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pivotTables/pivotTable1.xml" ContentType="application/vnd.openxmlformats-officedocument.spreadsheetml.pivotTable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hidePivotFieldList="1"/>
  <mc:AlternateContent xmlns:mc="http://schemas.openxmlformats.org/markup-compatibility/2006">
    <mc:Choice Requires="x15">
      <x15ac:absPath xmlns:x15ac="http://schemas.microsoft.com/office/spreadsheetml/2010/11/ac" url="https://mcjcr-my.sharepoint.com/personal/mcardenas_mcj_go_cr/Documents/2. FINANCIERO/2. EJECUCIÓN PRESUP/2024/2. LIQUIDACIÓN MENSUAL/5. MAYO/"/>
    </mc:Choice>
  </mc:AlternateContent>
  <xr:revisionPtr revIDLastSave="44" documentId="8_{A17D279A-EFDC-44ED-B269-31947D522E8E}" xr6:coauthVersionLast="47" xr6:coauthVersionMax="47" xr10:uidLastSave="{EB475C92-28C2-4C41-A102-3A8A4D43EE96}"/>
  <workbookProtection workbookAlgorithmName="SHA-512" workbookHashValue="PME7Vb+J4FIi5AHuPwQh0DTtyC9GiOUb/5c0XWLy7kf9KSVSRlGghT4NyaOj+wugs3cpGpKVRGMZ8CT5TBUOww==" workbookSaltValue="EVGH5KtBCtn57REA9QT2uQ==" workbookSpinCount="100000" lockStructure="1"/>
  <bookViews>
    <workbookView xWindow="-108" yWindow="-108" windowWidth="23256" windowHeight="12456" activeTab="3" xr2:uid="{00000000-000D-0000-FFFF-FFFF00000000}"/>
  </bookViews>
  <sheets>
    <sheet name="213 MCJ" sheetId="1" r:id="rId1"/>
    <sheet name="POR PROGRAMA" sheetId="2" r:id="rId2"/>
    <sheet name="Hoja2" sheetId="6" state="hidden" r:id="rId3"/>
    <sheet name="RESUMEN " sheetId="4" r:id="rId4"/>
    <sheet name="Hoja1" sheetId="5" state="hidden" r:id="rId5"/>
  </sheets>
  <definedNames>
    <definedName name="_xlnm._FilterDatabase" localSheetId="0" hidden="1">'213 MCJ'!$A$5:$M$412</definedName>
    <definedName name="_xlnm._FilterDatabase" localSheetId="4" hidden="1">Hoja1!$A$1:$F$22</definedName>
    <definedName name="_xlnm._FilterDatabase" localSheetId="1" hidden="1">'POR PROGRAMA'!$A$5:$Q$1865</definedName>
  </definedNames>
  <calcPr calcId="191029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7" i="2" l="1"/>
  <c r="Q8" i="2"/>
  <c r="Q9" i="2"/>
  <c r="Q10" i="2"/>
  <c r="Q11" i="2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48" i="2"/>
  <c r="Q149" i="2"/>
  <c r="Q150" i="2"/>
  <c r="Q151" i="2"/>
  <c r="Q152" i="2"/>
  <c r="Q153" i="2"/>
  <c r="Q154" i="2"/>
  <c r="Q155" i="2"/>
  <c r="Q156" i="2"/>
  <c r="Q157" i="2"/>
  <c r="Q158" i="2"/>
  <c r="Q159" i="2"/>
  <c r="Q160" i="2"/>
  <c r="Q161" i="2"/>
  <c r="Q162" i="2"/>
  <c r="Q163" i="2"/>
  <c r="Q164" i="2"/>
  <c r="Q165" i="2"/>
  <c r="Q166" i="2"/>
  <c r="Q167" i="2"/>
  <c r="Q168" i="2"/>
  <c r="Q169" i="2"/>
  <c r="Q170" i="2"/>
  <c r="Q171" i="2"/>
  <c r="Q172" i="2"/>
  <c r="Q173" i="2"/>
  <c r="Q174" i="2"/>
  <c r="Q175" i="2"/>
  <c r="Q176" i="2"/>
  <c r="Q177" i="2"/>
  <c r="Q178" i="2"/>
  <c r="Q179" i="2"/>
  <c r="Q180" i="2"/>
  <c r="Q181" i="2"/>
  <c r="Q182" i="2"/>
  <c r="Q183" i="2"/>
  <c r="Q184" i="2"/>
  <c r="Q185" i="2"/>
  <c r="Q186" i="2"/>
  <c r="Q187" i="2"/>
  <c r="Q188" i="2"/>
  <c r="Q189" i="2"/>
  <c r="Q190" i="2"/>
  <c r="Q191" i="2"/>
  <c r="Q192" i="2"/>
  <c r="Q193" i="2"/>
  <c r="Q194" i="2"/>
  <c r="Q195" i="2"/>
  <c r="Q196" i="2"/>
  <c r="Q197" i="2"/>
  <c r="Q198" i="2"/>
  <c r="Q199" i="2"/>
  <c r="Q200" i="2"/>
  <c r="Q201" i="2"/>
  <c r="Q202" i="2"/>
  <c r="Q203" i="2"/>
  <c r="Q204" i="2"/>
  <c r="Q205" i="2"/>
  <c r="Q206" i="2"/>
  <c r="Q207" i="2"/>
  <c r="Q208" i="2"/>
  <c r="Q209" i="2"/>
  <c r="Q210" i="2"/>
  <c r="Q211" i="2"/>
  <c r="Q212" i="2"/>
  <c r="Q213" i="2"/>
  <c r="Q214" i="2"/>
  <c r="Q215" i="2"/>
  <c r="Q216" i="2"/>
  <c r="Q217" i="2"/>
  <c r="Q218" i="2"/>
  <c r="Q219" i="2"/>
  <c r="Q220" i="2"/>
  <c r="Q221" i="2"/>
  <c r="Q222" i="2"/>
  <c r="Q223" i="2"/>
  <c r="Q224" i="2"/>
  <c r="Q225" i="2"/>
  <c r="Q226" i="2"/>
  <c r="Q227" i="2"/>
  <c r="Q228" i="2"/>
  <c r="Q229" i="2"/>
  <c r="Q230" i="2"/>
  <c r="Q231" i="2"/>
  <c r="Q232" i="2"/>
  <c r="Q233" i="2"/>
  <c r="Q234" i="2"/>
  <c r="Q235" i="2"/>
  <c r="Q236" i="2"/>
  <c r="Q237" i="2"/>
  <c r="Q238" i="2"/>
  <c r="Q239" i="2"/>
  <c r="Q240" i="2"/>
  <c r="Q241" i="2"/>
  <c r="Q242" i="2"/>
  <c r="Q243" i="2"/>
  <c r="Q244" i="2"/>
  <c r="Q245" i="2"/>
  <c r="Q246" i="2"/>
  <c r="Q247" i="2"/>
  <c r="Q248" i="2"/>
  <c r="Q249" i="2"/>
  <c r="Q250" i="2"/>
  <c r="Q251" i="2"/>
  <c r="Q252" i="2"/>
  <c r="Q253" i="2"/>
  <c r="Q254" i="2"/>
  <c r="Q255" i="2"/>
  <c r="Q256" i="2"/>
  <c r="Q257" i="2"/>
  <c r="Q258" i="2"/>
  <c r="Q259" i="2"/>
  <c r="Q260" i="2"/>
  <c r="Q261" i="2"/>
  <c r="Q262" i="2"/>
  <c r="Q263" i="2"/>
  <c r="Q264" i="2"/>
  <c r="Q265" i="2"/>
  <c r="Q266" i="2"/>
  <c r="Q267" i="2"/>
  <c r="Q268" i="2"/>
  <c r="Q269" i="2"/>
  <c r="Q270" i="2"/>
  <c r="Q271" i="2"/>
  <c r="Q272" i="2"/>
  <c r="Q273" i="2"/>
  <c r="Q274" i="2"/>
  <c r="Q275" i="2"/>
  <c r="Q276" i="2"/>
  <c r="Q277" i="2"/>
  <c r="Q278" i="2"/>
  <c r="Q279" i="2"/>
  <c r="Q280" i="2"/>
  <c r="Q281" i="2"/>
  <c r="Q282" i="2"/>
  <c r="Q283" i="2"/>
  <c r="Q284" i="2"/>
  <c r="Q285" i="2"/>
  <c r="Q286" i="2"/>
  <c r="Q287" i="2"/>
  <c r="Q288" i="2"/>
  <c r="Q289" i="2"/>
  <c r="Q290" i="2"/>
  <c r="Q291" i="2"/>
  <c r="Q292" i="2"/>
  <c r="Q293" i="2"/>
  <c r="Q294" i="2"/>
  <c r="Q295" i="2"/>
  <c r="Q296" i="2"/>
  <c r="Q297" i="2"/>
  <c r="Q298" i="2"/>
  <c r="Q299" i="2"/>
  <c r="Q300" i="2"/>
  <c r="Q301" i="2"/>
  <c r="Q302" i="2"/>
  <c r="Q303" i="2"/>
  <c r="Q304" i="2"/>
  <c r="Q305" i="2"/>
  <c r="Q306" i="2"/>
  <c r="Q307" i="2"/>
  <c r="Q308" i="2"/>
  <c r="Q309" i="2"/>
  <c r="Q310" i="2"/>
  <c r="Q311" i="2"/>
  <c r="Q312" i="2"/>
  <c r="Q313" i="2"/>
  <c r="Q314" i="2"/>
  <c r="Q315" i="2"/>
  <c r="Q316" i="2"/>
  <c r="Q317" i="2"/>
  <c r="Q318" i="2"/>
  <c r="Q319" i="2"/>
  <c r="Q320" i="2"/>
  <c r="Q321" i="2"/>
  <c r="Q322" i="2"/>
  <c r="Q323" i="2"/>
  <c r="Q324" i="2"/>
  <c r="Q325" i="2"/>
  <c r="Q326" i="2"/>
  <c r="Q327" i="2"/>
  <c r="Q328" i="2"/>
  <c r="Q329" i="2"/>
  <c r="Q330" i="2"/>
  <c r="Q331" i="2"/>
  <c r="Q332" i="2"/>
  <c r="Q333" i="2"/>
  <c r="Q334" i="2"/>
  <c r="Q335" i="2"/>
  <c r="Q336" i="2"/>
  <c r="Q337" i="2"/>
  <c r="Q338" i="2"/>
  <c r="Q339" i="2"/>
  <c r="Q340" i="2"/>
  <c r="Q341" i="2"/>
  <c r="Q342" i="2"/>
  <c r="Q343" i="2"/>
  <c r="Q344" i="2"/>
  <c r="Q345" i="2"/>
  <c r="Q346" i="2"/>
  <c r="Q347" i="2"/>
  <c r="Q348" i="2"/>
  <c r="Q349" i="2"/>
  <c r="Q350" i="2"/>
  <c r="Q351" i="2"/>
  <c r="Q352" i="2"/>
  <c r="Q353" i="2"/>
  <c r="Q354" i="2"/>
  <c r="Q355" i="2"/>
  <c r="Q356" i="2"/>
  <c r="Q357" i="2"/>
  <c r="Q358" i="2"/>
  <c r="Q359" i="2"/>
  <c r="Q360" i="2"/>
  <c r="Q361" i="2"/>
  <c r="Q362" i="2"/>
  <c r="Q363" i="2"/>
  <c r="Q364" i="2"/>
  <c r="Q365" i="2"/>
  <c r="Q366" i="2"/>
  <c r="Q367" i="2"/>
  <c r="Q368" i="2"/>
  <c r="Q369" i="2"/>
  <c r="Q370" i="2"/>
  <c r="Q371" i="2"/>
  <c r="Q372" i="2"/>
  <c r="Q373" i="2"/>
  <c r="Q374" i="2"/>
  <c r="Q375" i="2"/>
  <c r="Q376" i="2"/>
  <c r="Q377" i="2"/>
  <c r="Q378" i="2"/>
  <c r="Q379" i="2"/>
  <c r="Q380" i="2"/>
  <c r="Q381" i="2"/>
  <c r="Q382" i="2"/>
  <c r="Q383" i="2"/>
  <c r="Q384" i="2"/>
  <c r="Q385" i="2"/>
  <c r="Q386" i="2"/>
  <c r="Q387" i="2"/>
  <c r="Q388" i="2"/>
  <c r="Q389" i="2"/>
  <c r="Q390" i="2"/>
  <c r="Q391" i="2"/>
  <c r="Q392" i="2"/>
  <c r="Q393" i="2"/>
  <c r="Q394" i="2"/>
  <c r="Q395" i="2"/>
  <c r="Q396" i="2"/>
  <c r="Q397" i="2"/>
  <c r="Q398" i="2"/>
  <c r="Q399" i="2"/>
  <c r="Q400" i="2"/>
  <c r="Q401" i="2"/>
  <c r="Q402" i="2"/>
  <c r="Q403" i="2"/>
  <c r="Q404" i="2"/>
  <c r="Q405" i="2"/>
  <c r="Q406" i="2"/>
  <c r="Q407" i="2"/>
  <c r="Q408" i="2"/>
  <c r="Q409" i="2"/>
  <c r="Q410" i="2"/>
  <c r="Q411" i="2"/>
  <c r="Q412" i="2"/>
  <c r="Q413" i="2"/>
  <c r="Q414" i="2"/>
  <c r="Q415" i="2"/>
  <c r="Q416" i="2"/>
  <c r="Q417" i="2"/>
  <c r="Q418" i="2"/>
  <c r="Q419" i="2"/>
  <c r="Q420" i="2"/>
  <c r="Q421" i="2"/>
  <c r="Q422" i="2"/>
  <c r="Q423" i="2"/>
  <c r="Q424" i="2"/>
  <c r="Q425" i="2"/>
  <c r="Q426" i="2"/>
  <c r="Q427" i="2"/>
  <c r="Q428" i="2"/>
  <c r="Q429" i="2"/>
  <c r="Q430" i="2"/>
  <c r="Q431" i="2"/>
  <c r="Q432" i="2"/>
  <c r="Q433" i="2"/>
  <c r="Q434" i="2"/>
  <c r="Q435" i="2"/>
  <c r="Q436" i="2"/>
  <c r="Q437" i="2"/>
  <c r="Q438" i="2"/>
  <c r="Q439" i="2"/>
  <c r="Q440" i="2"/>
  <c r="Q441" i="2"/>
  <c r="Q442" i="2"/>
  <c r="Q443" i="2"/>
  <c r="Q444" i="2"/>
  <c r="Q445" i="2"/>
  <c r="Q446" i="2"/>
  <c r="Q447" i="2"/>
  <c r="Q448" i="2"/>
  <c r="Q449" i="2"/>
  <c r="Q450" i="2"/>
  <c r="Q451" i="2"/>
  <c r="Q452" i="2"/>
  <c r="Q453" i="2"/>
  <c r="Q454" i="2"/>
  <c r="Q455" i="2"/>
  <c r="Q456" i="2"/>
  <c r="Q457" i="2"/>
  <c r="Q458" i="2"/>
  <c r="Q459" i="2"/>
  <c r="Q460" i="2"/>
  <c r="Q461" i="2"/>
  <c r="Q462" i="2"/>
  <c r="Q463" i="2"/>
  <c r="Q464" i="2"/>
  <c r="Q465" i="2"/>
  <c r="Q466" i="2"/>
  <c r="Q467" i="2"/>
  <c r="Q468" i="2"/>
  <c r="Q469" i="2"/>
  <c r="Q470" i="2"/>
  <c r="Q471" i="2"/>
  <c r="Q472" i="2"/>
  <c r="Q473" i="2"/>
  <c r="Q474" i="2"/>
  <c r="Q475" i="2"/>
  <c r="Q476" i="2"/>
  <c r="Q477" i="2"/>
  <c r="Q478" i="2"/>
  <c r="Q479" i="2"/>
  <c r="Q480" i="2"/>
  <c r="Q481" i="2"/>
  <c r="Q482" i="2"/>
  <c r="Q483" i="2"/>
  <c r="Q484" i="2"/>
  <c r="Q485" i="2"/>
  <c r="Q486" i="2"/>
  <c r="Q487" i="2"/>
  <c r="Q488" i="2"/>
  <c r="Q489" i="2"/>
  <c r="Q490" i="2"/>
  <c r="Q491" i="2"/>
  <c r="Q492" i="2"/>
  <c r="Q493" i="2"/>
  <c r="Q494" i="2"/>
  <c r="Q495" i="2"/>
  <c r="Q496" i="2"/>
  <c r="Q497" i="2"/>
  <c r="Q498" i="2"/>
  <c r="Q499" i="2"/>
  <c r="Q500" i="2"/>
  <c r="Q501" i="2"/>
  <c r="Q502" i="2"/>
  <c r="Q503" i="2"/>
  <c r="Q504" i="2"/>
  <c r="Q505" i="2"/>
  <c r="Q506" i="2"/>
  <c r="Q507" i="2"/>
  <c r="Q508" i="2"/>
  <c r="Q509" i="2"/>
  <c r="Q510" i="2"/>
  <c r="Q511" i="2"/>
  <c r="Q512" i="2"/>
  <c r="Q513" i="2"/>
  <c r="Q514" i="2"/>
  <c r="Q515" i="2"/>
  <c r="Q516" i="2"/>
  <c r="Q517" i="2"/>
  <c r="Q518" i="2"/>
  <c r="Q519" i="2"/>
  <c r="Q520" i="2"/>
  <c r="Q521" i="2"/>
  <c r="Q522" i="2"/>
  <c r="Q523" i="2"/>
  <c r="Q524" i="2"/>
  <c r="Q525" i="2"/>
  <c r="Q526" i="2"/>
  <c r="Q527" i="2"/>
  <c r="Q528" i="2"/>
  <c r="Q529" i="2"/>
  <c r="Q530" i="2"/>
  <c r="Q531" i="2"/>
  <c r="Q532" i="2"/>
  <c r="Q533" i="2"/>
  <c r="Q534" i="2"/>
  <c r="Q535" i="2"/>
  <c r="Q536" i="2"/>
  <c r="Q537" i="2"/>
  <c r="Q538" i="2"/>
  <c r="Q539" i="2"/>
  <c r="Q540" i="2"/>
  <c r="Q541" i="2"/>
  <c r="Q542" i="2"/>
  <c r="Q543" i="2"/>
  <c r="Q544" i="2"/>
  <c r="Q545" i="2"/>
  <c r="Q546" i="2"/>
  <c r="Q547" i="2"/>
  <c r="Q548" i="2"/>
  <c r="Q549" i="2"/>
  <c r="Q550" i="2"/>
  <c r="Q551" i="2"/>
  <c r="Q552" i="2"/>
  <c r="Q553" i="2"/>
  <c r="Q554" i="2"/>
  <c r="Q555" i="2"/>
  <c r="Q556" i="2"/>
  <c r="Q557" i="2"/>
  <c r="Q558" i="2"/>
  <c r="Q559" i="2"/>
  <c r="Q560" i="2"/>
  <c r="Q561" i="2"/>
  <c r="Q562" i="2"/>
  <c r="Q563" i="2"/>
  <c r="Q564" i="2"/>
  <c r="Q565" i="2"/>
  <c r="Q566" i="2"/>
  <c r="Q567" i="2"/>
  <c r="Q568" i="2"/>
  <c r="Q569" i="2"/>
  <c r="Q570" i="2"/>
  <c r="Q571" i="2"/>
  <c r="Q572" i="2"/>
  <c r="Q573" i="2"/>
  <c r="Q574" i="2"/>
  <c r="Q575" i="2"/>
  <c r="Q576" i="2"/>
  <c r="Q577" i="2"/>
  <c r="Q578" i="2"/>
  <c r="Q579" i="2"/>
  <c r="Q580" i="2"/>
  <c r="Q581" i="2"/>
  <c r="Q582" i="2"/>
  <c r="Q583" i="2"/>
  <c r="Q584" i="2"/>
  <c r="Q585" i="2"/>
  <c r="Q586" i="2"/>
  <c r="Q587" i="2"/>
  <c r="Q588" i="2"/>
  <c r="Q589" i="2"/>
  <c r="Q590" i="2"/>
  <c r="Q591" i="2"/>
  <c r="Q592" i="2"/>
  <c r="Q593" i="2"/>
  <c r="Q594" i="2"/>
  <c r="Q595" i="2"/>
  <c r="Q596" i="2"/>
  <c r="Q597" i="2"/>
  <c r="Q598" i="2"/>
  <c r="Q599" i="2"/>
  <c r="Q600" i="2"/>
  <c r="Q601" i="2"/>
  <c r="Q602" i="2"/>
  <c r="Q603" i="2"/>
  <c r="Q604" i="2"/>
  <c r="Q605" i="2"/>
  <c r="Q606" i="2"/>
  <c r="Q607" i="2"/>
  <c r="Q608" i="2"/>
  <c r="Q609" i="2"/>
  <c r="Q610" i="2"/>
  <c r="Q611" i="2"/>
  <c r="Q612" i="2"/>
  <c r="Q613" i="2"/>
  <c r="Q614" i="2"/>
  <c r="Q615" i="2"/>
  <c r="Q616" i="2"/>
  <c r="Q617" i="2"/>
  <c r="Q618" i="2"/>
  <c r="Q619" i="2"/>
  <c r="Q620" i="2"/>
  <c r="Q621" i="2"/>
  <c r="Q622" i="2"/>
  <c r="Q623" i="2"/>
  <c r="Q624" i="2"/>
  <c r="Q625" i="2"/>
  <c r="Q626" i="2"/>
  <c r="Q627" i="2"/>
  <c r="Q628" i="2"/>
  <c r="Q629" i="2"/>
  <c r="Q630" i="2"/>
  <c r="Q631" i="2"/>
  <c r="Q632" i="2"/>
  <c r="Q633" i="2"/>
  <c r="Q634" i="2"/>
  <c r="Q635" i="2"/>
  <c r="Q636" i="2"/>
  <c r="Q637" i="2"/>
  <c r="Q638" i="2"/>
  <c r="Q639" i="2"/>
  <c r="Q640" i="2"/>
  <c r="Q641" i="2"/>
  <c r="Q642" i="2"/>
  <c r="Q643" i="2"/>
  <c r="Q644" i="2"/>
  <c r="Q645" i="2"/>
  <c r="Q646" i="2"/>
  <c r="Q647" i="2"/>
  <c r="Q648" i="2"/>
  <c r="Q649" i="2"/>
  <c r="Q650" i="2"/>
  <c r="Q651" i="2"/>
  <c r="Q652" i="2"/>
  <c r="Q653" i="2"/>
  <c r="Q654" i="2"/>
  <c r="Q655" i="2"/>
  <c r="Q656" i="2"/>
  <c r="Q657" i="2"/>
  <c r="Q658" i="2"/>
  <c r="Q659" i="2"/>
  <c r="Q660" i="2"/>
  <c r="Q661" i="2"/>
  <c r="Q662" i="2"/>
  <c r="Q663" i="2"/>
  <c r="Q664" i="2"/>
  <c r="Q665" i="2"/>
  <c r="Q666" i="2"/>
  <c r="Q667" i="2"/>
  <c r="Q668" i="2"/>
  <c r="Q669" i="2"/>
  <c r="Q670" i="2"/>
  <c r="Q671" i="2"/>
  <c r="Q672" i="2"/>
  <c r="Q673" i="2"/>
  <c r="Q674" i="2"/>
  <c r="Q675" i="2"/>
  <c r="Q676" i="2"/>
  <c r="Q677" i="2"/>
  <c r="Q678" i="2"/>
  <c r="Q679" i="2"/>
  <c r="Q680" i="2"/>
  <c r="Q681" i="2"/>
  <c r="Q682" i="2"/>
  <c r="Q683" i="2"/>
  <c r="Q684" i="2"/>
  <c r="Q685" i="2"/>
  <c r="Q686" i="2"/>
  <c r="Q687" i="2"/>
  <c r="Q688" i="2"/>
  <c r="Q689" i="2"/>
  <c r="Q690" i="2"/>
  <c r="Q691" i="2"/>
  <c r="Q692" i="2"/>
  <c r="Q693" i="2"/>
  <c r="Q694" i="2"/>
  <c r="Q695" i="2"/>
  <c r="Q696" i="2"/>
  <c r="Q697" i="2"/>
  <c r="Q698" i="2"/>
  <c r="Q699" i="2"/>
  <c r="Q700" i="2"/>
  <c r="Q701" i="2"/>
  <c r="Q702" i="2"/>
  <c r="Q703" i="2"/>
  <c r="Q704" i="2"/>
  <c r="Q705" i="2"/>
  <c r="Q706" i="2"/>
  <c r="Q707" i="2"/>
  <c r="Q708" i="2"/>
  <c r="Q709" i="2"/>
  <c r="Q710" i="2"/>
  <c r="Q711" i="2"/>
  <c r="Q712" i="2"/>
  <c r="Q713" i="2"/>
  <c r="Q714" i="2"/>
  <c r="Q715" i="2"/>
  <c r="Q716" i="2"/>
  <c r="Q717" i="2"/>
  <c r="Q718" i="2"/>
  <c r="Q719" i="2"/>
  <c r="Q720" i="2"/>
  <c r="Q721" i="2"/>
  <c r="Q722" i="2"/>
  <c r="Q723" i="2"/>
  <c r="Q724" i="2"/>
  <c r="Q725" i="2"/>
  <c r="Q726" i="2"/>
  <c r="Q727" i="2"/>
  <c r="Q728" i="2"/>
  <c r="Q729" i="2"/>
  <c r="Q730" i="2"/>
  <c r="Q731" i="2"/>
  <c r="Q732" i="2"/>
  <c r="Q733" i="2"/>
  <c r="Q734" i="2"/>
  <c r="Q735" i="2"/>
  <c r="Q736" i="2"/>
  <c r="Q737" i="2"/>
  <c r="Q738" i="2"/>
  <c r="Q739" i="2"/>
  <c r="Q740" i="2"/>
  <c r="Q741" i="2"/>
  <c r="Q742" i="2"/>
  <c r="Q743" i="2"/>
  <c r="Q744" i="2"/>
  <c r="Q745" i="2"/>
  <c r="Q746" i="2"/>
  <c r="Q747" i="2"/>
  <c r="Q748" i="2"/>
  <c r="Q749" i="2"/>
  <c r="Q750" i="2"/>
  <c r="Q751" i="2"/>
  <c r="Q752" i="2"/>
  <c r="Q753" i="2"/>
  <c r="Q754" i="2"/>
  <c r="Q755" i="2"/>
  <c r="Q756" i="2"/>
  <c r="Q757" i="2"/>
  <c r="Q758" i="2"/>
  <c r="Q759" i="2"/>
  <c r="Q760" i="2"/>
  <c r="Q761" i="2"/>
  <c r="Q762" i="2"/>
  <c r="Q763" i="2"/>
  <c r="Q764" i="2"/>
  <c r="Q765" i="2"/>
  <c r="Q766" i="2"/>
  <c r="Q767" i="2"/>
  <c r="Q768" i="2"/>
  <c r="Q769" i="2"/>
  <c r="Q770" i="2"/>
  <c r="Q771" i="2"/>
  <c r="Q772" i="2"/>
  <c r="Q773" i="2"/>
  <c r="Q774" i="2"/>
  <c r="Q775" i="2"/>
  <c r="Q776" i="2"/>
  <c r="Q777" i="2"/>
  <c r="Q778" i="2"/>
  <c r="Q779" i="2"/>
  <c r="Q780" i="2"/>
  <c r="Q781" i="2"/>
  <c r="Q782" i="2"/>
  <c r="Q783" i="2"/>
  <c r="Q784" i="2"/>
  <c r="Q785" i="2"/>
  <c r="Q786" i="2"/>
  <c r="Q787" i="2"/>
  <c r="Q788" i="2"/>
  <c r="Q789" i="2"/>
  <c r="Q790" i="2"/>
  <c r="Q791" i="2"/>
  <c r="Q792" i="2"/>
  <c r="Q793" i="2"/>
  <c r="Q794" i="2"/>
  <c r="Q795" i="2"/>
  <c r="Q796" i="2"/>
  <c r="Q797" i="2"/>
  <c r="Q798" i="2"/>
  <c r="Q799" i="2"/>
  <c r="Q800" i="2"/>
  <c r="Q801" i="2"/>
  <c r="Q802" i="2"/>
  <c r="Q803" i="2"/>
  <c r="Q804" i="2"/>
  <c r="Q805" i="2"/>
  <c r="Q806" i="2"/>
  <c r="Q807" i="2"/>
  <c r="Q808" i="2"/>
  <c r="Q809" i="2"/>
  <c r="Q810" i="2"/>
  <c r="Q811" i="2"/>
  <c r="Q812" i="2"/>
  <c r="Q813" i="2"/>
  <c r="Q814" i="2"/>
  <c r="Q815" i="2"/>
  <c r="Q816" i="2"/>
  <c r="Q817" i="2"/>
  <c r="Q818" i="2"/>
  <c r="Q819" i="2"/>
  <c r="Q820" i="2"/>
  <c r="Q821" i="2"/>
  <c r="Q822" i="2"/>
  <c r="Q823" i="2"/>
  <c r="Q824" i="2"/>
  <c r="Q825" i="2"/>
  <c r="Q826" i="2"/>
  <c r="Q827" i="2"/>
  <c r="Q828" i="2"/>
  <c r="Q829" i="2"/>
  <c r="Q830" i="2"/>
  <c r="Q831" i="2"/>
  <c r="Q832" i="2"/>
  <c r="Q833" i="2"/>
  <c r="Q834" i="2"/>
  <c r="Q835" i="2"/>
  <c r="Q836" i="2"/>
  <c r="Q837" i="2"/>
  <c r="Q838" i="2"/>
  <c r="Q839" i="2"/>
  <c r="Q840" i="2"/>
  <c r="Q841" i="2"/>
  <c r="Q842" i="2"/>
  <c r="Q843" i="2"/>
  <c r="Q844" i="2"/>
  <c r="Q845" i="2"/>
  <c r="Q846" i="2"/>
  <c r="Q847" i="2"/>
  <c r="Q848" i="2"/>
  <c r="Q849" i="2"/>
  <c r="Q850" i="2"/>
  <c r="Q851" i="2"/>
  <c r="Q852" i="2"/>
  <c r="Q853" i="2"/>
  <c r="Q854" i="2"/>
  <c r="Q855" i="2"/>
  <c r="Q856" i="2"/>
  <c r="Q857" i="2"/>
  <c r="Q858" i="2"/>
  <c r="Q859" i="2"/>
  <c r="Q860" i="2"/>
  <c r="Q861" i="2"/>
  <c r="Q862" i="2"/>
  <c r="Q863" i="2"/>
  <c r="Q864" i="2"/>
  <c r="Q865" i="2"/>
  <c r="Q866" i="2"/>
  <c r="Q867" i="2"/>
  <c r="Q868" i="2"/>
  <c r="Q869" i="2"/>
  <c r="Q870" i="2"/>
  <c r="Q871" i="2"/>
  <c r="Q872" i="2"/>
  <c r="Q873" i="2"/>
  <c r="Q874" i="2"/>
  <c r="Q875" i="2"/>
  <c r="Q876" i="2"/>
  <c r="Q877" i="2"/>
  <c r="Q878" i="2"/>
  <c r="Q879" i="2"/>
  <c r="Q880" i="2"/>
  <c r="Q881" i="2"/>
  <c r="Q882" i="2"/>
  <c r="Q883" i="2"/>
  <c r="Q884" i="2"/>
  <c r="Q885" i="2"/>
  <c r="Q886" i="2"/>
  <c r="Q887" i="2"/>
  <c r="Q888" i="2"/>
  <c r="Q889" i="2"/>
  <c r="Q890" i="2"/>
  <c r="Q891" i="2"/>
  <c r="Q892" i="2"/>
  <c r="Q893" i="2"/>
  <c r="Q894" i="2"/>
  <c r="Q895" i="2"/>
  <c r="Q896" i="2"/>
  <c r="Q897" i="2"/>
  <c r="Q898" i="2"/>
  <c r="Q899" i="2"/>
  <c r="Q900" i="2"/>
  <c r="Q901" i="2"/>
  <c r="Q902" i="2"/>
  <c r="Q903" i="2"/>
  <c r="Q904" i="2"/>
  <c r="Q905" i="2"/>
  <c r="Q906" i="2"/>
  <c r="Q907" i="2"/>
  <c r="Q908" i="2"/>
  <c r="Q909" i="2"/>
  <c r="Q910" i="2"/>
  <c r="Q911" i="2"/>
  <c r="Q912" i="2"/>
  <c r="Q913" i="2"/>
  <c r="Q914" i="2"/>
  <c r="Q915" i="2"/>
  <c r="Q916" i="2"/>
  <c r="Q917" i="2"/>
  <c r="Q918" i="2"/>
  <c r="Q919" i="2"/>
  <c r="Q920" i="2"/>
  <c r="Q921" i="2"/>
  <c r="Q922" i="2"/>
  <c r="Q923" i="2"/>
  <c r="Q924" i="2"/>
  <c r="Q925" i="2"/>
  <c r="Q926" i="2"/>
  <c r="Q927" i="2"/>
  <c r="Q928" i="2"/>
  <c r="Q929" i="2"/>
  <c r="Q930" i="2"/>
  <c r="Q931" i="2"/>
  <c r="Q932" i="2"/>
  <c r="Q933" i="2"/>
  <c r="Q934" i="2"/>
  <c r="Q935" i="2"/>
  <c r="Q936" i="2"/>
  <c r="Q937" i="2"/>
  <c r="Q938" i="2"/>
  <c r="Q939" i="2"/>
  <c r="Q940" i="2"/>
  <c r="Q941" i="2"/>
  <c r="Q942" i="2"/>
  <c r="Q943" i="2"/>
  <c r="Q944" i="2"/>
  <c r="Q945" i="2"/>
  <c r="Q946" i="2"/>
  <c r="Q947" i="2"/>
  <c r="Q948" i="2"/>
  <c r="Q949" i="2"/>
  <c r="Q950" i="2"/>
  <c r="Q951" i="2"/>
  <c r="Q952" i="2"/>
  <c r="Q953" i="2"/>
  <c r="Q954" i="2"/>
  <c r="Q955" i="2"/>
  <c r="Q956" i="2"/>
  <c r="Q957" i="2"/>
  <c r="Q958" i="2"/>
  <c r="Q959" i="2"/>
  <c r="Q960" i="2"/>
  <c r="Q961" i="2"/>
  <c r="Q962" i="2"/>
  <c r="Q963" i="2"/>
  <c r="Q964" i="2"/>
  <c r="Q965" i="2"/>
  <c r="Q966" i="2"/>
  <c r="Q967" i="2"/>
  <c r="Q968" i="2"/>
  <c r="Q969" i="2"/>
  <c r="Q970" i="2"/>
  <c r="Q971" i="2"/>
  <c r="Q972" i="2"/>
  <c r="Q973" i="2"/>
  <c r="Q974" i="2"/>
  <c r="Q975" i="2"/>
  <c r="Q976" i="2"/>
  <c r="Q977" i="2"/>
  <c r="Q978" i="2"/>
  <c r="Q979" i="2"/>
  <c r="Q980" i="2"/>
  <c r="Q981" i="2"/>
  <c r="Q982" i="2"/>
  <c r="Q983" i="2"/>
  <c r="Q984" i="2"/>
  <c r="Q985" i="2"/>
  <c r="Q986" i="2"/>
  <c r="Q987" i="2"/>
  <c r="Q988" i="2"/>
  <c r="Q989" i="2"/>
  <c r="Q990" i="2"/>
  <c r="Q991" i="2"/>
  <c r="Q992" i="2"/>
  <c r="Q993" i="2"/>
  <c r="Q994" i="2"/>
  <c r="Q995" i="2"/>
  <c r="Q996" i="2"/>
  <c r="Q997" i="2"/>
  <c r="Q998" i="2"/>
  <c r="Q999" i="2"/>
  <c r="Q1000" i="2"/>
  <c r="Q1001" i="2"/>
  <c r="Q1002" i="2"/>
  <c r="Q1003" i="2"/>
  <c r="Q1004" i="2"/>
  <c r="Q1005" i="2"/>
  <c r="Q1006" i="2"/>
  <c r="Q1007" i="2"/>
  <c r="Q1008" i="2"/>
  <c r="Q1009" i="2"/>
  <c r="Q1010" i="2"/>
  <c r="Q1011" i="2"/>
  <c r="Q1012" i="2"/>
  <c r="Q1013" i="2"/>
  <c r="Q1014" i="2"/>
  <c r="Q1015" i="2"/>
  <c r="Q1016" i="2"/>
  <c r="Q1017" i="2"/>
  <c r="Q1018" i="2"/>
  <c r="Q1019" i="2"/>
  <c r="Q1020" i="2"/>
  <c r="Q1021" i="2"/>
  <c r="Q1022" i="2"/>
  <c r="Q1023" i="2"/>
  <c r="Q1024" i="2"/>
  <c r="Q1025" i="2"/>
  <c r="Q1026" i="2"/>
  <c r="Q1027" i="2"/>
  <c r="Q1028" i="2"/>
  <c r="Q1029" i="2"/>
  <c r="Q1030" i="2"/>
  <c r="Q1031" i="2"/>
  <c r="Q1032" i="2"/>
  <c r="Q1033" i="2"/>
  <c r="Q1034" i="2"/>
  <c r="Q1035" i="2"/>
  <c r="Q1036" i="2"/>
  <c r="Q1037" i="2"/>
  <c r="Q1038" i="2"/>
  <c r="Q1039" i="2"/>
  <c r="Q1040" i="2"/>
  <c r="Q1041" i="2"/>
  <c r="Q1042" i="2"/>
  <c r="Q1043" i="2"/>
  <c r="Q1044" i="2"/>
  <c r="Q1045" i="2"/>
  <c r="Q1046" i="2"/>
  <c r="Q1047" i="2"/>
  <c r="Q1048" i="2"/>
  <c r="Q1049" i="2"/>
  <c r="Q1050" i="2"/>
  <c r="Q1051" i="2"/>
  <c r="Q1052" i="2"/>
  <c r="Q1053" i="2"/>
  <c r="Q1054" i="2"/>
  <c r="Q1055" i="2"/>
  <c r="Q1056" i="2"/>
  <c r="Q1057" i="2"/>
  <c r="Q1058" i="2"/>
  <c r="Q1059" i="2"/>
  <c r="Q1060" i="2"/>
  <c r="Q1061" i="2"/>
  <c r="Q1062" i="2"/>
  <c r="Q1063" i="2"/>
  <c r="Q1064" i="2"/>
  <c r="Q1065" i="2"/>
  <c r="Q1066" i="2"/>
  <c r="Q1067" i="2"/>
  <c r="Q1068" i="2"/>
  <c r="Q1069" i="2"/>
  <c r="Q1070" i="2"/>
  <c r="Q1071" i="2"/>
  <c r="Q1072" i="2"/>
  <c r="Q1073" i="2"/>
  <c r="Q1074" i="2"/>
  <c r="Q1075" i="2"/>
  <c r="Q1076" i="2"/>
  <c r="Q1077" i="2"/>
  <c r="Q1078" i="2"/>
  <c r="Q1079" i="2"/>
  <c r="Q1080" i="2"/>
  <c r="Q1081" i="2"/>
  <c r="Q1082" i="2"/>
  <c r="Q1083" i="2"/>
  <c r="Q1084" i="2"/>
  <c r="Q1085" i="2"/>
  <c r="Q1086" i="2"/>
  <c r="Q1087" i="2"/>
  <c r="Q1088" i="2"/>
  <c r="Q1089" i="2"/>
  <c r="Q1090" i="2"/>
  <c r="Q1091" i="2"/>
  <c r="Q1092" i="2"/>
  <c r="Q1093" i="2"/>
  <c r="Q1094" i="2"/>
  <c r="Q1095" i="2"/>
  <c r="Q1096" i="2"/>
  <c r="Q1097" i="2"/>
  <c r="Q1098" i="2"/>
  <c r="Q1099" i="2"/>
  <c r="Q1100" i="2"/>
  <c r="Q1101" i="2"/>
  <c r="Q1102" i="2"/>
  <c r="Q1103" i="2"/>
  <c r="Q1104" i="2"/>
  <c r="Q1105" i="2"/>
  <c r="Q1106" i="2"/>
  <c r="Q1107" i="2"/>
  <c r="Q1108" i="2"/>
  <c r="Q1109" i="2"/>
  <c r="Q1110" i="2"/>
  <c r="Q1111" i="2"/>
  <c r="Q1112" i="2"/>
  <c r="Q1113" i="2"/>
  <c r="Q1114" i="2"/>
  <c r="Q1115" i="2"/>
  <c r="Q1116" i="2"/>
  <c r="Q1117" i="2"/>
  <c r="Q1118" i="2"/>
  <c r="Q1119" i="2"/>
  <c r="Q1120" i="2"/>
  <c r="Q1121" i="2"/>
  <c r="Q1122" i="2"/>
  <c r="Q1123" i="2"/>
  <c r="Q1124" i="2"/>
  <c r="Q1125" i="2"/>
  <c r="Q1126" i="2"/>
  <c r="Q1127" i="2"/>
  <c r="Q1128" i="2"/>
  <c r="Q1129" i="2"/>
  <c r="Q1130" i="2"/>
  <c r="Q1131" i="2"/>
  <c r="Q1132" i="2"/>
  <c r="Q1133" i="2"/>
  <c r="Q1134" i="2"/>
  <c r="Q1135" i="2"/>
  <c r="Q1136" i="2"/>
  <c r="Q1137" i="2"/>
  <c r="Q1138" i="2"/>
  <c r="Q1139" i="2"/>
  <c r="Q1140" i="2"/>
  <c r="Q1141" i="2"/>
  <c r="Q1142" i="2"/>
  <c r="Q1143" i="2"/>
  <c r="Q1144" i="2"/>
  <c r="Q1145" i="2"/>
  <c r="Q1146" i="2"/>
  <c r="Q1147" i="2"/>
  <c r="Q1148" i="2"/>
  <c r="Q1149" i="2"/>
  <c r="Q1150" i="2"/>
  <c r="Q1151" i="2"/>
  <c r="Q1152" i="2"/>
  <c r="Q1153" i="2"/>
  <c r="Q1154" i="2"/>
  <c r="Q1155" i="2"/>
  <c r="Q1156" i="2"/>
  <c r="Q1157" i="2"/>
  <c r="Q1158" i="2"/>
  <c r="Q1159" i="2"/>
  <c r="Q1160" i="2"/>
  <c r="Q1161" i="2"/>
  <c r="Q1162" i="2"/>
  <c r="Q1163" i="2"/>
  <c r="Q1164" i="2"/>
  <c r="Q1165" i="2"/>
  <c r="Q1166" i="2"/>
  <c r="Q1167" i="2"/>
  <c r="Q1168" i="2"/>
  <c r="Q1169" i="2"/>
  <c r="Q1170" i="2"/>
  <c r="Q1171" i="2"/>
  <c r="Q1172" i="2"/>
  <c r="Q1173" i="2"/>
  <c r="Q1174" i="2"/>
  <c r="Q1175" i="2"/>
  <c r="Q1176" i="2"/>
  <c r="Q1177" i="2"/>
  <c r="Q1178" i="2"/>
  <c r="Q1179" i="2"/>
  <c r="Q1180" i="2"/>
  <c r="Q1181" i="2"/>
  <c r="Q1182" i="2"/>
  <c r="Q1183" i="2"/>
  <c r="Q1184" i="2"/>
  <c r="Q1185" i="2"/>
  <c r="Q1186" i="2"/>
  <c r="Q1187" i="2"/>
  <c r="Q1188" i="2"/>
  <c r="Q1189" i="2"/>
  <c r="Q1190" i="2"/>
  <c r="Q1191" i="2"/>
  <c r="Q1192" i="2"/>
  <c r="Q1193" i="2"/>
  <c r="Q1194" i="2"/>
  <c r="Q1195" i="2"/>
  <c r="Q1196" i="2"/>
  <c r="Q1197" i="2"/>
  <c r="Q1198" i="2"/>
  <c r="Q1199" i="2"/>
  <c r="Q1200" i="2"/>
  <c r="Q1201" i="2"/>
  <c r="Q1202" i="2"/>
  <c r="Q1203" i="2"/>
  <c r="Q1204" i="2"/>
  <c r="Q1205" i="2"/>
  <c r="Q1206" i="2"/>
  <c r="Q1207" i="2"/>
  <c r="Q1208" i="2"/>
  <c r="Q1209" i="2"/>
  <c r="Q1210" i="2"/>
  <c r="Q1211" i="2"/>
  <c r="Q1212" i="2"/>
  <c r="Q1213" i="2"/>
  <c r="Q1214" i="2"/>
  <c r="Q1215" i="2"/>
  <c r="Q1216" i="2"/>
  <c r="Q1217" i="2"/>
  <c r="Q1218" i="2"/>
  <c r="Q1219" i="2"/>
  <c r="Q1220" i="2"/>
  <c r="Q1221" i="2"/>
  <c r="Q1222" i="2"/>
  <c r="Q1223" i="2"/>
  <c r="Q1224" i="2"/>
  <c r="Q1225" i="2"/>
  <c r="Q1226" i="2"/>
  <c r="Q1227" i="2"/>
  <c r="Q1228" i="2"/>
  <c r="Q1229" i="2"/>
  <c r="Q1230" i="2"/>
  <c r="Q1231" i="2"/>
  <c r="Q1232" i="2"/>
  <c r="Q1233" i="2"/>
  <c r="Q1234" i="2"/>
  <c r="Q1235" i="2"/>
  <c r="Q1236" i="2"/>
  <c r="Q1237" i="2"/>
  <c r="Q1238" i="2"/>
  <c r="Q1239" i="2"/>
  <c r="Q1240" i="2"/>
  <c r="Q1241" i="2"/>
  <c r="Q1242" i="2"/>
  <c r="Q1243" i="2"/>
  <c r="Q1244" i="2"/>
  <c r="Q1245" i="2"/>
  <c r="Q1246" i="2"/>
  <c r="Q1247" i="2"/>
  <c r="Q1248" i="2"/>
  <c r="Q1249" i="2"/>
  <c r="Q1250" i="2"/>
  <c r="Q1251" i="2"/>
  <c r="Q1252" i="2"/>
  <c r="Q1253" i="2"/>
  <c r="Q1254" i="2"/>
  <c r="Q1255" i="2"/>
  <c r="Q1256" i="2"/>
  <c r="Q1257" i="2"/>
  <c r="Q1258" i="2"/>
  <c r="Q1259" i="2"/>
  <c r="Q1260" i="2"/>
  <c r="Q1261" i="2"/>
  <c r="Q1262" i="2"/>
  <c r="Q1263" i="2"/>
  <c r="Q1264" i="2"/>
  <c r="Q1265" i="2"/>
  <c r="Q1266" i="2"/>
  <c r="Q1267" i="2"/>
  <c r="Q1268" i="2"/>
  <c r="Q1269" i="2"/>
  <c r="Q1270" i="2"/>
  <c r="Q1271" i="2"/>
  <c r="Q1272" i="2"/>
  <c r="Q1273" i="2"/>
  <c r="Q1274" i="2"/>
  <c r="Q1275" i="2"/>
  <c r="Q1276" i="2"/>
  <c r="Q1277" i="2"/>
  <c r="Q1278" i="2"/>
  <c r="Q1279" i="2"/>
  <c r="Q1280" i="2"/>
  <c r="Q1281" i="2"/>
  <c r="Q1282" i="2"/>
  <c r="Q1283" i="2"/>
  <c r="Q1284" i="2"/>
  <c r="Q1285" i="2"/>
  <c r="Q1286" i="2"/>
  <c r="Q1287" i="2"/>
  <c r="Q1288" i="2"/>
  <c r="Q1289" i="2"/>
  <c r="Q1290" i="2"/>
  <c r="Q1291" i="2"/>
  <c r="Q1292" i="2"/>
  <c r="Q1293" i="2"/>
  <c r="Q1294" i="2"/>
  <c r="Q1295" i="2"/>
  <c r="Q1296" i="2"/>
  <c r="Q1297" i="2"/>
  <c r="Q1298" i="2"/>
  <c r="Q1299" i="2"/>
  <c r="Q1300" i="2"/>
  <c r="Q1301" i="2"/>
  <c r="Q1302" i="2"/>
  <c r="Q1303" i="2"/>
  <c r="Q1304" i="2"/>
  <c r="Q1305" i="2"/>
  <c r="Q1306" i="2"/>
  <c r="Q1307" i="2"/>
  <c r="Q1308" i="2"/>
  <c r="Q1309" i="2"/>
  <c r="Q1310" i="2"/>
  <c r="Q1311" i="2"/>
  <c r="Q1312" i="2"/>
  <c r="Q1313" i="2"/>
  <c r="Q1314" i="2"/>
  <c r="Q1315" i="2"/>
  <c r="Q1316" i="2"/>
  <c r="Q1317" i="2"/>
  <c r="Q1318" i="2"/>
  <c r="Q1319" i="2"/>
  <c r="Q1320" i="2"/>
  <c r="Q1321" i="2"/>
  <c r="Q1322" i="2"/>
  <c r="Q1323" i="2"/>
  <c r="Q1324" i="2"/>
  <c r="Q1325" i="2"/>
  <c r="Q1326" i="2"/>
  <c r="Q1327" i="2"/>
  <c r="Q1328" i="2"/>
  <c r="Q1329" i="2"/>
  <c r="Q1330" i="2"/>
  <c r="Q1331" i="2"/>
  <c r="Q1332" i="2"/>
  <c r="Q1333" i="2"/>
  <c r="Q1334" i="2"/>
  <c r="Q1335" i="2"/>
  <c r="Q1336" i="2"/>
  <c r="Q1337" i="2"/>
  <c r="Q1338" i="2"/>
  <c r="Q1339" i="2"/>
  <c r="Q1340" i="2"/>
  <c r="Q1341" i="2"/>
  <c r="Q1342" i="2"/>
  <c r="Q1343" i="2"/>
  <c r="Q1344" i="2"/>
  <c r="Q1345" i="2"/>
  <c r="Q1346" i="2"/>
  <c r="Q1347" i="2"/>
  <c r="Q1348" i="2"/>
  <c r="Q1349" i="2"/>
  <c r="Q1350" i="2"/>
  <c r="Q1351" i="2"/>
  <c r="Q1352" i="2"/>
  <c r="Q1353" i="2"/>
  <c r="Q1354" i="2"/>
  <c r="Q1355" i="2"/>
  <c r="Q1356" i="2"/>
  <c r="Q1357" i="2"/>
  <c r="Q1358" i="2"/>
  <c r="Q1359" i="2"/>
  <c r="Q1360" i="2"/>
  <c r="Q1361" i="2"/>
  <c r="Q1362" i="2"/>
  <c r="Q1363" i="2"/>
  <c r="Q1364" i="2"/>
  <c r="Q1365" i="2"/>
  <c r="Q1366" i="2"/>
  <c r="Q1367" i="2"/>
  <c r="Q1368" i="2"/>
  <c r="Q1369" i="2"/>
  <c r="Q1370" i="2"/>
  <c r="Q1371" i="2"/>
  <c r="Q1372" i="2"/>
  <c r="Q1373" i="2"/>
  <c r="Q1374" i="2"/>
  <c r="Q1375" i="2"/>
  <c r="Q1376" i="2"/>
  <c r="Q1377" i="2"/>
  <c r="Q1378" i="2"/>
  <c r="Q1379" i="2"/>
  <c r="Q1380" i="2"/>
  <c r="Q1381" i="2"/>
  <c r="Q1382" i="2"/>
  <c r="Q1383" i="2"/>
  <c r="Q1384" i="2"/>
  <c r="Q1385" i="2"/>
  <c r="Q1386" i="2"/>
  <c r="Q1387" i="2"/>
  <c r="Q1388" i="2"/>
  <c r="Q1389" i="2"/>
  <c r="Q1390" i="2"/>
  <c r="Q1391" i="2"/>
  <c r="Q1392" i="2"/>
  <c r="Q1393" i="2"/>
  <c r="Q1394" i="2"/>
  <c r="Q1395" i="2"/>
  <c r="Q1396" i="2"/>
  <c r="Q1397" i="2"/>
  <c r="Q1398" i="2"/>
  <c r="Q1399" i="2"/>
  <c r="Q1400" i="2"/>
  <c r="Q1401" i="2"/>
  <c r="Q1402" i="2"/>
  <c r="Q1403" i="2"/>
  <c r="Q1404" i="2"/>
  <c r="Q1405" i="2"/>
  <c r="Q1406" i="2"/>
  <c r="Q1407" i="2"/>
  <c r="Q1408" i="2"/>
  <c r="Q1409" i="2"/>
  <c r="Q1410" i="2"/>
  <c r="Q1411" i="2"/>
  <c r="Q1412" i="2"/>
  <c r="Q1413" i="2"/>
  <c r="Q1414" i="2"/>
  <c r="Q1415" i="2"/>
  <c r="Q1416" i="2"/>
  <c r="Q1417" i="2"/>
  <c r="Q1418" i="2"/>
  <c r="Q1419" i="2"/>
  <c r="Q1420" i="2"/>
  <c r="Q1421" i="2"/>
  <c r="Q1422" i="2"/>
  <c r="Q1423" i="2"/>
  <c r="Q1424" i="2"/>
  <c r="Q1425" i="2"/>
  <c r="Q1426" i="2"/>
  <c r="Q1427" i="2"/>
  <c r="Q1428" i="2"/>
  <c r="Q1429" i="2"/>
  <c r="Q1430" i="2"/>
  <c r="Q1431" i="2"/>
  <c r="Q1432" i="2"/>
  <c r="Q1433" i="2"/>
  <c r="Q1434" i="2"/>
  <c r="Q1435" i="2"/>
  <c r="Q1436" i="2"/>
  <c r="Q1437" i="2"/>
  <c r="Q1438" i="2"/>
  <c r="Q1439" i="2"/>
  <c r="Q1440" i="2"/>
  <c r="Q1441" i="2"/>
  <c r="Q1442" i="2"/>
  <c r="Q1443" i="2"/>
  <c r="Q1444" i="2"/>
  <c r="Q1445" i="2"/>
  <c r="Q1446" i="2"/>
  <c r="Q1447" i="2"/>
  <c r="Q1448" i="2"/>
  <c r="Q1449" i="2"/>
  <c r="Q1450" i="2"/>
  <c r="Q1451" i="2"/>
  <c r="Q1452" i="2"/>
  <c r="Q1453" i="2"/>
  <c r="Q1454" i="2"/>
  <c r="Q1455" i="2"/>
  <c r="Q1456" i="2"/>
  <c r="Q1457" i="2"/>
  <c r="Q1458" i="2"/>
  <c r="Q1459" i="2"/>
  <c r="Q1460" i="2"/>
  <c r="Q1461" i="2"/>
  <c r="Q1462" i="2"/>
  <c r="Q1463" i="2"/>
  <c r="Q1464" i="2"/>
  <c r="Q1465" i="2"/>
  <c r="Q1466" i="2"/>
  <c r="Q1467" i="2"/>
  <c r="Q1468" i="2"/>
  <c r="Q1469" i="2"/>
  <c r="Q1470" i="2"/>
  <c r="Q1471" i="2"/>
  <c r="Q1472" i="2"/>
  <c r="Q1473" i="2"/>
  <c r="Q1474" i="2"/>
  <c r="Q1475" i="2"/>
  <c r="Q1476" i="2"/>
  <c r="Q1477" i="2"/>
  <c r="Q1478" i="2"/>
  <c r="Q1479" i="2"/>
  <c r="Q1480" i="2"/>
  <c r="Q1481" i="2"/>
  <c r="Q1482" i="2"/>
  <c r="Q1483" i="2"/>
  <c r="Q1484" i="2"/>
  <c r="Q1485" i="2"/>
  <c r="Q1486" i="2"/>
  <c r="Q1487" i="2"/>
  <c r="Q1488" i="2"/>
  <c r="Q1489" i="2"/>
  <c r="Q1490" i="2"/>
  <c r="Q1491" i="2"/>
  <c r="Q1492" i="2"/>
  <c r="Q1493" i="2"/>
  <c r="Q1494" i="2"/>
  <c r="Q1495" i="2"/>
  <c r="Q1496" i="2"/>
  <c r="Q1497" i="2"/>
  <c r="Q1498" i="2"/>
  <c r="Q1499" i="2"/>
  <c r="Q1500" i="2"/>
  <c r="Q1501" i="2"/>
  <c r="Q1502" i="2"/>
  <c r="Q1503" i="2"/>
  <c r="Q1504" i="2"/>
  <c r="Q1505" i="2"/>
  <c r="Q1506" i="2"/>
  <c r="Q1507" i="2"/>
  <c r="Q1508" i="2"/>
  <c r="Q1509" i="2"/>
  <c r="Q1510" i="2"/>
  <c r="Q1511" i="2"/>
  <c r="Q1512" i="2"/>
  <c r="Q1513" i="2"/>
  <c r="Q1514" i="2"/>
  <c r="Q1515" i="2"/>
  <c r="Q1516" i="2"/>
  <c r="Q1517" i="2"/>
  <c r="Q1518" i="2"/>
  <c r="Q1519" i="2"/>
  <c r="Q1520" i="2"/>
  <c r="Q1521" i="2"/>
  <c r="Q1522" i="2"/>
  <c r="Q1523" i="2"/>
  <c r="Q1524" i="2"/>
  <c r="Q1525" i="2"/>
  <c r="Q1526" i="2"/>
  <c r="Q1527" i="2"/>
  <c r="Q1528" i="2"/>
  <c r="Q1529" i="2"/>
  <c r="Q1530" i="2"/>
  <c r="Q1531" i="2"/>
  <c r="Q1532" i="2"/>
  <c r="Q1533" i="2"/>
  <c r="Q1534" i="2"/>
  <c r="Q1535" i="2"/>
  <c r="Q1536" i="2"/>
  <c r="Q1537" i="2"/>
  <c r="Q1538" i="2"/>
  <c r="Q1539" i="2"/>
  <c r="Q1540" i="2"/>
  <c r="Q1541" i="2"/>
  <c r="Q1542" i="2"/>
  <c r="Q1543" i="2"/>
  <c r="Q1544" i="2"/>
  <c r="Q1545" i="2"/>
  <c r="Q1546" i="2"/>
  <c r="Q1547" i="2"/>
  <c r="Q1548" i="2"/>
  <c r="Q1549" i="2"/>
  <c r="Q1550" i="2"/>
  <c r="Q1551" i="2"/>
  <c r="Q1552" i="2"/>
  <c r="Q1553" i="2"/>
  <c r="Q1554" i="2"/>
  <c r="Q1555" i="2"/>
  <c r="Q1556" i="2"/>
  <c r="Q1557" i="2"/>
  <c r="Q1558" i="2"/>
  <c r="Q1559" i="2"/>
  <c r="Q1560" i="2"/>
  <c r="Q1561" i="2"/>
  <c r="Q1562" i="2"/>
  <c r="Q1563" i="2"/>
  <c r="Q1564" i="2"/>
  <c r="Q1565" i="2"/>
  <c r="Q1566" i="2"/>
  <c r="Q1567" i="2"/>
  <c r="Q1568" i="2"/>
  <c r="Q1569" i="2"/>
  <c r="Q1570" i="2"/>
  <c r="Q1571" i="2"/>
  <c r="Q1572" i="2"/>
  <c r="Q1573" i="2"/>
  <c r="Q1574" i="2"/>
  <c r="Q1575" i="2"/>
  <c r="Q1576" i="2"/>
  <c r="Q1577" i="2"/>
  <c r="Q1578" i="2"/>
  <c r="Q1579" i="2"/>
  <c r="Q1580" i="2"/>
  <c r="Q1581" i="2"/>
  <c r="Q1582" i="2"/>
  <c r="Q1583" i="2"/>
  <c r="Q1584" i="2"/>
  <c r="Q1585" i="2"/>
  <c r="Q1586" i="2"/>
  <c r="Q1587" i="2"/>
  <c r="Q1588" i="2"/>
  <c r="Q1589" i="2"/>
  <c r="Q1590" i="2"/>
  <c r="Q1591" i="2"/>
  <c r="Q1592" i="2"/>
  <c r="Q1593" i="2"/>
  <c r="Q1594" i="2"/>
  <c r="Q1595" i="2"/>
  <c r="Q1596" i="2"/>
  <c r="Q1597" i="2"/>
  <c r="Q1598" i="2"/>
  <c r="Q1599" i="2"/>
  <c r="Q1600" i="2"/>
  <c r="Q1601" i="2"/>
  <c r="Q1602" i="2"/>
  <c r="Q1603" i="2"/>
  <c r="Q1604" i="2"/>
  <c r="Q1605" i="2"/>
  <c r="Q1606" i="2"/>
  <c r="Q1607" i="2"/>
  <c r="Q1608" i="2"/>
  <c r="Q1609" i="2"/>
  <c r="Q1610" i="2"/>
  <c r="Q1611" i="2"/>
  <c r="Q1612" i="2"/>
  <c r="Q1613" i="2"/>
  <c r="Q1614" i="2"/>
  <c r="Q1615" i="2"/>
  <c r="Q1616" i="2"/>
  <c r="Q1617" i="2"/>
  <c r="Q1618" i="2"/>
  <c r="Q1619" i="2"/>
  <c r="Q1620" i="2"/>
  <c r="Q1621" i="2"/>
  <c r="Q1622" i="2"/>
  <c r="Q1623" i="2"/>
  <c r="Q1624" i="2"/>
  <c r="Q1625" i="2"/>
  <c r="Q1626" i="2"/>
  <c r="Q1627" i="2"/>
  <c r="Q1628" i="2"/>
  <c r="Q1629" i="2"/>
  <c r="Q1630" i="2"/>
  <c r="Q1631" i="2"/>
  <c r="Q1632" i="2"/>
  <c r="Q1633" i="2"/>
  <c r="Q1634" i="2"/>
  <c r="Q1635" i="2"/>
  <c r="Q1636" i="2"/>
  <c r="Q1637" i="2"/>
  <c r="Q1638" i="2"/>
  <c r="Q1639" i="2"/>
  <c r="Q1640" i="2"/>
  <c r="Q1641" i="2"/>
  <c r="Q1642" i="2"/>
  <c r="Q1643" i="2"/>
  <c r="Q1644" i="2"/>
  <c r="Q1645" i="2"/>
  <c r="Q1646" i="2"/>
  <c r="Q1647" i="2"/>
  <c r="Q1648" i="2"/>
  <c r="Q1649" i="2"/>
  <c r="Q1650" i="2"/>
  <c r="Q1651" i="2"/>
  <c r="Q1652" i="2"/>
  <c r="Q1653" i="2"/>
  <c r="Q1654" i="2"/>
  <c r="Q1655" i="2"/>
  <c r="Q1656" i="2"/>
  <c r="Q1657" i="2"/>
  <c r="Q1658" i="2"/>
  <c r="Q1659" i="2"/>
  <c r="Q1660" i="2"/>
  <c r="Q1661" i="2"/>
  <c r="Q1662" i="2"/>
  <c r="Q1663" i="2"/>
  <c r="Q1664" i="2"/>
  <c r="Q1665" i="2"/>
  <c r="Q1666" i="2"/>
  <c r="Q1667" i="2"/>
  <c r="Q1668" i="2"/>
  <c r="Q1669" i="2"/>
  <c r="Q1670" i="2"/>
  <c r="Q1671" i="2"/>
  <c r="Q1672" i="2"/>
  <c r="Q1673" i="2"/>
  <c r="Q1674" i="2"/>
  <c r="Q1675" i="2"/>
  <c r="Q1676" i="2"/>
  <c r="Q1677" i="2"/>
  <c r="Q1678" i="2"/>
  <c r="Q1679" i="2"/>
  <c r="Q1680" i="2"/>
  <c r="Q1681" i="2"/>
  <c r="Q1682" i="2"/>
  <c r="Q1683" i="2"/>
  <c r="Q1684" i="2"/>
  <c r="Q1685" i="2"/>
  <c r="Q1686" i="2"/>
  <c r="Q1687" i="2"/>
  <c r="Q1688" i="2"/>
  <c r="Q1689" i="2"/>
  <c r="Q1690" i="2"/>
  <c r="Q1691" i="2"/>
  <c r="Q1692" i="2"/>
  <c r="Q1693" i="2"/>
  <c r="Q1694" i="2"/>
  <c r="Q1695" i="2"/>
  <c r="Q1696" i="2"/>
  <c r="Q1697" i="2"/>
  <c r="Q1698" i="2"/>
  <c r="Q1699" i="2"/>
  <c r="Q1700" i="2"/>
  <c r="Q1701" i="2"/>
  <c r="Q1702" i="2"/>
  <c r="Q1703" i="2"/>
  <c r="Q1704" i="2"/>
  <c r="Q1705" i="2"/>
  <c r="Q1706" i="2"/>
  <c r="Q1707" i="2"/>
  <c r="Q1708" i="2"/>
  <c r="Q1709" i="2"/>
  <c r="Q1710" i="2"/>
  <c r="Q1711" i="2"/>
  <c r="Q1712" i="2"/>
  <c r="Q1713" i="2"/>
  <c r="Q1714" i="2"/>
  <c r="Q1715" i="2"/>
  <c r="Q1716" i="2"/>
  <c r="Q1717" i="2"/>
  <c r="Q1718" i="2"/>
  <c r="Q1719" i="2"/>
  <c r="Q1720" i="2"/>
  <c r="Q1721" i="2"/>
  <c r="Q1722" i="2"/>
  <c r="Q1723" i="2"/>
  <c r="Q1724" i="2"/>
  <c r="Q1725" i="2"/>
  <c r="Q1726" i="2"/>
  <c r="Q1727" i="2"/>
  <c r="Q1728" i="2"/>
  <c r="Q1729" i="2"/>
  <c r="Q1730" i="2"/>
  <c r="Q1731" i="2"/>
  <c r="Q1732" i="2"/>
  <c r="Q1733" i="2"/>
  <c r="Q1734" i="2"/>
  <c r="Q1735" i="2"/>
  <c r="Q1736" i="2"/>
  <c r="Q1737" i="2"/>
  <c r="Q1738" i="2"/>
  <c r="Q1739" i="2"/>
  <c r="Q1740" i="2"/>
  <c r="Q1741" i="2"/>
  <c r="Q1742" i="2"/>
  <c r="Q1743" i="2"/>
  <c r="Q1744" i="2"/>
  <c r="Q1745" i="2"/>
  <c r="Q1746" i="2"/>
  <c r="Q1747" i="2"/>
  <c r="Q1748" i="2"/>
  <c r="Q1749" i="2"/>
  <c r="Q1750" i="2"/>
  <c r="Q1751" i="2"/>
  <c r="Q1752" i="2"/>
  <c r="Q1753" i="2"/>
  <c r="Q1754" i="2"/>
  <c r="Q1755" i="2"/>
  <c r="Q1756" i="2"/>
  <c r="Q1757" i="2"/>
  <c r="Q1758" i="2"/>
  <c r="Q1759" i="2"/>
  <c r="Q1760" i="2"/>
  <c r="Q1761" i="2"/>
  <c r="Q1762" i="2"/>
  <c r="Q1763" i="2"/>
  <c r="Q1764" i="2"/>
  <c r="Q1765" i="2"/>
  <c r="Q1766" i="2"/>
  <c r="Q1767" i="2"/>
  <c r="Q1768" i="2"/>
  <c r="Q1769" i="2"/>
  <c r="Q1770" i="2"/>
  <c r="Q1771" i="2"/>
  <c r="Q1772" i="2"/>
  <c r="Q1773" i="2"/>
  <c r="Q1774" i="2"/>
  <c r="Q1775" i="2"/>
  <c r="Q1776" i="2"/>
  <c r="Q1777" i="2"/>
  <c r="Q1778" i="2"/>
  <c r="Q1779" i="2"/>
  <c r="Q1780" i="2"/>
  <c r="Q1781" i="2"/>
  <c r="Q1782" i="2"/>
  <c r="Q1783" i="2"/>
  <c r="Q1784" i="2"/>
  <c r="Q1785" i="2"/>
  <c r="Q1786" i="2"/>
  <c r="Q1787" i="2"/>
  <c r="Q1788" i="2"/>
  <c r="Q1789" i="2"/>
  <c r="Q1790" i="2"/>
  <c r="Q1791" i="2"/>
  <c r="Q1792" i="2"/>
  <c r="Q1793" i="2"/>
  <c r="Q1794" i="2"/>
  <c r="Q1795" i="2"/>
  <c r="Q1796" i="2"/>
  <c r="Q1797" i="2"/>
  <c r="Q1798" i="2"/>
  <c r="Q1799" i="2"/>
  <c r="Q1800" i="2"/>
  <c r="Q1801" i="2"/>
  <c r="Q1802" i="2"/>
  <c r="Q1803" i="2"/>
  <c r="Q1804" i="2"/>
  <c r="Q1805" i="2"/>
  <c r="Q1806" i="2"/>
  <c r="Q1807" i="2"/>
  <c r="Q1808" i="2"/>
  <c r="Q1809" i="2"/>
  <c r="Q1810" i="2"/>
  <c r="Q1811" i="2"/>
  <c r="Q1812" i="2"/>
  <c r="Q1813" i="2"/>
  <c r="Q1814" i="2"/>
  <c r="Q1815" i="2"/>
  <c r="Q1816" i="2"/>
  <c r="Q1817" i="2"/>
  <c r="Q1818" i="2"/>
  <c r="Q1819" i="2"/>
  <c r="Q1820" i="2"/>
  <c r="Q1821" i="2"/>
  <c r="Q1822" i="2"/>
  <c r="Q1823" i="2"/>
  <c r="Q1824" i="2"/>
  <c r="Q1825" i="2"/>
  <c r="Q1826" i="2"/>
  <c r="Q1827" i="2"/>
  <c r="Q1828" i="2"/>
  <c r="Q1829" i="2"/>
  <c r="Q1830" i="2"/>
  <c r="Q1831" i="2"/>
  <c r="Q1832" i="2"/>
  <c r="Q1833" i="2"/>
  <c r="Q1834" i="2"/>
  <c r="Q1835" i="2"/>
  <c r="Q1836" i="2"/>
  <c r="Q1837" i="2"/>
  <c r="Q1838" i="2"/>
  <c r="Q1839" i="2"/>
  <c r="Q1840" i="2"/>
  <c r="Q1841" i="2"/>
  <c r="Q1842" i="2"/>
  <c r="Q1843" i="2"/>
  <c r="Q1844" i="2"/>
  <c r="Q1845" i="2"/>
  <c r="Q1846" i="2"/>
  <c r="Q1847" i="2"/>
  <c r="Q1848" i="2"/>
  <c r="Q1849" i="2"/>
  <c r="Q1850" i="2"/>
  <c r="Q1851" i="2"/>
  <c r="Q1852" i="2"/>
  <c r="Q1853" i="2"/>
  <c r="Q1854" i="2"/>
  <c r="Q1855" i="2"/>
  <c r="Q1856" i="2"/>
  <c r="Q1857" i="2"/>
  <c r="Q1858" i="2"/>
  <c r="Q1859" i="2"/>
  <c r="Q1860" i="2"/>
  <c r="Q1861" i="2"/>
  <c r="Q1862" i="2"/>
  <c r="Q1863" i="2"/>
  <c r="Q1864" i="2"/>
  <c r="Q1865" i="2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  <c r="M293" i="1"/>
  <c r="M294" i="1"/>
  <c r="M295" i="1"/>
  <c r="M296" i="1"/>
  <c r="M297" i="1"/>
  <c r="M298" i="1"/>
  <c r="M299" i="1"/>
  <c r="M300" i="1"/>
  <c r="M301" i="1"/>
  <c r="M302" i="1"/>
  <c r="M303" i="1"/>
  <c r="M304" i="1"/>
  <c r="M305" i="1"/>
  <c r="M306" i="1"/>
  <c r="M307" i="1"/>
  <c r="M308" i="1"/>
  <c r="M309" i="1"/>
  <c r="M310" i="1"/>
  <c r="M311" i="1"/>
  <c r="M312" i="1"/>
  <c r="M313" i="1"/>
  <c r="M314" i="1"/>
  <c r="M315" i="1"/>
  <c r="M316" i="1"/>
  <c r="M317" i="1"/>
  <c r="M318" i="1"/>
  <c r="M319" i="1"/>
  <c r="M320" i="1"/>
  <c r="M321" i="1"/>
  <c r="M322" i="1"/>
  <c r="M323" i="1"/>
  <c r="M324" i="1"/>
  <c r="M325" i="1"/>
  <c r="M326" i="1"/>
  <c r="M327" i="1"/>
  <c r="M328" i="1"/>
  <c r="M329" i="1"/>
  <c r="M330" i="1"/>
  <c r="M331" i="1"/>
  <c r="M332" i="1"/>
  <c r="M333" i="1"/>
  <c r="M334" i="1"/>
  <c r="M335" i="1"/>
  <c r="M336" i="1"/>
  <c r="M337" i="1"/>
  <c r="M338" i="1"/>
  <c r="M339" i="1"/>
  <c r="M340" i="1"/>
  <c r="M341" i="1"/>
  <c r="M342" i="1"/>
  <c r="M343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59" i="1"/>
  <c r="M360" i="1"/>
  <c r="M361" i="1"/>
  <c r="M362" i="1"/>
  <c r="M363" i="1"/>
  <c r="M364" i="1"/>
  <c r="M365" i="1"/>
  <c r="M366" i="1"/>
  <c r="M367" i="1"/>
  <c r="M368" i="1"/>
  <c r="M369" i="1"/>
  <c r="M370" i="1"/>
  <c r="M371" i="1"/>
  <c r="M372" i="1"/>
  <c r="M373" i="1"/>
  <c r="M374" i="1"/>
  <c r="M375" i="1"/>
  <c r="M376" i="1"/>
  <c r="M377" i="1"/>
  <c r="M378" i="1"/>
  <c r="M379" i="1"/>
  <c r="M380" i="1"/>
  <c r="M381" i="1"/>
  <c r="M382" i="1"/>
  <c r="M383" i="1"/>
  <c r="M384" i="1"/>
  <c r="M385" i="1"/>
  <c r="M386" i="1"/>
  <c r="M387" i="1"/>
  <c r="M388" i="1"/>
  <c r="M389" i="1"/>
  <c r="M390" i="1"/>
  <c r="M391" i="1"/>
  <c r="M392" i="1"/>
  <c r="M393" i="1"/>
  <c r="M394" i="1"/>
  <c r="M395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6" i="1"/>
  <c r="Q6" i="2" l="1"/>
  <c r="C6" i="2" l="1"/>
  <c r="C7" i="2"/>
  <c r="C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34" i="2"/>
  <c r="C35" i="2"/>
  <c r="C36" i="2"/>
  <c r="C37" i="2"/>
  <c r="C38" i="2"/>
  <c r="C39" i="2"/>
  <c r="C40" i="2"/>
  <c r="C41" i="2"/>
  <c r="C42" i="2"/>
  <c r="C43" i="2"/>
  <c r="C44" i="2"/>
  <c r="C45" i="2"/>
  <c r="C46" i="2"/>
  <c r="C47" i="2"/>
  <c r="C48" i="2"/>
  <c r="C49" i="2"/>
  <c r="C50" i="2"/>
  <c r="C51" i="2"/>
  <c r="C52" i="2"/>
  <c r="C53" i="2"/>
  <c r="C54" i="2"/>
  <c r="C55" i="2"/>
  <c r="C56" i="2"/>
  <c r="C57" i="2"/>
  <c r="C58" i="2"/>
  <c r="C59" i="2"/>
  <c r="C60" i="2"/>
  <c r="C61" i="2"/>
  <c r="C62" i="2"/>
  <c r="C63" i="2"/>
  <c r="C64" i="2"/>
  <c r="C65" i="2"/>
  <c r="C66" i="2"/>
  <c r="C67" i="2"/>
  <c r="C68" i="2"/>
  <c r="C69" i="2"/>
  <c r="C70" i="2"/>
  <c r="C71" i="2"/>
  <c r="C72" i="2"/>
  <c r="C73" i="2"/>
  <c r="C74" i="2"/>
  <c r="C75" i="2"/>
  <c r="C76" i="2"/>
  <c r="C77" i="2"/>
  <c r="C78" i="2"/>
  <c r="C79" i="2"/>
  <c r="C80" i="2"/>
  <c r="C81" i="2"/>
  <c r="C82" i="2"/>
  <c r="C83" i="2"/>
  <c r="C84" i="2"/>
  <c r="C85" i="2"/>
  <c r="C86" i="2"/>
  <c r="C87" i="2"/>
  <c r="C88" i="2"/>
  <c r="C89" i="2"/>
  <c r="C90" i="2"/>
  <c r="C91" i="2"/>
  <c r="C92" i="2"/>
  <c r="C93" i="2"/>
  <c r="C94" i="2"/>
  <c r="C95" i="2"/>
  <c r="C96" i="2"/>
  <c r="C97" i="2"/>
  <c r="C98" i="2"/>
  <c r="C99" i="2"/>
  <c r="C100" i="2"/>
  <c r="C101" i="2"/>
  <c r="C102" i="2"/>
  <c r="C103" i="2"/>
  <c r="C104" i="2"/>
  <c r="C105" i="2"/>
  <c r="C106" i="2"/>
  <c r="C107" i="2"/>
  <c r="C108" i="2"/>
  <c r="C109" i="2"/>
  <c r="C110" i="2"/>
  <c r="C111" i="2"/>
  <c r="C112" i="2"/>
  <c r="C113" i="2"/>
  <c r="C114" i="2"/>
  <c r="C115" i="2"/>
  <c r="C116" i="2"/>
  <c r="C117" i="2"/>
  <c r="C118" i="2"/>
  <c r="C119" i="2"/>
  <c r="C120" i="2"/>
  <c r="C121" i="2"/>
  <c r="C122" i="2"/>
  <c r="C123" i="2"/>
  <c r="C124" i="2"/>
  <c r="C125" i="2"/>
  <c r="C126" i="2"/>
  <c r="C127" i="2"/>
  <c r="C128" i="2"/>
  <c r="C129" i="2"/>
  <c r="C130" i="2"/>
  <c r="C131" i="2"/>
  <c r="C132" i="2"/>
  <c r="C133" i="2"/>
  <c r="C134" i="2"/>
  <c r="C135" i="2"/>
  <c r="C136" i="2"/>
  <c r="C137" i="2"/>
  <c r="C138" i="2"/>
  <c r="C139" i="2"/>
  <c r="C140" i="2"/>
  <c r="C141" i="2"/>
  <c r="C142" i="2"/>
  <c r="C143" i="2"/>
  <c r="C144" i="2"/>
  <c r="C145" i="2"/>
  <c r="C146" i="2"/>
  <c r="C147" i="2"/>
  <c r="C148" i="2"/>
  <c r="C149" i="2"/>
  <c r="C150" i="2"/>
  <c r="C151" i="2"/>
  <c r="C152" i="2"/>
  <c r="C153" i="2"/>
  <c r="C154" i="2"/>
  <c r="C155" i="2"/>
  <c r="C156" i="2"/>
  <c r="C157" i="2"/>
  <c r="C158" i="2"/>
  <c r="C159" i="2"/>
  <c r="C160" i="2"/>
  <c r="C161" i="2"/>
  <c r="C162" i="2"/>
  <c r="C163" i="2"/>
  <c r="C164" i="2"/>
  <c r="C165" i="2"/>
  <c r="C166" i="2"/>
  <c r="C167" i="2"/>
  <c r="C168" i="2"/>
  <c r="C169" i="2"/>
  <c r="C170" i="2"/>
  <c r="C171" i="2"/>
  <c r="C172" i="2"/>
  <c r="C173" i="2"/>
  <c r="C174" i="2"/>
  <c r="C175" i="2"/>
  <c r="C176" i="2"/>
  <c r="C177" i="2"/>
  <c r="C178" i="2"/>
  <c r="C179" i="2"/>
  <c r="C180" i="2"/>
  <c r="C181" i="2"/>
  <c r="C182" i="2"/>
  <c r="C183" i="2"/>
  <c r="C184" i="2"/>
  <c r="C185" i="2"/>
  <c r="C186" i="2"/>
  <c r="C187" i="2"/>
  <c r="C188" i="2"/>
  <c r="C189" i="2"/>
  <c r="C190" i="2"/>
  <c r="C191" i="2"/>
  <c r="C192" i="2"/>
  <c r="C193" i="2"/>
  <c r="C194" i="2"/>
  <c r="C195" i="2"/>
  <c r="C196" i="2"/>
  <c r="C197" i="2"/>
  <c r="C198" i="2"/>
  <c r="C199" i="2"/>
  <c r="C200" i="2"/>
  <c r="C201" i="2"/>
  <c r="C202" i="2"/>
  <c r="C203" i="2"/>
  <c r="C204" i="2"/>
  <c r="C205" i="2"/>
  <c r="C206" i="2"/>
  <c r="C207" i="2"/>
  <c r="C208" i="2"/>
  <c r="C209" i="2"/>
  <c r="C210" i="2"/>
  <c r="C211" i="2"/>
  <c r="C212" i="2"/>
  <c r="C213" i="2"/>
  <c r="C214" i="2"/>
  <c r="C215" i="2"/>
  <c r="C216" i="2"/>
  <c r="C217" i="2"/>
  <c r="C218" i="2"/>
  <c r="C219" i="2"/>
  <c r="C220" i="2"/>
  <c r="C221" i="2"/>
  <c r="C222" i="2"/>
  <c r="C223" i="2"/>
  <c r="C224" i="2"/>
  <c r="C225" i="2"/>
  <c r="C226" i="2"/>
  <c r="C227" i="2"/>
  <c r="C228" i="2"/>
  <c r="C229" i="2"/>
  <c r="C230" i="2"/>
  <c r="C231" i="2"/>
  <c r="C232" i="2"/>
  <c r="C233" i="2"/>
  <c r="C234" i="2"/>
  <c r="C235" i="2"/>
  <c r="C236" i="2"/>
  <c r="C237" i="2"/>
  <c r="C238" i="2"/>
  <c r="C239" i="2"/>
  <c r="C240" i="2"/>
  <c r="C241" i="2"/>
  <c r="C242" i="2"/>
  <c r="C243" i="2"/>
  <c r="C244" i="2"/>
  <c r="C245" i="2"/>
  <c r="C246" i="2"/>
  <c r="C247" i="2"/>
  <c r="C248" i="2"/>
  <c r="C249" i="2"/>
  <c r="C250" i="2"/>
  <c r="C251" i="2"/>
  <c r="C252" i="2"/>
  <c r="C253" i="2"/>
  <c r="C254" i="2"/>
  <c r="C255" i="2"/>
  <c r="C256" i="2"/>
  <c r="C257" i="2"/>
  <c r="C258" i="2"/>
  <c r="C259" i="2"/>
  <c r="C260" i="2"/>
  <c r="C261" i="2"/>
  <c r="C262" i="2"/>
  <c r="C263" i="2"/>
  <c r="C264" i="2"/>
  <c r="C265" i="2"/>
  <c r="C266" i="2"/>
  <c r="C267" i="2"/>
  <c r="C268" i="2"/>
  <c r="C269" i="2"/>
  <c r="C270" i="2"/>
  <c r="C271" i="2"/>
  <c r="C272" i="2"/>
  <c r="C273" i="2"/>
  <c r="C274" i="2"/>
  <c r="C275" i="2"/>
  <c r="C276" i="2"/>
  <c r="C277" i="2"/>
  <c r="C278" i="2"/>
  <c r="C279" i="2"/>
  <c r="C280" i="2"/>
  <c r="C281" i="2"/>
  <c r="C282" i="2"/>
  <c r="C283" i="2"/>
  <c r="C284" i="2"/>
  <c r="C285" i="2"/>
  <c r="C286" i="2"/>
  <c r="C287" i="2"/>
  <c r="C288" i="2"/>
  <c r="C289" i="2"/>
  <c r="C290" i="2"/>
  <c r="C291" i="2"/>
  <c r="C292" i="2"/>
  <c r="C293" i="2"/>
  <c r="C294" i="2"/>
  <c r="C295" i="2"/>
  <c r="C296" i="2"/>
  <c r="C297" i="2"/>
  <c r="C298" i="2"/>
  <c r="C299" i="2"/>
  <c r="C300" i="2"/>
  <c r="C301" i="2"/>
  <c r="C302" i="2"/>
  <c r="C303" i="2"/>
  <c r="C304" i="2"/>
  <c r="C305" i="2"/>
  <c r="C306" i="2"/>
  <c r="C307" i="2"/>
  <c r="C308" i="2"/>
  <c r="C309" i="2"/>
  <c r="C310" i="2"/>
  <c r="C311" i="2"/>
  <c r="C312" i="2"/>
  <c r="C313" i="2"/>
  <c r="C314" i="2"/>
  <c r="C315" i="2"/>
  <c r="C316" i="2"/>
  <c r="C317" i="2"/>
  <c r="C318" i="2"/>
  <c r="C319" i="2"/>
  <c r="C320" i="2"/>
  <c r="C321" i="2"/>
  <c r="C322" i="2"/>
  <c r="C323" i="2"/>
  <c r="C324" i="2"/>
  <c r="C325" i="2"/>
  <c r="C326" i="2"/>
  <c r="C327" i="2"/>
  <c r="C328" i="2"/>
  <c r="C329" i="2"/>
  <c r="C330" i="2"/>
  <c r="C331" i="2"/>
  <c r="C332" i="2"/>
  <c r="C333" i="2"/>
  <c r="C334" i="2"/>
  <c r="C335" i="2"/>
  <c r="C336" i="2"/>
  <c r="C337" i="2"/>
  <c r="C338" i="2"/>
  <c r="C339" i="2"/>
  <c r="C340" i="2"/>
  <c r="C341" i="2"/>
  <c r="C342" i="2"/>
  <c r="C343" i="2"/>
  <c r="C344" i="2"/>
  <c r="C345" i="2"/>
  <c r="C346" i="2"/>
  <c r="C347" i="2"/>
  <c r="C348" i="2"/>
  <c r="C349" i="2"/>
  <c r="C350" i="2"/>
  <c r="C351" i="2"/>
  <c r="C352" i="2"/>
  <c r="C353" i="2"/>
  <c r="C354" i="2"/>
  <c r="C355" i="2"/>
  <c r="C356" i="2"/>
  <c r="C357" i="2"/>
  <c r="C358" i="2"/>
  <c r="C359" i="2"/>
  <c r="C360" i="2"/>
  <c r="C361" i="2"/>
  <c r="C362" i="2"/>
  <c r="C363" i="2"/>
  <c r="C364" i="2"/>
  <c r="C365" i="2"/>
  <c r="C366" i="2"/>
  <c r="C367" i="2"/>
  <c r="C368" i="2"/>
  <c r="C369" i="2"/>
  <c r="C370" i="2"/>
  <c r="C371" i="2"/>
  <c r="C372" i="2"/>
  <c r="C373" i="2"/>
  <c r="C374" i="2"/>
  <c r="C375" i="2"/>
  <c r="C376" i="2"/>
  <c r="C377" i="2"/>
  <c r="C378" i="2"/>
  <c r="C379" i="2"/>
  <c r="C380" i="2"/>
  <c r="C381" i="2"/>
  <c r="C382" i="2"/>
  <c r="C383" i="2"/>
  <c r="C384" i="2"/>
  <c r="C385" i="2"/>
  <c r="C386" i="2"/>
  <c r="C387" i="2"/>
  <c r="C388" i="2"/>
  <c r="C389" i="2"/>
  <c r="C390" i="2"/>
  <c r="C391" i="2"/>
  <c r="C392" i="2"/>
  <c r="C393" i="2"/>
  <c r="C394" i="2"/>
  <c r="C395" i="2"/>
  <c r="C396" i="2"/>
  <c r="C397" i="2"/>
  <c r="C398" i="2"/>
  <c r="C399" i="2"/>
  <c r="C400" i="2"/>
  <c r="C401" i="2"/>
  <c r="C402" i="2"/>
  <c r="C403" i="2"/>
  <c r="C404" i="2"/>
  <c r="C405" i="2"/>
  <c r="C406" i="2"/>
  <c r="C407" i="2"/>
  <c r="C408" i="2"/>
  <c r="C409" i="2"/>
  <c r="C410" i="2"/>
  <c r="C411" i="2"/>
  <c r="C412" i="2"/>
  <c r="C413" i="2"/>
  <c r="C414" i="2"/>
  <c r="C415" i="2"/>
  <c r="C416" i="2"/>
  <c r="C417" i="2"/>
  <c r="C418" i="2"/>
  <c r="C419" i="2"/>
  <c r="C420" i="2"/>
  <c r="C421" i="2"/>
  <c r="C422" i="2"/>
  <c r="C423" i="2"/>
  <c r="C424" i="2"/>
  <c r="C425" i="2"/>
  <c r="C426" i="2"/>
  <c r="C427" i="2"/>
  <c r="C428" i="2"/>
  <c r="C429" i="2"/>
  <c r="C430" i="2"/>
  <c r="C431" i="2"/>
  <c r="C432" i="2"/>
  <c r="C433" i="2"/>
  <c r="C434" i="2"/>
  <c r="C435" i="2"/>
  <c r="C436" i="2"/>
  <c r="C437" i="2"/>
  <c r="C438" i="2"/>
  <c r="C439" i="2"/>
  <c r="C440" i="2"/>
  <c r="C441" i="2"/>
  <c r="C442" i="2"/>
  <c r="C443" i="2"/>
  <c r="C444" i="2"/>
  <c r="C445" i="2"/>
  <c r="C446" i="2"/>
  <c r="C447" i="2"/>
  <c r="C448" i="2"/>
  <c r="C449" i="2"/>
  <c r="C450" i="2"/>
  <c r="C451" i="2"/>
  <c r="C452" i="2"/>
  <c r="C453" i="2"/>
  <c r="C454" i="2"/>
  <c r="C455" i="2"/>
  <c r="C456" i="2"/>
  <c r="C457" i="2"/>
  <c r="C458" i="2"/>
  <c r="C459" i="2"/>
  <c r="C460" i="2"/>
  <c r="C461" i="2"/>
  <c r="C462" i="2"/>
  <c r="C463" i="2"/>
  <c r="C464" i="2"/>
  <c r="C465" i="2"/>
  <c r="C466" i="2"/>
  <c r="C467" i="2"/>
  <c r="C468" i="2"/>
  <c r="C469" i="2"/>
  <c r="C470" i="2"/>
  <c r="C471" i="2"/>
  <c r="C472" i="2"/>
  <c r="C473" i="2"/>
  <c r="C474" i="2"/>
  <c r="C475" i="2"/>
  <c r="C476" i="2"/>
  <c r="C477" i="2"/>
  <c r="C478" i="2"/>
  <c r="C479" i="2"/>
  <c r="C480" i="2"/>
  <c r="C481" i="2"/>
  <c r="C482" i="2"/>
  <c r="C483" i="2"/>
  <c r="C484" i="2"/>
  <c r="C485" i="2"/>
  <c r="C486" i="2"/>
  <c r="C487" i="2"/>
  <c r="C488" i="2"/>
  <c r="C489" i="2"/>
  <c r="C490" i="2"/>
  <c r="C491" i="2"/>
  <c r="C492" i="2"/>
  <c r="C493" i="2"/>
  <c r="C494" i="2"/>
  <c r="C495" i="2"/>
  <c r="C496" i="2"/>
  <c r="C497" i="2"/>
  <c r="C498" i="2"/>
  <c r="C499" i="2"/>
  <c r="C500" i="2"/>
  <c r="C501" i="2"/>
  <c r="C502" i="2"/>
  <c r="C503" i="2"/>
  <c r="C504" i="2"/>
  <c r="C505" i="2"/>
  <c r="C506" i="2"/>
  <c r="C507" i="2"/>
  <c r="C508" i="2"/>
  <c r="C509" i="2"/>
  <c r="C510" i="2"/>
  <c r="C511" i="2"/>
  <c r="C512" i="2"/>
  <c r="C513" i="2"/>
  <c r="C514" i="2"/>
  <c r="C515" i="2"/>
  <c r="C516" i="2"/>
  <c r="C517" i="2"/>
  <c r="C518" i="2"/>
  <c r="C519" i="2"/>
  <c r="C520" i="2"/>
  <c r="C521" i="2"/>
  <c r="C522" i="2"/>
  <c r="C523" i="2"/>
  <c r="C524" i="2"/>
  <c r="C525" i="2"/>
  <c r="C526" i="2"/>
  <c r="C527" i="2"/>
  <c r="C528" i="2"/>
  <c r="C529" i="2"/>
  <c r="C530" i="2"/>
  <c r="C531" i="2"/>
  <c r="C532" i="2"/>
  <c r="C533" i="2"/>
  <c r="C534" i="2"/>
  <c r="C535" i="2"/>
  <c r="C536" i="2"/>
  <c r="C537" i="2"/>
  <c r="C538" i="2"/>
  <c r="C539" i="2"/>
  <c r="C540" i="2"/>
  <c r="C541" i="2"/>
  <c r="C542" i="2"/>
  <c r="C543" i="2"/>
  <c r="C544" i="2"/>
  <c r="C545" i="2"/>
  <c r="C546" i="2"/>
  <c r="C547" i="2"/>
  <c r="C548" i="2"/>
  <c r="C549" i="2"/>
  <c r="C550" i="2"/>
  <c r="C551" i="2"/>
  <c r="C552" i="2"/>
  <c r="C553" i="2"/>
  <c r="C554" i="2"/>
  <c r="C555" i="2"/>
  <c r="C556" i="2"/>
  <c r="C557" i="2"/>
  <c r="C558" i="2"/>
  <c r="C559" i="2"/>
  <c r="C560" i="2"/>
  <c r="C561" i="2"/>
  <c r="C562" i="2"/>
  <c r="C563" i="2"/>
  <c r="C564" i="2"/>
  <c r="C565" i="2"/>
  <c r="C566" i="2"/>
  <c r="C567" i="2"/>
  <c r="C568" i="2"/>
  <c r="C569" i="2"/>
  <c r="C570" i="2"/>
  <c r="C571" i="2"/>
  <c r="C572" i="2"/>
  <c r="C573" i="2"/>
  <c r="C574" i="2"/>
  <c r="C575" i="2"/>
  <c r="C576" i="2"/>
  <c r="C577" i="2"/>
  <c r="C578" i="2"/>
  <c r="C579" i="2"/>
  <c r="C580" i="2"/>
  <c r="C581" i="2"/>
  <c r="C582" i="2"/>
  <c r="C583" i="2"/>
  <c r="C584" i="2"/>
  <c r="C585" i="2"/>
  <c r="C586" i="2"/>
  <c r="C587" i="2"/>
  <c r="C588" i="2"/>
  <c r="C589" i="2"/>
  <c r="C590" i="2"/>
  <c r="C591" i="2"/>
  <c r="C592" i="2"/>
  <c r="C593" i="2"/>
  <c r="C594" i="2"/>
  <c r="C595" i="2"/>
  <c r="C596" i="2"/>
  <c r="C597" i="2"/>
  <c r="C598" i="2"/>
  <c r="C599" i="2"/>
  <c r="C600" i="2"/>
  <c r="C601" i="2"/>
  <c r="C602" i="2"/>
  <c r="C603" i="2"/>
  <c r="C604" i="2"/>
  <c r="C605" i="2"/>
  <c r="C606" i="2"/>
  <c r="C607" i="2"/>
  <c r="C608" i="2"/>
  <c r="C609" i="2"/>
  <c r="C610" i="2"/>
  <c r="C611" i="2"/>
  <c r="C612" i="2"/>
  <c r="C613" i="2"/>
  <c r="C614" i="2"/>
  <c r="C615" i="2"/>
  <c r="C616" i="2"/>
  <c r="C617" i="2"/>
  <c r="C618" i="2"/>
  <c r="C619" i="2"/>
  <c r="C620" i="2"/>
  <c r="C621" i="2"/>
  <c r="C622" i="2"/>
  <c r="C623" i="2"/>
  <c r="C624" i="2"/>
  <c r="C625" i="2"/>
  <c r="C626" i="2"/>
  <c r="C627" i="2"/>
  <c r="C628" i="2"/>
  <c r="C629" i="2"/>
  <c r="C630" i="2"/>
  <c r="C631" i="2"/>
  <c r="C632" i="2"/>
  <c r="C633" i="2"/>
  <c r="C634" i="2"/>
  <c r="C635" i="2"/>
  <c r="C636" i="2"/>
  <c r="C637" i="2"/>
  <c r="C638" i="2"/>
  <c r="C639" i="2"/>
  <c r="C640" i="2"/>
  <c r="C641" i="2"/>
  <c r="C642" i="2"/>
  <c r="C643" i="2"/>
  <c r="C644" i="2"/>
  <c r="C645" i="2"/>
  <c r="C646" i="2"/>
  <c r="C647" i="2"/>
  <c r="C648" i="2"/>
  <c r="C649" i="2"/>
  <c r="C650" i="2"/>
  <c r="C651" i="2"/>
  <c r="C652" i="2"/>
  <c r="C653" i="2"/>
  <c r="C654" i="2"/>
  <c r="C655" i="2"/>
  <c r="C656" i="2"/>
  <c r="C657" i="2"/>
  <c r="C658" i="2"/>
  <c r="C659" i="2"/>
  <c r="C660" i="2"/>
  <c r="C661" i="2"/>
  <c r="C662" i="2"/>
  <c r="C663" i="2"/>
  <c r="C664" i="2"/>
  <c r="C665" i="2"/>
  <c r="C666" i="2"/>
  <c r="C667" i="2"/>
  <c r="C668" i="2"/>
  <c r="C669" i="2"/>
  <c r="C670" i="2"/>
  <c r="C671" i="2"/>
  <c r="C672" i="2"/>
  <c r="C673" i="2"/>
  <c r="C674" i="2"/>
  <c r="C675" i="2"/>
  <c r="C676" i="2"/>
  <c r="C677" i="2"/>
  <c r="C678" i="2"/>
  <c r="C679" i="2"/>
  <c r="C680" i="2"/>
  <c r="C681" i="2"/>
  <c r="C682" i="2"/>
  <c r="C683" i="2"/>
  <c r="C684" i="2"/>
  <c r="C685" i="2"/>
  <c r="C686" i="2"/>
  <c r="C687" i="2"/>
  <c r="C688" i="2"/>
  <c r="C689" i="2"/>
  <c r="C690" i="2"/>
  <c r="C691" i="2"/>
  <c r="C692" i="2"/>
  <c r="C693" i="2"/>
  <c r="C694" i="2"/>
  <c r="C695" i="2"/>
  <c r="C696" i="2"/>
  <c r="C697" i="2"/>
  <c r="C698" i="2"/>
  <c r="C699" i="2"/>
  <c r="C700" i="2"/>
  <c r="C701" i="2"/>
  <c r="C702" i="2"/>
  <c r="C703" i="2"/>
  <c r="C704" i="2"/>
  <c r="C705" i="2"/>
  <c r="C706" i="2"/>
  <c r="C707" i="2"/>
  <c r="C708" i="2"/>
  <c r="C709" i="2"/>
  <c r="C710" i="2"/>
  <c r="C711" i="2"/>
  <c r="C712" i="2"/>
  <c r="C713" i="2"/>
  <c r="C714" i="2"/>
  <c r="C715" i="2"/>
  <c r="C716" i="2"/>
  <c r="C717" i="2"/>
  <c r="C718" i="2"/>
  <c r="C719" i="2"/>
  <c r="C720" i="2"/>
  <c r="C721" i="2"/>
  <c r="C722" i="2"/>
  <c r="C723" i="2"/>
  <c r="C724" i="2"/>
  <c r="C725" i="2"/>
  <c r="C726" i="2"/>
  <c r="C727" i="2"/>
  <c r="C728" i="2"/>
  <c r="C729" i="2"/>
  <c r="C730" i="2"/>
  <c r="C731" i="2"/>
  <c r="C732" i="2"/>
  <c r="C733" i="2"/>
  <c r="C734" i="2"/>
  <c r="C735" i="2"/>
  <c r="C736" i="2"/>
  <c r="C737" i="2"/>
  <c r="C738" i="2"/>
  <c r="C739" i="2"/>
  <c r="C740" i="2"/>
  <c r="C741" i="2"/>
  <c r="C742" i="2"/>
  <c r="C743" i="2"/>
  <c r="C744" i="2"/>
  <c r="C745" i="2"/>
  <c r="C746" i="2"/>
  <c r="C747" i="2"/>
  <c r="C748" i="2"/>
  <c r="C749" i="2"/>
  <c r="C750" i="2"/>
  <c r="C751" i="2"/>
  <c r="C752" i="2"/>
  <c r="C753" i="2"/>
  <c r="C754" i="2"/>
  <c r="C755" i="2"/>
  <c r="C756" i="2"/>
  <c r="C757" i="2"/>
  <c r="C758" i="2"/>
  <c r="C759" i="2"/>
  <c r="C760" i="2"/>
  <c r="C761" i="2"/>
  <c r="C762" i="2"/>
  <c r="C763" i="2"/>
  <c r="C764" i="2"/>
  <c r="C765" i="2"/>
  <c r="C766" i="2"/>
  <c r="C767" i="2"/>
  <c r="C768" i="2"/>
  <c r="C769" i="2"/>
  <c r="C770" i="2"/>
  <c r="C771" i="2"/>
  <c r="C772" i="2"/>
  <c r="C773" i="2"/>
  <c r="C774" i="2"/>
  <c r="C775" i="2"/>
  <c r="C776" i="2"/>
  <c r="C777" i="2"/>
  <c r="C778" i="2"/>
  <c r="C779" i="2"/>
  <c r="C780" i="2"/>
  <c r="C781" i="2"/>
  <c r="C782" i="2"/>
  <c r="C783" i="2"/>
  <c r="C784" i="2"/>
  <c r="C785" i="2"/>
  <c r="C786" i="2"/>
  <c r="C787" i="2"/>
  <c r="C788" i="2"/>
  <c r="C789" i="2"/>
  <c r="C790" i="2"/>
  <c r="C791" i="2"/>
  <c r="C792" i="2"/>
  <c r="C793" i="2"/>
  <c r="C794" i="2"/>
  <c r="C795" i="2"/>
  <c r="C796" i="2"/>
  <c r="C797" i="2"/>
  <c r="C798" i="2"/>
  <c r="C799" i="2"/>
  <c r="C800" i="2"/>
  <c r="C801" i="2"/>
  <c r="C802" i="2"/>
  <c r="C803" i="2"/>
  <c r="C804" i="2"/>
  <c r="C805" i="2"/>
  <c r="C806" i="2"/>
  <c r="C807" i="2"/>
  <c r="C808" i="2"/>
  <c r="C809" i="2"/>
  <c r="C810" i="2"/>
  <c r="C811" i="2"/>
  <c r="C812" i="2"/>
  <c r="C813" i="2"/>
  <c r="C814" i="2"/>
  <c r="C815" i="2"/>
  <c r="C816" i="2"/>
  <c r="C817" i="2"/>
  <c r="C818" i="2"/>
  <c r="C819" i="2"/>
  <c r="C820" i="2"/>
  <c r="C821" i="2"/>
  <c r="C822" i="2"/>
  <c r="C823" i="2"/>
  <c r="C824" i="2"/>
  <c r="C825" i="2"/>
  <c r="C826" i="2"/>
  <c r="C827" i="2"/>
  <c r="C828" i="2"/>
  <c r="C829" i="2"/>
  <c r="C830" i="2"/>
  <c r="C831" i="2"/>
  <c r="C832" i="2"/>
  <c r="C833" i="2"/>
  <c r="C834" i="2"/>
  <c r="C835" i="2"/>
  <c r="C836" i="2"/>
  <c r="C837" i="2"/>
  <c r="C838" i="2"/>
  <c r="C839" i="2"/>
  <c r="C840" i="2"/>
  <c r="C841" i="2"/>
  <c r="C842" i="2"/>
  <c r="C843" i="2"/>
  <c r="C844" i="2"/>
  <c r="C845" i="2"/>
  <c r="C846" i="2"/>
  <c r="C847" i="2"/>
  <c r="C848" i="2"/>
  <c r="C849" i="2"/>
  <c r="C850" i="2"/>
  <c r="C851" i="2"/>
  <c r="C852" i="2"/>
  <c r="C853" i="2"/>
  <c r="C854" i="2"/>
  <c r="C855" i="2"/>
  <c r="C856" i="2"/>
  <c r="C857" i="2"/>
  <c r="C858" i="2"/>
  <c r="C859" i="2"/>
  <c r="C860" i="2"/>
  <c r="C861" i="2"/>
  <c r="C862" i="2"/>
  <c r="C863" i="2"/>
  <c r="C864" i="2"/>
  <c r="C865" i="2"/>
  <c r="C866" i="2"/>
  <c r="C867" i="2"/>
  <c r="C868" i="2"/>
  <c r="C869" i="2"/>
  <c r="C870" i="2"/>
  <c r="C871" i="2"/>
  <c r="C872" i="2"/>
  <c r="C873" i="2"/>
  <c r="C874" i="2"/>
  <c r="C875" i="2"/>
  <c r="C876" i="2"/>
  <c r="C877" i="2"/>
  <c r="C878" i="2"/>
  <c r="C879" i="2"/>
  <c r="C880" i="2"/>
  <c r="C881" i="2"/>
  <c r="C882" i="2"/>
  <c r="C883" i="2"/>
  <c r="C884" i="2"/>
  <c r="C885" i="2"/>
  <c r="C886" i="2"/>
  <c r="C887" i="2"/>
  <c r="C888" i="2"/>
  <c r="C889" i="2"/>
  <c r="C890" i="2"/>
  <c r="C891" i="2"/>
  <c r="C892" i="2"/>
  <c r="C893" i="2"/>
  <c r="C894" i="2"/>
  <c r="C895" i="2"/>
  <c r="C896" i="2"/>
  <c r="C897" i="2"/>
  <c r="C898" i="2"/>
  <c r="C899" i="2"/>
  <c r="C900" i="2"/>
  <c r="C901" i="2"/>
  <c r="C902" i="2"/>
  <c r="C903" i="2"/>
  <c r="C904" i="2"/>
  <c r="C905" i="2"/>
  <c r="C906" i="2"/>
  <c r="C907" i="2"/>
  <c r="C908" i="2"/>
  <c r="C909" i="2"/>
  <c r="C910" i="2"/>
  <c r="C911" i="2"/>
  <c r="C912" i="2"/>
  <c r="C913" i="2"/>
  <c r="C914" i="2"/>
  <c r="C915" i="2"/>
  <c r="C916" i="2"/>
  <c r="C917" i="2"/>
  <c r="C918" i="2"/>
  <c r="C919" i="2"/>
  <c r="C920" i="2"/>
  <c r="C921" i="2"/>
  <c r="C922" i="2"/>
  <c r="C923" i="2"/>
  <c r="C924" i="2"/>
  <c r="C925" i="2"/>
  <c r="C926" i="2"/>
  <c r="C927" i="2"/>
  <c r="C928" i="2"/>
  <c r="C929" i="2"/>
  <c r="C930" i="2"/>
  <c r="C931" i="2"/>
  <c r="C932" i="2"/>
  <c r="C933" i="2"/>
  <c r="C934" i="2"/>
  <c r="C935" i="2"/>
  <c r="C936" i="2"/>
  <c r="C937" i="2"/>
  <c r="C938" i="2"/>
  <c r="C939" i="2"/>
  <c r="C940" i="2"/>
  <c r="C941" i="2"/>
  <c r="C942" i="2"/>
  <c r="C943" i="2"/>
  <c r="C944" i="2"/>
  <c r="C945" i="2"/>
  <c r="C946" i="2"/>
  <c r="C947" i="2"/>
  <c r="C948" i="2"/>
  <c r="C949" i="2"/>
  <c r="C950" i="2"/>
  <c r="C951" i="2"/>
  <c r="C952" i="2"/>
  <c r="C953" i="2"/>
  <c r="C954" i="2"/>
  <c r="C955" i="2"/>
  <c r="C956" i="2"/>
  <c r="C957" i="2"/>
  <c r="C958" i="2"/>
  <c r="C959" i="2"/>
  <c r="C960" i="2"/>
  <c r="C961" i="2"/>
  <c r="C962" i="2"/>
  <c r="C963" i="2"/>
  <c r="C964" i="2"/>
  <c r="C965" i="2"/>
  <c r="C966" i="2"/>
  <c r="C967" i="2"/>
  <c r="C968" i="2"/>
  <c r="C969" i="2"/>
  <c r="C970" i="2"/>
  <c r="C971" i="2"/>
  <c r="C972" i="2"/>
  <c r="C973" i="2"/>
  <c r="C974" i="2"/>
  <c r="C975" i="2"/>
  <c r="C976" i="2"/>
  <c r="C977" i="2"/>
  <c r="C978" i="2"/>
  <c r="C979" i="2"/>
  <c r="C980" i="2"/>
  <c r="C981" i="2"/>
  <c r="C982" i="2"/>
  <c r="C983" i="2"/>
  <c r="C984" i="2"/>
  <c r="C985" i="2"/>
  <c r="C986" i="2"/>
  <c r="C987" i="2"/>
  <c r="C988" i="2"/>
  <c r="C989" i="2"/>
  <c r="C990" i="2"/>
  <c r="C991" i="2"/>
  <c r="C992" i="2"/>
  <c r="C993" i="2"/>
  <c r="C994" i="2"/>
  <c r="C995" i="2"/>
  <c r="C996" i="2"/>
  <c r="C997" i="2"/>
  <c r="C998" i="2"/>
  <c r="C999" i="2"/>
  <c r="C1000" i="2"/>
  <c r="C1001" i="2"/>
  <c r="C1002" i="2"/>
  <c r="C1003" i="2"/>
  <c r="C1004" i="2"/>
  <c r="C1005" i="2"/>
  <c r="C1006" i="2"/>
  <c r="C1007" i="2"/>
  <c r="C1008" i="2"/>
  <c r="C1009" i="2"/>
  <c r="C1010" i="2"/>
  <c r="C1011" i="2"/>
  <c r="C1012" i="2"/>
  <c r="C1013" i="2"/>
  <c r="C1014" i="2"/>
  <c r="C1015" i="2"/>
  <c r="C1016" i="2"/>
  <c r="C1017" i="2"/>
  <c r="C1018" i="2"/>
  <c r="C1019" i="2"/>
  <c r="C1020" i="2"/>
  <c r="C1021" i="2"/>
  <c r="C1022" i="2"/>
  <c r="C1023" i="2"/>
  <c r="C1024" i="2"/>
  <c r="C1025" i="2"/>
  <c r="C1026" i="2"/>
  <c r="C1027" i="2"/>
  <c r="C1028" i="2"/>
  <c r="C1029" i="2"/>
  <c r="C1030" i="2"/>
  <c r="C1031" i="2"/>
  <c r="C1032" i="2"/>
  <c r="C1033" i="2"/>
  <c r="C1034" i="2"/>
  <c r="C1035" i="2"/>
  <c r="C1036" i="2"/>
  <c r="C1037" i="2"/>
  <c r="C1038" i="2"/>
  <c r="C1039" i="2"/>
  <c r="C1040" i="2"/>
  <c r="C1041" i="2"/>
  <c r="C1042" i="2"/>
  <c r="C1043" i="2"/>
  <c r="C1044" i="2"/>
  <c r="C1045" i="2"/>
  <c r="C1046" i="2"/>
  <c r="C1047" i="2"/>
  <c r="C1048" i="2"/>
  <c r="C1049" i="2"/>
  <c r="C1050" i="2"/>
  <c r="C1051" i="2"/>
  <c r="C1052" i="2"/>
  <c r="C1053" i="2"/>
  <c r="C1054" i="2"/>
  <c r="C1055" i="2"/>
  <c r="C1056" i="2"/>
  <c r="C1057" i="2"/>
  <c r="C1058" i="2"/>
  <c r="C1059" i="2"/>
  <c r="C1060" i="2"/>
  <c r="C1061" i="2"/>
  <c r="C1062" i="2"/>
  <c r="C1063" i="2"/>
  <c r="C1064" i="2"/>
  <c r="C1065" i="2"/>
  <c r="C1066" i="2"/>
  <c r="C1067" i="2"/>
  <c r="C1068" i="2"/>
  <c r="C1069" i="2"/>
  <c r="C1070" i="2"/>
  <c r="C1071" i="2"/>
  <c r="C1072" i="2"/>
  <c r="C1073" i="2"/>
  <c r="C1074" i="2"/>
  <c r="C1075" i="2"/>
  <c r="C1076" i="2"/>
  <c r="C1077" i="2"/>
  <c r="C1078" i="2"/>
  <c r="C1079" i="2"/>
  <c r="C1080" i="2"/>
  <c r="C1081" i="2"/>
  <c r="C1082" i="2"/>
  <c r="C1083" i="2"/>
  <c r="C1084" i="2"/>
  <c r="C1085" i="2"/>
  <c r="C1086" i="2"/>
  <c r="C1087" i="2"/>
  <c r="C1088" i="2"/>
  <c r="C1089" i="2"/>
  <c r="C1090" i="2"/>
  <c r="C1091" i="2"/>
  <c r="C1092" i="2"/>
  <c r="C1093" i="2"/>
  <c r="C1094" i="2"/>
  <c r="C1095" i="2"/>
  <c r="C1096" i="2"/>
  <c r="C1097" i="2"/>
  <c r="C1098" i="2"/>
  <c r="C1099" i="2"/>
  <c r="C1100" i="2"/>
  <c r="C1101" i="2"/>
  <c r="C1102" i="2"/>
  <c r="C1103" i="2"/>
  <c r="C1104" i="2"/>
  <c r="C1105" i="2"/>
  <c r="C1106" i="2"/>
  <c r="C1107" i="2"/>
  <c r="C1108" i="2"/>
  <c r="C1109" i="2"/>
  <c r="C1110" i="2"/>
  <c r="C1111" i="2"/>
  <c r="C1112" i="2"/>
  <c r="C1113" i="2"/>
  <c r="C1114" i="2"/>
  <c r="C1115" i="2"/>
  <c r="C1116" i="2"/>
  <c r="C1117" i="2"/>
  <c r="C1118" i="2"/>
  <c r="C1119" i="2"/>
  <c r="C1120" i="2"/>
  <c r="C1121" i="2"/>
  <c r="C1122" i="2"/>
  <c r="C1123" i="2"/>
  <c r="C1124" i="2"/>
  <c r="C1125" i="2"/>
  <c r="C1126" i="2"/>
  <c r="C1127" i="2"/>
  <c r="C1128" i="2"/>
  <c r="C1129" i="2"/>
  <c r="C1130" i="2"/>
  <c r="C1131" i="2"/>
  <c r="C1132" i="2"/>
  <c r="C1133" i="2"/>
  <c r="C1134" i="2"/>
  <c r="C1135" i="2"/>
  <c r="C1136" i="2"/>
  <c r="C1137" i="2"/>
  <c r="C1138" i="2"/>
  <c r="C1139" i="2"/>
  <c r="C1140" i="2"/>
  <c r="C1141" i="2"/>
  <c r="C1142" i="2"/>
  <c r="C1143" i="2"/>
  <c r="C1144" i="2"/>
  <c r="C1145" i="2"/>
  <c r="C1146" i="2"/>
  <c r="C1147" i="2"/>
  <c r="C1148" i="2"/>
  <c r="C1149" i="2"/>
  <c r="C1150" i="2"/>
  <c r="C1151" i="2"/>
  <c r="C1152" i="2"/>
  <c r="C1153" i="2"/>
  <c r="C1154" i="2"/>
  <c r="C1155" i="2"/>
  <c r="C1156" i="2"/>
  <c r="C1157" i="2"/>
  <c r="C1158" i="2"/>
  <c r="C1159" i="2"/>
  <c r="C1160" i="2"/>
  <c r="C1161" i="2"/>
  <c r="C1162" i="2"/>
  <c r="C1163" i="2"/>
  <c r="C1164" i="2"/>
  <c r="C1165" i="2"/>
  <c r="C1166" i="2"/>
  <c r="C1167" i="2"/>
  <c r="C1168" i="2"/>
  <c r="C1169" i="2"/>
  <c r="C1170" i="2"/>
  <c r="C1171" i="2"/>
  <c r="C1172" i="2"/>
  <c r="C1173" i="2"/>
  <c r="C1174" i="2"/>
  <c r="C1175" i="2"/>
  <c r="C1176" i="2"/>
  <c r="C1177" i="2"/>
  <c r="C1178" i="2"/>
  <c r="C1179" i="2"/>
  <c r="C1180" i="2"/>
  <c r="C1181" i="2"/>
  <c r="C1182" i="2"/>
  <c r="C1183" i="2"/>
  <c r="C1184" i="2"/>
  <c r="C1185" i="2"/>
  <c r="C1186" i="2"/>
  <c r="C1187" i="2"/>
  <c r="C1188" i="2"/>
  <c r="C1189" i="2"/>
  <c r="C1190" i="2"/>
  <c r="C1191" i="2"/>
  <c r="C1192" i="2"/>
  <c r="C1193" i="2"/>
  <c r="C1194" i="2"/>
  <c r="C1195" i="2"/>
  <c r="C1196" i="2"/>
  <c r="C1197" i="2"/>
  <c r="C1198" i="2"/>
  <c r="C1199" i="2"/>
  <c r="C1200" i="2"/>
  <c r="C1201" i="2"/>
  <c r="C1202" i="2"/>
  <c r="C1203" i="2"/>
  <c r="C1204" i="2"/>
  <c r="C1205" i="2"/>
  <c r="C1206" i="2"/>
  <c r="C1207" i="2"/>
  <c r="C1208" i="2"/>
  <c r="C1209" i="2"/>
  <c r="C1210" i="2"/>
  <c r="C1211" i="2"/>
  <c r="C1212" i="2"/>
  <c r="C1213" i="2"/>
  <c r="C1214" i="2"/>
  <c r="C1215" i="2"/>
  <c r="C1216" i="2"/>
  <c r="C1217" i="2"/>
  <c r="C1218" i="2"/>
  <c r="C1219" i="2"/>
  <c r="C1220" i="2"/>
  <c r="C1221" i="2"/>
  <c r="C1222" i="2"/>
  <c r="C1223" i="2"/>
  <c r="C1224" i="2"/>
  <c r="C1225" i="2"/>
  <c r="C1226" i="2"/>
  <c r="C1227" i="2"/>
  <c r="C1228" i="2"/>
  <c r="C1229" i="2"/>
  <c r="C1230" i="2"/>
  <c r="C1231" i="2"/>
  <c r="C1232" i="2"/>
  <c r="C1233" i="2"/>
  <c r="C1234" i="2"/>
  <c r="C1235" i="2"/>
  <c r="C1236" i="2"/>
  <c r="C1237" i="2"/>
  <c r="C1238" i="2"/>
  <c r="C1239" i="2"/>
  <c r="C1240" i="2"/>
  <c r="C1241" i="2"/>
  <c r="C1242" i="2"/>
  <c r="C1243" i="2"/>
  <c r="C1244" i="2"/>
  <c r="C1245" i="2"/>
  <c r="C1246" i="2"/>
  <c r="C1247" i="2"/>
  <c r="C1248" i="2"/>
  <c r="C1249" i="2"/>
  <c r="C1250" i="2"/>
  <c r="C1251" i="2"/>
  <c r="C1252" i="2"/>
  <c r="C1253" i="2"/>
  <c r="C1254" i="2"/>
  <c r="C1255" i="2"/>
  <c r="C1256" i="2"/>
  <c r="C1257" i="2"/>
  <c r="C1258" i="2"/>
  <c r="C1259" i="2"/>
  <c r="C1260" i="2"/>
  <c r="C1261" i="2"/>
  <c r="C1262" i="2"/>
  <c r="C1263" i="2"/>
  <c r="C1264" i="2"/>
  <c r="C1265" i="2"/>
  <c r="C1266" i="2"/>
  <c r="C1267" i="2"/>
  <c r="C1268" i="2"/>
  <c r="C1269" i="2"/>
  <c r="C1270" i="2"/>
  <c r="C1271" i="2"/>
  <c r="C1272" i="2"/>
  <c r="C1273" i="2"/>
  <c r="C1274" i="2"/>
  <c r="C1275" i="2"/>
  <c r="C1276" i="2"/>
  <c r="C1277" i="2"/>
  <c r="C1278" i="2"/>
  <c r="C1279" i="2"/>
  <c r="C1280" i="2"/>
  <c r="C1281" i="2"/>
  <c r="C1282" i="2"/>
  <c r="C1283" i="2"/>
  <c r="C1284" i="2"/>
  <c r="C1285" i="2"/>
  <c r="C1286" i="2"/>
  <c r="C1287" i="2"/>
  <c r="C1288" i="2"/>
  <c r="C1289" i="2"/>
  <c r="C1290" i="2"/>
  <c r="C1291" i="2"/>
  <c r="C1292" i="2"/>
  <c r="C1293" i="2"/>
  <c r="C1294" i="2"/>
  <c r="C1295" i="2"/>
  <c r="C1296" i="2"/>
  <c r="C1297" i="2"/>
  <c r="C1298" i="2"/>
  <c r="C1299" i="2"/>
  <c r="C1300" i="2"/>
  <c r="C1301" i="2"/>
  <c r="C1302" i="2"/>
  <c r="C1303" i="2"/>
  <c r="C1304" i="2"/>
  <c r="C1305" i="2"/>
  <c r="C1306" i="2"/>
  <c r="C1307" i="2"/>
  <c r="C1308" i="2"/>
  <c r="C1309" i="2"/>
  <c r="C1310" i="2"/>
  <c r="C1311" i="2"/>
  <c r="C1312" i="2"/>
  <c r="C1313" i="2"/>
  <c r="C1314" i="2"/>
  <c r="C1315" i="2"/>
  <c r="C1316" i="2"/>
  <c r="C1317" i="2"/>
  <c r="C1318" i="2"/>
  <c r="C1319" i="2"/>
  <c r="C1320" i="2"/>
  <c r="C1321" i="2"/>
  <c r="C1322" i="2"/>
  <c r="C1323" i="2"/>
  <c r="C1324" i="2"/>
  <c r="C1325" i="2"/>
  <c r="C1326" i="2"/>
  <c r="C1327" i="2"/>
  <c r="C1328" i="2"/>
  <c r="C1329" i="2"/>
  <c r="C1330" i="2"/>
  <c r="C1331" i="2"/>
  <c r="C1332" i="2"/>
  <c r="C1333" i="2"/>
  <c r="C1334" i="2"/>
  <c r="C1335" i="2"/>
  <c r="C1336" i="2"/>
  <c r="C1337" i="2"/>
  <c r="C1338" i="2"/>
  <c r="C1339" i="2"/>
  <c r="C1340" i="2"/>
  <c r="C1341" i="2"/>
  <c r="C1342" i="2"/>
  <c r="C1343" i="2"/>
  <c r="C1344" i="2"/>
  <c r="C1345" i="2"/>
  <c r="C1346" i="2"/>
  <c r="C1347" i="2"/>
  <c r="C1348" i="2"/>
  <c r="C1349" i="2"/>
  <c r="C1350" i="2"/>
  <c r="C1351" i="2"/>
  <c r="C1352" i="2"/>
  <c r="C1353" i="2"/>
  <c r="C1354" i="2"/>
  <c r="C1355" i="2"/>
  <c r="C1356" i="2"/>
  <c r="C1357" i="2"/>
  <c r="C1358" i="2"/>
  <c r="C1359" i="2"/>
  <c r="C1360" i="2"/>
  <c r="C1361" i="2"/>
  <c r="C1362" i="2"/>
  <c r="C1363" i="2"/>
  <c r="C1364" i="2"/>
  <c r="C1365" i="2"/>
  <c r="C1366" i="2"/>
  <c r="C1367" i="2"/>
  <c r="C1368" i="2"/>
  <c r="C1369" i="2"/>
  <c r="C1370" i="2"/>
  <c r="C1371" i="2"/>
  <c r="C1372" i="2"/>
  <c r="C1373" i="2"/>
  <c r="C1374" i="2"/>
  <c r="C1375" i="2"/>
  <c r="C1376" i="2"/>
  <c r="C1377" i="2"/>
  <c r="C1378" i="2"/>
  <c r="C1379" i="2"/>
  <c r="C1380" i="2"/>
  <c r="C1381" i="2"/>
  <c r="C1382" i="2"/>
  <c r="C1383" i="2"/>
  <c r="C1384" i="2"/>
  <c r="C1385" i="2"/>
  <c r="C1386" i="2"/>
  <c r="C1387" i="2"/>
  <c r="C1388" i="2"/>
  <c r="C1389" i="2"/>
  <c r="C1390" i="2"/>
  <c r="C1391" i="2"/>
  <c r="C1392" i="2"/>
  <c r="C1393" i="2"/>
  <c r="C1394" i="2"/>
  <c r="C1395" i="2"/>
  <c r="C1396" i="2"/>
  <c r="C1397" i="2"/>
  <c r="C1398" i="2"/>
  <c r="C1399" i="2"/>
  <c r="C1400" i="2"/>
  <c r="C1401" i="2"/>
  <c r="C1402" i="2"/>
  <c r="C1403" i="2"/>
  <c r="C1404" i="2"/>
  <c r="C1405" i="2"/>
  <c r="C1406" i="2"/>
  <c r="C1407" i="2"/>
  <c r="C1408" i="2"/>
  <c r="C1409" i="2"/>
  <c r="C1410" i="2"/>
  <c r="C1411" i="2"/>
  <c r="C1412" i="2"/>
  <c r="C1413" i="2"/>
  <c r="C1414" i="2"/>
  <c r="C1415" i="2"/>
  <c r="C1416" i="2"/>
  <c r="C1417" i="2"/>
  <c r="C1418" i="2"/>
  <c r="C1419" i="2"/>
  <c r="C1420" i="2"/>
  <c r="C1421" i="2"/>
  <c r="C1422" i="2"/>
  <c r="C1423" i="2"/>
  <c r="C1424" i="2"/>
  <c r="C1425" i="2"/>
  <c r="C1426" i="2"/>
  <c r="C1427" i="2"/>
  <c r="C1428" i="2"/>
  <c r="C1429" i="2"/>
  <c r="C1430" i="2"/>
  <c r="C1431" i="2"/>
  <c r="C1432" i="2"/>
  <c r="C1433" i="2"/>
  <c r="C1434" i="2"/>
  <c r="C1435" i="2"/>
  <c r="C1436" i="2"/>
  <c r="C1437" i="2"/>
  <c r="C1438" i="2"/>
  <c r="C1439" i="2"/>
  <c r="C1440" i="2"/>
  <c r="C1441" i="2"/>
  <c r="C1442" i="2"/>
  <c r="C1443" i="2"/>
  <c r="C1444" i="2"/>
  <c r="C1445" i="2"/>
  <c r="C1446" i="2"/>
  <c r="C1447" i="2"/>
  <c r="C1448" i="2"/>
  <c r="C1449" i="2"/>
  <c r="C1450" i="2"/>
  <c r="C1451" i="2"/>
  <c r="C1452" i="2"/>
  <c r="C1453" i="2"/>
  <c r="C1454" i="2"/>
  <c r="C1455" i="2"/>
  <c r="C1456" i="2"/>
  <c r="C1457" i="2"/>
  <c r="C1458" i="2"/>
  <c r="C1459" i="2"/>
  <c r="C1460" i="2"/>
  <c r="C1461" i="2"/>
  <c r="C1462" i="2"/>
  <c r="C1463" i="2"/>
  <c r="C1464" i="2"/>
  <c r="C1465" i="2"/>
  <c r="C1466" i="2"/>
  <c r="C1467" i="2"/>
  <c r="C1468" i="2"/>
  <c r="C1469" i="2"/>
  <c r="C1470" i="2"/>
  <c r="C1471" i="2"/>
  <c r="C1472" i="2"/>
  <c r="C1473" i="2"/>
  <c r="C1474" i="2"/>
  <c r="C1475" i="2"/>
  <c r="C1476" i="2"/>
  <c r="C1477" i="2"/>
  <c r="C1478" i="2"/>
  <c r="C1479" i="2"/>
  <c r="C1480" i="2"/>
  <c r="C1481" i="2"/>
  <c r="C1482" i="2"/>
  <c r="C1483" i="2"/>
  <c r="C1484" i="2"/>
  <c r="C1485" i="2"/>
  <c r="C1486" i="2"/>
  <c r="C1487" i="2"/>
  <c r="C1488" i="2"/>
  <c r="C1489" i="2"/>
  <c r="C1490" i="2"/>
  <c r="C1491" i="2"/>
  <c r="C1492" i="2"/>
  <c r="C1493" i="2"/>
  <c r="C1494" i="2"/>
  <c r="C1495" i="2"/>
  <c r="C1496" i="2"/>
  <c r="C1497" i="2"/>
  <c r="C1498" i="2"/>
  <c r="C1499" i="2"/>
  <c r="C1500" i="2"/>
  <c r="C1501" i="2"/>
  <c r="C1502" i="2"/>
  <c r="C1503" i="2"/>
  <c r="C1504" i="2"/>
  <c r="C1505" i="2"/>
  <c r="C1506" i="2"/>
  <c r="C1507" i="2"/>
  <c r="C1508" i="2"/>
  <c r="C1509" i="2"/>
  <c r="C1510" i="2"/>
  <c r="C1511" i="2"/>
  <c r="C1512" i="2"/>
  <c r="C1513" i="2"/>
  <c r="C1514" i="2"/>
  <c r="C1515" i="2"/>
  <c r="C1516" i="2"/>
  <c r="C1517" i="2"/>
  <c r="C1518" i="2"/>
  <c r="C1519" i="2"/>
  <c r="C1520" i="2"/>
  <c r="C1521" i="2"/>
  <c r="C1522" i="2"/>
  <c r="C1523" i="2"/>
  <c r="C1524" i="2"/>
  <c r="C1525" i="2"/>
  <c r="C1526" i="2"/>
  <c r="C1527" i="2"/>
  <c r="C1528" i="2"/>
  <c r="C1529" i="2"/>
  <c r="C1530" i="2"/>
  <c r="C1531" i="2"/>
  <c r="C1532" i="2"/>
  <c r="C1533" i="2"/>
  <c r="C1534" i="2"/>
  <c r="C1535" i="2"/>
  <c r="C1536" i="2"/>
  <c r="C1537" i="2"/>
  <c r="C1538" i="2"/>
  <c r="C1539" i="2"/>
  <c r="C1540" i="2"/>
  <c r="C1541" i="2"/>
  <c r="C1542" i="2"/>
  <c r="C1543" i="2"/>
  <c r="C1544" i="2"/>
  <c r="C1545" i="2"/>
  <c r="C1546" i="2"/>
  <c r="C1547" i="2"/>
  <c r="C1548" i="2"/>
  <c r="C1549" i="2"/>
  <c r="C1550" i="2"/>
  <c r="C1551" i="2"/>
  <c r="C1552" i="2"/>
  <c r="C1553" i="2"/>
  <c r="C1554" i="2"/>
  <c r="C1555" i="2"/>
  <c r="C1556" i="2"/>
  <c r="C1557" i="2"/>
  <c r="C1558" i="2"/>
  <c r="C1559" i="2"/>
  <c r="C1560" i="2"/>
  <c r="C1561" i="2"/>
  <c r="C1562" i="2"/>
  <c r="C1563" i="2"/>
  <c r="C1564" i="2"/>
  <c r="C1565" i="2"/>
  <c r="C1566" i="2"/>
  <c r="C1567" i="2"/>
  <c r="C1568" i="2"/>
  <c r="C1569" i="2"/>
  <c r="C1570" i="2"/>
  <c r="C1571" i="2"/>
  <c r="C1572" i="2"/>
  <c r="C1573" i="2"/>
  <c r="C1574" i="2"/>
  <c r="C1575" i="2"/>
  <c r="C1576" i="2"/>
  <c r="C1577" i="2"/>
  <c r="C1578" i="2"/>
  <c r="C1579" i="2"/>
  <c r="C1580" i="2"/>
  <c r="C1581" i="2"/>
  <c r="C1582" i="2"/>
  <c r="C1583" i="2"/>
  <c r="C1584" i="2"/>
  <c r="C1585" i="2"/>
  <c r="C1586" i="2"/>
  <c r="C1587" i="2"/>
  <c r="C1588" i="2"/>
  <c r="C1589" i="2"/>
  <c r="C1590" i="2"/>
  <c r="C1591" i="2"/>
  <c r="C1592" i="2"/>
  <c r="C1593" i="2"/>
  <c r="C1594" i="2"/>
  <c r="C1595" i="2"/>
  <c r="C1596" i="2"/>
  <c r="C1597" i="2"/>
  <c r="C1598" i="2"/>
  <c r="C1599" i="2"/>
  <c r="C1600" i="2"/>
  <c r="C1601" i="2"/>
  <c r="C1602" i="2"/>
  <c r="C1603" i="2"/>
  <c r="C1604" i="2"/>
  <c r="C1605" i="2"/>
  <c r="C1606" i="2"/>
  <c r="C1607" i="2"/>
  <c r="C1608" i="2"/>
  <c r="C1609" i="2"/>
  <c r="C1610" i="2"/>
  <c r="C1611" i="2"/>
  <c r="C1612" i="2"/>
  <c r="C1613" i="2"/>
  <c r="C1614" i="2"/>
  <c r="C1615" i="2"/>
  <c r="C1616" i="2"/>
  <c r="C1617" i="2"/>
  <c r="C1618" i="2"/>
  <c r="C1619" i="2"/>
  <c r="C1620" i="2"/>
  <c r="C1621" i="2"/>
  <c r="C1622" i="2"/>
  <c r="C1623" i="2"/>
  <c r="C1624" i="2"/>
  <c r="C1625" i="2"/>
  <c r="C1626" i="2"/>
  <c r="C1627" i="2"/>
  <c r="C1628" i="2"/>
  <c r="C1629" i="2"/>
  <c r="C1630" i="2"/>
  <c r="C1631" i="2"/>
  <c r="C1632" i="2"/>
  <c r="C1633" i="2"/>
  <c r="C1634" i="2"/>
  <c r="C1635" i="2"/>
  <c r="C1636" i="2"/>
  <c r="C1637" i="2"/>
  <c r="C1638" i="2"/>
  <c r="C1639" i="2"/>
  <c r="C1640" i="2"/>
  <c r="C1641" i="2"/>
  <c r="C1642" i="2"/>
  <c r="C1643" i="2"/>
  <c r="C1644" i="2"/>
  <c r="C1645" i="2"/>
  <c r="C1646" i="2"/>
  <c r="C1647" i="2"/>
  <c r="C1648" i="2"/>
  <c r="C1649" i="2"/>
  <c r="C1650" i="2"/>
  <c r="C1651" i="2"/>
  <c r="C1652" i="2"/>
  <c r="C1653" i="2"/>
  <c r="C1654" i="2"/>
  <c r="C1655" i="2"/>
  <c r="C1656" i="2"/>
  <c r="C1657" i="2"/>
  <c r="C1658" i="2"/>
  <c r="C1659" i="2"/>
  <c r="C1660" i="2"/>
  <c r="C1661" i="2"/>
  <c r="C1662" i="2"/>
  <c r="C1663" i="2"/>
  <c r="C1664" i="2"/>
  <c r="C1665" i="2"/>
  <c r="C1666" i="2"/>
  <c r="C1667" i="2"/>
  <c r="C1668" i="2"/>
  <c r="C1669" i="2"/>
  <c r="C1670" i="2"/>
  <c r="C1671" i="2"/>
  <c r="C1672" i="2"/>
  <c r="C1673" i="2"/>
  <c r="C1674" i="2"/>
  <c r="C1675" i="2"/>
  <c r="C1676" i="2"/>
  <c r="C1677" i="2"/>
  <c r="C1678" i="2"/>
  <c r="C1679" i="2"/>
  <c r="C1680" i="2"/>
  <c r="C1681" i="2"/>
  <c r="C1682" i="2"/>
  <c r="C1683" i="2"/>
  <c r="C1684" i="2"/>
  <c r="C1685" i="2"/>
  <c r="C1686" i="2"/>
  <c r="C1687" i="2"/>
  <c r="C1688" i="2"/>
  <c r="C1689" i="2"/>
  <c r="C1690" i="2"/>
  <c r="C1691" i="2"/>
  <c r="C1692" i="2"/>
  <c r="C1693" i="2"/>
  <c r="C1694" i="2"/>
  <c r="C1695" i="2"/>
  <c r="C1696" i="2"/>
  <c r="C1697" i="2"/>
  <c r="C1698" i="2"/>
  <c r="C1699" i="2"/>
  <c r="C1700" i="2"/>
  <c r="C1701" i="2"/>
  <c r="C1702" i="2"/>
  <c r="C1703" i="2"/>
  <c r="C1704" i="2"/>
  <c r="C1705" i="2"/>
  <c r="C1706" i="2"/>
  <c r="C1707" i="2"/>
  <c r="C1708" i="2"/>
  <c r="C1709" i="2"/>
  <c r="C1710" i="2"/>
  <c r="C1711" i="2"/>
  <c r="C1712" i="2"/>
  <c r="C1713" i="2"/>
  <c r="C1714" i="2"/>
  <c r="C1715" i="2"/>
  <c r="C1716" i="2"/>
  <c r="C1717" i="2"/>
  <c r="C1718" i="2"/>
  <c r="C1719" i="2"/>
  <c r="C1720" i="2"/>
  <c r="C1721" i="2"/>
  <c r="C1722" i="2"/>
  <c r="C1723" i="2"/>
  <c r="C1724" i="2"/>
  <c r="C1725" i="2"/>
  <c r="C1726" i="2"/>
  <c r="C1727" i="2"/>
  <c r="C1728" i="2"/>
  <c r="C1729" i="2"/>
  <c r="C1730" i="2"/>
  <c r="C1731" i="2"/>
  <c r="C1732" i="2"/>
  <c r="C1733" i="2"/>
  <c r="C1734" i="2"/>
  <c r="C1735" i="2"/>
  <c r="C1736" i="2"/>
  <c r="C1737" i="2"/>
  <c r="C1738" i="2"/>
  <c r="C1739" i="2"/>
  <c r="C1740" i="2"/>
  <c r="C1741" i="2"/>
  <c r="C1742" i="2"/>
  <c r="C1743" i="2"/>
  <c r="C1744" i="2"/>
  <c r="C1745" i="2"/>
  <c r="C1746" i="2"/>
  <c r="C1747" i="2"/>
  <c r="C1748" i="2"/>
  <c r="C1749" i="2"/>
  <c r="C1750" i="2"/>
  <c r="C1751" i="2"/>
  <c r="C1752" i="2"/>
  <c r="C1753" i="2"/>
  <c r="C1754" i="2"/>
  <c r="C1755" i="2"/>
  <c r="C1756" i="2"/>
  <c r="C1757" i="2"/>
  <c r="C1758" i="2"/>
  <c r="C1759" i="2"/>
  <c r="C1760" i="2"/>
  <c r="C1761" i="2"/>
  <c r="C1762" i="2"/>
  <c r="C1763" i="2"/>
  <c r="C1764" i="2"/>
  <c r="C1765" i="2"/>
  <c r="C1766" i="2"/>
  <c r="C1767" i="2"/>
  <c r="C1768" i="2"/>
  <c r="C1769" i="2"/>
  <c r="C1770" i="2"/>
  <c r="C1771" i="2"/>
  <c r="C1772" i="2"/>
  <c r="C1773" i="2"/>
  <c r="C1774" i="2"/>
  <c r="C1775" i="2"/>
  <c r="C1776" i="2"/>
  <c r="C1777" i="2"/>
  <c r="C1778" i="2"/>
  <c r="C1779" i="2"/>
  <c r="C1780" i="2"/>
  <c r="C1781" i="2"/>
  <c r="C1782" i="2"/>
  <c r="C1783" i="2"/>
  <c r="C1784" i="2"/>
  <c r="C1785" i="2"/>
  <c r="C1786" i="2"/>
  <c r="C1787" i="2"/>
  <c r="C1788" i="2"/>
  <c r="C1789" i="2"/>
  <c r="C1790" i="2"/>
  <c r="C1791" i="2"/>
  <c r="C1792" i="2"/>
  <c r="C1793" i="2"/>
  <c r="C1794" i="2"/>
  <c r="C1795" i="2"/>
  <c r="C1796" i="2"/>
  <c r="C1797" i="2"/>
  <c r="C1798" i="2"/>
  <c r="C1799" i="2"/>
  <c r="C1800" i="2"/>
  <c r="C1801" i="2"/>
  <c r="C1802" i="2"/>
  <c r="C1803" i="2"/>
  <c r="C1804" i="2"/>
  <c r="C1805" i="2"/>
  <c r="C1806" i="2"/>
  <c r="C1807" i="2"/>
  <c r="C1808" i="2"/>
  <c r="C1809" i="2"/>
  <c r="C1810" i="2"/>
  <c r="C1811" i="2"/>
  <c r="C1812" i="2"/>
  <c r="C1813" i="2"/>
  <c r="C1814" i="2"/>
  <c r="C1815" i="2"/>
  <c r="C1816" i="2"/>
  <c r="C1817" i="2"/>
  <c r="C1818" i="2"/>
  <c r="C1819" i="2"/>
  <c r="C1820" i="2"/>
  <c r="C1821" i="2"/>
  <c r="C1822" i="2"/>
  <c r="C1823" i="2"/>
  <c r="C1824" i="2"/>
  <c r="C1825" i="2"/>
  <c r="C1826" i="2"/>
  <c r="C1827" i="2"/>
  <c r="C1828" i="2"/>
  <c r="C1829" i="2"/>
  <c r="C1830" i="2"/>
  <c r="C1831" i="2"/>
  <c r="C1832" i="2"/>
  <c r="C1833" i="2"/>
  <c r="C1834" i="2"/>
  <c r="C1835" i="2"/>
  <c r="C1836" i="2"/>
  <c r="C1837" i="2"/>
  <c r="C1838" i="2"/>
  <c r="C1839" i="2"/>
  <c r="C1840" i="2"/>
  <c r="C1841" i="2"/>
  <c r="C1842" i="2"/>
  <c r="C1843" i="2"/>
  <c r="C1844" i="2"/>
  <c r="C1845" i="2"/>
  <c r="C1846" i="2"/>
  <c r="C1847" i="2"/>
  <c r="C1848" i="2"/>
  <c r="C1849" i="2"/>
  <c r="C1850" i="2"/>
  <c r="C1851" i="2"/>
  <c r="C1852" i="2"/>
  <c r="C1853" i="2"/>
  <c r="C1854" i="2"/>
  <c r="C1855" i="2"/>
  <c r="C1856" i="2"/>
  <c r="C1857" i="2"/>
  <c r="C1858" i="2"/>
  <c r="C1859" i="2"/>
  <c r="C1860" i="2"/>
  <c r="C1861" i="2"/>
  <c r="C1862" i="2"/>
  <c r="C1863" i="2"/>
  <c r="C1864" i="2"/>
  <c r="C1865" i="2"/>
  <c r="G30" i="4" l="1"/>
  <c r="H30" i="4" s="1"/>
  <c r="G29" i="4"/>
  <c r="H29" i="4" s="1"/>
  <c r="G28" i="4"/>
  <c r="H28" i="4" s="1"/>
  <c r="G27" i="4"/>
  <c r="H27" i="4" s="1"/>
  <c r="G26" i="4"/>
  <c r="H26" i="4" s="1"/>
  <c r="G25" i="4"/>
  <c r="H25" i="4" s="1"/>
  <c r="G24" i="4"/>
  <c r="H24" i="4" s="1"/>
  <c r="G23" i="4"/>
  <c r="H23" i="4" s="1"/>
  <c r="G22" i="4"/>
  <c r="H22" i="4" s="1"/>
  <c r="G21" i="4"/>
  <c r="H21" i="4" s="1"/>
  <c r="G20" i="4"/>
  <c r="H20" i="4" s="1"/>
  <c r="G19" i="4"/>
  <c r="H19" i="4" s="1"/>
  <c r="G18" i="4"/>
  <c r="H18" i="4" s="1"/>
  <c r="G17" i="4"/>
  <c r="H17" i="4" s="1"/>
  <c r="G16" i="4"/>
  <c r="H16" i="4" s="1"/>
  <c r="G15" i="4"/>
  <c r="H15" i="4" s="1"/>
  <c r="G14" i="4"/>
  <c r="H14" i="4" s="1"/>
  <c r="G13" i="4"/>
  <c r="H13" i="4" s="1"/>
  <c r="G12" i="4"/>
  <c r="H12" i="4" s="1"/>
  <c r="G11" i="4"/>
  <c r="H11" i="4" s="1"/>
  <c r="G10" i="4"/>
  <c r="H10" i="4" s="1"/>
  <c r="E8" i="5" l="1"/>
  <c r="F8" i="5" s="1"/>
  <c r="E18" i="5"/>
  <c r="F18" i="5" s="1"/>
  <c r="E7" i="5"/>
  <c r="F7" i="5" s="1"/>
  <c r="E14" i="5"/>
  <c r="F14" i="5" s="1"/>
  <c r="E15" i="5"/>
  <c r="F15" i="5" s="1"/>
  <c r="E6" i="5"/>
  <c r="F6" i="5" s="1"/>
  <c r="E20" i="5"/>
  <c r="F20" i="5" s="1"/>
  <c r="E10" i="5"/>
  <c r="F10" i="5" s="1"/>
  <c r="E19" i="5"/>
  <c r="F19" i="5" s="1"/>
  <c r="E12" i="5"/>
  <c r="F12" i="5" s="1"/>
  <c r="E9" i="5"/>
  <c r="F9" i="5" s="1"/>
  <c r="E3" i="5"/>
  <c r="F3" i="5" s="1"/>
  <c r="E5" i="5"/>
  <c r="F5" i="5" s="1"/>
  <c r="E4" i="5"/>
  <c r="F4" i="5" s="1"/>
  <c r="E16" i="5"/>
  <c r="F16" i="5" s="1"/>
  <c r="E13" i="5"/>
  <c r="F13" i="5" s="1"/>
  <c r="E21" i="5"/>
  <c r="F21" i="5" s="1"/>
  <c r="E22" i="5"/>
  <c r="F22" i="5" s="1"/>
  <c r="E2" i="5"/>
  <c r="F2" i="5" s="1"/>
  <c r="E17" i="5"/>
  <c r="F17" i="5" s="1"/>
  <c r="E11" i="5"/>
  <c r="F11" i="5" s="1"/>
</calcChain>
</file>

<file path=xl/sharedStrings.xml><?xml version="1.0" encoding="utf-8"?>
<sst xmlns="http://schemas.openxmlformats.org/spreadsheetml/2006/main" count="10465" uniqueCount="768">
  <si>
    <t>MINISTERIO DE CULTURA Y JUVENTUD</t>
  </si>
  <si>
    <t>Centro gestor</t>
  </si>
  <si>
    <t>Desc.Centro Gestor</t>
  </si>
  <si>
    <t>Fondo</t>
  </si>
  <si>
    <t>PosPre</t>
  </si>
  <si>
    <t>Desc.Pos.presupuestaria</t>
  </si>
  <si>
    <t>Ley de Presupuesto</t>
  </si>
  <si>
    <t>Presupuesto Actual</t>
  </si>
  <si>
    <t>Cuota Liberación</t>
  </si>
  <si>
    <t>Solicitado</t>
  </si>
  <si>
    <t>Comprometido</t>
  </si>
  <si>
    <t>Recepción Mercancía</t>
  </si>
  <si>
    <t>Devengado</t>
  </si>
  <si>
    <t>Pagado</t>
  </si>
  <si>
    <t>Disponible Presupuesto</t>
  </si>
  <si>
    <t>Disponible Liberado</t>
  </si>
  <si>
    <t>% Ejecución</t>
  </si>
  <si>
    <t>213</t>
  </si>
  <si>
    <t>Ministerio de Cultura Juvent. y Deportes</t>
  </si>
  <si>
    <t>001</t>
  </si>
  <si>
    <t/>
  </si>
  <si>
    <t>21374900</t>
  </si>
  <si>
    <t>Actividades Centrales</t>
  </si>
  <si>
    <t>E-0</t>
  </si>
  <si>
    <t>REMUNERACIONES</t>
  </si>
  <si>
    <t>E-001</t>
  </si>
  <si>
    <t>REMUNERACIONES BASICAS</t>
  </si>
  <si>
    <t>E-00101</t>
  </si>
  <si>
    <t>SUELDOS PARA CARGOS FIJOS</t>
  </si>
  <si>
    <t>E-00105</t>
  </si>
  <si>
    <t>SUPLENCIAS</t>
  </si>
  <si>
    <t>E-002</t>
  </si>
  <si>
    <t>REMUNERACIONES EVENTUALES</t>
  </si>
  <si>
    <t>E-00201</t>
  </si>
  <si>
    <t>TIEMPO EXTRAORDINARIO</t>
  </si>
  <si>
    <t>E-003</t>
  </si>
  <si>
    <t>INCENTIVOS SALARIALES</t>
  </si>
  <si>
    <t>E-00301</t>
  </si>
  <si>
    <t>RETRIBUCION POR AÑOS SERVIDOS</t>
  </si>
  <si>
    <t>E-00302</t>
  </si>
  <si>
    <t>RESTRICCION AL EJERCICIO LIBERAL DE LA PROFESION</t>
  </si>
  <si>
    <t>E-00303</t>
  </si>
  <si>
    <t>DECIMOTERCER MES</t>
  </si>
  <si>
    <t>E-00304</t>
  </si>
  <si>
    <t>SALARIO ESCOLAR</t>
  </si>
  <si>
    <t>E-00399</t>
  </si>
  <si>
    <t>OTROS INCENTIVOS SALARIALES</t>
  </si>
  <si>
    <t>E-004</t>
  </si>
  <si>
    <t>CONTRIB. PATRONALES AL DES. Y LA SEGURIDAD SOCIAL</t>
  </si>
  <si>
    <t>E0040120074900</t>
  </si>
  <si>
    <t>CCSS CONTRIBUCION PATRONAL SEGURO SALUD (CONTRIBUCION PATRONAL SEGURO DE SALUD, SEGUN LEY NO. 17 DEL 22 DE OCTUBRE DE 1943, LEY</t>
  </si>
  <si>
    <t>E0040520074900</t>
  </si>
  <si>
    <t>BANCO POPULAR Y DE DESARROLLO COMUNAL. (BPDC) (SEGUN LEY NO. 4351 DEL 11 DE JULIO DE 1969, LEY ORGANICA DEL B.P.D.C.).</t>
  </si>
  <si>
    <t>E-005</t>
  </si>
  <si>
    <t>CONTRIB PATRONALES A FOND PENS Y OTROS FOND CAPIT.</t>
  </si>
  <si>
    <t>E0050120074900</t>
  </si>
  <si>
    <t>CCSS CONTRIBUCION PATRONAL SEGURO PENSIONES (CONTRIBUCION PATRONAL SEGURO DE PENSIONES, SEGUN LEY NO. 17 DEL 22 DE OCTUBRE DE 1943, LEY</t>
  </si>
  <si>
    <t>E0050220074900</t>
  </si>
  <si>
    <t>CCSS APORTE PATRONAL REGIMEN PENSIONES (APORTE PATRONAL AL REGIMEN DE PENSIONES, SEGUN LEY DE PROTECCION AL TRABAJADOR NO. 7983 DEL 16</t>
  </si>
  <si>
    <t>E0050320074900</t>
  </si>
  <si>
    <t>CCSS APORTE PATRONAL FONDO CAPITALIZACION LABORAL (APORTE PATRONAL AL FONDO DE CAPITALIZACION LABORAL, SEGUN LEY DE PROTECCION AL TRABAJADOR</t>
  </si>
  <si>
    <t>E0050520074900</t>
  </si>
  <si>
    <t>ASOCIACION DE EMPLEADOS DEL MINISTERIO DE CULTURA Y JUVENTUD (ASEMICULTURA). (APORTE PATRONAL A LA ASOCIACION DE EMPLEADOS DEL MINISTERIO DE CULTURA</t>
  </si>
  <si>
    <t>E-1</t>
  </si>
  <si>
    <t>SERVICIOS</t>
  </si>
  <si>
    <t>E-101</t>
  </si>
  <si>
    <t>ALQUILERES</t>
  </si>
  <si>
    <t>E-10103</t>
  </si>
  <si>
    <t>ALQUILER DE EQUIPO DE COMPUTO</t>
  </si>
  <si>
    <t>E-10104</t>
  </si>
  <si>
    <t>ALQUILER Y DERECHOS PARA TELECOMUNICACIONES</t>
  </si>
  <si>
    <t>E-10199</t>
  </si>
  <si>
    <t>OTROS ALQUILERES</t>
  </si>
  <si>
    <t>E-102</t>
  </si>
  <si>
    <t>SERVICIOS BASICOS</t>
  </si>
  <si>
    <t>E-10201</t>
  </si>
  <si>
    <t>SERVICIO DE AGUA Y ALCANTARILLADO</t>
  </si>
  <si>
    <t>E-10202</t>
  </si>
  <si>
    <t>SERVICIO DE ENERGIA ELECTRICA</t>
  </si>
  <si>
    <t>E-10203</t>
  </si>
  <si>
    <t>SERVICIO DE CORREO</t>
  </si>
  <si>
    <t>E-10204</t>
  </si>
  <si>
    <t>SERVICIO DE TELECOMUNICACIONES</t>
  </si>
  <si>
    <t>E-10299</t>
  </si>
  <si>
    <t>OTROS SERVICIOS BASICOS</t>
  </si>
  <si>
    <t>E-103</t>
  </si>
  <si>
    <t>SERVICIOS COMERCIALES Y FINANCIEROS</t>
  </si>
  <si>
    <t>E-10301</t>
  </si>
  <si>
    <t>INFORMACION</t>
  </si>
  <si>
    <t>E-10303</t>
  </si>
  <si>
    <t>IMPRESION, ENCUADERNACION Y OTROS</t>
  </si>
  <si>
    <t>E-10306</t>
  </si>
  <si>
    <t>COMIS. Y GASTOS POR SERV. FINANCIEROS Y COMERCIAL.</t>
  </si>
  <si>
    <t>E-10307</t>
  </si>
  <si>
    <t>SERVICIOS DE TECNOLOGIAS DE INFORMACION</t>
  </si>
  <si>
    <t>E-104</t>
  </si>
  <si>
    <t>SERVICIOS DE GESTION Y APOYO</t>
  </si>
  <si>
    <t>E-10404</t>
  </si>
  <si>
    <t>SERVICIOS EN CIENCIAS ECONOMICAS Y SOCIALES</t>
  </si>
  <si>
    <t>E-10405</t>
  </si>
  <si>
    <t>SERVICIOS INFORMATICOS</t>
  </si>
  <si>
    <t>E-10406</t>
  </si>
  <si>
    <t>SERVICIOS GENERALES</t>
  </si>
  <si>
    <t>E-10499</t>
  </si>
  <si>
    <t>OTROS SERVICIOS DE GESTION Y APOYO</t>
  </si>
  <si>
    <t>E-105</t>
  </si>
  <si>
    <t>GASTOS DE VIAJE Y DE TRANSPORTE</t>
  </si>
  <si>
    <t>E-10501</t>
  </si>
  <si>
    <t>TRANSPORTE DENTRO DEL PAIS</t>
  </si>
  <si>
    <t>E-10502</t>
  </si>
  <si>
    <t>VIATICOS DENTRO DEL PAIS</t>
  </si>
  <si>
    <t>E-106</t>
  </si>
  <si>
    <t>SEGUROS, REASEGUROS Y OTRAS OBLIGACIONES</t>
  </si>
  <si>
    <t>E-10601</t>
  </si>
  <si>
    <t>SEGUROS</t>
  </si>
  <si>
    <t>E-107</t>
  </si>
  <si>
    <t>CAPACITACION Y PROTOCOLO</t>
  </si>
  <si>
    <t>E-10701</t>
  </si>
  <si>
    <t>ACTIVIDADES DE CAPACITACION</t>
  </si>
  <si>
    <t>E-10702</t>
  </si>
  <si>
    <t>ACTIVIDADES PROTOCOLARIAS Y SOCIALES</t>
  </si>
  <si>
    <t>E-10703</t>
  </si>
  <si>
    <t>GASTOS DE REPRESENTACION INSTITUCIONAL</t>
  </si>
  <si>
    <t>E-108</t>
  </si>
  <si>
    <t>MANTENIMIENTO Y REPARACION</t>
  </si>
  <si>
    <t>E-10801</t>
  </si>
  <si>
    <t>MANTENIMIENTO DE EDIFICIOS, LOCALES Y TERRENOS</t>
  </si>
  <si>
    <t>E-10803</t>
  </si>
  <si>
    <t>MANTENIMIENTO DE INSTALACIONES Y OTRAS OBRAS</t>
  </si>
  <si>
    <t>E-10804</t>
  </si>
  <si>
    <t>MANT. Y REPARACION DE MAQUINARIA Y EQUIPO DE PROD.</t>
  </si>
  <si>
    <t>E-10805</t>
  </si>
  <si>
    <t>MANT. Y REPARACION DE EQUIPO DE TRANSPORTE</t>
  </si>
  <si>
    <t>E-10806</t>
  </si>
  <si>
    <t>MANT. Y REPARACION DE EQUIPO DE COMUNICAC.</t>
  </si>
  <si>
    <t>E-10807</t>
  </si>
  <si>
    <t>MANT. Y REPARACION DE EQUIPO Y MOBILIARIO DE OFIC.</t>
  </si>
  <si>
    <t>E-10808</t>
  </si>
  <si>
    <t>MANT. Y REP. DE EQUIPO DE COMPUTO Y SIST. DE INF.</t>
  </si>
  <si>
    <t>E-10899</t>
  </si>
  <si>
    <t>MANTENIMIENTO Y REPARACION DE OTROS EQUIPOS</t>
  </si>
  <si>
    <t>E-109</t>
  </si>
  <si>
    <t>IMPUESTOS</t>
  </si>
  <si>
    <t>E-10902</t>
  </si>
  <si>
    <t>IMPUESTOS SOBRE LA PROPIEDAD DE BIENES INMUEBLES</t>
  </si>
  <si>
    <t>E-10999</t>
  </si>
  <si>
    <t>OTROS IMPUESTOS</t>
  </si>
  <si>
    <t>E-199</t>
  </si>
  <si>
    <t>SERVICIOS DIVERSOS</t>
  </si>
  <si>
    <t>E-19905</t>
  </si>
  <si>
    <t>DEDUCIBLES</t>
  </si>
  <si>
    <t>E-19999</t>
  </si>
  <si>
    <t>OTROS SERVICIOS NO ESPECIFICADOS</t>
  </si>
  <si>
    <t>E-2</t>
  </si>
  <si>
    <t>MATERIALES Y SUMINISTROS</t>
  </si>
  <si>
    <t>E-201</t>
  </si>
  <si>
    <t>PRODUCTOS QUIMICOS Y CONEXOS</t>
  </si>
  <si>
    <t>E-20101</t>
  </si>
  <si>
    <t>COMBUSTIBLES Y LUBRICANTES</t>
  </si>
  <si>
    <t>E-20102</t>
  </si>
  <si>
    <t>PRODUCTOS FARMACEUTICOS Y MEDICINALES</t>
  </si>
  <si>
    <t>E-20104</t>
  </si>
  <si>
    <t>TINTAS, PINTURAS Y DILUYENTES</t>
  </si>
  <si>
    <t>E-20199</t>
  </si>
  <si>
    <t>OTROS PRODUCTOS QUIMICOS Y CONEXOS</t>
  </si>
  <si>
    <t>E-202</t>
  </si>
  <si>
    <t>ALIMENTOS Y PRODUCTOS AGROPECUARIOS</t>
  </si>
  <si>
    <t>E-20202</t>
  </si>
  <si>
    <t>PRODUCTOS AGROFORESTALES</t>
  </si>
  <si>
    <t>E-20203</t>
  </si>
  <si>
    <t>ALIMENTOS Y BEBIDAS</t>
  </si>
  <si>
    <t>E-203</t>
  </si>
  <si>
    <t>MATERIALES Y PROD DE USO EN LA CONSTRUC Y MANT.</t>
  </si>
  <si>
    <t>E-20301</t>
  </si>
  <si>
    <t>MATERIALES Y PRODUCTOS METALICOS</t>
  </si>
  <si>
    <t>E-20302</t>
  </si>
  <si>
    <t>MATERIALES Y PRODUCTOS MINERALES Y ASFALTICOS</t>
  </si>
  <si>
    <t>E-20303</t>
  </si>
  <si>
    <t>MADERA Y SUS DERIVADOS</t>
  </si>
  <si>
    <t>E-20304</t>
  </si>
  <si>
    <t>MAT. Y PROD. ELECTRICOS, TELEFONICOS Y DE COMPUTO</t>
  </si>
  <si>
    <t>E-20306</t>
  </si>
  <si>
    <t>MATERIALES Y PRODUCTOS DE PLASTICO</t>
  </si>
  <si>
    <t>E-20399</t>
  </si>
  <si>
    <t>OTROS MAT. Y PROD.DE USO EN LA CONSTRU. Y MANTENIM</t>
  </si>
  <si>
    <t>E-204</t>
  </si>
  <si>
    <t>HERRAMIENTAS, REPUESTOS Y ACCESORIOS</t>
  </si>
  <si>
    <t>E-20401</t>
  </si>
  <si>
    <t>HERRAMIENTAS E INSTRUMENTOS</t>
  </si>
  <si>
    <t>E-20402</t>
  </si>
  <si>
    <t>REPUESTOS Y ACCESORIOS</t>
  </si>
  <si>
    <t>E-299</t>
  </si>
  <si>
    <t>UTILES, MATERIALES Y SUMINISTROS DIVERSOS</t>
  </si>
  <si>
    <t>E-29901</t>
  </si>
  <si>
    <t>UTILES Y MATERIALES DE OFICINA Y COMPUTO</t>
  </si>
  <si>
    <t>E-29902</t>
  </si>
  <si>
    <t>UTILES Y MATERIALES MEDICO, HOSPITALARIO Y DE INV.</t>
  </si>
  <si>
    <t>E-29903</t>
  </si>
  <si>
    <t>PRODUCTOS DE PAPEL, CARTON E IMPRESOS</t>
  </si>
  <si>
    <t>E-29904</t>
  </si>
  <si>
    <t>TEXTILES Y VESTUARIO</t>
  </si>
  <si>
    <t>E-29905</t>
  </si>
  <si>
    <t>UTILES Y MATERIALES DE LIMPIEZA</t>
  </si>
  <si>
    <t>E-29906</t>
  </si>
  <si>
    <t>UTILES Y MATERIALES DE RESGUARDO Y SEGURIDAD</t>
  </si>
  <si>
    <t>E-29907</t>
  </si>
  <si>
    <t>UTILES Y MATERIALES DE COCINA Y COMEDOR</t>
  </si>
  <si>
    <t>E-29999</t>
  </si>
  <si>
    <t>OTROS UTILES, MATERIALES Y SUMINISTROS DIVERSOS</t>
  </si>
  <si>
    <t>E-6</t>
  </si>
  <si>
    <t>TRANSFERENCIAS CORRIENTES</t>
  </si>
  <si>
    <t>E-601</t>
  </si>
  <si>
    <t>TRANSFERENCIAS CORRIENTES AL SECTOR PUBLICO</t>
  </si>
  <si>
    <t>E6010320074900</t>
  </si>
  <si>
    <t>CCSS CONTRIBUCION ESTATAL SEGURO PENSIONES (CONTRIBUCION ESTATAL AL SEGURO DE PENSIONES, SEGUN LEY NO. 17 DEL 22 DE OCTUBRE DE 1943, LEY</t>
  </si>
  <si>
    <t>E6010320274900</t>
  </si>
  <si>
    <t>CCSS CONTRIBUCION ESTATAL SEGURO SALUD (CONTRIBUCION ESTATAL AL SEGURO DE SALUD, SEGUN LEY NO. 17 DEL 22 DE OCTUBRE DE 1943, LEY</t>
  </si>
  <si>
    <t>E6010520274900</t>
  </si>
  <si>
    <t>SISTEMA NACIONAL DE RADIO Y TELEVISION SOCIEDAD ANONIMA (SINART S.A.). (PARA GASTOS DE OPERACION SEGUN LEY NO. 8346 DEL 12/02/2003 Y SEGUN LOS</t>
  </si>
  <si>
    <t>E-602</t>
  </si>
  <si>
    <t>TRANSFERENCIAS CORRIENTES A PERSONAS</t>
  </si>
  <si>
    <t>E-60202</t>
  </si>
  <si>
    <t>BECAS A TERCERAS PERSONAS</t>
  </si>
  <si>
    <t>E-60299</t>
  </si>
  <si>
    <t>OTRAS TRANSFERENCIAS A PERSONAS</t>
  </si>
  <si>
    <t>E-603</t>
  </si>
  <si>
    <t>PRESTACIONES</t>
  </si>
  <si>
    <t>E-60301</t>
  </si>
  <si>
    <t>PRESTACIONES LEGALES</t>
  </si>
  <si>
    <t>E-60399</t>
  </si>
  <si>
    <t>OTRAS PRESTACIONES</t>
  </si>
  <si>
    <t>E-604</t>
  </si>
  <si>
    <t>TRANSF. C.TES A ENTIDADES PRIV. SIN FINES DE LUCRO</t>
  </si>
  <si>
    <t>E6040221074900</t>
  </si>
  <si>
    <t>FUNDACION AYUDENOS PARA AYUDAR. (PARA GASTOS DE OPERACION DEL MUSEO DE LOS NIÑOS, SEGUN DECRETO EJECUTIVO NO.</t>
  </si>
  <si>
    <t>E6040221574900</t>
  </si>
  <si>
    <t>FUNDACION AYUDENOS PARA AYUDAR. (PARA EL MUSEO DE LOS NIÑOS, PARA GASTOS SEGUN LEY Nº 7972 DEL 22/12/1999 Y SEGUN ARTICULOS NO.</t>
  </si>
  <si>
    <t>E6040222074900</t>
  </si>
  <si>
    <t>FUNDACION PARQUE METROPOLITANO LA LIBERTAD. (PARA GASTOS DE OPERACION Y DE MANTENIMIENTO DEL PARQUE METROPOLITANO LA LIBERTAD, SEGUN LEY NO</t>
  </si>
  <si>
    <t>E-606</t>
  </si>
  <si>
    <t>OTRAS TRANSFERENCIAS CORRIENTES AL SECTOR PRIVADO</t>
  </si>
  <si>
    <t>E-60601</t>
  </si>
  <si>
    <t>INDEMNIZACIONES</t>
  </si>
  <si>
    <t>E-607</t>
  </si>
  <si>
    <t>TRANSFERENCIAS CORRIENTES AL SECTOR EXTERNO</t>
  </si>
  <si>
    <t>E6070122074900</t>
  </si>
  <si>
    <t>ORGANIZACION DE LAS NACIONES UNIDAS PARA LA EDUCACION, LA CIENCIA Y LA CULTURA (UNESCO). (CUOTA ANUAL DE MEMBRESIA, SEGUN LEY NO. 5980,</t>
  </si>
  <si>
    <t>E6070154074900</t>
  </si>
  <si>
    <t>COORDINADORA EDUCATIVA CULTURAL CECC/SICA. (CUOTA ANUAL, SEGUN TRATADOS INTERNACIONALES NO. 9032 CONVENIO CONSTITUTIVO DE LA COORDINACION</t>
  </si>
  <si>
    <t>E6070154574900</t>
  </si>
  <si>
    <t>PROGRAMA IBERRUTAS. (CUOTA ANUAL, SEGUN COMPROMISOS ADQUIRIDOS EN LA XXI CUMBRE DE JEFES DE ESTADO Y DE GOBIERNOS</t>
  </si>
  <si>
    <t>E6070155074900</t>
  </si>
  <si>
    <t>PROGRAMA IBEROAMERICANO DE MUSEOS IBERMUSEOS (CUOTA ANUAL, SEGUN COMPROMISOS ADQUIRIDOS EN LA X CONFERENCIA IBEROAMERICANA DE MINISTROS DE</t>
  </si>
  <si>
    <t>280</t>
  </si>
  <si>
    <t>E-5</t>
  </si>
  <si>
    <t>BIENES DURADEROS</t>
  </si>
  <si>
    <t>E-501</t>
  </si>
  <si>
    <t>MAQUINARIA, EQUIPO Y MOBILIARIO</t>
  </si>
  <si>
    <t>E-50101</t>
  </si>
  <si>
    <t>MAQUINARIA Y EQUIPO PARA LA PRODUCCION</t>
  </si>
  <si>
    <t>E-50103</t>
  </si>
  <si>
    <t>EQUIPO DE COMUNICACION</t>
  </si>
  <si>
    <t>E-50104</t>
  </si>
  <si>
    <t>EQUIPO Y MOBILIARIO DE OFICINA</t>
  </si>
  <si>
    <t>E-50105</t>
  </si>
  <si>
    <t>EQUIPO Y PROGRAMAS DE COMPUTO</t>
  </si>
  <si>
    <t>E-50199</t>
  </si>
  <si>
    <t>MAQUINARIA, EQUIPO Y MOBILIARIO DIVERSO</t>
  </si>
  <si>
    <t>E-502</t>
  </si>
  <si>
    <t>CONSTRUCCIONES, ADICIONES Y MEJORAS</t>
  </si>
  <si>
    <t>E-50201</t>
  </si>
  <si>
    <t>EDIFICIOS</t>
  </si>
  <si>
    <t>E-50299</t>
  </si>
  <si>
    <t>OTRAS CONSTRUCCIONES, ADICIONES Y MEJORAS</t>
  </si>
  <si>
    <t>E-599</t>
  </si>
  <si>
    <t>BIENES DURADEROS DIVERSOS</t>
  </si>
  <si>
    <t>E-59903</t>
  </si>
  <si>
    <t>BIENES INTANGIBLES</t>
  </si>
  <si>
    <t>21375101</t>
  </si>
  <si>
    <t>CENTRO INVEST. Y CONSERVACIÓN PATRIMONIO</t>
  </si>
  <si>
    <t>E0040120075101</t>
  </si>
  <si>
    <t>E0040520075101</t>
  </si>
  <si>
    <t>E0050120075101</t>
  </si>
  <si>
    <t>E0050220075101</t>
  </si>
  <si>
    <t>E0050320075101</t>
  </si>
  <si>
    <t>E-10101</t>
  </si>
  <si>
    <t>ALQUILER DE EDIFICIOS, LOCALES Y TERRENOS</t>
  </si>
  <si>
    <t>E-10402</t>
  </si>
  <si>
    <t>SERVICIOS JURIDICOS</t>
  </si>
  <si>
    <t>E-10403</t>
  </si>
  <si>
    <t>SERVICIOS DE INGENIERIA Y ARQUITECTURA</t>
  </si>
  <si>
    <t>E-19902</t>
  </si>
  <si>
    <t>INTERESES MORATORIOS Y MULTAS</t>
  </si>
  <si>
    <t>E6010320075101</t>
  </si>
  <si>
    <t>E6010320275101</t>
  </si>
  <si>
    <t>E6040120075101</t>
  </si>
  <si>
    <t>ASOCIACION ACADEMIA COSTARRICENSE DE CIENCIAS GENEALOGICAS (PARA GASTOS DE OPERACION, SEGUN DECRETO EJECUTIVO NO. 8543-G DEL 03/05/78 Y SEGUN</t>
  </si>
  <si>
    <t>E6040425075101</t>
  </si>
  <si>
    <t>ACADEMIA DE GEOGRAFIA E HISTORIA. (PARA GASTOS DE OPERACION, SEGUN DECRETO EJECUTIVO N°32556-C DEL 08/06/2005 Y SEGUN LOS</t>
  </si>
  <si>
    <t>E6040431675101</t>
  </si>
  <si>
    <t>ACADEMIA COSTARRICENSE DE LA LENGUA. (PARA GASTOS DE OPERACION, SEGUN LEY NO. 3191 DEL 17/09/63 , CONVENIO MULTILATERAL DE</t>
  </si>
  <si>
    <t>E6040436275101</t>
  </si>
  <si>
    <t>TEMPORALIDADES DE LA ARQUIDIOCESIS DE SAN JOSE. (PARA EL ARCHIVO HISTORICO ARQUIDIOCESANO, SEGUN LEY NO. 6475 DEL 25/09/1980 Y SEGUN LOS ARTICULOS</t>
  </si>
  <si>
    <t>E6070122575101</t>
  </si>
  <si>
    <t>UNESCO CONVENCION PARA LA SALVAGUARDIA DEL PATRIMONIO CULTURAL INMATERIAL. (CUOTA DE MEMBRESIA, SEGUN TRATADO INTERNACIONAL N°8560,</t>
  </si>
  <si>
    <t>21375102</t>
  </si>
  <si>
    <t>MUSEO NACIONAL DE COSTA RICA</t>
  </si>
  <si>
    <t>E-00102</t>
  </si>
  <si>
    <t>JORNALES</t>
  </si>
  <si>
    <t>E0040120075102</t>
  </si>
  <si>
    <t>E0040520075102</t>
  </si>
  <si>
    <t>E0050120075102</t>
  </si>
  <si>
    <t>E0050220075102</t>
  </si>
  <si>
    <t>E0050320075102</t>
  </si>
  <si>
    <t>E0050500175102</t>
  </si>
  <si>
    <t>ASOCIACION SOLIDARISTA DE EMPLEADOS MUSEO NACIONAL-ASEMUN. (PARA EL APORTE PATRONAL A LA ASOCIACION SOLIDARISTA).</t>
  </si>
  <si>
    <t>E-10102</t>
  </si>
  <si>
    <t>ALQUILER DE MAQUINARIA, EQUIPO Y MOBILIARIO</t>
  </si>
  <si>
    <t>E-10302</t>
  </si>
  <si>
    <t>PUBLICIDAD Y PROPAGANDA</t>
  </si>
  <si>
    <t>E-10304</t>
  </si>
  <si>
    <t>TRANSPORTE DE BIENES</t>
  </si>
  <si>
    <t>E-10305</t>
  </si>
  <si>
    <t>SERVICIOS ADUANEROS</t>
  </si>
  <si>
    <t>E-10401</t>
  </si>
  <si>
    <t>SERVICIOS EN CIENCIAS DE LA SALUD</t>
  </si>
  <si>
    <t>E-20305</t>
  </si>
  <si>
    <t>MATERIALES Y PRODUCTOS DE VIDRIO</t>
  </si>
  <si>
    <t>E6010320075102</t>
  </si>
  <si>
    <t>E6010320275102</t>
  </si>
  <si>
    <t>21375103</t>
  </si>
  <si>
    <t>MUSEO DE ARTE COSTARRICENSE</t>
  </si>
  <si>
    <t>E0040120075103</t>
  </si>
  <si>
    <t>E0040520075103</t>
  </si>
  <si>
    <t>E0050120075103</t>
  </si>
  <si>
    <t>E0050220075103</t>
  </si>
  <si>
    <t>E0050320075103</t>
  </si>
  <si>
    <t>E0050520075103</t>
  </si>
  <si>
    <t>E6010320075103</t>
  </si>
  <si>
    <t>E6010320275103</t>
  </si>
  <si>
    <t>E6070100175103</t>
  </si>
  <si>
    <t>CENTRO INTERNACIONAL PARA EL ESTUDIO DE LA CONSERVACION Y RESTAURACION DE LOS BIENES CULTURALES (ICCROM). (PAGO DE MEMBRESIA ANUAL</t>
  </si>
  <si>
    <t>21375104</t>
  </si>
  <si>
    <t>MUSEO HISTORICO CULTURAL JUAN SANTAMARIA</t>
  </si>
  <si>
    <t>E0040120075104</t>
  </si>
  <si>
    <t>E0040520075104</t>
  </si>
  <si>
    <t>E0050120075104</t>
  </si>
  <si>
    <t>E0050220075104</t>
  </si>
  <si>
    <t>E0050320075104</t>
  </si>
  <si>
    <t>E0050520075104</t>
  </si>
  <si>
    <t>ASOCIACION DE EMPLEADOS DEL MINISTERIO DEL CULTURA Y JUVENTUD (ASEMICULTURA). (APORTE PATRONAL A LA ASOCIACION DE EMPLEADOS DEL</t>
  </si>
  <si>
    <t>E6010320075104</t>
  </si>
  <si>
    <t>E6010320275104</t>
  </si>
  <si>
    <t>E-50102</t>
  </si>
  <si>
    <t>EQUIPO DE TRANSPORTE</t>
  </si>
  <si>
    <t>E-50106</t>
  </si>
  <si>
    <t>EQUIPO SANITARIO, DE LABORATORIO E INVESTIGACION</t>
  </si>
  <si>
    <t>E-50107</t>
  </si>
  <si>
    <t>EQUIPO Y MOBILIARIO EDUCACIONAL, DEP. Y RECREATIVO</t>
  </si>
  <si>
    <t>E-59902</t>
  </si>
  <si>
    <t>PIEZAS Y OBRAS DE COLECCION</t>
  </si>
  <si>
    <t>21375105</t>
  </si>
  <si>
    <t>MUSEO DR. RAFAEL ANGEL CALDERON GUARDIA</t>
  </si>
  <si>
    <t>E0040120075105</t>
  </si>
  <si>
    <t>E0040520075105</t>
  </si>
  <si>
    <t>E0050120075105</t>
  </si>
  <si>
    <t>E0050220075105</t>
  </si>
  <si>
    <t>E0050320075105</t>
  </si>
  <si>
    <t>E0050520075105</t>
  </si>
  <si>
    <t>E6010320075105</t>
  </si>
  <si>
    <t>E6010320275105</t>
  </si>
  <si>
    <t>21375106</t>
  </si>
  <si>
    <t>MUSEO DE ARTE Y DISEÑO CONTEMPORÁNEO</t>
  </si>
  <si>
    <t>E0040120075106</t>
  </si>
  <si>
    <t>E0040520075106</t>
  </si>
  <si>
    <t>E0050120075106</t>
  </si>
  <si>
    <t>E0050220075106</t>
  </si>
  <si>
    <t>E0050320075106</t>
  </si>
  <si>
    <t>E0050520075106</t>
  </si>
  <si>
    <t>E6010320075106</t>
  </si>
  <si>
    <t>E6010320275106</t>
  </si>
  <si>
    <t>21375107</t>
  </si>
  <si>
    <t>CENTRO CULTURAL E HISTÓRICO JOSÉ FIGUERE</t>
  </si>
  <si>
    <t>E0040120075107</t>
  </si>
  <si>
    <t>E0040520075107</t>
  </si>
  <si>
    <t>E0050120075107</t>
  </si>
  <si>
    <t>E0050220075107</t>
  </si>
  <si>
    <t>E0050320075107</t>
  </si>
  <si>
    <t>E6010320075107</t>
  </si>
  <si>
    <t>E6010320275107</t>
  </si>
  <si>
    <t>21375108</t>
  </si>
  <si>
    <t>CASA DE LA CULTURA DE PUNTARENAS</t>
  </si>
  <si>
    <t>E0040120075108</t>
  </si>
  <si>
    <t>E0040520075108</t>
  </si>
  <si>
    <t>E0050120075108</t>
  </si>
  <si>
    <t>E0050220075108</t>
  </si>
  <si>
    <t>E0050320075108</t>
  </si>
  <si>
    <t>E6010320075108</t>
  </si>
  <si>
    <t>E6010320275108</t>
  </si>
  <si>
    <t>21375300</t>
  </si>
  <si>
    <t>Gestión y Desarrollo Cultural</t>
  </si>
  <si>
    <t>E0040120075300</t>
  </si>
  <si>
    <t>E0040520075300</t>
  </si>
  <si>
    <t>E0050120075300</t>
  </si>
  <si>
    <t>E0050220075300</t>
  </si>
  <si>
    <t>E0050320075300</t>
  </si>
  <si>
    <t>E6010320075300</t>
  </si>
  <si>
    <t>E6010320275300</t>
  </si>
  <si>
    <t>E6040120075300</t>
  </si>
  <si>
    <t>ASOCIACION CENTRO ALAJUELENSE DE LA CULTURA. (PARA GASTOS DE OPERACION, SEGUN DECRETO EJECUTIVO Nª26195-C DEL 01/07/1997).</t>
  </si>
  <si>
    <t>E6070120075300</t>
  </si>
  <si>
    <t>PROGRAMA IBEROAMERICANO DE CULTURA (IBERCULTURA). (CUOTA ANUAL PARA FONDOS DE SISTEMA IBEROAMERICANO IBER CULTURA VIVA, SEGUN</t>
  </si>
  <si>
    <t>21375500</t>
  </si>
  <si>
    <t>Información y Comunicación</t>
  </si>
  <si>
    <t>E0040120075500</t>
  </si>
  <si>
    <t>E0040520075500</t>
  </si>
  <si>
    <t>E0050120075500</t>
  </si>
  <si>
    <t>E0050220075500</t>
  </si>
  <si>
    <t>E0050320075500</t>
  </si>
  <si>
    <t>E6010320075500</t>
  </si>
  <si>
    <t>E6010320275500</t>
  </si>
  <si>
    <t>E6070120075500</t>
  </si>
  <si>
    <t>ASOCIACION DE BIBLIOTECAS NACIONALES IBEROAMERICANAS (ABINIA). (CUOTA ORDINARIA, SEGUN EXPEDIENTE NO. 14839 DEL ACTA CONSTITUTIVA NO. 9</t>
  </si>
  <si>
    <t>E6070147075500</t>
  </si>
  <si>
    <t>CENTRO REGIONAL PARA EL FOMENTO DEL LIBRO EN AMERICA LATINA (CERLAC-UNESCO). (CUOTA ANUAL DE MEMBRESIA, SEGUN LEY NO. 5550 DEL 09/08/1974).</t>
  </si>
  <si>
    <t>E6070154575500</t>
  </si>
  <si>
    <t>PROGRAMA IBEROAMERICANO DE BIBLIOTECAS PUBLICAS (IBERBIBLIOTECAS). (CUOTA ORDINARIA, SEGUN COMPROMISO ADQUIRIDO EN LA XXI CUMBRE DE JEFES DE</t>
  </si>
  <si>
    <t>E6070155075500</t>
  </si>
  <si>
    <t>PROGRAMA IBEROAMERICANO PARA LA PRESERVACION DEL PATRIMONIO SONORO Y AUDIOVISUAL (IBERSONORA). (CUOTA ORDINARIA, SEGUN COMPROMISO XIII CUMBRE DE</t>
  </si>
  <si>
    <t>E6070221075500</t>
  </si>
  <si>
    <t>NUMERO INTERNACIONAL NORMALIZADO PARA LIBROS (ISBN). (CUOTA ORDINARIA, SEGUN DECRETOS NOS. 14377-C DEL 16/03/1983 Y 23983-C DEL 19/01/1995).</t>
  </si>
  <si>
    <t>E6070221575500</t>
  </si>
  <si>
    <t>NUMERO INTERNACIONAL NORMALIZADO DE PUBLICACIONES SERIADAS (ISSN). (CUOTA ORDINARIA, SEGUN DECRETOS EJECUTIVOS NOS. 14377-C DEL 16/03/1983 Y 23983-C</t>
  </si>
  <si>
    <t>21375800</t>
  </si>
  <si>
    <t>Desarrollo Artístico y Extensión Musical</t>
  </si>
  <si>
    <t>E0040120075800</t>
  </si>
  <si>
    <t>E0040520075800</t>
  </si>
  <si>
    <t>E0050120075800</t>
  </si>
  <si>
    <t>E0050220075800</t>
  </si>
  <si>
    <t>E0050320075800</t>
  </si>
  <si>
    <t>E6010320075800</t>
  </si>
  <si>
    <t>E6010320275800</t>
  </si>
  <si>
    <t>E6040120075800</t>
  </si>
  <si>
    <t>ASOCIACION SINFONICA DE HEREDIA (PARA GASTOS DE OPERACION SEGUN LEY NO. 3698 DEL 22/06/1966).</t>
  </si>
  <si>
    <t>21375801</t>
  </si>
  <si>
    <t>CENTRO NACIONAL DE LA MÚSICA</t>
  </si>
  <si>
    <t>E0040120075801</t>
  </si>
  <si>
    <t>E0040520075801</t>
  </si>
  <si>
    <t>E0050120075801</t>
  </si>
  <si>
    <t>E0050220075801</t>
  </si>
  <si>
    <t>E0050320075801</t>
  </si>
  <si>
    <t>E0050520075801</t>
  </si>
  <si>
    <t>E6010320075801</t>
  </si>
  <si>
    <t>E6010320275801</t>
  </si>
  <si>
    <t>E6070100175801</t>
  </si>
  <si>
    <t>SECRETARIA GENERAL IBEROAMERICANA-SEGIB (PARA PAGO DE LA SECRETARIA GENERAL IBEROAMERICANA-SEGIB POR CUOTA ANUAL DE MEMBRESIA</t>
  </si>
  <si>
    <t>21375802</t>
  </si>
  <si>
    <t>SISTEMA NACIONAL DE EDUCACIÓN MUSICAL</t>
  </si>
  <si>
    <t>E0040120075802</t>
  </si>
  <si>
    <t>E0040520075802</t>
  </si>
  <si>
    <t>E0050120075802</t>
  </si>
  <si>
    <t>E0050220075802</t>
  </si>
  <si>
    <t>E0050320075802</t>
  </si>
  <si>
    <t>E0050520075802</t>
  </si>
  <si>
    <t>E6010320075802</t>
  </si>
  <si>
    <t>E6010320275802</t>
  </si>
  <si>
    <t>E6040222075802</t>
  </si>
  <si>
    <t>FUNDACION PARQUE METROPOLITANA LA LIBERTAD (PAGO CUOTA ANUAL PARA CUBRIR GASTOS POR CONCEPTO DE SEGURIDAD Y MANTENIMIENTO DE LA SEDE</t>
  </si>
  <si>
    <t>E6070100175802</t>
  </si>
  <si>
    <t>21375803</t>
  </si>
  <si>
    <t>TEATRO NACIONAL</t>
  </si>
  <si>
    <t>E0040120075803</t>
  </si>
  <si>
    <t>E0040520075803</t>
  </si>
  <si>
    <t>E0050120075803</t>
  </si>
  <si>
    <t>E0050220075803</t>
  </si>
  <si>
    <t>E0050320075803</t>
  </si>
  <si>
    <t>E0050520075803</t>
  </si>
  <si>
    <t>E-3</t>
  </si>
  <si>
    <t>INTERESES Y COMISIONES</t>
  </si>
  <si>
    <t>E-304</t>
  </si>
  <si>
    <t>COMISIONES Y OTROS GASTOS</t>
  </si>
  <si>
    <t>E-30405</t>
  </si>
  <si>
    <t>DIFERENCIAS POR TIPO DE CAMBIO</t>
  </si>
  <si>
    <t>E6010320075803</t>
  </si>
  <si>
    <t>E6010320275803</t>
  </si>
  <si>
    <t>E-60602</t>
  </si>
  <si>
    <t>REINTEGROS O DEVOLUCIONES</t>
  </si>
  <si>
    <t>21375804</t>
  </si>
  <si>
    <t>TEATRO POPULAR MELICO SALAZAR</t>
  </si>
  <si>
    <t>E0040120075804</t>
  </si>
  <si>
    <t>E0040520075804</t>
  </si>
  <si>
    <t>E0050120075804</t>
  </si>
  <si>
    <t>E0050220075804</t>
  </si>
  <si>
    <t>E0050320075804</t>
  </si>
  <si>
    <t>E0050520075804</t>
  </si>
  <si>
    <t>E6010320075804</t>
  </si>
  <si>
    <t>E6010320275804</t>
  </si>
  <si>
    <t>E6070100175804</t>
  </si>
  <si>
    <t>21375805</t>
  </si>
  <si>
    <t>CENTRO COSTAR. PRODUCCIÓN CINEMATOGRÁFIC</t>
  </si>
  <si>
    <t>E0040120075805</t>
  </si>
  <si>
    <t>E0040520075805</t>
  </si>
  <si>
    <t>E0050120075805</t>
  </si>
  <si>
    <t>E0050220075805</t>
  </si>
  <si>
    <t>E0050320075805</t>
  </si>
  <si>
    <t>E0050520075805</t>
  </si>
  <si>
    <t>E-10503</t>
  </si>
  <si>
    <t>TRANSPORTE EN EL EXTERIOR</t>
  </si>
  <si>
    <t>E-10504</t>
  </si>
  <si>
    <t>VIATICOS EN EL EXTERIOR</t>
  </si>
  <si>
    <t>E6010320075805</t>
  </si>
  <si>
    <t>E6010320275805</t>
  </si>
  <si>
    <t>E6070100175805</t>
  </si>
  <si>
    <t>CONFERENCIA DE AUTORIDADES CINEMATOGRAFICAS DE IBEROAMERICA-PROGRAMA IBERMEDIA (CUOTA ANUAL DE MEMBRESIA, DE ACUERDO A LA ADHESION DE COSTA RICA</t>
  </si>
  <si>
    <t>21375806</t>
  </si>
  <si>
    <t>CENTRO DE PRODUCCÓN ARTÍSTICA Y CULTURAL</t>
  </si>
  <si>
    <t>E0040120075806</t>
  </si>
  <si>
    <t>E0040520075806</t>
  </si>
  <si>
    <t>E0050120075806</t>
  </si>
  <si>
    <t>E0050220075806</t>
  </si>
  <si>
    <t>E0050320075806</t>
  </si>
  <si>
    <t>E6010320075806</t>
  </si>
  <si>
    <t>E6010320275806</t>
  </si>
  <si>
    <t>E6040222075806</t>
  </si>
  <si>
    <t>21375900</t>
  </si>
  <si>
    <t>DIRECCIÓN GENERAL DE ARCHIVO NACIONAL</t>
  </si>
  <si>
    <t>E0040120075900</t>
  </si>
  <si>
    <t>E0040520075900</t>
  </si>
  <si>
    <t>E0050120075900</t>
  </si>
  <si>
    <t>E0050220075900</t>
  </si>
  <si>
    <t>E0050320075900</t>
  </si>
  <si>
    <t>E0050520075900</t>
  </si>
  <si>
    <t>E6010320075900</t>
  </si>
  <si>
    <t>E6010320275900</t>
  </si>
  <si>
    <t>21376000</t>
  </si>
  <si>
    <t>CONSEJO NAC.POLÍTICA PÚBLICA PERSONA JOV</t>
  </si>
  <si>
    <t>E-00205</t>
  </si>
  <si>
    <t>DIETAS</t>
  </si>
  <si>
    <t>E0040120076000</t>
  </si>
  <si>
    <t>E0040520076000</t>
  </si>
  <si>
    <t>E0050120076000</t>
  </si>
  <si>
    <t>E0050220076000</t>
  </si>
  <si>
    <t>E0050320076000</t>
  </si>
  <si>
    <t>E0050520076000</t>
  </si>
  <si>
    <t>E6010320076000</t>
  </si>
  <si>
    <t>E6010320276000</t>
  </si>
  <si>
    <t>E6010400176000</t>
  </si>
  <si>
    <t>MUNICIPALIDAD DE ACOSTA (PARA FINANCIAR LOS PROYECTOS DE LOS COMITES CANTONALES DE LA PERSONA JOVEN, SEGUN LO</t>
  </si>
  <si>
    <t>E6010400276000</t>
  </si>
  <si>
    <t>MUNICIPALIDAD DE ALAJUELITA (PARA FINANCIAR LOS PROYECTOS DE LOS COMITES CANTONALES DE LA PERSONA JOVEN, SEGUN LO</t>
  </si>
  <si>
    <t>E6010400376000</t>
  </si>
  <si>
    <t>MUNICIPALIDAD DE ASERRI (PARA FINANCIAR LOS PROYECTOS DE LOS COMITES CANTONALES DE LA PERSONA JOVEN, SEGUN LO</t>
  </si>
  <si>
    <t>E6010400476000</t>
  </si>
  <si>
    <t>MUNICIPALIDAD DE SAN JOSE (PARA FINANCIAR LOS PROYECTOS DE LOS COMITES CANTONALES DE LA PERSONA JOVEN, SEGUN LO</t>
  </si>
  <si>
    <t>E6010400576000</t>
  </si>
  <si>
    <t>MUNICIPALIDAD DE CURRIDABAT (PARA FINANCIAR LOS PROYECTOS DE LOS COMITES CANTONALES DE LA PERSONA JOVEN, SEGUN LO</t>
  </si>
  <si>
    <t>E6010400676000</t>
  </si>
  <si>
    <t>MUNICIPALIDAD DE DESAMPARADOS (PARA FINANCIAR LOS PROYECTOS DE LOS COMITES CANTONALES DE LA PERSONA JOVEN, SEGUN LO</t>
  </si>
  <si>
    <t>E6010400776000</t>
  </si>
  <si>
    <t>MUNICIPALIDAD DE DOTA (PARA FINANCIAR LOS PROYECTOS DE LOS COMITES CANTONALES DE LA PERSONA JOVEN, SEGUN LO</t>
  </si>
  <si>
    <t>E6010400876000</t>
  </si>
  <si>
    <t>MUNICIPALIDAD DE ESCAZU (PARA FINANCIAR LOS PROYECTOS DE LOS COMITES CANTONALES DE LA PERSONA JOVEN, SEGUN LO</t>
  </si>
  <si>
    <t>E6010400976000</t>
  </si>
  <si>
    <t>MUNICIPALIDAD DE GOICOECHEA (PARA FINANCIAR LOS PROYECTOS DE LOS COMITES CANTONALES DE LA PERSONA JOVEN, SEGUN LO</t>
  </si>
  <si>
    <t>E6010401076000</t>
  </si>
  <si>
    <t>MUNICIPALIDAD DE LEON CORTES (PARA FINANCIAR LOS PROYECTOS DE LOS COMITES CANTONALES DE LA PERSONA JOVEN, SEGUN LO</t>
  </si>
  <si>
    <t>E6010401176000</t>
  </si>
  <si>
    <t>MUNICIPALIDAD DE MONTES DE OCA (PARA FINANCIAR LOS PROYECTOS DE LOS COMITES CANTONALES DE LA PERSONA JOVEN, SEGUN LO</t>
  </si>
  <si>
    <t>E6010401276000</t>
  </si>
  <si>
    <t>MUNICIPALIDAD DE MORA (PARA FINANCIAR LOS PROYECTOS DE LOS COMITES CANTONALES DE LA PERSONA JOVEN, SEGUN LO</t>
  </si>
  <si>
    <t>E6010401376000</t>
  </si>
  <si>
    <t>MUNICIPALIDAD DE MORAVIA (PARA FINANCIAR LOS PROYECTOS DE LOS COMITES CANTONALES DE LA PERSONA JOVEN, SEGUN LO</t>
  </si>
  <si>
    <t>E6010401476000</t>
  </si>
  <si>
    <t>MUNICIPALIDAD DE PEREZ ZELEDON (PARA FINANCIAR LOS PROYECTOS DE LOS COMITES CANTONALES DE LA PERSONA JOVEN, SEGUN LO</t>
  </si>
  <si>
    <t>E6010401576000</t>
  </si>
  <si>
    <t>MUNICIPALIDAD DE PURISCAL (PARA FINANCIAR LOS PROYECTOS DE LOS COMITES CANTONALES DE LA PERSONA JOVEN, SEGUN LO</t>
  </si>
  <si>
    <t>E6010401676000</t>
  </si>
  <si>
    <t>MUNICIPALIDAD DE SANTA ANA (PARA FINANCIAR LOS PROYECTOS DE LOS COMITES CANTONALES DE LA PERSONA JOVEN, SEGUN LO</t>
  </si>
  <si>
    <t>E6010401776000</t>
  </si>
  <si>
    <t>MUNICIPALIDAD DE TARRAZU (PARA FINANCIAR LOS PROYECTOS DE LOS COMITES CANTONALES DE LA PERSONA JOVEN, SEGUN LO</t>
  </si>
  <si>
    <t>E6010401876000</t>
  </si>
  <si>
    <t>MUNICIPALIDAD DE TIBAS (PARA FINANCIAR LOS PROYECTOS DE LOS COMITES CANTONALES DE LA PERSONA JOVEN, SEGUN LO</t>
  </si>
  <si>
    <t>E6010401976000</t>
  </si>
  <si>
    <t>MUNICIPALIDAD DE TURRUBARES (PARA FINANCIAR LOS PROYECTOS DE LOS COMITES CANTONALES DE LA PERSONA JOVEN, SEGUN LO</t>
  </si>
  <si>
    <t>E6010402076000</t>
  </si>
  <si>
    <t>MUNICIPALIDAD DE VASQUEZ DE CORONADO (PARA FINANCIAR LOS PROYECTOS DE LOS COMITES CANTONALES DE LA PERSONA JOVEN, SEGUN LO</t>
  </si>
  <si>
    <t>E6010402176000</t>
  </si>
  <si>
    <t>MUNICIPALIDAD DE ALFARO RUIZ (PARA FINANCIAR LOS PROYECTOS DE LOS COMITES CANTONALES DE LA PERSONA JOVEN, SEGUN LO</t>
  </si>
  <si>
    <t>E6010402276000</t>
  </si>
  <si>
    <t>MUNICIPALIDAD DE ATENAS (PARA FINANCIAR LOS PROYECTOS DE LOS COMITES CANTONALES DE LA PERSONA JOVEN, SEGUN LO</t>
  </si>
  <si>
    <t>E6010402376000</t>
  </si>
  <si>
    <t>MUNICIPALIDAD DE ALAJUELA (PARA FINANCIAR LOS PROYECTOS DE LOS COMITES CANTONALES DE LA PERSONA JOVEN, SEGUN LO</t>
  </si>
  <si>
    <t>E6010402476000</t>
  </si>
  <si>
    <t>MUNICIPALIDAD DE GRECIA (PARA FINANCIAR LOS PROYECTOS DE LOS COMITES CANTONALES DE LA PERSONA JOVEN, SEGUN LO</t>
  </si>
  <si>
    <t>E6010402576000</t>
  </si>
  <si>
    <t>MUNICIPALIDAD DE GUATUSO (PARA FINANCIAR LOS PROYECTOS DE LOS COMITES CANTONALES DE LA PERSONA JOVEN, SEGUN LO</t>
  </si>
  <si>
    <t>E6010402676000</t>
  </si>
  <si>
    <t>MUNICIPALIDAD DE LOS CHILES (PARA FINANCIAR LOS PROYECTOS DE LOS COMITES CANTONALES DE LA PERSONA JOVEN, SEGUN LO</t>
  </si>
  <si>
    <t>E6010402776000</t>
  </si>
  <si>
    <t>MUNICIPALIDAD DE NARANJO (PARA FINANCIAR LOS PROYECTOS DE LOS COMITES CANTONALES DE LA PERSONA JOVEN, SEGUN LO</t>
  </si>
  <si>
    <t>E6010402876000</t>
  </si>
  <si>
    <t>MUNICIPALIDAD DE OROTINA (PARA FINANCIAR LOS PROYECTOS DE LOS COMITES CANTONALES DE LA PERSONA JOVEN, SEGUN LO</t>
  </si>
  <si>
    <t>E6010402976000</t>
  </si>
  <si>
    <t>MUNICIPALIDAD DE PALMARES (PARA FINANCIAR LOS PROYECTOS DE LOS COMITES CANTONALES DE LA PERSONA JOVEN, SEGUN LO</t>
  </si>
  <si>
    <t>E6010403076000</t>
  </si>
  <si>
    <t>MUNICIPALIDAD DE POAS (PARA FINANCIAR LOS PROYECTOS DE LOS COMITES CANTONALES DE LA PERSONA JOVEN, SEGUN LO</t>
  </si>
  <si>
    <t>E6010403176000</t>
  </si>
  <si>
    <t>MUNICIPALIDAD DE SAN CARLOS (PARA FINANCIAR LOS PROYECTOS DE LOS COMITES CANTONALES DE LA PERSONA JOVEN, SEGUN LO</t>
  </si>
  <si>
    <t>E6010403276000</t>
  </si>
  <si>
    <t>MUNICIPALIDAD DE SAN MATEO (PARA FINANCIAR LOS PROYECTOS DE LOS COMITES CANTONALES DE LA PERSONA JOVEN, SEGUN LO</t>
  </si>
  <si>
    <t>E6010403376000</t>
  </si>
  <si>
    <t>MUNICIPALIDAD DE SAN RAMON (PARA FINANCIAR LOS PROYECTOS DE LOS COMITES CANTONALES DE LA PERSONA JOVEN, SEGUN LO</t>
  </si>
  <si>
    <t>E6010403476000</t>
  </si>
  <si>
    <t>MUNICIPALIDAD DE UPALA (PARA FINANCIAR LOS PROYECTOS DE LOS COMITES CANTONALES DE LA PERSONA JOVEN, SEGUN LO</t>
  </si>
  <si>
    <t>E6010403576000</t>
  </si>
  <si>
    <t>MUNICIPALIDAD DE VALVERDE VEGA (PARA FINANCIAR LOS PROYECTOS DE LOS COMITES CANTONALES DE LA PERSONA JOVEN, SEGUN LO</t>
  </si>
  <si>
    <t>E6010403676000</t>
  </si>
  <si>
    <t>MUNICIPALIDAD DE AGUIRRE (PARA FINANCIAR LOS PROYECTOS DE LOS COMITES CANTONALES DE LA PERSONA JOVEN, SEGUN LO</t>
  </si>
  <si>
    <t>E6010403776000</t>
  </si>
  <si>
    <t>MUNICIPALIDAD DE BUENOS AIRES (PARA FINANCIAR LOS PROYECTOS DE LOS COMITES CANTONALES DE LA PERSONA JOVEN, SEGUN LO</t>
  </si>
  <si>
    <t>E6010403876000</t>
  </si>
  <si>
    <t>MUNICIPALIDAD DE PUNTARENAS (PARA FINANCIAR LOS PROYECTOS DE LOS COMITES CANTONALES DE LA PERSONA JOVEN, SEGUN LO</t>
  </si>
  <si>
    <t>E6010403976000</t>
  </si>
  <si>
    <t>MUNICIPALIDADES DE COTO BRUS (PARA FINANCIAR LOS PROYECTOS DE LOS COMITES CANTONALES DE LA PERSONA JOVEN, SEGUN LO</t>
  </si>
  <si>
    <t>E6010404076000</t>
  </si>
  <si>
    <t>MUNICIPALIDAD DE GARABITO (PARA FINANCIAR LOS PROYECTOS DE LOS COMITES CANTONALES DE LA PERSONA JOVEN, SEGUN LO</t>
  </si>
  <si>
    <t>E6010404176000</t>
  </si>
  <si>
    <t>MUNICIPALIDAD DE MONTES DE ORO (PARA FINANCIAR LOS PROYECTOS DE LOS COMITES CANTONALES DE LA PERSONA JOVEN, SEGUN LO</t>
  </si>
  <si>
    <t>E6010404276000</t>
  </si>
  <si>
    <t>MUNICIPALIDAD DE OSA (PARA FINANCIAR LOS PROYECTOS DE LOS COMITES CANTONALES DE LA PERSONA JOVEN, SEGUN LO</t>
  </si>
  <si>
    <t>E6010404376000</t>
  </si>
  <si>
    <t>MUNICIPALIDAD DE PARRITA (PARA FINANCIAR LOS PROYECTOS DE LOS COMITES CANTONALES DE LA PERSONA JOVEN, SEGUN LO</t>
  </si>
  <si>
    <t>E6010404476000</t>
  </si>
  <si>
    <t>MUNICIPALIDAD DE CORREDORES (PARA FINANCIAR LOS PROYECTOS DE LOS COMITES CANTONALES DE LA PERSONA JOVEN, SEGUN LO</t>
  </si>
  <si>
    <t>E6010404576000</t>
  </si>
  <si>
    <t>MUNICIPALIDAD DE ESPARZA (PARA FINANCIAR LOS PROYECTOS DE LOS COMITES CANTONALES DE LA PERSONA JOVEN, SEGUN LO</t>
  </si>
  <si>
    <t>E6010404676000</t>
  </si>
  <si>
    <t>MUNICIPALIDAD DE GOLFITO (PARA FINANCIAR LOS PROYECTOS DE LOS COMITES CANTONALES DE LA PERSONA JOVEN, SEGUN LO</t>
  </si>
  <si>
    <t>E6010404776000</t>
  </si>
  <si>
    <t>MUNICIPALIDAD DE ABANGARES (PARA FINANCIAR LOS PROYECTOS DE LOS COMITES CANTONALES DE LA PERSONA JOVEN, SEGUN LO</t>
  </si>
  <si>
    <t>E6010404876000</t>
  </si>
  <si>
    <t>MUNICIPALIDAD DE BAGACES (PARA FINANCIAR LOS PROYECTOS DE LOS COMITES CANTONALES DE LA PERSONA JOVEN, SEGUN LO</t>
  </si>
  <si>
    <t>E6010404976000</t>
  </si>
  <si>
    <t>MUNICIPALIDAD DE CARRILLO (PARA FINANCIAR LOS PROYECTOS DE LOS COMITES CANTONALES DE LA PERSONA JOVEN, SEGUN LO</t>
  </si>
  <si>
    <t>E6010405076000</t>
  </si>
  <si>
    <t>MUNICIPALIDAD DE HOJANCHA (PARA FINANCIAR LOS PROYECTOS DE LOS COMITES CANTONALES DE LA PERSONA JOVEN, SEGUN LO</t>
  </si>
  <si>
    <t>E6010405176000</t>
  </si>
  <si>
    <t>MUNICIPALIDAD DE LA CRUZ (PARA FINANCIAR LOS PROYECTOS DE LOS COMITES CANTONALES DE LA PERSONA JOVEN, SEGUN LO</t>
  </si>
  <si>
    <t>E6010405276000</t>
  </si>
  <si>
    <t>MUNICIPALIDAD DE LIBERIA (PARA FINANCIAR LOS PROYECTOS DE LOS COMITES CANTONALES DE LA PERSONA JOVEN, SEGUN LO</t>
  </si>
  <si>
    <t>E6010405376000</t>
  </si>
  <si>
    <t>MUNICIPALIDAD DE NANDAYURE (PARA FINANCIAR LOS PROYECTOS DE LOS COMITES CANTONALES DE LA PERSONA JOVEN, SEGUN LO</t>
  </si>
  <si>
    <t>E6010405476000</t>
  </si>
  <si>
    <t>MUNICIPALIDAD DE NICOYA (PARA FINANCIAR LOS PROYECTOS DE LOS COMITES CANTONALES DE LA PERSONA JOVEN, SEGUN LO</t>
  </si>
  <si>
    <t>E6010405576000</t>
  </si>
  <si>
    <t>MUNICIPALIDAD DE SANTA CRUZ (PARA FINANCIAR LOS PROYECTOS DE LOS COMITES CANTONALES DE LA PERSONA JOVEN, SEGUN LO</t>
  </si>
  <si>
    <t>E6010405676000</t>
  </si>
  <si>
    <t>MUNICIPALIDAD DE TILARAN (PARA FINANCIAR LOS PROYECTOS DE LOS COMITES CANTONALES DE LA PERSONA JOVEN, SEGUN LO</t>
  </si>
  <si>
    <t>E6010405776000</t>
  </si>
  <si>
    <t>MUNICIPALIDAD DE CAÑAS (PARA FINANCIAR LOS PROYECTOS DE LOS COMITES CANTONALES DE LA PERSONA JOVEN, SEGUN LO</t>
  </si>
  <si>
    <t>E6010405876000</t>
  </si>
  <si>
    <t>MUNICIPALIDAD DE BARVA (PARA FINANCIAR LOS PROYECTOS DE LOS COMITES CANTONALES DE LA PERSONA JOVEN, SEGUN LO</t>
  </si>
  <si>
    <t>E6010405976000</t>
  </si>
  <si>
    <t>MUNICIPALIDAD DE BELEN (PARA FINANCIAR LOS PROYECTOS DE LOS COMITES CANTONALES DE LA PERSONA JOVEN, SEGUN LO</t>
  </si>
  <si>
    <t>E6010406076000</t>
  </si>
  <si>
    <t>MUNICIPALIDAD DE HEREDIA (PARA FINANCIAR LOS PROYECTOS DE LOS COMITES CANTONALES DE LA PERSONA JOVEN, SEGUN LO</t>
  </si>
  <si>
    <t>E6010406176000</t>
  </si>
  <si>
    <t>MUNICIPALIDAD DE FLORES (PARA FINANCIAR LOS PROYECTOS DE LOS COMITES CANTONALES DE LA PERSONA JOVEN, SEGUN LO</t>
  </si>
  <si>
    <t>E6010406276000</t>
  </si>
  <si>
    <t>MUNICIPALIDAD DE SAN ISIDRO DE HEREDIA (PARA FINANCIAR LOS PROYECTOS DE LOS COMITES CANTONALES DE LA PERSONA JOVEN, SEGUN LO</t>
  </si>
  <si>
    <t>E6010406376000</t>
  </si>
  <si>
    <t>MUNICIPALIDAD DE SAN PABLO DE HEREDIA (PARA FINANCIAR LOS PROYECTOS DE LOS COMITES CANTONALES DE LA PERSONA JOVEN, SEGUN LO</t>
  </si>
  <si>
    <t>E6010406476000</t>
  </si>
  <si>
    <t>MUNICIPALIDAD DE SAN RAFAEL DE HEREDIA (PARA FINANCIAR LOS PROYECTOS DE LOS COMITES CANTONALES DE LA PERSONA JOVEN, SEGUN LO</t>
  </si>
  <si>
    <t>E6010406576000</t>
  </si>
  <si>
    <t>MUNICIPALIDAD DE SANTA BARBARA DE HEREDIA (PARA FINANCIAR LOS PROYECTOS DE LOS COMITES CANTONALES DE LA PERSONA JOVEN, SEGUN LO</t>
  </si>
  <si>
    <t>E6010406676000</t>
  </si>
  <si>
    <t>MUNICIPALIDAD DE SANTO DOMINGO DE HEREDIA (PARA FINANCIAR LOS PROYECTOS DE LOS COMITES CANTONALES DE LA PERSONA JOVEN, SEGUN LO</t>
  </si>
  <si>
    <t>E6010406776000</t>
  </si>
  <si>
    <t>MUNICIPALIDAD DE SARAPIQUI (PARA FINANCIAR LOS PROYECTOS DE LOS COMITES CANTONALES DE LA PERSONA JOVEN, SEGUN LO</t>
  </si>
  <si>
    <t>E6010406876000</t>
  </si>
  <si>
    <t>MUNICIPALIDAD DE ALVARADO DE PACAYAS (PARA FINANCIAR LOS PROYECTOS DE LOS COMITES CANTONALES DE LA PERSONA JOVEN, SEGUN LO</t>
  </si>
  <si>
    <t>E6010406976000</t>
  </si>
  <si>
    <t>MUNICIPALIDAD DE CARTAGO (PARA FINANCIAR LOS PROYECTOS DE LOS COMITES CANTONALES DE LA PERSONA JOVEN, SEGUN LO</t>
  </si>
  <si>
    <t>E6010407076000</t>
  </si>
  <si>
    <t>MUNICIPALIDAD DE EL GUARCO (PARA FINANCIAR LOS PROYECTOS DE LOS COMITES CANTONALES DE LA PERSONA JOVEN, SEGUN LO</t>
  </si>
  <si>
    <t>E6010407176000</t>
  </si>
  <si>
    <t>MUNICIPALIDAD DE JIMENEZ (PARA FINANCIAR LOS PROYECTOS DE LOS COMITES CANTONALES DE LA PERSONA JOVEN, SEGUN LO</t>
  </si>
  <si>
    <t>E6010407276000</t>
  </si>
  <si>
    <t>MUNICIPALIDAD DE LA UNION (PARA FINANCIAR LOS PROYECTOS DE LOS COMITES CANTONALES DE LA PERSONA JOVEN, SEGUN LO</t>
  </si>
  <si>
    <t>E6010407376000</t>
  </si>
  <si>
    <t>MUNICIPALIDAD DE OREAMUNO (PARA FINANCIAR LOS PROYECTOS DE LOS COMITES CANTONALES DE LA PERSONA JOVEN, SEGUN LO</t>
  </si>
  <si>
    <t>E6010407476000</t>
  </si>
  <si>
    <t>MUNICIPALIDAD DE PARAISO (PARA FINANCIAR LOS PROYECTOS DE LOS COMITES CANTONALES DE LA PERSONA JOVEN, SEGUN LO</t>
  </si>
  <si>
    <t>E6010407576000</t>
  </si>
  <si>
    <t>MUNICIPALIDAD DE TURRIALBA (PARA FINANCIAR LOS PROYECTOS DE LOS COMITES CANTONALES DE LA PERSONA JOVEN, SEGUN LO</t>
  </si>
  <si>
    <t>E6010407676000</t>
  </si>
  <si>
    <t>MUNICIPALIDAD DE LIMON (PARA FINANCIAR LOS PROYECTOS DE LOS COMITES CANTONALES DE LA PERSONA JOVEN, SEGUN LO</t>
  </si>
  <si>
    <t>E6010407776000</t>
  </si>
  <si>
    <t>MUNICIPALIDAD DE GUACIMO (PARA FINANCIAR LOS PROYECTOS DE LOS COMITES CANTONALES DE LA PERSONA JOVEN, SEGUN LO</t>
  </si>
  <si>
    <t>E6010407876000</t>
  </si>
  <si>
    <t>MUNICIPALIDAD DE MATINA (PARA FINANCIAR LOS PROYECTOS DE LOS COMITES CANTONALES DE LA PERSONA JOVEN, SEGUN LO</t>
  </si>
  <si>
    <t>E6010407976000</t>
  </si>
  <si>
    <t>MUNICIPALIDAD DE POCOCI (PARA FINANCIAR LOS PROYECTOS DE LOS COMITES CANTONALES DE LA PERSONA JOVEN, SEGUN LO</t>
  </si>
  <si>
    <t>E6010408076000</t>
  </si>
  <si>
    <t>MUNICIPALIDAD DE SIQUIRRES (PARA FINANCIAR LOS PROYECTOS DE LOS COMITES CANTONALES DE LA PERSONA JOVEN, SEGUN LO</t>
  </si>
  <si>
    <t>E6010408176000</t>
  </si>
  <si>
    <t>MUNICIPALIDAD DE TALAMANCA (PARA FINANCIAR LOS PROYECTOS DE LOS COMITES CANTONALES DE LA PERSONA JOVEN, SEGUN LO</t>
  </si>
  <si>
    <t>E6010408276000</t>
  </si>
  <si>
    <t>MUNICIPALIDAD DE RIO CUARTO (PARA FINANCIAR LOS PROYECTOS DE LOS COMITES CANTONALES DE LA PERSONA JOVEN, SEGUN LO</t>
  </si>
  <si>
    <t>213 Ministerio de Cultura Juvent. y Deportes</t>
  </si>
  <si>
    <t>21374900 Actividades Centrales</t>
  </si>
  <si>
    <t>21375101 CENTRO INVEST. Y CONSERVACIÓN PATRIMONIO</t>
  </si>
  <si>
    <t>21375102 MUSEO NACIONAL DE COSTA RICA</t>
  </si>
  <si>
    <t>21375103 MUSEO DE ARTE COSTARRICENSE</t>
  </si>
  <si>
    <t>21375104 MUSEO HISTORICO CULTURAL JUAN SANTAMARIA</t>
  </si>
  <si>
    <t>21375105 MUSEO DR. RAFAEL ANGEL CALDERON GUARDIA</t>
  </si>
  <si>
    <t>21375106 MUSEO DE ARTE Y DISEÑO CONTEMPORÁNEO</t>
  </si>
  <si>
    <t>21375107 CENTRO CULTURAL E HISTÓRICO JOSÉ FIGUERE</t>
  </si>
  <si>
    <t>21375108 CASA DE LA CULTURA DE PUNTARENAS</t>
  </si>
  <si>
    <t>21375300 Gestión y Desarrollo Cultural</t>
  </si>
  <si>
    <t>21375500 Información y Comunicación</t>
  </si>
  <si>
    <t>21375800 Desarrollo Artístico y Extensión Musical</t>
  </si>
  <si>
    <t>21375801 CENTRO NACIONAL DE LA MÚSICA</t>
  </si>
  <si>
    <t>21375802 SISTEMA NACIONAL DE EDUCACIÓN MUSICAL</t>
  </si>
  <si>
    <t>21375803 TEATRO NACIONAL</t>
  </si>
  <si>
    <t>21375804 TEATRO POPULAR MELICO SALAZAR</t>
  </si>
  <si>
    <t>21375805 CENTRO COSTAR. PRODUCCIÓN CINEMATOGRÁFIC</t>
  </si>
  <si>
    <t>21375806 CENTRO DE PRODUCCÓN ARTÍSTICA Y CULTURAL</t>
  </si>
  <si>
    <t>21375900 DIRECCIÓN GENERAL DE ARCHIVO NACIONAL</t>
  </si>
  <si>
    <t>21376000 CONSEJO NAC.POLÍTICA PÚBLICA PERSONA JOV</t>
  </si>
  <si>
    <t>Presupuesto</t>
  </si>
  <si>
    <t>Ejecución</t>
  </si>
  <si>
    <t>MCJ TOTAL</t>
  </si>
  <si>
    <t>E6070100175900</t>
  </si>
  <si>
    <t>Programas Y Subprogramas MCJ</t>
  </si>
  <si>
    <t xml:space="preserve">Porcentaje </t>
  </si>
  <si>
    <t>JULIO</t>
  </si>
  <si>
    <t>POR DEBAJO</t>
  </si>
  <si>
    <t>ES RECUPERABLE</t>
  </si>
  <si>
    <t>9 Pr / Sub</t>
  </si>
  <si>
    <t>DEBE ATENDERSE</t>
  </si>
  <si>
    <t>URGENTE</t>
  </si>
  <si>
    <t>2 Pr / Sub</t>
  </si>
  <si>
    <t>E-7</t>
  </si>
  <si>
    <t>TRANSFERENCIAS DE CAPITAL</t>
  </si>
  <si>
    <t>E-703</t>
  </si>
  <si>
    <t>TRANSF. DE C.TAL A ENTID. PRIV. SIN FINES DE LUCRO</t>
  </si>
  <si>
    <t>E7030222074900</t>
  </si>
  <si>
    <t>FUNDACION PARQUE METROPOLITANO LA LIBERTAD. (PARA LA ATENCIÓN DE DESLIZAMIENTOS DE TERRENOS DEL PARQUE METROPOLITANO LA LIBERTAD, SEGUN LEY No</t>
  </si>
  <si>
    <t>% Proyectado 90%</t>
  </si>
  <si>
    <t>% Sin. Ejecutar</t>
  </si>
  <si>
    <t>Monto Sin. Ejecutar</t>
  </si>
  <si>
    <t>E7030230074900</t>
  </si>
  <si>
    <t>FUNDACION PARQUE METROPOLITANO LA LIBERTAD (PARA LA CONCLUSION DEL DESARROLLO DE OBRAS DE MITIGACION DE RIESGO, CON PRIORIDAD EN LA</t>
  </si>
  <si>
    <t>E0050520075108</t>
  </si>
  <si>
    <t>SECRETARIA GENERAL IBEROAMERICANA-SEGIB (CUOTA ANUAL DE MEMBRESIA PARA EL PROGRAMA DE COOPERACION DE IBERORQUESTAS JUVENILES). (CUOTA</t>
  </si>
  <si>
    <t>BANCO POPULAR Y DE DESARROLLO COMUNAL. (BPDC) (SEGUN LEY NO. 4351 DEL 11 DE JULIO DE 1969, LEY ORGANICA DEL B.P.D.C. FINANCIADO EN PARTE POR LA</t>
  </si>
  <si>
    <t>ORGANIZACION DE ESTADOS IBEROAMERICANOS (CUOTA ANUAL DE MEMBRESIA, SEGUN DECLARACION DE MONTEVIDEO, XVI CUMBRE MONTEVIDEO-URUGUAY DE</t>
  </si>
  <si>
    <t>FUNDACION PARQUE METROPOLITANO LA LIBERTAD. (PARA CUBRIR LOS GASTOS DE LOS PROYECTOS Y PROGRAMAS QUE SE EFECTUEN CON LA FUNDACION PARQUE</t>
  </si>
  <si>
    <t>ASOCIACION LATINOAMERICANA DE ARCHIVOS. (PARA LA CUOTA DE MEMBRESIA ANUAL A LA ASOCIACION LATINOAMERICANA DE ARCHIVOS, SEGUN VII</t>
  </si>
  <si>
    <t>Liquidación al 31 de Marzo de 2024</t>
  </si>
  <si>
    <t>INFORME DE LIQUIDACIÓN GENERAL PROGRAMAS Y SUBPROGRAMAS MARZO 2024</t>
  </si>
  <si>
    <t>E-00202</t>
  </si>
  <si>
    <t>RECARGO DE FUNCIONES</t>
  </si>
  <si>
    <t>E6070100375900</t>
  </si>
  <si>
    <t>ORGANIZACIÓN DE ESTADOS IBEROAMERICANOS. (CUOTA ANUAL DEL PROGRAMA DE AYUDAS PARA EL DESARROLLO DE LOS ARCHIVOS IBEROAMERICANOS-IBERARCHIVOS-</t>
  </si>
  <si>
    <t>Liquidación al 31 de Mayo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</si>
</sst>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* #,##0.00_);_(* \(#,##0.00\);_(* &quot;-&quot;??_);_(@_)"/>
    <numFmt numFmtId="165" formatCode="[$₡-140A]#,##0.00"/>
    <numFmt numFmtId="166" formatCode="_-[$₡-140A]* #,##0.00_-;\-[$₡-140A]* #,##0.00_-;_-[$₡-140A]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Verdana"/>
      <family val="2"/>
    </font>
    <font>
      <b/>
      <sz val="10"/>
      <color theme="0"/>
      <name val="Verdana"/>
      <family val="2"/>
    </font>
    <font>
      <sz val="10"/>
      <color theme="1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b/>
      <sz val="10"/>
      <color theme="1"/>
      <name val="Verdana"/>
      <family val="2"/>
    </font>
    <font>
      <b/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color theme="7"/>
      <name val="Calibri"/>
      <family val="2"/>
      <scheme val="minor"/>
    </font>
    <font>
      <sz val="11"/>
      <color theme="1"/>
      <name val="Verdana"/>
      <family val="2"/>
    </font>
    <font>
      <sz val="9"/>
      <name val="Verdana"/>
      <family val="2"/>
    </font>
    <font>
      <b/>
      <sz val="9"/>
      <color theme="0"/>
      <name val="Verdana"/>
      <family val="2"/>
    </font>
    <font>
      <sz val="9"/>
      <color theme="1"/>
      <name val="Verdana"/>
      <family val="2"/>
    </font>
    <font>
      <sz val="11"/>
      <name val="Verdana"/>
      <family val="2"/>
    </font>
    <font>
      <b/>
      <sz val="11"/>
      <color theme="0"/>
      <name val="Verdana"/>
      <family val="2"/>
    </font>
    <font>
      <sz val="8"/>
      <name val="Calibri"/>
      <family val="2"/>
      <scheme val="minor"/>
    </font>
    <font>
      <b/>
      <sz val="11"/>
      <color theme="0"/>
      <name val="Arial"/>
      <family val="2"/>
    </font>
    <font>
      <sz val="10"/>
      <color rgb="FF000000"/>
      <name val="Arial"/>
      <family val="2"/>
    </font>
    <font>
      <b/>
      <sz val="10"/>
      <color theme="0"/>
      <name val="Verdana"/>
      <family val="2"/>
    </font>
    <font>
      <sz val="11"/>
      <color rgb="FF0070C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0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4"/>
      </left>
      <right style="thin">
        <color theme="4"/>
      </right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 style="medium">
        <color theme="4"/>
      </right>
      <top style="medium">
        <color theme="4"/>
      </top>
      <bottom style="medium">
        <color theme="4"/>
      </bottom>
      <diagonal/>
    </border>
    <border>
      <left/>
      <right style="thin">
        <color theme="4"/>
      </right>
      <top style="thin">
        <color theme="4" tint="0.79998168889431442"/>
      </top>
      <bottom style="thin">
        <color theme="4" tint="0.79998168889431442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/>
      <right style="thin">
        <color theme="4"/>
      </right>
      <top style="thin">
        <color theme="4" tint="0.79998168889431442"/>
      </top>
      <bottom/>
      <diagonal/>
    </border>
    <border>
      <left/>
      <right/>
      <top style="thin">
        <color theme="4" tint="0.79998168889431442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7">
    <xf numFmtId="0" fontId="0" fillId="0" borderId="0" xfId="0"/>
    <xf numFmtId="0" fontId="3" fillId="0" borderId="0" xfId="0" applyFont="1"/>
    <xf numFmtId="0" fontId="0" fillId="0" borderId="0" xfId="0" pivotButton="1"/>
    <xf numFmtId="164" fontId="3" fillId="0" borderId="0" xfId="1" applyFont="1"/>
    <xf numFmtId="164" fontId="0" fillId="0" borderId="0" xfId="1" applyFont="1"/>
    <xf numFmtId="0" fontId="8" fillId="0" borderId="0" xfId="0" applyFont="1"/>
    <xf numFmtId="10" fontId="8" fillId="0" borderId="0" xfId="2" applyNumberFormat="1" applyFont="1"/>
    <xf numFmtId="0" fontId="6" fillId="0" borderId="0" xfId="0" applyFont="1"/>
    <xf numFmtId="165" fontId="0" fillId="0" borderId="0" xfId="0" applyNumberFormat="1"/>
    <xf numFmtId="166" fontId="8" fillId="0" borderId="0" xfId="1" applyNumberFormat="1" applyFont="1"/>
    <xf numFmtId="166" fontId="6" fillId="0" borderId="0" xfId="1" applyNumberFormat="1" applyFont="1"/>
    <xf numFmtId="0" fontId="11" fillId="0" borderId="5" xfId="0" applyFont="1" applyBorder="1"/>
    <xf numFmtId="165" fontId="11" fillId="0" borderId="6" xfId="0" applyNumberFormat="1" applyFont="1" applyBorder="1"/>
    <xf numFmtId="10" fontId="11" fillId="0" borderId="6" xfId="0" applyNumberFormat="1" applyFont="1" applyBorder="1"/>
    <xf numFmtId="0" fontId="11" fillId="0" borderId="7" xfId="0" applyFont="1" applyBorder="1"/>
    <xf numFmtId="165" fontId="11" fillId="0" borderId="8" xfId="0" applyNumberFormat="1" applyFont="1" applyBorder="1"/>
    <xf numFmtId="10" fontId="11" fillId="0" borderId="8" xfId="0" applyNumberFormat="1" applyFont="1" applyBorder="1"/>
    <xf numFmtId="0" fontId="5" fillId="4" borderId="0" xfId="0" applyFont="1" applyFill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3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10" fontId="0" fillId="0" borderId="0" xfId="2" applyNumberFormat="1" applyFont="1"/>
    <xf numFmtId="10" fontId="0" fillId="5" borderId="0" xfId="0" applyNumberFormat="1" applyFill="1"/>
    <xf numFmtId="10" fontId="0" fillId="6" borderId="0" xfId="0" applyNumberFormat="1" applyFill="1"/>
    <xf numFmtId="10" fontId="0" fillId="7" borderId="0" xfId="0" applyNumberFormat="1" applyFill="1"/>
    <xf numFmtId="0" fontId="5" fillId="2" borderId="1" xfId="0" applyFont="1" applyFill="1" applyBorder="1"/>
    <xf numFmtId="10" fontId="0" fillId="0" borderId="0" xfId="0" applyNumberFormat="1"/>
    <xf numFmtId="0" fontId="0" fillId="0" borderId="0" xfId="0" applyAlignment="1">
      <alignment horizontal="center"/>
    </xf>
    <xf numFmtId="10" fontId="0" fillId="0" borderId="0" xfId="0" applyNumberFormat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0" fontId="0" fillId="3" borderId="0" xfId="0" applyNumberFormat="1" applyFill="1" applyAlignment="1">
      <alignment horizontal="center"/>
    </xf>
    <xf numFmtId="0" fontId="9" fillId="3" borderId="10" xfId="0" applyFont="1" applyFill="1" applyBorder="1" applyAlignment="1">
      <alignment vertical="top"/>
    </xf>
    <xf numFmtId="0" fontId="12" fillId="2" borderId="0" xfId="0" applyFont="1" applyFill="1"/>
    <xf numFmtId="165" fontId="12" fillId="2" borderId="0" xfId="0" applyNumberFormat="1" applyFont="1" applyFill="1"/>
    <xf numFmtId="10" fontId="12" fillId="2" borderId="0" xfId="0" applyNumberFormat="1" applyFont="1" applyFill="1"/>
    <xf numFmtId="0" fontId="14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/>
    <xf numFmtId="0" fontId="13" fillId="0" borderId="0" xfId="0" applyFont="1"/>
    <xf numFmtId="0" fontId="9" fillId="8" borderId="10" xfId="0" applyFont="1" applyFill="1" applyBorder="1" applyAlignment="1">
      <alignment vertical="top"/>
    </xf>
    <xf numFmtId="0" fontId="20" fillId="9" borderId="1" xfId="0" applyFont="1" applyFill="1" applyBorder="1" applyAlignment="1">
      <alignment vertical="top"/>
    </xf>
    <xf numFmtId="0" fontId="18" fillId="9" borderId="10" xfId="0" applyFont="1" applyFill="1" applyBorder="1" applyAlignment="1">
      <alignment vertical="top"/>
    </xf>
    <xf numFmtId="0" fontId="20" fillId="9" borderId="1" xfId="0" applyFont="1" applyFill="1" applyBorder="1" applyAlignment="1">
      <alignment horizontal="center" vertical="top"/>
    </xf>
    <xf numFmtId="166" fontId="5" fillId="2" borderId="1" xfId="1" applyNumberFormat="1" applyFont="1" applyFill="1" applyBorder="1" applyAlignment="1">
      <alignment horizontal="center" vertical="center" wrapText="1"/>
    </xf>
    <xf numFmtId="166" fontId="5" fillId="2" borderId="1" xfId="1" applyNumberFormat="1" applyFont="1" applyFill="1" applyBorder="1" applyAlignment="1">
      <alignment vertical="center" wrapText="1"/>
    </xf>
    <xf numFmtId="10" fontId="5" fillId="2" borderId="1" xfId="2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vertical="center" wrapText="1"/>
    </xf>
    <xf numFmtId="0" fontId="3" fillId="0" borderId="11" xfId="0" applyFont="1" applyBorder="1" applyAlignment="1">
      <alignment vertical="center"/>
    </xf>
    <xf numFmtId="166" fontId="3" fillId="0" borderId="11" xfId="0" applyNumberFormat="1" applyFont="1" applyBorder="1" applyAlignment="1">
      <alignment horizontal="right" vertical="center"/>
    </xf>
    <xf numFmtId="166" fontId="3" fillId="0" borderId="11" xfId="1" applyNumberFormat="1" applyFont="1" applyFill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166" fontId="3" fillId="0" borderId="1" xfId="0" applyNumberFormat="1" applyFont="1" applyBorder="1" applyAlignment="1">
      <alignment horizontal="right" vertical="center"/>
    </xf>
    <xf numFmtId="166" fontId="3" fillId="0" borderId="1" xfId="1" applyNumberFormat="1" applyFont="1" applyFill="1" applyBorder="1" applyAlignment="1">
      <alignment horizontal="right" vertical="center"/>
    </xf>
    <xf numFmtId="4" fontId="20" fillId="9" borderId="0" xfId="0" applyNumberFormat="1" applyFont="1" applyFill="1" applyAlignment="1">
      <alignment horizontal="right" vertical="top"/>
    </xf>
    <xf numFmtId="10" fontId="5" fillId="9" borderId="9" xfId="2" applyNumberFormat="1" applyFont="1" applyFill="1" applyBorder="1"/>
    <xf numFmtId="10" fontId="7" fillId="10" borderId="9" xfId="2" applyNumberFormat="1" applyFont="1" applyFill="1" applyBorder="1"/>
    <xf numFmtId="0" fontId="5" fillId="2" borderId="1" xfId="0" applyFont="1" applyFill="1" applyBorder="1" applyAlignment="1">
      <alignment horizontal="center" vertical="center" wrapText="1"/>
    </xf>
    <xf numFmtId="164" fontId="5" fillId="2" borderId="1" xfId="1" applyFont="1" applyFill="1" applyBorder="1" applyAlignment="1">
      <alignment horizontal="center" vertical="center" wrapText="1"/>
    </xf>
    <xf numFmtId="0" fontId="22" fillId="4" borderId="0" xfId="0" applyFont="1" applyFill="1" applyAlignment="1">
      <alignment horizontal="center" vertical="center"/>
    </xf>
    <xf numFmtId="10" fontId="10" fillId="0" borderId="0" xfId="2" applyNumberFormat="1" applyFont="1"/>
    <xf numFmtId="0" fontId="23" fillId="0" borderId="0" xfId="0" applyFont="1" applyAlignment="1">
      <alignment horizontal="center"/>
    </xf>
    <xf numFmtId="0" fontId="10" fillId="0" borderId="0" xfId="0" applyFont="1" applyAlignment="1">
      <alignment horizontal="left" wrapText="1"/>
    </xf>
    <xf numFmtId="0" fontId="0" fillId="0" borderId="1" xfId="0" applyBorder="1" applyAlignment="1">
      <alignment vertical="top"/>
    </xf>
    <xf numFmtId="0" fontId="0" fillId="11" borderId="1" xfId="0" applyFill="1" applyBorder="1" applyAlignment="1">
      <alignment vertical="top"/>
    </xf>
    <xf numFmtId="10" fontId="7" fillId="3" borderId="13" xfId="2" applyNumberFormat="1" applyFont="1" applyFill="1" applyBorder="1"/>
    <xf numFmtId="164" fontId="20" fillId="9" borderId="1" xfId="1" applyFont="1" applyFill="1" applyBorder="1" applyAlignment="1">
      <alignment vertical="top"/>
    </xf>
    <xf numFmtId="164" fontId="0" fillId="0" borderId="1" xfId="1" applyFont="1" applyBorder="1" applyAlignment="1">
      <alignment horizontal="right" vertical="top"/>
    </xf>
    <xf numFmtId="164" fontId="0" fillId="11" borderId="1" xfId="1" applyFont="1" applyFill="1" applyBorder="1" applyAlignment="1">
      <alignment horizontal="right" vertical="top"/>
    </xf>
    <xf numFmtId="10" fontId="10" fillId="0" borderId="0" xfId="0" applyNumberFormat="1" applyFont="1"/>
    <xf numFmtId="10" fontId="10" fillId="12" borderId="0" xfId="0" applyNumberFormat="1" applyFont="1" applyFill="1"/>
    <xf numFmtId="4" fontId="21" fillId="0" borderId="13" xfId="0" applyNumberFormat="1" applyFont="1" applyBorder="1" applyAlignment="1">
      <alignment horizontal="right" vertical="center"/>
    </xf>
    <xf numFmtId="0" fontId="21" fillId="0" borderId="13" xfId="0" applyFont="1" applyBorder="1" applyAlignment="1">
      <alignment horizontal="right" vertical="center"/>
    </xf>
    <xf numFmtId="166" fontId="3" fillId="0" borderId="14" xfId="0" applyNumberFormat="1" applyFont="1" applyBorder="1" applyAlignment="1">
      <alignment horizontal="right" vertical="center"/>
    </xf>
    <xf numFmtId="166" fontId="3" fillId="0" borderId="13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164" fontId="5" fillId="9" borderId="12" xfId="1" applyFont="1" applyFill="1" applyBorder="1" applyAlignment="1">
      <alignment horizontal="center" vertical="center"/>
    </xf>
    <xf numFmtId="164" fontId="5" fillId="9" borderId="12" xfId="1" applyFont="1" applyFill="1" applyBorder="1" applyAlignment="1">
      <alignment vertical="center"/>
    </xf>
    <xf numFmtId="164" fontId="5" fillId="9" borderId="9" xfId="1" applyFont="1" applyFill="1" applyBorder="1" applyAlignment="1">
      <alignment vertical="center"/>
    </xf>
    <xf numFmtId="0" fontId="2" fillId="0" borderId="0" xfId="0" applyFont="1" applyAlignment="1">
      <alignment horizontal="center"/>
    </xf>
    <xf numFmtId="0" fontId="5" fillId="9" borderId="12" xfId="0" applyFont="1" applyFill="1" applyBorder="1" applyAlignment="1">
      <alignment horizontal="left" vertical="center"/>
    </xf>
    <xf numFmtId="0" fontId="5" fillId="9" borderId="9" xfId="0" applyFont="1" applyFill="1" applyBorder="1" applyAlignment="1">
      <alignment horizontal="left" vertical="center"/>
    </xf>
    <xf numFmtId="0" fontId="7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4">
    <cellStyle name="Millares" xfId="1" builtinId="3"/>
    <cellStyle name="Millares 2" xfId="3" xr:uid="{00000000-0005-0000-0000-000001000000}"/>
    <cellStyle name="Normal" xfId="0" builtinId="0"/>
    <cellStyle name="Porcentaje" xfId="2" builtinId="5"/>
  </cellStyles>
  <dxfs count="25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 patternType="solid">
          <bgColor rgb="FFFFC000"/>
        </patternFill>
      </fill>
    </dxf>
    <dxf>
      <fill>
        <patternFill patternType="none">
          <bgColor auto="1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2060"/>
        </patternFill>
      </fill>
    </dxf>
    <dxf>
      <fill>
        <patternFill patternType="solid">
          <bgColor rgb="FF002060"/>
        </patternFill>
      </fill>
    </dxf>
    <dxf>
      <font>
        <color theme="7"/>
      </font>
    </dxf>
    <dxf>
      <font>
        <color theme="7"/>
      </font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ont>
        <b/>
      </font>
    </dxf>
    <dxf>
      <font>
        <b/>
      </font>
    </dxf>
    <dxf>
      <font>
        <b/>
      </font>
    </dxf>
    <dxf>
      <numFmt numFmtId="14" formatCode="0.00%"/>
    </dxf>
    <dxf>
      <font>
        <b/>
        <sz val="10"/>
        <color theme="0"/>
        <name val="Verdana"/>
        <scheme val="none"/>
      </font>
      <fill>
        <patternFill patternType="solid">
          <fgColor indexed="64"/>
          <bgColor theme="4" tint="0.39997558519241921"/>
        </patternFill>
      </fill>
      <alignment horizontal="center" vertical="center" readingOrder="0"/>
    </dxf>
    <dxf>
      <font>
        <b/>
        <sz val="10"/>
        <color theme="0"/>
        <name val="Verdana"/>
        <scheme val="none"/>
      </font>
      <fill>
        <patternFill patternType="solid">
          <fgColor indexed="64"/>
          <bgColor theme="4" tint="0.39997558519241921"/>
        </patternFill>
      </fill>
      <alignment horizontal="center" vertical="center" readingOrder="0"/>
    </dxf>
    <dxf>
      <font>
        <b/>
        <sz val="10"/>
        <color theme="0"/>
        <name val="Verdana"/>
        <scheme val="none"/>
      </font>
      <fill>
        <patternFill patternType="solid">
          <fgColor indexed="64"/>
          <bgColor theme="4" tint="0.39997558519241921"/>
        </patternFill>
      </fill>
      <alignment horizontal="center" vertical="center" readingOrder="0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3403917</xdr:colOff>
      <xdr:row>3</xdr:row>
      <xdr:rowOff>142875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808855" cy="7143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19897</xdr:colOff>
      <xdr:row>3</xdr:row>
      <xdr:rowOff>219075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808855" cy="714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3</xdr:col>
      <xdr:colOff>156421</xdr:colOff>
      <xdr:row>3</xdr:row>
      <xdr:rowOff>142875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7000" y="0"/>
          <a:ext cx="4808855" cy="714375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rilyn Cárdenas Mora" refreshedDate="45453.397492129632" createdVersion="8" refreshedVersion="8" minRefreshableVersion="3" recordCount="1860" xr:uid="{BBFD0D3A-D4D7-4FC9-8C49-B5698C029492}">
  <cacheSource type="worksheet">
    <worksheetSource ref="A5:Q1865" sheet="POR PROGRAMA"/>
  </cacheSource>
  <cacheFields count="18">
    <cacheField name="Centro gestor" numFmtId="0">
      <sharedItems/>
    </cacheField>
    <cacheField name="Desc.Centro Gestor" numFmtId="0">
      <sharedItems/>
    </cacheField>
    <cacheField name="Programas Y Subprogramas MCJ" numFmtId="0">
      <sharedItems count="24">
        <s v="213 Ministerio de Cultura Juvent. y Deportes"/>
        <s v="21374900 Actividades Centrales"/>
        <s v="21375101 CENTRO INVEST. Y CONSERVACIÓN PATRIMONIO"/>
        <s v="21375102 MUSEO NACIONAL DE COSTA RICA"/>
        <s v="21375103 MUSEO DE ARTE COSTARRICENSE"/>
        <s v="21375104 MUSEO HISTORICO CULTURAL JUAN SANTAMARIA"/>
        <s v="21375105 MUSEO DR. RAFAEL ANGEL CALDERON GUARDIA"/>
        <s v="21375106 MUSEO DE ARTE Y DISEÑO CONTEMPORÁNEO"/>
        <s v="21375107 CENTRO CULTURAL E HISTÓRICO JOSÉ FIGUERE"/>
        <s v="21375108 CASA DE LA CULTURA DE PUNTARENAS"/>
        <s v="21375300 Gestión y Desarrollo Cultural"/>
        <s v="21375500 Información y Comunicación"/>
        <s v="21375800 Desarrollo Artístico y Extensión Musical"/>
        <s v="21375801 CENTRO NACIONAL DE LA MÚSICA"/>
        <s v="21375802 SISTEMA NACIONAL DE EDUCACIÓN MUSICAL"/>
        <s v="21375803 TEATRO NACIONAL"/>
        <s v="21375804 TEATRO POPULAR MELICO SALAZAR"/>
        <s v="21375805 CENTRO COSTAR. PRODUCCIÓN CINEMATOGRÁFIC"/>
        <s v="21375806 CENTRO DE PRODUCCÓN ARTÍSTICA Y CULTURAL"/>
        <s v="21375900 DIRECCIÓN GENERAL DE ARCHIVO NACIONAL"/>
        <s v="21376000 CONSEJO NAC.POLÍTICA PÚBLICA PERSONA JOV"/>
        <s v="21375300 GESTIÓN y DESARRPLLO CULTURAL" u="1"/>
        <s v="21375500 SISTEMA NACIONAL DE BIBLIOTECAS" u="1"/>
        <s v="21375800 DIRECCIÓN DE BANDAS" u="1"/>
      </sharedItems>
    </cacheField>
    <cacheField name="Fondo" numFmtId="0">
      <sharedItems/>
    </cacheField>
    <cacheField name="PosPre" numFmtId="0">
      <sharedItems count="405">
        <s v=""/>
        <s v="E-0"/>
        <s v="E-001"/>
        <s v="E-00101"/>
        <s v="E-00105"/>
        <s v="E-002"/>
        <s v="E-00201"/>
        <s v="E-003"/>
        <s v="E-00301"/>
        <s v="E-00302"/>
        <s v="E-00303"/>
        <s v="E-00304"/>
        <s v="E-00399"/>
        <s v="E-004"/>
        <s v="E0040120074900"/>
        <s v="E0040520074900"/>
        <s v="E-005"/>
        <s v="E0050120074900"/>
        <s v="E0050220074900"/>
        <s v="E0050320074900"/>
        <s v="E0050520074900"/>
        <s v="E-1"/>
        <s v="E-101"/>
        <s v="E-10103"/>
        <s v="E-102"/>
        <s v="E-10201"/>
        <s v="E-10202"/>
        <s v="E-10203"/>
        <s v="E-10204"/>
        <s v="E-10299"/>
        <s v="E-103"/>
        <s v="E-10301"/>
        <s v="E-10302"/>
        <s v="E-10303"/>
        <s v="E-10306"/>
        <s v="E-10307"/>
        <s v="E-104"/>
        <s v="E-10404"/>
        <s v="E-10405"/>
        <s v="E-10406"/>
        <s v="E-10499"/>
        <s v="E-105"/>
        <s v="E-10501"/>
        <s v="E-10502"/>
        <s v="E-10503"/>
        <s v="E-10504"/>
        <s v="E-106"/>
        <s v="E-10601"/>
        <s v="E-107"/>
        <s v="E-10701"/>
        <s v="E-10703"/>
        <s v="E-108"/>
        <s v="E-10801"/>
        <s v="E-10804"/>
        <s v="E-10805"/>
        <s v="E-10806"/>
        <s v="E-10807"/>
        <s v="E-10808"/>
        <s v="E-10899"/>
        <s v="E-109"/>
        <s v="E-10999"/>
        <s v="E-199"/>
        <s v="E-19905"/>
        <s v="E-2"/>
        <s v="E-201"/>
        <s v="E-20101"/>
        <s v="E-20102"/>
        <s v="E-20104"/>
        <s v="E-20199"/>
        <s v="E-202"/>
        <s v="E-20202"/>
        <s v="E-20203"/>
        <s v="E-203"/>
        <s v="E-20301"/>
        <s v="E-20304"/>
        <s v="E-20306"/>
        <s v="E-20399"/>
        <s v="E-204"/>
        <s v="E-20401"/>
        <s v="E-20402"/>
        <s v="E-299"/>
        <s v="E-29901"/>
        <s v="E-29902"/>
        <s v="E-29903"/>
        <s v="E-29904"/>
        <s v="E-29905"/>
        <s v="E-29906"/>
        <s v="E-29999"/>
        <s v="E-6"/>
        <s v="E-601"/>
        <s v="E6010320074900"/>
        <s v="E6010320274900"/>
        <s v="E6010520274900"/>
        <s v="E-602"/>
        <s v="E-60202"/>
        <s v="E-60299"/>
        <s v="E-603"/>
        <s v="E-60301"/>
        <s v="E-60399"/>
        <s v="E-604"/>
        <s v="E6040221074900"/>
        <s v="E6040221574900"/>
        <s v="E6040222074900"/>
        <s v="E-606"/>
        <s v="E-60601"/>
        <s v="E-607"/>
        <s v="E6070122074900"/>
        <s v="E6070154074900"/>
        <s v="E6070154574900"/>
        <s v="E6070155074900"/>
        <s v="E-5"/>
        <s v="E-501"/>
        <s v="E-50102"/>
        <s v="E-50103"/>
        <s v="E-50104"/>
        <s v="E-50105"/>
        <s v="E-50107"/>
        <s v="E-502"/>
        <s v="E-50299"/>
        <s v="E-599"/>
        <s v="E-59903"/>
        <s v="E-7"/>
        <s v="E-703"/>
        <s v="E7030230074900"/>
        <s v="E0040120075101"/>
        <s v="E0040520075101"/>
        <s v="E0050120075101"/>
        <s v="E0050220075101"/>
        <s v="E0050320075101"/>
        <s v="E-10402"/>
        <s v="E-10403"/>
        <s v="E-10702"/>
        <s v="E-19902"/>
        <s v="E-50199"/>
        <s v="E6010320075101"/>
        <s v="E6010320275101"/>
        <s v="E6040120075101"/>
        <s v="E6040425075101"/>
        <s v="E6040431675101"/>
        <s v="E6040436275101"/>
        <s v="E6070122575101"/>
        <s v="E-00102"/>
        <s v="E0040120075102"/>
        <s v="E0040520075102"/>
        <s v="E0050120075102"/>
        <s v="E0050220075102"/>
        <s v="E0050320075102"/>
        <s v="E0050500175102"/>
        <s v="E-10102"/>
        <s v="E-10104"/>
        <s v="E-10304"/>
        <s v="E-10305"/>
        <s v="E-19999"/>
        <s v="E-20302"/>
        <s v="E-20303"/>
        <s v="E-20305"/>
        <s v="E-29907"/>
        <s v="E6010320075102"/>
        <s v="E6010320275102"/>
        <s v="E0040120075103"/>
        <s v="E0040520075103"/>
        <s v="E0050120075103"/>
        <s v="E0050220075103"/>
        <s v="E0050320075103"/>
        <s v="E0050520075103"/>
        <s v="E-10101"/>
        <s v="E-10803"/>
        <s v="E6010320075103"/>
        <s v="E6010320275103"/>
        <s v="E6070100175103"/>
        <s v="E-50101"/>
        <s v="E-50201"/>
        <s v="E-59902"/>
        <s v="E0040120075104"/>
        <s v="E0040520075104"/>
        <s v="E0050120075104"/>
        <s v="E0050220075104"/>
        <s v="E0050320075104"/>
        <s v="E0050520075104"/>
        <s v="E6010320075104"/>
        <s v="E6010320275104"/>
        <s v="E0040120075105"/>
        <s v="E0040520075105"/>
        <s v="E0050120075105"/>
        <s v="E0050220075105"/>
        <s v="E0050320075105"/>
        <s v="E0050520075105"/>
        <s v="E6010320075105"/>
        <s v="E6010320275105"/>
        <s v="E0040120075106"/>
        <s v="E0040520075106"/>
        <s v="E0050120075106"/>
        <s v="E0050220075106"/>
        <s v="E0050320075106"/>
        <s v="E0050520075106"/>
        <s v="E6010320075106"/>
        <s v="E6010320275106"/>
        <s v="E-50106"/>
        <s v="E0040120075107"/>
        <s v="E0040520075107"/>
        <s v="E0050120075107"/>
        <s v="E0050220075107"/>
        <s v="E0050320075107"/>
        <s v="E6010320075107"/>
        <s v="E6010320275107"/>
        <s v="E0040120075108"/>
        <s v="E0040520075108"/>
        <s v="E0050120075108"/>
        <s v="E0050220075108"/>
        <s v="E0050320075108"/>
        <s v="E0050520075108"/>
        <s v="E6010320075108"/>
        <s v="E6010320275108"/>
        <s v="E0040120075300"/>
        <s v="E0040520075300"/>
        <s v="E0050120075300"/>
        <s v="E0050220075300"/>
        <s v="E0050320075300"/>
        <s v="E6010320075300"/>
        <s v="E6010320275300"/>
        <s v="E6040120075300"/>
        <s v="E6070120075300"/>
        <s v="E0040120075500"/>
        <s v="E0040520075500"/>
        <s v="E0050120075500"/>
        <s v="E0050220075500"/>
        <s v="E0050320075500"/>
        <s v="E6010320075500"/>
        <s v="E6010320275500"/>
        <s v="E6070120075500"/>
        <s v="E6070147075500"/>
        <s v="E6070154575500"/>
        <s v="E6070155075500"/>
        <s v="E6070221075500"/>
        <s v="E6070221575500"/>
        <s v="E0040120075800"/>
        <s v="E0040520075800"/>
        <s v="E0050120075800"/>
        <s v="E0050220075800"/>
        <s v="E0050320075800"/>
        <s v="E-10902"/>
        <s v="E6010320075800"/>
        <s v="E6010320275800"/>
        <s v="E6040120075800"/>
        <s v="E0040120075801"/>
        <s v="E0040520075801"/>
        <s v="E0050120075801"/>
        <s v="E0050220075801"/>
        <s v="E0050320075801"/>
        <s v="E0050520075801"/>
        <s v="E-10199"/>
        <s v="E6010320075801"/>
        <s v="E6010320275801"/>
        <s v="E6070100175801"/>
        <s v="E0040120075802"/>
        <s v="E0040520075802"/>
        <s v="E0050120075802"/>
        <s v="E0050220075802"/>
        <s v="E0050320075802"/>
        <s v="E0050520075802"/>
        <s v="E6010320075802"/>
        <s v="E6010320275802"/>
        <s v="E6040222075802"/>
        <s v="E6070100175802"/>
        <s v="E0040120075803"/>
        <s v="E0040520075803"/>
        <s v="E0050120075803"/>
        <s v="E0050220075803"/>
        <s v="E0050320075803"/>
        <s v="E0050520075803"/>
        <s v="E-3"/>
        <s v="E-304"/>
        <s v="E-30405"/>
        <s v="E6010320075803"/>
        <s v="E6010320275803"/>
        <s v="E-60602"/>
        <s v="E0040120075804"/>
        <s v="E0040520075804"/>
        <s v="E0050120075804"/>
        <s v="E0050220075804"/>
        <s v="E0050320075804"/>
        <s v="E0050520075804"/>
        <s v="E-10401"/>
        <s v="E6010320075804"/>
        <s v="E6010320275804"/>
        <s v="E6070100175804"/>
        <s v="E0040120075805"/>
        <s v="E0040520075805"/>
        <s v="E0050120075805"/>
        <s v="E0050220075805"/>
        <s v="E0050320075805"/>
        <s v="E0050520075805"/>
        <s v="E6010320075805"/>
        <s v="E6010320275805"/>
        <s v="E6070100175805"/>
        <s v="E0040120075806"/>
        <s v="E0040520075806"/>
        <s v="E0050120075806"/>
        <s v="E0050220075806"/>
        <s v="E0050320075806"/>
        <s v="E6010320075806"/>
        <s v="E6010320275806"/>
        <s v="E6040222075806"/>
        <s v="E-00202"/>
        <s v="E-00205"/>
        <s v="E0040120075900"/>
        <s v="E0040520075900"/>
        <s v="E0050120075900"/>
        <s v="E0050220075900"/>
        <s v="E0050320075900"/>
        <s v="E0050520075900"/>
        <s v="E6010320075900"/>
        <s v="E6010320275900"/>
        <s v="E6070100175900"/>
        <s v="E6070100375900"/>
        <s v="E0040120076000"/>
        <s v="E0040520076000"/>
        <s v="E0050120076000"/>
        <s v="E0050220076000"/>
        <s v="E0050320076000"/>
        <s v="E0050520076000"/>
        <s v="E6010320076000"/>
        <s v="E6010320276000"/>
        <s v="E6010400176000"/>
        <s v="E6010400276000"/>
        <s v="E6010400376000"/>
        <s v="E6010400476000"/>
        <s v="E6010400576000"/>
        <s v="E6010400676000"/>
        <s v="E6010400776000"/>
        <s v="E6010400876000"/>
        <s v="E6010400976000"/>
        <s v="E6010401076000"/>
        <s v="E6010401176000"/>
        <s v="E6010401276000"/>
        <s v="E6010401376000"/>
        <s v="E6010401476000"/>
        <s v="E6010401576000"/>
        <s v="E6010401676000"/>
        <s v="E6010401776000"/>
        <s v="E6010401876000"/>
        <s v="E6010401976000"/>
        <s v="E6010402076000"/>
        <s v="E6010402176000"/>
        <s v="E6010402276000"/>
        <s v="E6010402376000"/>
        <s v="E6010402476000"/>
        <s v="E6010402576000"/>
        <s v="E6010402676000"/>
        <s v="E6010402776000"/>
        <s v="E6010402876000"/>
        <s v="E6010402976000"/>
        <s v="E6010403076000"/>
        <s v="E6010403176000"/>
        <s v="E6010403276000"/>
        <s v="E6010403376000"/>
        <s v="E6010403476000"/>
        <s v="E6010403576000"/>
        <s v="E6010403676000"/>
        <s v="E6010403776000"/>
        <s v="E6010403876000"/>
        <s v="E6010403976000"/>
        <s v="E6010404076000"/>
        <s v="E6010404176000"/>
        <s v="E6010404276000"/>
        <s v="E6010404376000"/>
        <s v="E6010404476000"/>
        <s v="E6010404576000"/>
        <s v="E6010404676000"/>
        <s v="E6010404776000"/>
        <s v="E6010404876000"/>
        <s v="E6010404976000" u="1"/>
        <s v="E6010405076000" u="1"/>
        <s v="E6010405176000" u="1"/>
        <s v="E6010405276000" u="1"/>
        <s v="E6010405376000" u="1"/>
        <s v="E6010405476000" u="1"/>
        <s v="E6010405576000" u="1"/>
        <s v="E6010405676000" u="1"/>
        <s v="E6010405776000" u="1"/>
        <s v="E6010405876000" u="1"/>
        <s v="E6010405976000" u="1"/>
        <s v="E6010406076000" u="1"/>
        <s v="E6010406176000" u="1"/>
        <s v="E6010406276000" u="1"/>
        <s v="E6010406376000" u="1"/>
        <s v="E6010406476000" u="1"/>
        <s v="E6010406576000" u="1"/>
        <s v="E6010406676000" u="1"/>
        <s v="E6010406776000" u="1"/>
        <s v="E6010406876000" u="1"/>
        <s v="E6010406976000" u="1"/>
        <s v="E6010407076000" u="1"/>
        <s v="E6010407176000" u="1"/>
        <s v="E6010407276000" u="1"/>
        <s v="E6010407376000" u="1"/>
        <s v="E6010407476000" u="1"/>
        <s v="E6010407576000" u="1"/>
        <s v="E6010407676000" u="1"/>
        <s v="E6010407776000" u="1"/>
        <s v="E6010407876000" u="1"/>
        <s v="E6010407976000" u="1"/>
        <s v="E6010408076000" u="1"/>
        <s v="E6010408176000" u="1"/>
        <s v="E6010408276000" u="1"/>
      </sharedItems>
    </cacheField>
    <cacheField name="Desc.Pos.presupuestaria" numFmtId="0">
      <sharedItems/>
    </cacheField>
    <cacheField name="Ley de Presupuesto" numFmtId="164">
      <sharedItems containsSemiMixedTypes="0" containsString="0" containsNumber="1" containsInteger="1" minValue="0" maxValue="48895000000"/>
    </cacheField>
    <cacheField name="Presupuesto Actual" numFmtId="164">
      <sharedItems containsSemiMixedTypes="0" containsString="0" containsNumber="1" minValue="0" maxValue="50457694592.370003"/>
    </cacheField>
    <cacheField name="Cuota Liberación" numFmtId="164">
      <sharedItems containsSemiMixedTypes="0" containsString="0" containsNumber="1" minValue="0" maxValue="39324417059.150002"/>
    </cacheField>
    <cacheField name="Solicitado" numFmtId="164">
      <sharedItems containsSemiMixedTypes="0" containsString="0" containsNumber="1" minValue="0" maxValue="534209664.55000001"/>
    </cacheField>
    <cacheField name="Comprometido" numFmtId="164">
      <sharedItems containsSemiMixedTypes="0" containsString="0" containsNumber="1" minValue="0" maxValue="2706865837.02"/>
    </cacheField>
    <cacheField name="Recepción Mercancía" numFmtId="164">
      <sharedItems containsSemiMixedTypes="0" containsString="0" containsNumber="1" minValue="0" maxValue="75236485.269999996"/>
    </cacheField>
    <cacheField name="Devengado" numFmtId="164">
      <sharedItems containsSemiMixedTypes="0" containsString="0" containsNumber="1" minValue="0" maxValue="15163109840.23"/>
    </cacheField>
    <cacheField name="Pagado" numFmtId="164">
      <sharedItems containsSemiMixedTypes="0" containsString="0" containsNumber="1" minValue="0" maxValue="14682819468.4"/>
    </cacheField>
    <cacheField name="Disponible Presupuesto" numFmtId="164">
      <sharedItems containsSemiMixedTypes="0" containsString="0" containsNumber="1" minValue="0" maxValue="31978272765.299999"/>
    </cacheField>
    <cacheField name="Disponible Liberado" numFmtId="164">
      <sharedItems containsSemiMixedTypes="0" containsString="0" containsNumber="1" minValue="-111118.81" maxValue="20844995232.080002"/>
    </cacheField>
    <cacheField name="% Ejecución" numFmtId="10">
      <sharedItems containsSemiMixedTypes="0" containsString="0" containsNumber="1" minValue="0" maxValue="0.99999993736926296"/>
    </cacheField>
    <cacheField name="Porcentaje" numFmtId="0" formula="Devengado/'Presupuesto Actual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860">
  <r>
    <s v="213"/>
    <s v="Ministerio de Cultura Juvent. y Deportes"/>
    <x v="0"/>
    <s v="001"/>
    <x v="0"/>
    <s v=""/>
    <n v="48895000000"/>
    <n v="50457694592.370003"/>
    <n v="39324417059.150002"/>
    <n v="534209664.55000001"/>
    <n v="2706865837.02"/>
    <n v="75236485.269999996"/>
    <n v="15163109840.23"/>
    <n v="14682819468.4"/>
    <n v="31978272765.299999"/>
    <n v="20844995232.080002"/>
    <n v="0.3005113484222266"/>
  </r>
  <r>
    <s v="21374900"/>
    <s v="Actividades Centrales"/>
    <x v="1"/>
    <s v="001"/>
    <x v="0"/>
    <s v=""/>
    <n v="8666777421"/>
    <n v="9666777421"/>
    <n v="6182098550.9200001"/>
    <n v="175682601.66"/>
    <n v="1177238617.72"/>
    <n v="49693202.460000001"/>
    <n v="2963446721.0100002"/>
    <n v="2919371784.1199999"/>
    <n v="5300716278.1499996"/>
    <n v="1816037408.0699999"/>
    <n v="0.30655994153462574"/>
  </r>
  <r>
    <s v="21374900"/>
    <s v="Actividades Centrales"/>
    <x v="1"/>
    <s v="001"/>
    <x v="1"/>
    <s v="REMUNERACIONES"/>
    <n v="3216503639"/>
    <n v="3216503639"/>
    <n v="3216503639"/>
    <n v="0"/>
    <n v="337312270.27999997"/>
    <n v="0"/>
    <n v="1306424166.0799999"/>
    <n v="1306424166.0799999"/>
    <n v="1572767202.6400001"/>
    <n v="1572767202.6400001"/>
    <n v="0.40616281301213225"/>
  </r>
  <r>
    <s v="21374900"/>
    <s v="Actividades Centrales"/>
    <x v="1"/>
    <s v="001"/>
    <x v="2"/>
    <s v="REMUNERACIONES BASICAS"/>
    <n v="1294197354"/>
    <n v="1408713868"/>
    <n v="1408713868"/>
    <n v="0"/>
    <n v="0"/>
    <n v="0"/>
    <n v="527189455.24000001"/>
    <n v="527189455.24000001"/>
    <n v="881524412.75999999"/>
    <n v="881524412.75999999"/>
    <n v="0.37423458887962052"/>
  </r>
  <r>
    <s v="21374900"/>
    <s v="Actividades Centrales"/>
    <x v="1"/>
    <s v="001"/>
    <x v="3"/>
    <s v="SUELDOS PARA CARGOS FIJOS"/>
    <n v="1279197354"/>
    <n v="1398713868"/>
    <n v="1398713868"/>
    <n v="0"/>
    <n v="0"/>
    <n v="0"/>
    <n v="521637654.04000002"/>
    <n v="521637654.04000002"/>
    <n v="877076213.96000004"/>
    <n v="877076213.96000004"/>
    <n v="0.37294093236230075"/>
  </r>
  <r>
    <s v="21374900"/>
    <s v="Actividades Centrales"/>
    <x v="1"/>
    <s v="001"/>
    <x v="4"/>
    <s v="SUPLENCIAS"/>
    <n v="15000000"/>
    <n v="10000000"/>
    <n v="10000000"/>
    <n v="0"/>
    <n v="0"/>
    <n v="0"/>
    <n v="5551801.2000000002"/>
    <n v="5551801.2000000002"/>
    <n v="4448198.8"/>
    <n v="4448198.8"/>
    <n v="0.55518012000000005"/>
  </r>
  <r>
    <s v="21374900"/>
    <s v="Actividades Centrales"/>
    <x v="1"/>
    <s v="001"/>
    <x v="5"/>
    <s v="REMUNERACIONES EVENTUALES"/>
    <n v="31100000"/>
    <n v="31100000"/>
    <n v="31100000"/>
    <n v="0"/>
    <n v="0"/>
    <n v="0"/>
    <n v="9132669.3699999992"/>
    <n v="9132669.3699999992"/>
    <n v="21967330.629999999"/>
    <n v="21967330.629999999"/>
    <n v="0.29365496366559485"/>
  </r>
  <r>
    <s v="21374900"/>
    <s v="Actividades Centrales"/>
    <x v="1"/>
    <s v="001"/>
    <x v="6"/>
    <s v="TIEMPO EXTRAORDINARIO"/>
    <n v="31100000"/>
    <n v="31100000"/>
    <n v="31100000"/>
    <n v="0"/>
    <n v="0"/>
    <n v="0"/>
    <n v="9132669.3699999992"/>
    <n v="9132669.3699999992"/>
    <n v="21967330.629999999"/>
    <n v="21967330.629999999"/>
    <n v="0.29365496366559485"/>
  </r>
  <r>
    <s v="21374900"/>
    <s v="Actividades Centrales"/>
    <x v="1"/>
    <s v="001"/>
    <x v="7"/>
    <s v="INCENTIVOS SALARIALES"/>
    <n v="1324502641"/>
    <n v="1212486127"/>
    <n v="1212486127"/>
    <n v="0"/>
    <n v="0"/>
    <n v="0"/>
    <n v="543210667.75"/>
    <n v="543210667.75"/>
    <n v="669275459.25"/>
    <n v="669275459.25"/>
    <n v="0.44801392416261437"/>
  </r>
  <r>
    <s v="21374900"/>
    <s v="Actividades Centrales"/>
    <x v="1"/>
    <s v="001"/>
    <x v="8"/>
    <s v="RETRIBUCION POR AÑOS SERVIDOS"/>
    <n v="407700000"/>
    <n v="356761312"/>
    <n v="356761312"/>
    <n v="0"/>
    <n v="0"/>
    <n v="0"/>
    <n v="148198933.91999999"/>
    <n v="148198933.91999999"/>
    <n v="208562378.08000001"/>
    <n v="208562378.08000001"/>
    <n v="0.41540079861574225"/>
  </r>
  <r>
    <s v="21374900"/>
    <s v="Actividades Centrales"/>
    <x v="1"/>
    <s v="001"/>
    <x v="9"/>
    <s v="RESTRICCION AL EJERCICIO LIBERAL DE LA PROFESION"/>
    <n v="437416065"/>
    <n v="386400135"/>
    <n v="386400135"/>
    <n v="0"/>
    <n v="0"/>
    <n v="0"/>
    <n v="179109919.47"/>
    <n v="179109919.47"/>
    <n v="207290215.53"/>
    <n v="207290215.53"/>
    <n v="0.46353482632711812"/>
  </r>
  <r>
    <s v="21374900"/>
    <s v="Actividades Centrales"/>
    <x v="1"/>
    <s v="001"/>
    <x v="10"/>
    <s v="DECIMOTERCER MES"/>
    <n v="200874516"/>
    <n v="200874516"/>
    <n v="200874516"/>
    <n v="0"/>
    <n v="0"/>
    <n v="0"/>
    <n v="5057057.63"/>
    <n v="5057057.63"/>
    <n v="195817458.37"/>
    <n v="195817458.37"/>
    <n v="2.5175207541010328E-2"/>
  </r>
  <r>
    <s v="21374900"/>
    <s v="Actividades Centrales"/>
    <x v="1"/>
    <s v="001"/>
    <x v="11"/>
    <s v="SALARIO ESCOLAR"/>
    <n v="169512060"/>
    <n v="172012060"/>
    <n v="172012060"/>
    <n v="0"/>
    <n v="0"/>
    <n v="0"/>
    <n v="171980096"/>
    <n v="171980096"/>
    <n v="31964"/>
    <n v="31964"/>
    <n v="0.99981417581999776"/>
  </r>
  <r>
    <s v="21374900"/>
    <s v="Actividades Centrales"/>
    <x v="1"/>
    <s v="001"/>
    <x v="12"/>
    <s v="OTROS INCENTIVOS SALARIALES"/>
    <n v="109000000"/>
    <n v="96438104"/>
    <n v="96438104"/>
    <n v="0"/>
    <n v="0"/>
    <n v="0"/>
    <n v="38864660.729999997"/>
    <n v="38864660.729999997"/>
    <n v="57573443.270000003"/>
    <n v="57573443.270000003"/>
    <n v="0.40300108689403513"/>
  </r>
  <r>
    <s v="21374900"/>
    <s v="Actividades Centrales"/>
    <x v="1"/>
    <s v="001"/>
    <x v="13"/>
    <s v="CONTRIB. PATRONALES AL DES. Y LA SEGURIDAD SOCIAL"/>
    <n v="238770235"/>
    <n v="238770235"/>
    <n v="238770235"/>
    <n v="0"/>
    <n v="138840816"/>
    <n v="0"/>
    <n v="99929419"/>
    <n v="99929419"/>
    <n v="0"/>
    <n v="0"/>
    <n v="0.41851706934911714"/>
  </r>
  <r>
    <s v="21374900"/>
    <s v="Actividades Centrales"/>
    <x v="1"/>
    <s v="001"/>
    <x v="14"/>
    <s v="CCSS CONTRIBUCION PATRONAL SEGURO SALUD (CONTRIBUCION PATRONAL SEGURO DE SALUD, SEGUN LEY NO. 17 DEL 22 DE OCTUBRE DE 1943, LEY"/>
    <n v="226525607"/>
    <n v="226525607"/>
    <n v="226525607"/>
    <n v="0"/>
    <n v="131716278"/>
    <n v="0"/>
    <n v="94809329"/>
    <n v="94809329"/>
    <n v="0"/>
    <n v="0"/>
    <n v="0.41853691622598765"/>
  </r>
  <r>
    <s v="21374900"/>
    <s v="Actividades Centrales"/>
    <x v="1"/>
    <s v="001"/>
    <x v="15"/>
    <s v="BANCO POPULAR Y DE DESARROLLO COMUNAL. (BPDC) (SEGUN LEY NO. 4351 DEL 11 DE JULIO DE 1969, LEY ORGANICA DEL B.P.D.C.)."/>
    <n v="12244628"/>
    <n v="12244628"/>
    <n v="12244628"/>
    <n v="0"/>
    <n v="7124538"/>
    <n v="0"/>
    <n v="5120090"/>
    <n v="5120090"/>
    <n v="0"/>
    <n v="0"/>
    <n v="0.4181499021448426"/>
  </r>
  <r>
    <s v="21374900"/>
    <s v="Actividades Centrales"/>
    <x v="1"/>
    <s v="001"/>
    <x v="16"/>
    <s v="CONTRIB PATRONALES A FOND PENS Y OTROS FOND CAPIT."/>
    <n v="327933409"/>
    <n v="325433409"/>
    <n v="325433409"/>
    <n v="0"/>
    <n v="198471454.28"/>
    <n v="0"/>
    <n v="126961954.72"/>
    <n v="126961954.72"/>
    <n v="0"/>
    <n v="0"/>
    <n v="0.39013190166962852"/>
  </r>
  <r>
    <s v="21374900"/>
    <s v="Actividades Centrales"/>
    <x v="1"/>
    <s v="001"/>
    <x v="17"/>
    <s v="CCSS CONTRIBUCION PATRONAL SEGURO PENSIONES (CONTRIBUCION PATRONAL SEGURO DE PENSIONES, SEGUN LEY NO. 17 DEL 22 DE OCTUBRE DE 1943, LEY"/>
    <n v="132731761"/>
    <n v="132731761"/>
    <n v="132731761"/>
    <n v="0"/>
    <n v="77201567"/>
    <n v="0"/>
    <n v="55530194"/>
    <n v="55530194"/>
    <n v="0"/>
    <n v="0"/>
    <n v="0.41836402667783484"/>
  </r>
  <r>
    <s v="21374900"/>
    <s v="Actividades Centrales"/>
    <x v="1"/>
    <s v="001"/>
    <x v="18"/>
    <s v="CCSS APORTE PATRONAL REGIMEN PENSIONES (APORTE PATRONAL AL REGIMEN DE PENSIONES, SEGUN LEY DE PROTECCION AL TRABAJADOR NO. 7983 DEL 16"/>
    <n v="73467765"/>
    <n v="73467765"/>
    <n v="73467765"/>
    <n v="0"/>
    <n v="42747113"/>
    <n v="0"/>
    <n v="30720652"/>
    <n v="30720652"/>
    <n v="0"/>
    <n v="0"/>
    <n v="0.41815144369779045"/>
  </r>
  <r>
    <s v="21374900"/>
    <s v="Actividades Centrales"/>
    <x v="1"/>
    <s v="001"/>
    <x v="19"/>
    <s v="CCSS APORTE PATRONAL FONDO CAPITALIZACION LABORAL (APORTE PATRONAL AL FONDO DE CAPITALIZACION LABORAL, SEGUN LEY DE PROTECCION AL TRABAJADOR"/>
    <n v="36733883"/>
    <n v="36733883"/>
    <n v="36733883"/>
    <n v="0"/>
    <n v="21373556"/>
    <n v="0"/>
    <n v="15360327"/>
    <n v="15360327"/>
    <n v="0"/>
    <n v="0"/>
    <n v="0.41815146522898217"/>
  </r>
  <r>
    <s v="21374900"/>
    <s v="Actividades Centrales"/>
    <x v="1"/>
    <s v="001"/>
    <x v="20"/>
    <s v="ASOCIACION DE EMPLEADOS DEL MINISTERIO DE CULTURA Y JUVENTUD (ASEMICULTURA). (APORTE PATRONAL A LA ASOCIACION DE EMPLEADOS DEL MINISTERIO DE CULTURA"/>
    <n v="85000000"/>
    <n v="82500000"/>
    <n v="82500000"/>
    <n v="0"/>
    <n v="57149218.280000001"/>
    <n v="0"/>
    <n v="25350781.719999999"/>
    <n v="25350781.719999999"/>
    <n v="0"/>
    <n v="0"/>
    <n v="0.30728220266666667"/>
  </r>
  <r>
    <s v="21374900"/>
    <s v="Actividades Centrales"/>
    <x v="1"/>
    <s v="001"/>
    <x v="21"/>
    <s v="SERVICIOS"/>
    <n v="1695663673"/>
    <n v="1695663673"/>
    <n v="1030406493.78"/>
    <n v="65052009.659999996"/>
    <n v="581615510.75999999"/>
    <n v="48235462.469999999"/>
    <n v="218086474.78999999"/>
    <n v="174941235.11000001"/>
    <n v="782674215.32000005"/>
    <n v="117417036.09999999"/>
    <n v="0.12861422831814123"/>
  </r>
  <r>
    <s v="21374900"/>
    <s v="Actividades Centrales"/>
    <x v="1"/>
    <s v="001"/>
    <x v="22"/>
    <s v="ALQUILERES"/>
    <n v="22000000"/>
    <n v="22000000"/>
    <n v="10187807.630000001"/>
    <n v="0"/>
    <n v="3327105.84"/>
    <n v="0"/>
    <n v="4725418.5"/>
    <n v="0"/>
    <n v="13947475.66"/>
    <n v="2135283.29"/>
    <n v="0.21479175"/>
  </r>
  <r>
    <s v="21374900"/>
    <s v="Actividades Centrales"/>
    <x v="1"/>
    <s v="001"/>
    <x v="23"/>
    <s v="ALQUILER DE EQUIPO DE COMPUTO"/>
    <n v="22000000"/>
    <n v="22000000"/>
    <n v="10187807.630000001"/>
    <n v="0"/>
    <n v="3327105.84"/>
    <n v="0"/>
    <n v="4725418.5"/>
    <n v="0"/>
    <n v="13947475.66"/>
    <n v="2135283.29"/>
    <n v="0.21479175"/>
  </r>
  <r>
    <s v="21374900"/>
    <s v="Actividades Centrales"/>
    <x v="1"/>
    <s v="001"/>
    <x v="24"/>
    <s v="SERVICIOS BASICOS"/>
    <n v="214681184"/>
    <n v="154455556"/>
    <n v="89767880.530000001"/>
    <n v="0"/>
    <n v="41787618"/>
    <n v="2332493.29"/>
    <n v="28713673.920000002"/>
    <n v="25755398.920000002"/>
    <n v="81621770.790000007"/>
    <n v="16934095.32"/>
    <n v="0.18590249948664844"/>
  </r>
  <r>
    <s v="21374900"/>
    <s v="Actividades Centrales"/>
    <x v="1"/>
    <s v="001"/>
    <x v="25"/>
    <s v="SERVICIO DE AGUA Y ALCANTARILLADO"/>
    <n v="30000000"/>
    <n v="20000000"/>
    <n v="13171722.960000001"/>
    <n v="0"/>
    <n v="7058821"/>
    <n v="0"/>
    <n v="6112901"/>
    <n v="6112901"/>
    <n v="6828278"/>
    <n v="0.96"/>
    <n v="0.30564504999999997"/>
  </r>
  <r>
    <s v="21374900"/>
    <s v="Actividades Centrales"/>
    <x v="1"/>
    <s v="001"/>
    <x v="26"/>
    <s v="SERVICIO DE ENERGIA ELECTRICA"/>
    <n v="32000000"/>
    <n v="35000000"/>
    <n v="14818629.279999999"/>
    <n v="0"/>
    <n v="308834.93"/>
    <n v="0"/>
    <n v="14509794.35"/>
    <n v="11551519.35"/>
    <n v="20181370.719999999"/>
    <n v="0"/>
    <n v="0.41456555285714286"/>
  </r>
  <r>
    <s v="21374900"/>
    <s v="Actividades Centrales"/>
    <x v="1"/>
    <s v="001"/>
    <x v="27"/>
    <s v="SERVICIO DE CORREO"/>
    <n v="25000"/>
    <n v="25000"/>
    <n v="24999.48"/>
    <n v="0"/>
    <n v="0"/>
    <n v="0"/>
    <n v="0"/>
    <n v="0"/>
    <n v="25000"/>
    <n v="24999.48"/>
    <n v="0"/>
  </r>
  <r>
    <s v="21374900"/>
    <s v="Actividades Centrales"/>
    <x v="1"/>
    <s v="001"/>
    <x v="28"/>
    <s v="SERVICIO DE TELECOMUNICACIONES"/>
    <n v="134300000"/>
    <n v="82000000"/>
    <n v="51515529.960000001"/>
    <n v="0"/>
    <n v="34165428.969999999"/>
    <n v="2309780.29"/>
    <n v="1499035.67"/>
    <n v="1499035.67"/>
    <n v="44025755.07"/>
    <n v="13541285.029999999"/>
    <n v="1.8280922804878048E-2"/>
  </r>
  <r>
    <s v="21374900"/>
    <s v="Actividades Centrales"/>
    <x v="1"/>
    <s v="001"/>
    <x v="29"/>
    <s v="OTROS SERVICIOS BASICOS"/>
    <n v="18356184"/>
    <n v="17430556"/>
    <n v="10236998.85"/>
    <n v="0"/>
    <n v="254533.1"/>
    <n v="22713"/>
    <n v="6591942.9000000004"/>
    <n v="6591942.9000000004"/>
    <n v="10561367"/>
    <n v="3367809.85"/>
    <n v="0.37818316868377577"/>
  </r>
  <r>
    <s v="21374900"/>
    <s v="Actividades Centrales"/>
    <x v="1"/>
    <s v="001"/>
    <x v="30"/>
    <s v="SERVICIOS COMERCIALES Y FINANCIEROS"/>
    <n v="289653786"/>
    <n v="259544257"/>
    <n v="85662143.200000003"/>
    <n v="27596592.800000001"/>
    <n v="33088725.440000001"/>
    <n v="8526769.2100000009"/>
    <n v="6396304.4299999997"/>
    <n v="245356.33"/>
    <n v="183935865.12"/>
    <n v="10053751.32"/>
    <n v="2.4644368956312526E-2"/>
  </r>
  <r>
    <s v="21374900"/>
    <s v="Actividades Centrales"/>
    <x v="1"/>
    <s v="001"/>
    <x v="31"/>
    <s v="INFORMACION"/>
    <n v="56930000"/>
    <n v="2930000"/>
    <n v="1496944"/>
    <n v="0"/>
    <n v="1105499.98"/>
    <n v="0"/>
    <n v="391443.3"/>
    <n v="138854.39999999999"/>
    <n v="1433056.72"/>
    <n v="0.72"/>
    <n v="0.13359839590443687"/>
  </r>
  <r>
    <s v="21374900"/>
    <s v="Actividades Centrales"/>
    <x v="1"/>
    <s v="001"/>
    <x v="32"/>
    <s v="PUBLICIDAD Y PROPAGANDA"/>
    <n v="0"/>
    <n v="44000000"/>
    <n v="34977408.939999998"/>
    <n v="20599000"/>
    <n v="4213541.0599999996"/>
    <n v="0"/>
    <n v="0"/>
    <n v="0"/>
    <n v="19187458.940000001"/>
    <n v="10164867.880000001"/>
    <n v="0"/>
  </r>
  <r>
    <s v="21374900"/>
    <s v="Actividades Centrales"/>
    <x v="1"/>
    <s v="001"/>
    <x v="33"/>
    <s v="IMPRESION, ENCUADERNACION Y OTROS"/>
    <n v="350000"/>
    <n v="7350000"/>
    <n v="6997593.7599999998"/>
    <n v="6997592.7999999998"/>
    <n v="0"/>
    <n v="0"/>
    <n v="0"/>
    <n v="0"/>
    <n v="352407.2"/>
    <n v="0.96"/>
    <n v="0"/>
  </r>
  <r>
    <s v="21374900"/>
    <s v="Actividades Centrales"/>
    <x v="1"/>
    <s v="001"/>
    <x v="34"/>
    <s v="COMIS. Y GASTOS POR SERV. FINANCIEROS Y COMERCIAL."/>
    <n v="31214795"/>
    <n v="31214795"/>
    <n v="12785984.85"/>
    <n v="0"/>
    <n v="10808269.4"/>
    <n v="2086174.26"/>
    <n v="2660"/>
    <n v="2660"/>
    <n v="18317691.34"/>
    <n v="-111118.81"/>
    <n v="8.5216000938016732E-5"/>
  </r>
  <r>
    <s v="21374900"/>
    <s v="Actividades Centrales"/>
    <x v="1"/>
    <s v="001"/>
    <x v="35"/>
    <s v="SERVICIOS DE TECNOLOGIAS DE INFORMACION"/>
    <n v="201158991"/>
    <n v="174049462"/>
    <n v="29404211.649999999"/>
    <n v="0"/>
    <n v="16961415"/>
    <n v="6440594.9500000002"/>
    <n v="6002201.1299999999"/>
    <n v="103841.93"/>
    <n v="144645250.91999999"/>
    <n v="0.56999999999999995"/>
    <n v="3.4485605764182137E-2"/>
  </r>
  <r>
    <s v="21374900"/>
    <s v="Actividades Centrales"/>
    <x v="1"/>
    <s v="001"/>
    <x v="36"/>
    <s v="SERVICIOS DE GESTION Y APOYO"/>
    <n v="802257863"/>
    <n v="886101700"/>
    <n v="647814746.60000002"/>
    <n v="37455416.859999999"/>
    <n v="410684494.73000002"/>
    <n v="36140365.420000002"/>
    <n v="163531467.34999999"/>
    <n v="135108894.15000001"/>
    <n v="238289955.63999999"/>
    <n v="3002.24"/>
    <n v="0.18455157839105826"/>
  </r>
  <r>
    <s v="21374900"/>
    <s v="Actividades Centrales"/>
    <x v="1"/>
    <s v="001"/>
    <x v="37"/>
    <s v="SERVICIOS EN CIENCIAS ECONOMICAS Y SOCIALES"/>
    <n v="70000000"/>
    <n v="70000000"/>
    <n v="67221440.709999993"/>
    <n v="0"/>
    <n v="67221440"/>
    <n v="0"/>
    <n v="0"/>
    <n v="0"/>
    <n v="2778560"/>
    <n v="0.71"/>
    <n v="0"/>
  </r>
  <r>
    <s v="21374900"/>
    <s v="Actividades Centrales"/>
    <x v="1"/>
    <s v="001"/>
    <x v="38"/>
    <s v="SERVICIOS INFORMATICOS"/>
    <n v="83934345"/>
    <n v="43508900"/>
    <n v="31184266.210000001"/>
    <n v="0"/>
    <n v="0"/>
    <n v="22675365.41"/>
    <n v="8508900"/>
    <n v="8508900"/>
    <n v="12324634.59"/>
    <n v="0.8"/>
    <n v="0.19556688401683334"/>
  </r>
  <r>
    <s v="21374900"/>
    <s v="Actividades Centrales"/>
    <x v="1"/>
    <s v="001"/>
    <x v="39"/>
    <s v="SERVICIOS GENERALES"/>
    <n v="552421778"/>
    <n v="552421778"/>
    <n v="510994822.66000003"/>
    <n v="0"/>
    <n v="342655793.38"/>
    <n v="13465000.01"/>
    <n v="154871028.69999999"/>
    <n v="126448455.5"/>
    <n v="41429955.909999996"/>
    <n v="3000.57"/>
    <n v="0.28034924557228441"/>
  </r>
  <r>
    <s v="21374900"/>
    <s v="Actividades Centrales"/>
    <x v="1"/>
    <s v="001"/>
    <x v="40"/>
    <s v="OTROS SERVICIOS DE GESTION Y APOYO"/>
    <n v="95901740"/>
    <n v="220171022"/>
    <n v="38414217.020000003"/>
    <n v="37455416.859999999"/>
    <n v="807261.35"/>
    <n v="0"/>
    <n v="151538.65"/>
    <n v="151538.65"/>
    <n v="181756805.13999999"/>
    <n v="0.16"/>
    <n v="6.8827699768773379E-4"/>
  </r>
  <r>
    <s v="21374900"/>
    <s v="Actividades Centrales"/>
    <x v="1"/>
    <s v="001"/>
    <x v="41"/>
    <s v="GASTOS DE VIAJE Y DE TRANSPORTE"/>
    <n v="20972600"/>
    <n v="24072600"/>
    <n v="10278596.109999999"/>
    <n v="0"/>
    <n v="3746481.64"/>
    <n v="0"/>
    <n v="3532112.36"/>
    <n v="3489512.36"/>
    <n v="16794006"/>
    <n v="3000002.11"/>
    <n v="0.14672749765293319"/>
  </r>
  <r>
    <s v="21374900"/>
    <s v="Actividades Centrales"/>
    <x v="1"/>
    <s v="001"/>
    <x v="42"/>
    <s v="TRANSPORTE DENTRO DEL PAIS"/>
    <n v="700000"/>
    <n v="700000"/>
    <n v="420000.35"/>
    <n v="0"/>
    <n v="181787.64"/>
    <n v="0"/>
    <n v="238212.36"/>
    <n v="238212.36"/>
    <n v="280000"/>
    <n v="0.35"/>
    <n v="0.34030337142857142"/>
  </r>
  <r>
    <s v="21374900"/>
    <s v="Actividades Centrales"/>
    <x v="1"/>
    <s v="001"/>
    <x v="43"/>
    <s v="VIATICOS DENTRO DEL PAIS"/>
    <n v="14272600"/>
    <n v="17372600"/>
    <n v="6858594.7599999998"/>
    <n v="0"/>
    <n v="3564694"/>
    <n v="0"/>
    <n v="3293900"/>
    <n v="3251300"/>
    <n v="10514006"/>
    <n v="0.76"/>
    <n v="0.18960316820740708"/>
  </r>
  <r>
    <s v="21374900"/>
    <s v="Actividades Centrales"/>
    <x v="1"/>
    <s v="001"/>
    <x v="44"/>
    <s v="TRANSPORTE EN EL EXTERIOR"/>
    <n v="3000000"/>
    <n v="3000000"/>
    <n v="1500000.5"/>
    <n v="0"/>
    <n v="0"/>
    <n v="0"/>
    <n v="0"/>
    <n v="0"/>
    <n v="3000000"/>
    <n v="1500000.5"/>
    <n v="0"/>
  </r>
  <r>
    <s v="21374900"/>
    <s v="Actividades Centrales"/>
    <x v="1"/>
    <s v="001"/>
    <x v="45"/>
    <s v="VIATICOS EN EL EXTERIOR"/>
    <n v="3000000"/>
    <n v="3000000"/>
    <n v="1500000.5"/>
    <n v="0"/>
    <n v="0"/>
    <n v="0"/>
    <n v="0"/>
    <n v="0"/>
    <n v="3000000"/>
    <n v="1500000.5"/>
    <n v="0"/>
  </r>
  <r>
    <s v="21374900"/>
    <s v="Actividades Centrales"/>
    <x v="1"/>
    <s v="001"/>
    <x v="46"/>
    <s v="SEGUROS, REASEGUROS Y OTRAS OBLIGACIONES"/>
    <n v="93193275"/>
    <n v="70000000"/>
    <n v="66160037"/>
    <n v="0"/>
    <n v="66160036.850000001"/>
    <n v="0"/>
    <n v="0"/>
    <n v="0"/>
    <n v="3839963.15"/>
    <n v="0.15"/>
    <n v="0"/>
  </r>
  <r>
    <s v="21374900"/>
    <s v="Actividades Centrales"/>
    <x v="1"/>
    <s v="001"/>
    <x v="47"/>
    <s v="SEGUROS"/>
    <n v="93193275"/>
    <n v="70000000"/>
    <n v="66160037"/>
    <n v="0"/>
    <n v="66160036.850000001"/>
    <n v="0"/>
    <n v="0"/>
    <n v="0"/>
    <n v="3839963.15"/>
    <n v="0.15"/>
    <n v="0"/>
  </r>
  <r>
    <s v="21374900"/>
    <s v="Actividades Centrales"/>
    <x v="1"/>
    <s v="001"/>
    <x v="48"/>
    <s v="CAPACITACION Y PROTOCOLO"/>
    <n v="7000000"/>
    <n v="7000000"/>
    <n v="5799999.6100000003"/>
    <n v="0"/>
    <n v="452620"/>
    <n v="0"/>
    <n v="56480"/>
    <n v="56480"/>
    <n v="6490900"/>
    <n v="5290899.6100000003"/>
    <n v="8.0685714285714284E-3"/>
  </r>
  <r>
    <s v="21374900"/>
    <s v="Actividades Centrales"/>
    <x v="1"/>
    <s v="001"/>
    <x v="49"/>
    <s v="ACTIVIDADES DE CAPACITACION"/>
    <n v="5500000"/>
    <n v="5500000"/>
    <n v="5499999.3600000003"/>
    <n v="0"/>
    <n v="209100"/>
    <n v="0"/>
    <n v="0"/>
    <n v="0"/>
    <n v="5290900"/>
    <n v="5290899.3600000003"/>
    <n v="0"/>
  </r>
  <r>
    <s v="21374900"/>
    <s v="Actividades Centrales"/>
    <x v="1"/>
    <s v="001"/>
    <x v="50"/>
    <s v="GASTOS DE REPRESENTACION INSTITUCIONAL"/>
    <n v="1500000"/>
    <n v="1500000"/>
    <n v="300000.25"/>
    <n v="0"/>
    <n v="243520"/>
    <n v="0"/>
    <n v="56480"/>
    <n v="56480"/>
    <n v="1200000"/>
    <n v="0.25"/>
    <n v="3.765333333333333E-2"/>
  </r>
  <r>
    <s v="21374900"/>
    <s v="Actividades Centrales"/>
    <x v="1"/>
    <s v="001"/>
    <x v="51"/>
    <s v="MANTENIMIENTO Y REPARACION"/>
    <n v="244104965"/>
    <n v="270689560"/>
    <n v="114324331.2"/>
    <n v="0"/>
    <n v="22367935.050000001"/>
    <n v="1235834.55"/>
    <n v="10720560.23"/>
    <n v="9875135.3499999996"/>
    <n v="236365230.16999999"/>
    <n v="80000001.370000005"/>
    <n v="3.9604631334876753E-2"/>
  </r>
  <r>
    <s v="21374900"/>
    <s v="Actividades Centrales"/>
    <x v="1"/>
    <s v="001"/>
    <x v="52"/>
    <s v="MANTENIMIENTO DE EDIFICIOS, LOCALES Y TERRENOS"/>
    <n v="104872666"/>
    <n v="145872666"/>
    <n v="87877575.739999995"/>
    <n v="0"/>
    <n v="3900331.54"/>
    <n v="124300"/>
    <n v="3852944.05"/>
    <n v="3852944.05"/>
    <n v="137995090.41"/>
    <n v="80000000.150000006"/>
    <n v="2.6413063911507589E-2"/>
  </r>
  <r>
    <s v="21374900"/>
    <s v="Actividades Centrales"/>
    <x v="1"/>
    <s v="001"/>
    <x v="53"/>
    <s v="MANT. Y REPARACION DE MAQUINARIA Y EQUIPO DE PROD."/>
    <n v="2826761"/>
    <n v="733456"/>
    <n v="366728"/>
    <n v="0"/>
    <n v="366727.92"/>
    <n v="0"/>
    <n v="0"/>
    <n v="0"/>
    <n v="366728.08"/>
    <n v="0.08"/>
    <n v="0"/>
  </r>
  <r>
    <s v="21374900"/>
    <s v="Actividades Centrales"/>
    <x v="1"/>
    <s v="001"/>
    <x v="54"/>
    <s v="MANT. Y REPARACION DE EQUIPO DE TRANSPORTE"/>
    <n v="8400000"/>
    <n v="8400000"/>
    <n v="7966529.7300000004"/>
    <n v="0"/>
    <n v="5247999.99"/>
    <n v="96000"/>
    <n v="2622528.92"/>
    <n v="2229104.04"/>
    <n v="433471.09"/>
    <n v="0.82"/>
    <n v="0.31220582380952377"/>
  </r>
  <r>
    <s v="21374900"/>
    <s v="Actividades Centrales"/>
    <x v="1"/>
    <s v="001"/>
    <x v="55"/>
    <s v="MANT. Y REPARACION DE EQUIPO DE COMUNICAC."/>
    <n v="12000000"/>
    <n v="678000"/>
    <n v="678000"/>
    <n v="0"/>
    <n v="226000"/>
    <n v="0"/>
    <n v="452000"/>
    <n v="0"/>
    <n v="0"/>
    <n v="0"/>
    <n v="0.66666666666666663"/>
  </r>
  <r>
    <s v="21374900"/>
    <s v="Actividades Centrales"/>
    <x v="1"/>
    <s v="001"/>
    <x v="56"/>
    <s v="MANT. Y REPARACION DE EQUIPO Y MOBILIARIO DE OFIC."/>
    <n v="1644707"/>
    <n v="2644707"/>
    <n v="1785040.48"/>
    <n v="0"/>
    <n v="1324021.8799999999"/>
    <n v="76947.520000000004"/>
    <n v="384070.88"/>
    <n v="384070.88"/>
    <n v="859666.72"/>
    <n v="0.2"/>
    <n v="0.14522246887840506"/>
  </r>
  <r>
    <s v="21374900"/>
    <s v="Actividades Centrales"/>
    <x v="1"/>
    <s v="001"/>
    <x v="57"/>
    <s v="MANT. Y REP. DE EQUIPO DE COMPUTO Y SIST. DE INF."/>
    <n v="113458775"/>
    <n v="111458675"/>
    <n v="15650457.199999999"/>
    <n v="0"/>
    <n v="11302853.720000001"/>
    <n v="938587.03"/>
    <n v="3409016.38"/>
    <n v="3409016.38"/>
    <n v="95808217.870000005"/>
    <n v="7.0000000000000007E-2"/>
    <n v="3.0585473764155189E-2"/>
  </r>
  <r>
    <s v="21374900"/>
    <s v="Actividades Centrales"/>
    <x v="1"/>
    <s v="001"/>
    <x v="58"/>
    <s v="MANTENIMIENTO Y REPARACION DE OTROS EQUIPOS"/>
    <n v="902056"/>
    <n v="902056"/>
    <n v="0.05"/>
    <n v="0"/>
    <n v="0"/>
    <n v="0"/>
    <n v="0"/>
    <n v="0"/>
    <n v="902056"/>
    <n v="0.05"/>
    <n v="0"/>
  </r>
  <r>
    <s v="21374900"/>
    <s v="Actividades Centrales"/>
    <x v="1"/>
    <s v="001"/>
    <x v="59"/>
    <s v="IMPUESTOS"/>
    <n v="600000"/>
    <n v="600000"/>
    <n v="410951.21"/>
    <n v="0"/>
    <n v="493.21"/>
    <n v="0"/>
    <n v="410458"/>
    <n v="410458"/>
    <n v="189048.79"/>
    <n v="0"/>
    <n v="0.68409666666666669"/>
  </r>
  <r>
    <s v="21374900"/>
    <s v="Actividades Centrales"/>
    <x v="1"/>
    <s v="001"/>
    <x v="60"/>
    <s v="OTROS IMPUESTOS"/>
    <n v="600000"/>
    <n v="600000"/>
    <n v="410951.21"/>
    <n v="0"/>
    <n v="493.21"/>
    <n v="0"/>
    <n v="410458"/>
    <n v="410458"/>
    <n v="189048.79"/>
    <n v="0"/>
    <n v="0.68409666666666669"/>
  </r>
  <r>
    <s v="21374900"/>
    <s v="Actividades Centrales"/>
    <x v="1"/>
    <s v="001"/>
    <x v="61"/>
    <s v="SERVICIOS DIVERSOS"/>
    <n v="1200000"/>
    <n v="1200000"/>
    <n v="0.69"/>
    <n v="0"/>
    <n v="0"/>
    <n v="0"/>
    <n v="0"/>
    <n v="0"/>
    <n v="1200000"/>
    <n v="0.69"/>
    <n v="0"/>
  </r>
  <r>
    <s v="21374900"/>
    <s v="Actividades Centrales"/>
    <x v="1"/>
    <s v="001"/>
    <x v="62"/>
    <s v="DEDUCIBLES"/>
    <n v="1200000"/>
    <n v="1200000"/>
    <n v="0.69"/>
    <n v="0"/>
    <n v="0"/>
    <n v="0"/>
    <n v="0"/>
    <n v="0"/>
    <n v="1200000"/>
    <n v="0.69"/>
    <n v="0"/>
  </r>
  <r>
    <s v="21374900"/>
    <s v="Actividades Centrales"/>
    <x v="1"/>
    <s v="001"/>
    <x v="63"/>
    <s v="MATERIALES Y SUMINISTROS"/>
    <n v="58280000"/>
    <n v="58280000"/>
    <n v="12847225.23"/>
    <n v="1020592"/>
    <n v="3981642.67"/>
    <n v="67184.86"/>
    <n v="7777797.6699999999"/>
    <n v="6848100.46"/>
    <n v="45432782.799999997"/>
    <n v="8.0299999999999994"/>
    <n v="0.13345569097460536"/>
  </r>
  <r>
    <s v="21374900"/>
    <s v="Actividades Centrales"/>
    <x v="1"/>
    <s v="001"/>
    <x v="64"/>
    <s v="PRODUCTOS QUIMICOS Y CONEXOS"/>
    <n v="29250000"/>
    <n v="29250000"/>
    <n v="8891080.8100000005"/>
    <n v="426151"/>
    <n v="3627555.83"/>
    <n v="0"/>
    <n v="4837371.8899999997"/>
    <n v="4837371.8899999997"/>
    <n v="20358921.280000001"/>
    <n v="2.09"/>
    <n v="0.16538023555555553"/>
  </r>
  <r>
    <s v="21374900"/>
    <s v="Actividades Centrales"/>
    <x v="1"/>
    <s v="001"/>
    <x v="65"/>
    <s v="COMBUSTIBLES Y LUBRICANTES"/>
    <n v="15000000"/>
    <n v="15000000"/>
    <n v="6885886.4800000004"/>
    <n v="0"/>
    <n v="3394875"/>
    <n v="0"/>
    <n v="3491011"/>
    <n v="3491011"/>
    <n v="8114114"/>
    <n v="0.48"/>
    <n v="0.23273406666666666"/>
  </r>
  <r>
    <s v="21374900"/>
    <s v="Actividades Centrales"/>
    <x v="1"/>
    <s v="001"/>
    <x v="66"/>
    <s v="PRODUCTOS FARMACEUTICOS Y MEDICINALES"/>
    <n v="3500000"/>
    <n v="3500000"/>
    <n v="426151.58"/>
    <n v="426151"/>
    <n v="0"/>
    <n v="0"/>
    <n v="0"/>
    <n v="0"/>
    <n v="3073849"/>
    <n v="0.57999999999999996"/>
    <n v="0"/>
  </r>
  <r>
    <s v="21374900"/>
    <s v="Actividades Centrales"/>
    <x v="1"/>
    <s v="001"/>
    <x v="67"/>
    <s v="TINTAS, PINTURAS Y DILUYENTES"/>
    <n v="10450000"/>
    <n v="10450000"/>
    <n v="1579042.1"/>
    <n v="0"/>
    <n v="232680.83"/>
    <n v="0"/>
    <n v="1346360.89"/>
    <n v="1346360.89"/>
    <n v="8870958.2799999993"/>
    <n v="0.38"/>
    <n v="0.12883836267942583"/>
  </r>
  <r>
    <s v="21374900"/>
    <s v="Actividades Centrales"/>
    <x v="1"/>
    <s v="001"/>
    <x v="68"/>
    <s v="OTROS PRODUCTOS QUIMICOS Y CONEXOS"/>
    <n v="300000"/>
    <n v="300000"/>
    <n v="0.65"/>
    <n v="0"/>
    <n v="0"/>
    <n v="0"/>
    <n v="0"/>
    <n v="0"/>
    <n v="300000"/>
    <n v="0.65"/>
    <n v="0"/>
  </r>
  <r>
    <s v="21374900"/>
    <s v="Actividades Centrales"/>
    <x v="1"/>
    <s v="001"/>
    <x v="69"/>
    <s v="ALIMENTOS Y PRODUCTOS AGROPECUARIOS"/>
    <n v="1500000"/>
    <n v="1500000"/>
    <n v="0.25"/>
    <n v="0"/>
    <n v="0"/>
    <n v="0"/>
    <n v="0"/>
    <n v="0"/>
    <n v="1500000"/>
    <n v="0.25"/>
    <n v="0"/>
  </r>
  <r>
    <s v="21374900"/>
    <s v="Actividades Centrales"/>
    <x v="1"/>
    <s v="001"/>
    <x v="70"/>
    <s v="PRODUCTOS AGROFORESTALES"/>
    <n v="0"/>
    <n v="0"/>
    <n v="0"/>
    <n v="0"/>
    <n v="0"/>
    <n v="0"/>
    <n v="0"/>
    <n v="0"/>
    <n v="0"/>
    <n v="0"/>
    <n v="0"/>
  </r>
  <r>
    <s v="21374900"/>
    <s v="Actividades Centrales"/>
    <x v="1"/>
    <s v="001"/>
    <x v="71"/>
    <s v="ALIMENTOS Y BEBIDAS"/>
    <n v="1500000"/>
    <n v="1500000"/>
    <n v="0.25"/>
    <n v="0"/>
    <n v="0"/>
    <n v="0"/>
    <n v="0"/>
    <n v="0"/>
    <n v="1500000"/>
    <n v="0.25"/>
    <n v="0"/>
  </r>
  <r>
    <s v="21374900"/>
    <s v="Actividades Centrales"/>
    <x v="1"/>
    <s v="001"/>
    <x v="72"/>
    <s v="MATERIALES Y PROD DE USO EN LA CONSTRUC Y MANT."/>
    <n v="4780000"/>
    <n v="4780000"/>
    <n v="84355.75"/>
    <n v="34409"/>
    <n v="0"/>
    <n v="0"/>
    <n v="49945.04"/>
    <n v="49945.04"/>
    <n v="4695645.96"/>
    <n v="1.71"/>
    <n v="1.0448753138075313E-2"/>
  </r>
  <r>
    <s v="21374900"/>
    <s v="Actividades Centrales"/>
    <x v="1"/>
    <s v="001"/>
    <x v="73"/>
    <s v="MATERIALES Y PRODUCTOS METALICOS"/>
    <n v="1000000"/>
    <n v="1000000"/>
    <n v="34409.17"/>
    <n v="34409"/>
    <n v="0"/>
    <n v="0"/>
    <n v="0"/>
    <n v="0"/>
    <n v="965591"/>
    <n v="0.17"/>
    <n v="0"/>
  </r>
  <r>
    <s v="21374900"/>
    <s v="Actividades Centrales"/>
    <x v="1"/>
    <s v="001"/>
    <x v="74"/>
    <s v="MAT. Y PROD. ELECTRICOS, TELEFONICOS Y DE COMPUTO"/>
    <n v="3500000"/>
    <n v="3500000"/>
    <n v="0.27"/>
    <n v="0"/>
    <n v="0"/>
    <n v="0"/>
    <n v="0"/>
    <n v="0"/>
    <n v="3500000"/>
    <n v="0.27"/>
    <n v="0"/>
  </r>
  <r>
    <s v="21374900"/>
    <s v="Actividades Centrales"/>
    <x v="1"/>
    <s v="001"/>
    <x v="75"/>
    <s v="MATERIALES Y PRODUCTOS DE PLASTICO"/>
    <n v="30000"/>
    <n v="30000"/>
    <n v="0.77"/>
    <n v="0"/>
    <n v="0"/>
    <n v="0"/>
    <n v="0"/>
    <n v="0"/>
    <n v="30000"/>
    <n v="0.77"/>
    <n v="0"/>
  </r>
  <r>
    <s v="21374900"/>
    <s v="Actividades Centrales"/>
    <x v="1"/>
    <s v="001"/>
    <x v="76"/>
    <s v="OTROS MAT. Y PROD.DE USO EN LA CONSTRU. Y MANTENIM"/>
    <n v="250000"/>
    <n v="250000"/>
    <n v="49945.54"/>
    <n v="0"/>
    <n v="0"/>
    <n v="0"/>
    <n v="49945.04"/>
    <n v="49945.04"/>
    <n v="200054.96"/>
    <n v="0.5"/>
    <n v="0.19978016000000001"/>
  </r>
  <r>
    <s v="21374900"/>
    <s v="Actividades Centrales"/>
    <x v="1"/>
    <s v="001"/>
    <x v="77"/>
    <s v="HERRAMIENTAS, REPUESTOS Y ACCESORIOS"/>
    <n v="3250000"/>
    <n v="3250000"/>
    <n v="1368797.06"/>
    <n v="55181"/>
    <n v="137469.21"/>
    <n v="58760"/>
    <n v="1117385.52"/>
    <n v="1117385.52"/>
    <n v="1881204.27"/>
    <n v="1.33"/>
    <n v="0.34381092923076922"/>
  </r>
  <r>
    <s v="21374900"/>
    <s v="Actividades Centrales"/>
    <x v="1"/>
    <s v="001"/>
    <x v="78"/>
    <s v="HERRAMIENTAS E INSTRUMENTOS"/>
    <n v="200000"/>
    <n v="200000"/>
    <n v="55181.43"/>
    <n v="55181"/>
    <n v="0"/>
    <n v="0"/>
    <n v="0"/>
    <n v="0"/>
    <n v="144819"/>
    <n v="0.43"/>
    <n v="0"/>
  </r>
  <r>
    <s v="21374900"/>
    <s v="Actividades Centrales"/>
    <x v="1"/>
    <s v="001"/>
    <x v="79"/>
    <s v="REPUESTOS Y ACCESORIOS"/>
    <n v="3050000"/>
    <n v="3050000"/>
    <n v="1313615.6299999999"/>
    <n v="0"/>
    <n v="137469.21"/>
    <n v="58760"/>
    <n v="1117385.52"/>
    <n v="1117385.52"/>
    <n v="1736385.27"/>
    <n v="0.9"/>
    <n v="0.36635590819672131"/>
  </r>
  <r>
    <s v="21374900"/>
    <s v="Actividades Centrales"/>
    <x v="1"/>
    <s v="001"/>
    <x v="80"/>
    <s v="UTILES, MATERIALES Y SUMINISTROS DIVERSOS"/>
    <n v="19500000"/>
    <n v="19500000"/>
    <n v="2502991.36"/>
    <n v="504851"/>
    <n v="216617.63"/>
    <n v="8424.86"/>
    <n v="1773095.22"/>
    <n v="843398.01"/>
    <n v="16997011.289999999"/>
    <n v="2.65"/>
    <n v="9.0927960000000002E-2"/>
  </r>
  <r>
    <s v="21374900"/>
    <s v="Actividades Centrales"/>
    <x v="1"/>
    <s v="001"/>
    <x v="81"/>
    <s v="UTILES Y MATERIALES DE OFICINA Y COMPUTO"/>
    <n v="1300000"/>
    <n v="1300000"/>
    <n v="142093.64000000001"/>
    <n v="0"/>
    <n v="133668.48000000001"/>
    <n v="8424.86"/>
    <n v="0"/>
    <n v="0"/>
    <n v="1157906.6599999999"/>
    <n v="0.3"/>
    <n v="0"/>
  </r>
  <r>
    <s v="21374900"/>
    <s v="Actividades Centrales"/>
    <x v="1"/>
    <s v="001"/>
    <x v="82"/>
    <s v="UTILES Y MATERIALES MEDICO, HOSPITALARIO Y DE INV."/>
    <n v="1500000"/>
    <n v="1500000"/>
    <n v="311765.43"/>
    <n v="311765"/>
    <n v="0"/>
    <n v="0"/>
    <n v="0"/>
    <n v="0"/>
    <n v="1188235"/>
    <n v="0.43"/>
    <n v="0"/>
  </r>
  <r>
    <s v="21374900"/>
    <s v="Actividades Centrales"/>
    <x v="1"/>
    <s v="001"/>
    <x v="83"/>
    <s v="PRODUCTOS DE PAPEL, CARTON E IMPRESOS"/>
    <n v="1000000"/>
    <n v="1000000"/>
    <n v="0.42"/>
    <n v="0"/>
    <n v="0"/>
    <n v="0"/>
    <n v="0"/>
    <n v="0"/>
    <n v="1000000"/>
    <n v="0.42"/>
    <n v="0"/>
  </r>
  <r>
    <s v="21374900"/>
    <s v="Actividades Centrales"/>
    <x v="1"/>
    <s v="001"/>
    <x v="84"/>
    <s v="TEXTILES Y VESTUARIO"/>
    <n v="10000000"/>
    <n v="10000000"/>
    <n v="0.96"/>
    <n v="0"/>
    <n v="0"/>
    <n v="0"/>
    <n v="0"/>
    <n v="0"/>
    <n v="10000000"/>
    <n v="0.96"/>
    <n v="0"/>
  </r>
  <r>
    <s v="21374900"/>
    <s v="Actividades Centrales"/>
    <x v="1"/>
    <s v="001"/>
    <x v="85"/>
    <s v="UTILES Y MATERIALES DE LIMPIEZA"/>
    <n v="5500000"/>
    <n v="5500000"/>
    <n v="1856044.48"/>
    <n v="0"/>
    <n v="82949.149999999994"/>
    <n v="0"/>
    <n v="1773095.22"/>
    <n v="843398.01"/>
    <n v="3643955.63"/>
    <n v="0.11"/>
    <n v="0.32238094909090909"/>
  </r>
  <r>
    <s v="21374900"/>
    <s v="Actividades Centrales"/>
    <x v="1"/>
    <s v="001"/>
    <x v="86"/>
    <s v="UTILES Y MATERIALES DE RESGUARDO Y SEGURIDAD"/>
    <n v="200000"/>
    <n v="200000"/>
    <n v="193086.43"/>
    <n v="193086"/>
    <n v="0"/>
    <n v="0"/>
    <n v="0"/>
    <n v="0"/>
    <n v="6914"/>
    <n v="0.43"/>
    <n v="0"/>
  </r>
  <r>
    <s v="21374900"/>
    <s v="Actividades Centrales"/>
    <x v="1"/>
    <s v="001"/>
    <x v="87"/>
    <s v="OTROS UTILES, MATERIALES Y SUMINISTROS DIVERSOS"/>
    <n v="0"/>
    <n v="0"/>
    <n v="0"/>
    <n v="0"/>
    <n v="0"/>
    <n v="0"/>
    <n v="0"/>
    <n v="0"/>
    <n v="0"/>
    <n v="0"/>
    <n v="0"/>
  </r>
  <r>
    <s v="21374900"/>
    <s v="Actividades Centrales"/>
    <x v="1"/>
    <s v="001"/>
    <x v="88"/>
    <s v="TRANSFERENCIAS CORRIENTES"/>
    <n v="3447320109"/>
    <n v="4447320109"/>
    <n v="1683331192.9100001"/>
    <n v="0"/>
    <n v="249814805.91999999"/>
    <n v="0"/>
    <n v="1402229356.8699999"/>
    <n v="1402229356.8699999"/>
    <n v="2795275946.21"/>
    <n v="31287030.120000001"/>
    <n v="0.31529760001586604"/>
  </r>
  <r>
    <s v="21374900"/>
    <s v="Actividades Centrales"/>
    <x v="1"/>
    <s v="001"/>
    <x v="89"/>
    <s v="TRANSFERENCIAS CORRIENTES AL SECTOR PUBLICO"/>
    <n v="1228951951"/>
    <n v="2228951951"/>
    <n v="636825953.21000004"/>
    <n v="0"/>
    <n v="25998014.48"/>
    <n v="0"/>
    <n v="610827938.73000002"/>
    <n v="610827938.73000002"/>
    <n v="1592125997.79"/>
    <n v="0"/>
    <n v="0.27404266765641017"/>
  </r>
  <r>
    <s v="21374900"/>
    <s v="Actividades Centrales"/>
    <x v="1"/>
    <s v="001"/>
    <x v="90"/>
    <s v="CCSS CONTRIBUCION ESTATAL SEGURO PENSIONES (CONTRIBUCION ESTATAL AL SEGURO DE PENSIONES, SEGUN LEY NO. 17 DEL 22 DE OCTUBRE DE 1943, LEY"/>
    <n v="38448131"/>
    <n v="38448131"/>
    <n v="38448131"/>
    <n v="0"/>
    <n v="22370999.129999999"/>
    <n v="0"/>
    <n v="16077131.869999999"/>
    <n v="16077131.869999999"/>
    <n v="0"/>
    <n v="0"/>
    <n v="0.41815119361718778"/>
  </r>
  <r>
    <s v="21374900"/>
    <s v="Actividades Centrales"/>
    <x v="1"/>
    <s v="001"/>
    <x v="91"/>
    <s v="CCSS CONTRIBUCION ESTATAL SEGURO SALUD (CONTRIBUCION ESTATAL AL SEGURO DE SALUD, SEGUN LEY NO. 17 DEL 22 DE OCTUBRE DE 1943, LEY"/>
    <n v="6122314"/>
    <n v="6122314"/>
    <n v="6122314"/>
    <n v="0"/>
    <n v="3562261.14"/>
    <n v="0"/>
    <n v="2560052.86"/>
    <n v="2560052.86"/>
    <n v="0"/>
    <n v="0"/>
    <n v="0.41815118597314671"/>
  </r>
  <r>
    <s v="21374900"/>
    <s v="Actividades Centrales"/>
    <x v="1"/>
    <s v="001"/>
    <x v="92"/>
    <s v="SISTEMA NACIONAL DE RADIO Y TELEVISION SOCIEDAD ANONIMA (SINART S.A.). (PARA GASTOS DE OPERACION SEGUN LEY NO. 8346 DEL 12/02/2003 Y SEGUN LOS"/>
    <n v="1184381506"/>
    <n v="2122381506"/>
    <n v="592255508.21000004"/>
    <n v="0"/>
    <n v="64754.21"/>
    <n v="0"/>
    <n v="592190754"/>
    <n v="592190754"/>
    <n v="1530125997.79"/>
    <n v="0"/>
    <n v="0.27902182163096928"/>
  </r>
  <r>
    <s v="21374900"/>
    <s v="Actividades Centrales"/>
    <x v="1"/>
    <s v="280"/>
    <x v="92"/>
    <s v="SISTEMA NACIONAL DE RADIO Y TELEVISION SOCIEDAD ANONIMA (SINART S.A.). (PARA GASTOS DE OPERACION SEGUN LEY NO. 8346 DEL 12/02/2003 Y SEGUN LOS"/>
    <n v="0"/>
    <n v="62000000"/>
    <n v="0"/>
    <n v="0"/>
    <n v="0"/>
    <n v="0"/>
    <n v="0"/>
    <n v="0"/>
    <n v="62000000"/>
    <n v="0"/>
    <n v="0"/>
  </r>
  <r>
    <s v="21374900"/>
    <s v="Actividades Centrales"/>
    <x v="1"/>
    <s v="001"/>
    <x v="93"/>
    <s v="TRANSFERENCIAS CORRIENTES A PERSONAS"/>
    <n v="121730000"/>
    <n v="121730000"/>
    <n v="67604146.510000005"/>
    <n v="0"/>
    <n v="26309016.510000002"/>
    <n v="0"/>
    <n v="41041200"/>
    <n v="41041200"/>
    <n v="54379783.490000002"/>
    <n v="253930"/>
    <n v="0.33714942906432266"/>
  </r>
  <r>
    <s v="21374900"/>
    <s v="Actividades Centrales"/>
    <x v="1"/>
    <s v="001"/>
    <x v="94"/>
    <s v="BECAS A TERCERAS PERSONAS"/>
    <n v="100000000"/>
    <n v="100000000"/>
    <n v="46308216.509999998"/>
    <n v="0"/>
    <n v="26309016.510000002"/>
    <n v="0"/>
    <n v="19999200"/>
    <n v="19999200"/>
    <n v="53691783.490000002"/>
    <n v="0"/>
    <n v="0.199992"/>
  </r>
  <r>
    <s v="21374900"/>
    <s v="Actividades Centrales"/>
    <x v="1"/>
    <s v="001"/>
    <x v="95"/>
    <s v="OTRAS TRANSFERENCIAS A PERSONAS"/>
    <n v="21730000"/>
    <n v="21730000"/>
    <n v="21295930"/>
    <n v="0"/>
    <n v="0"/>
    <n v="0"/>
    <n v="21042000"/>
    <n v="21042000"/>
    <n v="688000"/>
    <n v="253930"/>
    <n v="0.96833870225494711"/>
  </r>
  <r>
    <s v="21374900"/>
    <s v="Actividades Centrales"/>
    <x v="1"/>
    <s v="001"/>
    <x v="96"/>
    <s v="PRESTACIONES"/>
    <n v="63300000"/>
    <n v="63300000"/>
    <n v="21228560.34"/>
    <n v="0"/>
    <n v="4429145.8"/>
    <n v="0"/>
    <n v="16799376.199999999"/>
    <n v="16799376.199999999"/>
    <n v="42071478"/>
    <n v="38.340000000000003"/>
    <n v="0.26539298894154817"/>
  </r>
  <r>
    <s v="21374900"/>
    <s v="Actividades Centrales"/>
    <x v="1"/>
    <s v="001"/>
    <x v="97"/>
    <s v="PRESTACIONES LEGALES"/>
    <n v="50300000"/>
    <n v="50300000"/>
    <n v="16237060.34"/>
    <n v="0"/>
    <n v="4429145.8"/>
    <n v="0"/>
    <n v="11807914.199999999"/>
    <n v="11807914.199999999"/>
    <n v="34062940"/>
    <n v="0.34"/>
    <n v="0.23474978528827037"/>
  </r>
  <r>
    <s v="21374900"/>
    <s v="Actividades Centrales"/>
    <x v="1"/>
    <s v="001"/>
    <x v="98"/>
    <s v="OTRAS PRESTACIONES"/>
    <n v="13000000"/>
    <n v="13000000"/>
    <n v="4991500"/>
    <n v="0"/>
    <n v="0"/>
    <n v="0"/>
    <n v="4991462"/>
    <n v="4991462"/>
    <n v="8008538"/>
    <n v="38"/>
    <n v="0.3839586153846154"/>
  </r>
  <r>
    <s v="21374900"/>
    <s v="Actividades Centrales"/>
    <x v="1"/>
    <s v="001"/>
    <x v="99"/>
    <s v="TRANSF. C.TES A ENTIDADES PRIV. SIN FINES DE LUCRO"/>
    <n v="1900000000"/>
    <n v="1900000000"/>
    <n v="934504428.70000005"/>
    <n v="0"/>
    <n v="185029386.75999999"/>
    <n v="0"/>
    <n v="718475041.94000006"/>
    <n v="718475041.94000006"/>
    <n v="996495571.29999995"/>
    <n v="31000000"/>
    <n v="0.37814475891578953"/>
  </r>
  <r>
    <s v="21374900"/>
    <s v="Actividades Centrales"/>
    <x v="1"/>
    <s v="001"/>
    <x v="100"/>
    <s v="FUNDACION AYUDENOS PARA AYUDAR. (PARA GASTOS DE OPERACION DEL MUSEO DE LOS NIÑOS, SEGUN DECRETO EJECUTIVO NO."/>
    <n v="90000000"/>
    <n v="90000000"/>
    <n v="56858542.789999999"/>
    <n v="0"/>
    <n v="56858542.789999999"/>
    <n v="0"/>
    <n v="0"/>
    <n v="0"/>
    <n v="33141457.210000001"/>
    <n v="0"/>
    <n v="0"/>
  </r>
  <r>
    <s v="21374900"/>
    <s v="Actividades Centrales"/>
    <x v="1"/>
    <s v="001"/>
    <x v="101"/>
    <s v="FUNDACION AYUDENOS PARA AYUDAR. (PARA EL MUSEO DE LOS NIÑOS, PARA GASTOS SEGUN LEY Nº 7972 DEL 22/12/1999 Y SEGUN ARTICULOS NO."/>
    <n v="762500000"/>
    <n v="762500000"/>
    <n v="353100150.88999999"/>
    <n v="0"/>
    <n v="71083443.950000003"/>
    <n v="0"/>
    <n v="282016706.94"/>
    <n v="282016706.94"/>
    <n v="409399849.11000001"/>
    <n v="0"/>
    <n v="0.36985797631475409"/>
  </r>
  <r>
    <s v="21374900"/>
    <s v="Actividades Centrales"/>
    <x v="1"/>
    <s v="001"/>
    <x v="102"/>
    <s v="FUNDACION PARQUE METROPOLITANO LA LIBERTAD. (PARA GASTOS DE OPERACION Y DE MANTENIMIENTO DEL PARQUE METROPOLITANO LA LIBERTAD, SEGUN LEY NO"/>
    <n v="1047500000"/>
    <n v="1047500000"/>
    <n v="524545735.01999998"/>
    <n v="0"/>
    <n v="57087400.020000003"/>
    <n v="0"/>
    <n v="436458335"/>
    <n v="436458335"/>
    <n v="553954264.98000002"/>
    <n v="31000000"/>
    <n v="0.41666666825775656"/>
  </r>
  <r>
    <s v="21374900"/>
    <s v="Actividades Centrales"/>
    <x v="1"/>
    <s v="001"/>
    <x v="103"/>
    <s v="OTRAS TRANSFERENCIAS CORRIENTES AL SECTOR PRIVADO"/>
    <n v="100000000"/>
    <n v="100000000"/>
    <n v="33061.78"/>
    <n v="0"/>
    <n v="0"/>
    <n v="0"/>
    <n v="0"/>
    <n v="0"/>
    <n v="100000000"/>
    <n v="33061.78"/>
    <n v="0"/>
  </r>
  <r>
    <s v="21374900"/>
    <s v="Actividades Centrales"/>
    <x v="1"/>
    <s v="001"/>
    <x v="104"/>
    <s v="INDEMNIZACIONES"/>
    <n v="100000000"/>
    <n v="100000000"/>
    <n v="33061.78"/>
    <n v="0"/>
    <n v="0"/>
    <n v="0"/>
    <n v="0"/>
    <n v="0"/>
    <n v="100000000"/>
    <n v="33061.78"/>
    <n v="0"/>
  </r>
  <r>
    <s v="21374900"/>
    <s v="Actividades Centrales"/>
    <x v="1"/>
    <s v="001"/>
    <x v="105"/>
    <s v="TRANSFERENCIAS CORRIENTES AL SECTOR EXTERNO"/>
    <n v="33338158"/>
    <n v="33338158"/>
    <n v="23135042.370000001"/>
    <n v="0"/>
    <n v="8049242.3700000001"/>
    <n v="0"/>
    <n v="15085800"/>
    <n v="15085800"/>
    <n v="10203115.630000001"/>
    <n v="0"/>
    <n v="0.45250850391914277"/>
  </r>
  <r>
    <s v="21374900"/>
    <s v="Actividades Centrales"/>
    <x v="1"/>
    <s v="001"/>
    <x v="106"/>
    <s v="ORGANIZACION DE LAS NACIONES UNIDAS PARA LA EDUCACION, LA CIENCIA Y LA CULTURA (UNESCO). (CUOTA ANUAL DE MEMBRESIA, SEGUN LEY NO. 5980,"/>
    <n v="1432158"/>
    <n v="1432158"/>
    <n v="663206.81999999995"/>
    <n v="0"/>
    <n v="663206.81999999995"/>
    <n v="0"/>
    <n v="0"/>
    <n v="0"/>
    <n v="768951.18"/>
    <n v="0"/>
    <n v="0"/>
  </r>
  <r>
    <s v="21374900"/>
    <s v="Actividades Centrales"/>
    <x v="1"/>
    <s v="001"/>
    <x v="107"/>
    <s v="COORDINADORA EDUCATIVA CULTURAL CECC/SICA. (CUOTA ANUAL, SEGUN TRATADOS INTERNACIONALES NO. 9032 CONVENIO CONSTITUTIVO DE LA COORDINACION"/>
    <n v="6020000"/>
    <n v="6020000"/>
    <n v="2787754.63"/>
    <n v="0"/>
    <n v="2787754.63"/>
    <n v="0"/>
    <n v="0"/>
    <n v="0"/>
    <n v="3232245.37"/>
    <n v="0"/>
    <n v="0"/>
  </r>
  <r>
    <s v="21374900"/>
    <s v="Actividades Centrales"/>
    <x v="1"/>
    <s v="001"/>
    <x v="108"/>
    <s v="PROGRAMA IBERRUTAS. (CUOTA ANUAL, SEGUN COMPROMISOS ADQUIRIDOS EN LA XXI CUMBRE DE JEFES DE ESTADO Y DE GOBIERNOS"/>
    <n v="7826000"/>
    <n v="7826000"/>
    <n v="3624081.02"/>
    <n v="0"/>
    <n v="3624081.02"/>
    <n v="0"/>
    <n v="0"/>
    <n v="0"/>
    <n v="4201918.9800000004"/>
    <n v="0"/>
    <n v="0"/>
  </r>
  <r>
    <s v="21374900"/>
    <s v="Actividades Centrales"/>
    <x v="1"/>
    <s v="001"/>
    <x v="109"/>
    <s v="PROGRAMA IBEROAMERICANO DE MUSEOS IBERMUSEOS (CUOTA ANUAL, SEGUN COMPROMISOS ADQUIRIDOS EN LA X CONFERENCIA IBEROAMERICANA DE MINISTROS DE"/>
    <n v="18060000"/>
    <n v="18060000"/>
    <n v="16059999.9"/>
    <n v="0"/>
    <n v="974199.9"/>
    <n v="0"/>
    <n v="15085800"/>
    <n v="15085800"/>
    <n v="2000000.1"/>
    <n v="0"/>
    <n v="0.83531561461794024"/>
  </r>
  <r>
    <s v="21374900"/>
    <s v="Actividades Centrales"/>
    <x v="1"/>
    <s v="280"/>
    <x v="110"/>
    <s v="BIENES DURADEROS"/>
    <n v="229010000"/>
    <n v="229010000"/>
    <n v="229010000"/>
    <n v="109610000"/>
    <n v="2847718.09"/>
    <n v="1390555.13"/>
    <n v="20595595.600000001"/>
    <n v="20595595.600000001"/>
    <n v="94566131.180000007"/>
    <n v="94566131.180000007"/>
    <n v="8.9933171477228069E-2"/>
  </r>
  <r>
    <s v="21374900"/>
    <s v="Actividades Centrales"/>
    <x v="1"/>
    <s v="280"/>
    <x v="111"/>
    <s v="MAQUINARIA, EQUIPO Y MOBILIARIO"/>
    <n v="118010000"/>
    <n v="70010000"/>
    <n v="70010000"/>
    <n v="0"/>
    <n v="1134664.06"/>
    <n v="0"/>
    <n v="3037637.75"/>
    <n v="3037637.75"/>
    <n v="65837698.189999998"/>
    <n v="65837698.189999998"/>
    <n v="4.338862662476789E-2"/>
  </r>
  <r>
    <s v="21374900"/>
    <s v="Actividades Centrales"/>
    <x v="1"/>
    <s v="280"/>
    <x v="112"/>
    <s v="EQUIPO DE TRANSPORTE"/>
    <n v="0"/>
    <n v="0"/>
    <n v="0"/>
    <n v="0"/>
    <n v="0"/>
    <n v="0"/>
    <n v="0"/>
    <n v="0"/>
    <n v="0"/>
    <n v="0"/>
    <n v="0"/>
  </r>
  <r>
    <s v="21374900"/>
    <s v="Actividades Centrales"/>
    <x v="1"/>
    <s v="280"/>
    <x v="113"/>
    <s v="EQUIPO DE COMUNICACION"/>
    <n v="0"/>
    <n v="1418023.9"/>
    <n v="1418023.9"/>
    <n v="0"/>
    <n v="62588.9"/>
    <n v="0"/>
    <n v="1355435"/>
    <n v="1355435"/>
    <n v="0"/>
    <n v="0"/>
    <n v="0.9558618863899262"/>
  </r>
  <r>
    <s v="21374900"/>
    <s v="Actividades Centrales"/>
    <x v="1"/>
    <s v="280"/>
    <x v="114"/>
    <s v="EQUIPO Y MOBILIARIO DE OFICINA"/>
    <n v="1010000"/>
    <n v="2782202.75"/>
    <n v="2782202.75"/>
    <n v="0"/>
    <n v="1072075.1599999999"/>
    <n v="0"/>
    <n v="1682202.75"/>
    <n v="1682202.75"/>
    <n v="27924.84"/>
    <n v="27924.84"/>
    <n v="0.60462982074185645"/>
  </r>
  <r>
    <s v="21374900"/>
    <s v="Actividades Centrales"/>
    <x v="1"/>
    <s v="280"/>
    <x v="115"/>
    <s v="EQUIPO Y PROGRAMAS DE COMPUTO"/>
    <n v="112000000"/>
    <n v="65809773.350000001"/>
    <n v="65809773.350000001"/>
    <n v="0"/>
    <n v="0"/>
    <n v="0"/>
    <n v="0"/>
    <n v="0"/>
    <n v="65809773.350000001"/>
    <n v="65809773.350000001"/>
    <n v="0"/>
  </r>
  <r>
    <s v="21374900"/>
    <s v="Actividades Centrales"/>
    <x v="1"/>
    <s v="280"/>
    <x v="116"/>
    <s v="EQUIPO Y MOBILIARIO EDUCACIONAL, DEP. Y RECREATIVO"/>
    <n v="5000000"/>
    <n v="0"/>
    <n v="0"/>
    <n v="0"/>
    <n v="0"/>
    <n v="0"/>
    <n v="0"/>
    <n v="0"/>
    <n v="0"/>
    <n v="0"/>
    <n v="0"/>
  </r>
  <r>
    <s v="21374900"/>
    <s v="Actividades Centrales"/>
    <x v="1"/>
    <s v="280"/>
    <x v="117"/>
    <s v="CONSTRUCCIONES, ADICIONES Y MEJORAS"/>
    <n v="80000000"/>
    <n v="128000000"/>
    <n v="128000000"/>
    <n v="109610000"/>
    <n v="0"/>
    <n v="0"/>
    <n v="17557957.850000001"/>
    <n v="17557957.850000001"/>
    <n v="832042.15"/>
    <n v="832042.15"/>
    <n v="0.13717154570312501"/>
  </r>
  <r>
    <s v="21374900"/>
    <s v="Actividades Centrales"/>
    <x v="1"/>
    <s v="280"/>
    <x v="118"/>
    <s v="OTRAS CONSTRUCCIONES, ADICIONES Y MEJORAS"/>
    <n v="80000000"/>
    <n v="128000000"/>
    <n v="128000000"/>
    <n v="109610000"/>
    <n v="0"/>
    <n v="0"/>
    <n v="17557957.850000001"/>
    <n v="17557957.850000001"/>
    <n v="832042.15"/>
    <n v="832042.15"/>
    <n v="0.13717154570312501"/>
  </r>
  <r>
    <s v="21374900"/>
    <s v="Actividades Centrales"/>
    <x v="1"/>
    <s v="280"/>
    <x v="119"/>
    <s v="BIENES DURADEROS DIVERSOS"/>
    <n v="31000000"/>
    <n v="31000000"/>
    <n v="31000000"/>
    <n v="0"/>
    <n v="1713054.03"/>
    <n v="1390555.13"/>
    <n v="0"/>
    <n v="0"/>
    <n v="27896390.84"/>
    <n v="27896390.84"/>
    <n v="0"/>
  </r>
  <r>
    <s v="21374900"/>
    <s v="Actividades Centrales"/>
    <x v="1"/>
    <s v="280"/>
    <x v="120"/>
    <s v="BIENES INTANGIBLES"/>
    <n v="31000000"/>
    <n v="31000000"/>
    <n v="31000000"/>
    <n v="0"/>
    <n v="1713054.03"/>
    <n v="1390555.13"/>
    <n v="0"/>
    <n v="0"/>
    <n v="27896390.84"/>
    <n v="27896390.84"/>
    <n v="0"/>
  </r>
  <r>
    <s v="21374900"/>
    <s v="Actividades Centrales"/>
    <x v="1"/>
    <s v="280"/>
    <x v="121"/>
    <s v="TRANSFERENCIAS DE CAPITAL"/>
    <n v="20000000"/>
    <n v="20000000"/>
    <n v="10000000"/>
    <n v="0"/>
    <n v="1666670"/>
    <n v="0"/>
    <n v="8333330"/>
    <n v="8333330"/>
    <n v="10000000"/>
    <n v="0"/>
    <n v="0.4166665"/>
  </r>
  <r>
    <s v="21374900"/>
    <s v="Actividades Centrales"/>
    <x v="1"/>
    <s v="280"/>
    <x v="122"/>
    <s v="TRANSF. DE C.TAL A ENTID. PRIV. SIN FINES DE LUCRO"/>
    <n v="20000000"/>
    <n v="20000000"/>
    <n v="10000000"/>
    <n v="0"/>
    <n v="1666670"/>
    <n v="0"/>
    <n v="8333330"/>
    <n v="8333330"/>
    <n v="10000000"/>
    <n v="0"/>
    <n v="0.4166665"/>
  </r>
  <r>
    <s v="21374900"/>
    <s v="Actividades Centrales"/>
    <x v="1"/>
    <s v="280"/>
    <x v="123"/>
    <s v="FUNDACION PARQUE METROPOLITANO LA LIBERTAD (PARA LA CONCLUSION DEL DESARROLLO DE OBRAS DE MITIGACION DE RIESGO, CON PRIORIDAD EN LA"/>
    <n v="20000000"/>
    <n v="20000000"/>
    <n v="10000000"/>
    <n v="0"/>
    <n v="1666670"/>
    <n v="0"/>
    <n v="8333330"/>
    <n v="8333330"/>
    <n v="10000000"/>
    <n v="0"/>
    <n v="0.4166665"/>
  </r>
  <r>
    <s v="21375101"/>
    <s v="CENTRO INVEST. Y CONSERVACIÓN PATRIMONIO"/>
    <x v="2"/>
    <s v="001"/>
    <x v="0"/>
    <s v=""/>
    <n v="2196941049"/>
    <n v="2754024057.3699999"/>
    <n v="1846452937.6700001"/>
    <n v="178176462.12"/>
    <n v="434438772.57999998"/>
    <n v="0"/>
    <n v="357238468.12"/>
    <n v="348279646.10000002"/>
    <n v="1784170354.55"/>
    <n v="876599234.85000002"/>
    <n v="0.12971508624407249"/>
  </r>
  <r>
    <s v="21375101"/>
    <s v="CENTRO INVEST. Y CONSERVACIÓN PATRIMONIO"/>
    <x v="2"/>
    <s v="001"/>
    <x v="1"/>
    <s v="REMUNERACIONES"/>
    <n v="694728397"/>
    <n v="689195485"/>
    <n v="683195485"/>
    <n v="0"/>
    <n v="65557169"/>
    <n v="0"/>
    <n v="261090336.72"/>
    <n v="261090336.72"/>
    <n v="362547979.27999997"/>
    <n v="356547979.27999997"/>
    <n v="0.37883349848120379"/>
  </r>
  <r>
    <s v="21375101"/>
    <s v="CENTRO INVEST. Y CONSERVACIÓN PATRIMONIO"/>
    <x v="2"/>
    <s v="001"/>
    <x v="2"/>
    <s v="REMUNERACIONES BASICAS"/>
    <n v="272020200"/>
    <n v="284369167"/>
    <n v="284369167"/>
    <n v="0"/>
    <n v="0"/>
    <n v="0"/>
    <n v="104957108.95"/>
    <n v="104957108.95"/>
    <n v="179412058.05000001"/>
    <n v="179412058.05000001"/>
    <n v="0.36908751415374086"/>
  </r>
  <r>
    <s v="21375101"/>
    <s v="CENTRO INVEST. Y CONSERVACIÓN PATRIMONIO"/>
    <x v="2"/>
    <s v="001"/>
    <x v="3"/>
    <s v="SUELDOS PARA CARGOS FIJOS"/>
    <n v="267020200"/>
    <n v="279369167"/>
    <n v="279369167"/>
    <n v="0"/>
    <n v="0"/>
    <n v="0"/>
    <n v="104957108.95"/>
    <n v="104957108.95"/>
    <n v="174412058.05000001"/>
    <n v="174412058.05000001"/>
    <n v="0.37569324516760294"/>
  </r>
  <r>
    <s v="21375101"/>
    <s v="CENTRO INVEST. Y CONSERVACIÓN PATRIMONIO"/>
    <x v="2"/>
    <s v="001"/>
    <x v="4"/>
    <s v="SUPLENCIAS"/>
    <n v="5000000"/>
    <n v="5000000"/>
    <n v="5000000"/>
    <n v="0"/>
    <n v="0"/>
    <n v="0"/>
    <n v="0"/>
    <n v="0"/>
    <n v="5000000"/>
    <n v="5000000"/>
    <n v="0"/>
  </r>
  <r>
    <s v="21375101"/>
    <s v="CENTRO INVEST. Y CONSERVACIÓN PATRIMONIO"/>
    <x v="2"/>
    <s v="001"/>
    <x v="5"/>
    <s v="REMUNERACIONES EVENTUALES"/>
    <n v="2000000"/>
    <n v="2000000"/>
    <n v="2000000"/>
    <n v="0"/>
    <n v="0"/>
    <n v="0"/>
    <n v="0"/>
    <n v="0"/>
    <n v="2000000"/>
    <n v="2000000"/>
    <n v="0"/>
  </r>
  <r>
    <s v="21375101"/>
    <s v="CENTRO INVEST. Y CONSERVACIÓN PATRIMONIO"/>
    <x v="2"/>
    <s v="001"/>
    <x v="6"/>
    <s v="TIEMPO EXTRAORDINARIO"/>
    <n v="2000000"/>
    <n v="2000000"/>
    <n v="2000000"/>
    <n v="0"/>
    <n v="0"/>
    <n v="0"/>
    <n v="0"/>
    <n v="0"/>
    <n v="2000000"/>
    <n v="2000000"/>
    <n v="0"/>
  </r>
  <r>
    <s v="21375101"/>
    <s v="CENTRO INVEST. Y CONSERVACIÓN PATRIMONIO"/>
    <x v="2"/>
    <s v="001"/>
    <x v="7"/>
    <s v="INCENTIVOS SALARIALES"/>
    <n v="313876051"/>
    <n v="296844425"/>
    <n v="290844425"/>
    <n v="0"/>
    <n v="0"/>
    <n v="0"/>
    <n v="115708503.77"/>
    <n v="115708503.77"/>
    <n v="181135921.22999999"/>
    <n v="175135921.22999999"/>
    <n v="0.38979510486006264"/>
  </r>
  <r>
    <s v="21375101"/>
    <s v="CENTRO INVEST. Y CONSERVACIÓN PATRIMONIO"/>
    <x v="2"/>
    <s v="001"/>
    <x v="8"/>
    <s v="RETRIBUCION POR AÑOS SERVIDOS"/>
    <n v="92200000"/>
    <n v="82706844"/>
    <n v="80706844"/>
    <n v="0"/>
    <n v="0"/>
    <n v="0"/>
    <n v="27780908.530000001"/>
    <n v="27780908.530000001"/>
    <n v="54925935.469999999"/>
    <n v="52925935.469999999"/>
    <n v="0.3358961264439011"/>
  </r>
  <r>
    <s v="21375101"/>
    <s v="CENTRO INVEST. Y CONSERVACIÓN PATRIMONIO"/>
    <x v="2"/>
    <s v="001"/>
    <x v="9"/>
    <s v="RESTRICCION AL EJERCICIO LIBERAL DE LA PROFESION"/>
    <n v="111759770"/>
    <n v="105481580"/>
    <n v="103481580"/>
    <n v="0"/>
    <n v="0"/>
    <n v="0"/>
    <n v="41274576.719999999"/>
    <n v="41274576.719999999"/>
    <n v="64207003.280000001"/>
    <n v="62207003.280000001"/>
    <n v="0.39129653461770292"/>
  </r>
  <r>
    <s v="21375101"/>
    <s v="CENTRO INVEST. Y CONSERVACIÓN PATRIMONIO"/>
    <x v="2"/>
    <s v="001"/>
    <x v="10"/>
    <s v="DECIMOTERCER MES"/>
    <n v="44774018"/>
    <n v="44413946"/>
    <n v="44413946"/>
    <n v="0"/>
    <n v="0"/>
    <n v="0"/>
    <n v="1013077.09"/>
    <n v="1013077.09"/>
    <n v="43400868.909999996"/>
    <n v="43400868.909999996"/>
    <n v="2.2809887011615675E-2"/>
  </r>
  <r>
    <s v="21375101"/>
    <s v="CENTRO INVEST. Y CONSERVACIÓN PATRIMONIO"/>
    <x v="2"/>
    <s v="001"/>
    <x v="11"/>
    <s v="SALARIO ESCOLAR"/>
    <n v="38742263"/>
    <n v="38742263"/>
    <n v="38742263"/>
    <n v="0"/>
    <n v="0"/>
    <n v="0"/>
    <n v="37323261.729999997"/>
    <n v="37323261.729999997"/>
    <n v="1419001.27"/>
    <n v="1419001.27"/>
    <n v="0.96337329933463089"/>
  </r>
  <r>
    <s v="21375101"/>
    <s v="CENTRO INVEST. Y CONSERVACIÓN PATRIMONIO"/>
    <x v="2"/>
    <s v="001"/>
    <x v="12"/>
    <s v="OTROS INCENTIVOS SALARIALES"/>
    <n v="26400000"/>
    <n v="25499792"/>
    <n v="23499792"/>
    <n v="0"/>
    <n v="0"/>
    <n v="0"/>
    <n v="8316679.7000000002"/>
    <n v="8316679.7000000002"/>
    <n v="17183112.300000001"/>
    <n v="15183112.300000001"/>
    <n v="0.32614696229679052"/>
  </r>
  <r>
    <s v="21375101"/>
    <s v="CENTRO INVEST. Y CONSERVACIÓN PATRIMONIO"/>
    <x v="2"/>
    <s v="001"/>
    <x v="13"/>
    <s v="CONTRIB. PATRONALES AL DES. Y LA SEGURIDAD SOCIAL"/>
    <n v="52954419"/>
    <n v="52532967"/>
    <n v="52532967"/>
    <n v="0"/>
    <n v="32495302"/>
    <n v="0"/>
    <n v="20037665"/>
    <n v="20037665"/>
    <n v="0"/>
    <n v="0"/>
    <n v="0.38143029309576215"/>
  </r>
  <r>
    <s v="21375101"/>
    <s v="CENTRO INVEST. Y CONSERVACIÓN PATRIMONIO"/>
    <x v="2"/>
    <s v="001"/>
    <x v="124"/>
    <s v="CCSS CONTRIBUCION PATRONAL SEGURO SALUD (CONTRIBUCION PATRONAL SEGURO DE SALUD, SEGUN LEY NO. 17 DEL 22 DE OCTUBRE DE 1943, LEY"/>
    <n v="50238807"/>
    <n v="49838968"/>
    <n v="49838968"/>
    <n v="0"/>
    <n v="30828871"/>
    <n v="0"/>
    <n v="19010097"/>
    <n v="19010097"/>
    <n v="0"/>
    <n v="0"/>
    <n v="0.38143038997115669"/>
  </r>
  <r>
    <s v="21375101"/>
    <s v="CENTRO INVEST. Y CONSERVACIÓN PATRIMONIO"/>
    <x v="2"/>
    <s v="001"/>
    <x v="125"/>
    <s v="BANCO POPULAR Y DE DESARROLLO COMUNAL. (BPDC) (SEGUN LEY NO. 4351 DEL 11 DE JULIO DE 1969, LEY ORGANICA DEL B.P.D.C.)."/>
    <n v="2715612"/>
    <n v="2693999"/>
    <n v="2693999"/>
    <n v="0"/>
    <n v="1666431"/>
    <n v="0"/>
    <n v="1027568"/>
    <n v="1027568"/>
    <n v="0"/>
    <n v="0"/>
    <n v="0.38142850090144798"/>
  </r>
  <r>
    <s v="21375101"/>
    <s v="CENTRO INVEST. Y CONSERVACIÓN PATRIMONIO"/>
    <x v="2"/>
    <s v="001"/>
    <x v="16"/>
    <s v="CONTRIB PATRONALES A FOND PENS Y OTROS FOND CAPIT."/>
    <n v="53877727"/>
    <n v="53448926"/>
    <n v="53448926"/>
    <n v="0"/>
    <n v="33061867"/>
    <n v="0"/>
    <n v="20387059"/>
    <n v="20387059"/>
    <n v="0"/>
    <n v="0"/>
    <n v="0.38143065774605089"/>
  </r>
  <r>
    <s v="21375101"/>
    <s v="CENTRO INVEST. Y CONSERVACIÓN PATRIMONIO"/>
    <x v="2"/>
    <s v="001"/>
    <x v="126"/>
    <s v="CCSS CONTRIBUCION PATRONAL SEGURO PENSIONES (CONTRIBUCION PATRONAL SEGURO DE PENSIONES, SEGUN LEY NO. 17 DEL 22 DE OCTUBRE DE 1943, LEY"/>
    <n v="29437226"/>
    <n v="29202942"/>
    <n v="29202942"/>
    <n v="0"/>
    <n v="18064052"/>
    <n v="0"/>
    <n v="11138890"/>
    <n v="11138890"/>
    <n v="0"/>
    <n v="0"/>
    <n v="0.38143040519684629"/>
  </r>
  <r>
    <s v="21375101"/>
    <s v="CENTRO INVEST. Y CONSERVACIÓN PATRIMONIO"/>
    <x v="2"/>
    <s v="001"/>
    <x v="127"/>
    <s v="CCSS APORTE PATRONAL REGIMEN PENSIONES (APORTE PATRONAL AL REGIMEN DE PENSIONES, SEGUN LEY DE PROTECCION AL TRABAJADOR NO. 7983 DEL 16"/>
    <n v="16293667"/>
    <n v="16163989"/>
    <n v="16163989"/>
    <n v="0"/>
    <n v="9998539"/>
    <n v="0"/>
    <n v="6165450"/>
    <n v="6165450"/>
    <n v="0"/>
    <n v="0"/>
    <n v="0.38143121725707685"/>
  </r>
  <r>
    <s v="21375101"/>
    <s v="CENTRO INVEST. Y CONSERVACIÓN PATRIMONIO"/>
    <x v="2"/>
    <s v="001"/>
    <x v="128"/>
    <s v="CCSS APORTE PATRONAL FONDO CAPITALIZACION LABORAL (APORTE PATRONAL AL FONDO DE CAPITALIZACION LABORAL, SEGUN LEY DE PROTECCION AL TRABAJADOR"/>
    <n v="8146834"/>
    <n v="8081995"/>
    <n v="8081995"/>
    <n v="0"/>
    <n v="4999276"/>
    <n v="0"/>
    <n v="3082719"/>
    <n v="3082719"/>
    <n v="0"/>
    <n v="0"/>
    <n v="0.38143045126852959"/>
  </r>
  <r>
    <s v="21375101"/>
    <s v="CENTRO INVEST. Y CONSERVACIÓN PATRIMONIO"/>
    <x v="2"/>
    <s v="001"/>
    <x v="21"/>
    <s v="SERVICIOS"/>
    <n v="504482000"/>
    <n v="504482000"/>
    <n v="224820478.34999999"/>
    <n v="852192"/>
    <n v="127567200.69"/>
    <n v="0"/>
    <n v="80513594.359999999"/>
    <n v="71554772.340000004"/>
    <n v="295549012.94999999"/>
    <n v="15887491.300000001"/>
    <n v="0.15959656511035081"/>
  </r>
  <r>
    <s v="21375101"/>
    <s v="CENTRO INVEST. Y CONSERVACIÓN PATRIMONIO"/>
    <x v="2"/>
    <s v="001"/>
    <x v="24"/>
    <s v="SERVICIOS BASICOS"/>
    <n v="23862000"/>
    <n v="15562000"/>
    <n v="7140253.9199999999"/>
    <n v="0"/>
    <n v="2278033.5"/>
    <n v="0"/>
    <n v="4811170.6399999997"/>
    <n v="4811170.6399999997"/>
    <n v="8472795.8599999994"/>
    <n v="51049.78"/>
    <n v="0.30916145996658523"/>
  </r>
  <r>
    <s v="21375101"/>
    <s v="CENTRO INVEST. Y CONSERVACIÓN PATRIMONIO"/>
    <x v="2"/>
    <s v="001"/>
    <x v="25"/>
    <s v="SERVICIO DE AGUA Y ALCANTARILLADO"/>
    <n v="1260000"/>
    <n v="1260000"/>
    <n v="583483.53"/>
    <n v="0"/>
    <n v="292593"/>
    <n v="0"/>
    <n v="290407"/>
    <n v="290407"/>
    <n v="677000"/>
    <n v="483.53"/>
    <n v="0.23048174603174604"/>
  </r>
  <r>
    <s v="21375101"/>
    <s v="CENTRO INVEST. Y CONSERVACIÓN PATRIMONIO"/>
    <x v="2"/>
    <s v="001"/>
    <x v="26"/>
    <s v="SERVICIO DE ENERGIA ELECTRICA"/>
    <n v="5922000"/>
    <n v="5922000"/>
    <n v="2792372.58"/>
    <n v="0"/>
    <n v="585732.1"/>
    <n v="0"/>
    <n v="2156267.9"/>
    <n v="2156267.9"/>
    <n v="3180000"/>
    <n v="50372.58"/>
    <n v="0.36411143194866596"/>
  </r>
  <r>
    <s v="21375101"/>
    <s v="CENTRO INVEST. Y CONSERVACIÓN PATRIMONIO"/>
    <x v="2"/>
    <s v="001"/>
    <x v="27"/>
    <s v="SERVICIO DE CORREO"/>
    <n v="50000"/>
    <n v="0"/>
    <n v="0"/>
    <n v="0"/>
    <n v="0"/>
    <n v="0"/>
    <n v="0"/>
    <n v="0"/>
    <n v="0"/>
    <n v="0"/>
    <n v="0"/>
  </r>
  <r>
    <s v="21375101"/>
    <s v="CENTRO INVEST. Y CONSERVACIÓN PATRIMONIO"/>
    <x v="2"/>
    <s v="001"/>
    <x v="28"/>
    <s v="SERVICIO DE TELECOMUNICACIONES"/>
    <n v="16380000"/>
    <n v="8380000"/>
    <n v="3764397.81"/>
    <n v="0"/>
    <n v="1399708.4"/>
    <n v="0"/>
    <n v="2364495.7400000002"/>
    <n v="2364495.7400000002"/>
    <n v="4615795.8600000003"/>
    <n v="193.67"/>
    <n v="0.28215939618138425"/>
  </r>
  <r>
    <s v="21375101"/>
    <s v="CENTRO INVEST. Y CONSERVACIÓN PATRIMONIO"/>
    <x v="2"/>
    <s v="001"/>
    <x v="29"/>
    <s v="OTROS SERVICIOS BASICOS"/>
    <n v="250000"/>
    <n v="0"/>
    <n v="0"/>
    <n v="0"/>
    <n v="0"/>
    <n v="0"/>
    <n v="0"/>
    <n v="0"/>
    <n v="0"/>
    <n v="0"/>
    <n v="0"/>
  </r>
  <r>
    <s v="21375101"/>
    <s v="CENTRO INVEST. Y CONSERVACIÓN PATRIMONIO"/>
    <x v="2"/>
    <s v="001"/>
    <x v="30"/>
    <s v="SERVICIOS COMERCIALES Y FINANCIEROS"/>
    <n v="30000000"/>
    <n v="27000000"/>
    <n v="17715604.399999999"/>
    <n v="852192"/>
    <n v="979485.77"/>
    <n v="0"/>
    <n v="112791.4"/>
    <n v="112791.4"/>
    <n v="25055530.829999998"/>
    <n v="15771135.23"/>
    <n v="4.1774592592592587E-3"/>
  </r>
  <r>
    <s v="21375101"/>
    <s v="CENTRO INVEST. Y CONSERVACIÓN PATRIMONIO"/>
    <x v="2"/>
    <s v="001"/>
    <x v="31"/>
    <s v="INFORMACION"/>
    <n v="21000000"/>
    <n v="21000000"/>
    <n v="16728200.27"/>
    <n v="0"/>
    <n v="846200.5"/>
    <n v="0"/>
    <n v="112791.4"/>
    <n v="112791.4"/>
    <n v="20041008.100000001"/>
    <n v="15769208.369999999"/>
    <n v="5.371019047619047E-3"/>
  </r>
  <r>
    <s v="21375101"/>
    <s v="CENTRO INVEST. Y CONSERVACIÓN PATRIMONIO"/>
    <x v="2"/>
    <s v="001"/>
    <x v="33"/>
    <s v="IMPRESION, ENCUADERNACION Y OTROS"/>
    <n v="2000000"/>
    <n v="1000000"/>
    <n v="853164.33"/>
    <n v="852192"/>
    <n v="0"/>
    <n v="0"/>
    <n v="0"/>
    <n v="0"/>
    <n v="147808"/>
    <n v="972.33"/>
    <n v="0"/>
  </r>
  <r>
    <s v="21375101"/>
    <s v="CENTRO INVEST. Y CONSERVACIÓN PATRIMONIO"/>
    <x v="2"/>
    <s v="001"/>
    <x v="35"/>
    <s v="SERVICIOS DE TECNOLOGIAS DE INFORMACION"/>
    <n v="7000000"/>
    <n v="5000000"/>
    <n v="134239.79999999999"/>
    <n v="0"/>
    <n v="133285.26999999999"/>
    <n v="0"/>
    <n v="0"/>
    <n v="0"/>
    <n v="4866714.7300000004"/>
    <n v="954.53"/>
    <n v="0"/>
  </r>
  <r>
    <s v="21375101"/>
    <s v="CENTRO INVEST. Y CONSERVACIÓN PATRIMONIO"/>
    <x v="2"/>
    <s v="001"/>
    <x v="36"/>
    <s v="SERVICIOS DE GESTION Y APOYO"/>
    <n v="255220000"/>
    <n v="279220000"/>
    <n v="178924268.38"/>
    <n v="0"/>
    <n v="106541472.65000001"/>
    <n v="0"/>
    <n v="72376355.5"/>
    <n v="63417533.479999997"/>
    <n v="100302171.84999999"/>
    <n v="6440.23"/>
    <n v="0.25920906632762697"/>
  </r>
  <r>
    <s v="21375101"/>
    <s v="CENTRO INVEST. Y CONSERVACIÓN PATRIMONIO"/>
    <x v="2"/>
    <s v="001"/>
    <x v="129"/>
    <s v="SERVICIOS JURIDICOS"/>
    <n v="20000"/>
    <n v="20000"/>
    <n v="4781.18"/>
    <n v="0"/>
    <n v="0"/>
    <n v="0"/>
    <n v="0"/>
    <n v="0"/>
    <n v="20000"/>
    <n v="4781.18"/>
    <n v="0"/>
  </r>
  <r>
    <s v="21375101"/>
    <s v="CENTRO INVEST. Y CONSERVACIÓN PATRIMONIO"/>
    <x v="2"/>
    <s v="001"/>
    <x v="130"/>
    <s v="SERVICIOS DE INGENIERIA Y ARQUITECTURA"/>
    <n v="80000000"/>
    <n v="80000000"/>
    <n v="72497573.209999993"/>
    <n v="0"/>
    <n v="48579160.210000001"/>
    <n v="0"/>
    <n v="23917787.800000001"/>
    <n v="23917787.800000001"/>
    <n v="7503051.9900000002"/>
    <n v="625.20000000000005"/>
    <n v="0.29897234750000001"/>
  </r>
  <r>
    <s v="21375101"/>
    <s v="CENTRO INVEST. Y CONSERVACIÓN PATRIMONIO"/>
    <x v="2"/>
    <s v="001"/>
    <x v="37"/>
    <s v="SERVICIOS EN CIENCIAS ECONOMICAS Y SOCIALES"/>
    <n v="100000000"/>
    <n v="100000000"/>
    <n v="29862923.100000001"/>
    <n v="0"/>
    <n v="11945096.09"/>
    <n v="0"/>
    <n v="17917644.039999999"/>
    <n v="8958822.0199999996"/>
    <n v="70137259.870000005"/>
    <n v="182.97"/>
    <n v="0.1791764404"/>
  </r>
  <r>
    <s v="21375101"/>
    <s v="CENTRO INVEST. Y CONSERVACIÓN PATRIMONIO"/>
    <x v="2"/>
    <s v="001"/>
    <x v="39"/>
    <s v="SERVICIOS GENERALES"/>
    <n v="75000000"/>
    <n v="75000000"/>
    <n v="52418981.200000003"/>
    <n v="0"/>
    <n v="21947216.539999999"/>
    <n v="0"/>
    <n v="30470923.550000001"/>
    <n v="30470923.550000001"/>
    <n v="22581859.91"/>
    <n v="841.11"/>
    <n v="0.40627898066666668"/>
  </r>
  <r>
    <s v="21375101"/>
    <s v="CENTRO INVEST. Y CONSERVACIÓN PATRIMONIO"/>
    <x v="2"/>
    <s v="001"/>
    <x v="40"/>
    <s v="OTROS SERVICIOS DE GESTION Y APOYO"/>
    <n v="200000"/>
    <n v="24200000"/>
    <n v="24140009.690000001"/>
    <n v="0"/>
    <n v="24069999.809999999"/>
    <n v="0"/>
    <n v="70000.11"/>
    <n v="70000.11"/>
    <n v="60000.08"/>
    <n v="9.77"/>
    <n v="2.8925665289256199E-3"/>
  </r>
  <r>
    <s v="21375101"/>
    <s v="CENTRO INVEST. Y CONSERVACIÓN PATRIMONIO"/>
    <x v="2"/>
    <s v="001"/>
    <x v="41"/>
    <s v="GASTOS DE VIAJE Y DE TRANSPORTE"/>
    <n v="10500000"/>
    <n v="10500000"/>
    <n v="2657642.59"/>
    <n v="0"/>
    <n v="2129702.08"/>
    <n v="0"/>
    <n v="526297.92000000004"/>
    <n v="526297.92000000004"/>
    <n v="7844000"/>
    <n v="1642.59"/>
    <n v="5.0123611428571434E-2"/>
  </r>
  <r>
    <s v="21375101"/>
    <s v="CENTRO INVEST. Y CONSERVACIÓN PATRIMONIO"/>
    <x v="2"/>
    <s v="001"/>
    <x v="42"/>
    <s v="TRANSPORTE DENTRO DEL PAIS"/>
    <n v="500000"/>
    <n v="500000"/>
    <n v="266820.94"/>
    <n v="0"/>
    <n v="85102.080000000002"/>
    <n v="0"/>
    <n v="180897.92000000001"/>
    <n v="180897.92000000001"/>
    <n v="234000"/>
    <n v="820.94"/>
    <n v="0.36179584000000004"/>
  </r>
  <r>
    <s v="21375101"/>
    <s v="CENTRO INVEST. Y CONSERVACIÓN PATRIMONIO"/>
    <x v="2"/>
    <s v="001"/>
    <x v="43"/>
    <s v="VIATICOS DENTRO DEL PAIS"/>
    <n v="10000000"/>
    <n v="10000000"/>
    <n v="2390821.65"/>
    <n v="0"/>
    <n v="2044600"/>
    <n v="0"/>
    <n v="345400"/>
    <n v="345400"/>
    <n v="7610000"/>
    <n v="821.65"/>
    <n v="3.4540000000000001E-2"/>
  </r>
  <r>
    <s v="21375101"/>
    <s v="CENTRO INVEST. Y CONSERVACIÓN PATRIMONIO"/>
    <x v="2"/>
    <s v="001"/>
    <x v="46"/>
    <s v="SEGUROS, REASEGUROS Y OTRAS OBLIGACIONES"/>
    <n v="2500000"/>
    <n v="2500000"/>
    <n v="2497647.67"/>
    <n v="0"/>
    <n v="1446852"/>
    <n v="0"/>
    <n v="1038147"/>
    <n v="1038147"/>
    <n v="15001"/>
    <n v="12648.67"/>
    <n v="0.41525879999999998"/>
  </r>
  <r>
    <s v="21375101"/>
    <s v="CENTRO INVEST. Y CONSERVACIÓN PATRIMONIO"/>
    <x v="2"/>
    <s v="001"/>
    <x v="47"/>
    <s v="SEGUROS"/>
    <n v="2500000"/>
    <n v="2500000"/>
    <n v="2497647.67"/>
    <n v="0"/>
    <n v="1446852"/>
    <n v="0"/>
    <n v="1038147"/>
    <n v="1038147"/>
    <n v="15001"/>
    <n v="12648.67"/>
    <n v="0.41525879999999998"/>
  </r>
  <r>
    <s v="21375101"/>
    <s v="CENTRO INVEST. Y CONSERVACIÓN PATRIMONIO"/>
    <x v="2"/>
    <s v="001"/>
    <x v="48"/>
    <s v="CAPACITACION Y PROTOCOLO"/>
    <n v="1300000"/>
    <n v="1300000"/>
    <n v="794853.91"/>
    <n v="0"/>
    <n v="568280.01"/>
    <n v="0"/>
    <n v="223740"/>
    <n v="223740"/>
    <n v="507979.99"/>
    <n v="2833.9"/>
    <n v="0.17210769230769229"/>
  </r>
  <r>
    <s v="21375101"/>
    <s v="CENTRO INVEST. Y CONSERVACIÓN PATRIMONIO"/>
    <x v="2"/>
    <s v="001"/>
    <x v="49"/>
    <s v="ACTIVIDADES DE CAPACITACION"/>
    <n v="700000"/>
    <n v="700000"/>
    <n v="219157.52"/>
    <n v="0"/>
    <n v="218280"/>
    <n v="0"/>
    <n v="0"/>
    <n v="0"/>
    <n v="481720"/>
    <n v="877.52"/>
    <n v="0"/>
  </r>
  <r>
    <s v="21375101"/>
    <s v="CENTRO INVEST. Y CONSERVACIÓN PATRIMONIO"/>
    <x v="2"/>
    <s v="001"/>
    <x v="131"/>
    <s v="ACTIVIDADES PROTOCOLARIAS Y SOCIALES"/>
    <n v="600000"/>
    <n v="600000"/>
    <n v="575696.39"/>
    <n v="0"/>
    <n v="350000.01"/>
    <n v="0"/>
    <n v="223740"/>
    <n v="223740"/>
    <n v="26259.99"/>
    <n v="1956.38"/>
    <n v="0.37290000000000001"/>
  </r>
  <r>
    <s v="21375101"/>
    <s v="CENTRO INVEST. Y CONSERVACIÓN PATRIMONIO"/>
    <x v="2"/>
    <s v="001"/>
    <x v="51"/>
    <s v="MANTENIMIENTO Y REPARACION"/>
    <n v="179700000"/>
    <n v="167250000"/>
    <n v="14089741.76"/>
    <n v="0"/>
    <n v="12623381.18"/>
    <n v="0"/>
    <n v="1425091.9"/>
    <n v="1425091.9"/>
    <n v="153201526.91999999"/>
    <n v="41268.68"/>
    <n v="8.5207288490283997E-3"/>
  </r>
  <r>
    <s v="21375101"/>
    <s v="CENTRO INVEST. Y CONSERVACIÓN PATRIMONIO"/>
    <x v="2"/>
    <s v="001"/>
    <x v="52"/>
    <s v="MANTENIMIENTO DE EDIFICIOS, LOCALES Y TERRENOS"/>
    <n v="136000000"/>
    <n v="130600000"/>
    <n v="1652361.2"/>
    <n v="0"/>
    <n v="1225485"/>
    <n v="0"/>
    <n v="408495"/>
    <n v="408495"/>
    <n v="128966020"/>
    <n v="18381.2"/>
    <n v="3.1278330781010721E-3"/>
  </r>
  <r>
    <s v="21375101"/>
    <s v="CENTRO INVEST. Y CONSERVACIÓN PATRIMONIO"/>
    <x v="2"/>
    <s v="001"/>
    <x v="53"/>
    <s v="MANT. Y REPARACION DE MAQUINARIA Y EQUIPO DE PROD."/>
    <n v="250000"/>
    <n v="250000"/>
    <n v="770.54"/>
    <n v="0"/>
    <n v="0"/>
    <n v="0"/>
    <n v="0"/>
    <n v="0"/>
    <n v="250000"/>
    <n v="770.54"/>
    <n v="0"/>
  </r>
  <r>
    <s v="21375101"/>
    <s v="CENTRO INVEST. Y CONSERVACIÓN PATRIMONIO"/>
    <x v="2"/>
    <s v="001"/>
    <x v="54"/>
    <s v="MANT. Y REPARACION DE EQUIPO DE TRANSPORTE"/>
    <n v="5000000"/>
    <n v="5000000"/>
    <n v="4995295.33"/>
    <n v="0"/>
    <n v="4030642.2"/>
    <n v="0"/>
    <n v="954796.89"/>
    <n v="954796.89"/>
    <n v="14560.91"/>
    <n v="9856.24"/>
    <n v="0.19095937800000001"/>
  </r>
  <r>
    <s v="21375101"/>
    <s v="CENTRO INVEST. Y CONSERVACIÓN PATRIMONIO"/>
    <x v="2"/>
    <s v="001"/>
    <x v="55"/>
    <s v="MANT. Y REPARACION DE EQUIPO DE COMUNICAC."/>
    <n v="500000"/>
    <n v="500000"/>
    <n v="541.08000000000004"/>
    <n v="0"/>
    <n v="0"/>
    <n v="0"/>
    <n v="0"/>
    <n v="0"/>
    <n v="500000"/>
    <n v="541.08000000000004"/>
    <n v="0"/>
  </r>
  <r>
    <s v="21375101"/>
    <s v="CENTRO INVEST. Y CONSERVACIÓN PATRIMONIO"/>
    <x v="2"/>
    <s v="001"/>
    <x v="56"/>
    <s v="MANT. Y REPARACION DE EQUIPO Y MOBILIARIO DE OFIC."/>
    <n v="500000"/>
    <n v="500000"/>
    <n v="247796.71"/>
    <n v="0"/>
    <n v="185398.79"/>
    <n v="0"/>
    <n v="61800.01"/>
    <n v="61800.01"/>
    <n v="252801.2"/>
    <n v="597.91"/>
    <n v="0.12360002"/>
  </r>
  <r>
    <s v="21375101"/>
    <s v="CENTRO INVEST. Y CONSERVACIÓN PATRIMONIO"/>
    <x v="2"/>
    <s v="001"/>
    <x v="57"/>
    <s v="MANT. Y REP. DE EQUIPO DE COMPUTO Y SIST. DE INF."/>
    <n v="37400000"/>
    <n v="30400000"/>
    <n v="7192976.9000000004"/>
    <n v="0"/>
    <n v="7181855.1900000004"/>
    <n v="0"/>
    <n v="0"/>
    <n v="0"/>
    <n v="23218144.809999999"/>
    <n v="11121.71"/>
    <n v="0"/>
  </r>
  <r>
    <s v="21375101"/>
    <s v="CENTRO INVEST. Y CONSERVACIÓN PATRIMONIO"/>
    <x v="2"/>
    <s v="001"/>
    <x v="58"/>
    <s v="MANTENIMIENTO Y REPARACION DE OTROS EQUIPOS"/>
    <n v="50000"/>
    <n v="0"/>
    <n v="0"/>
    <n v="0"/>
    <n v="0"/>
    <n v="0"/>
    <n v="0"/>
    <n v="0"/>
    <n v="0"/>
    <n v="0"/>
    <n v="0"/>
  </r>
  <r>
    <s v="21375101"/>
    <s v="CENTRO INVEST. Y CONSERVACIÓN PATRIMONIO"/>
    <x v="2"/>
    <s v="001"/>
    <x v="59"/>
    <s v="IMPUESTOS"/>
    <n v="300000"/>
    <n v="150000"/>
    <n v="466.65"/>
    <n v="0"/>
    <n v="0"/>
    <n v="0"/>
    <n v="0"/>
    <n v="0"/>
    <n v="150000"/>
    <n v="466.65"/>
    <n v="0"/>
  </r>
  <r>
    <s v="21375101"/>
    <s v="CENTRO INVEST. Y CONSERVACIÓN PATRIMONIO"/>
    <x v="2"/>
    <s v="001"/>
    <x v="60"/>
    <s v="OTROS IMPUESTOS"/>
    <n v="300000"/>
    <n v="150000"/>
    <n v="466.65"/>
    <n v="0"/>
    <n v="0"/>
    <n v="0"/>
    <n v="0"/>
    <n v="0"/>
    <n v="150000"/>
    <n v="466.65"/>
    <n v="0"/>
  </r>
  <r>
    <s v="21375101"/>
    <s v="CENTRO INVEST. Y CONSERVACIÓN PATRIMONIO"/>
    <x v="2"/>
    <s v="001"/>
    <x v="61"/>
    <s v="SERVICIOS DIVERSOS"/>
    <n v="1100000"/>
    <n v="1000000"/>
    <n v="999999.07"/>
    <n v="0"/>
    <n v="999993.5"/>
    <n v="0"/>
    <n v="0"/>
    <n v="0"/>
    <n v="6.5"/>
    <n v="5.57"/>
    <n v="0"/>
  </r>
  <r>
    <s v="21375101"/>
    <s v="CENTRO INVEST. Y CONSERVACIÓN PATRIMONIO"/>
    <x v="2"/>
    <s v="001"/>
    <x v="132"/>
    <s v="INTERESES MORATORIOS Y MULTAS"/>
    <n v="100000"/>
    <n v="0"/>
    <n v="0"/>
    <n v="0"/>
    <n v="0"/>
    <n v="0"/>
    <n v="0"/>
    <n v="0"/>
    <n v="0"/>
    <n v="0"/>
    <n v="0"/>
  </r>
  <r>
    <s v="21375101"/>
    <s v="CENTRO INVEST. Y CONSERVACIÓN PATRIMONIO"/>
    <x v="2"/>
    <s v="001"/>
    <x v="62"/>
    <s v="DEDUCIBLES"/>
    <n v="1000000"/>
    <n v="1000000"/>
    <n v="999999.07"/>
    <n v="0"/>
    <n v="999993.5"/>
    <n v="0"/>
    <n v="0"/>
    <n v="0"/>
    <n v="6.5"/>
    <n v="5.57"/>
    <n v="0"/>
  </r>
  <r>
    <s v="21375101"/>
    <s v="CENTRO INVEST. Y CONSERVACIÓN PATRIMONIO"/>
    <x v="2"/>
    <s v="001"/>
    <x v="63"/>
    <s v="MATERIALES Y SUMINISTROS"/>
    <n v="12349380"/>
    <n v="12349380"/>
    <n v="6775500.6900000004"/>
    <n v="0"/>
    <n v="1422078.45"/>
    <n v="0"/>
    <n v="1293165.8999999999"/>
    <n v="1293165.8999999999"/>
    <n v="9634135.6500000004"/>
    <n v="4060256.34"/>
    <n v="0.1047150464233832"/>
  </r>
  <r>
    <s v="21375101"/>
    <s v="CENTRO INVEST. Y CONSERVACIÓN PATRIMONIO"/>
    <x v="2"/>
    <s v="001"/>
    <x v="64"/>
    <s v="PRODUCTOS QUIMICOS Y CONEXOS"/>
    <n v="5050000"/>
    <n v="5050000"/>
    <n v="2102564.94"/>
    <n v="0"/>
    <n v="692524"/>
    <n v="0"/>
    <n v="286426"/>
    <n v="286426"/>
    <n v="4071050"/>
    <n v="1123614.94"/>
    <n v="5.6718019801980199E-2"/>
  </r>
  <r>
    <s v="21375101"/>
    <s v="CENTRO INVEST. Y CONSERVACIÓN PATRIMONIO"/>
    <x v="2"/>
    <s v="001"/>
    <x v="65"/>
    <s v="COMBUSTIBLES Y LUBRICANTES"/>
    <n v="4000000"/>
    <n v="4000000"/>
    <n v="1216328.6599999999"/>
    <n v="0"/>
    <n v="669574"/>
    <n v="0"/>
    <n v="286426"/>
    <n v="286426"/>
    <n v="3044000"/>
    <n v="260328.66"/>
    <n v="7.1606500000000003E-2"/>
  </r>
  <r>
    <s v="21375101"/>
    <s v="CENTRO INVEST. Y CONSERVACIÓN PATRIMONIO"/>
    <x v="2"/>
    <s v="001"/>
    <x v="66"/>
    <s v="PRODUCTOS FARMACEUTICOS Y MEDICINALES"/>
    <n v="50000"/>
    <n v="50000"/>
    <n v="23154.11"/>
    <n v="0"/>
    <n v="22950"/>
    <n v="0"/>
    <n v="0"/>
    <n v="0"/>
    <n v="27050"/>
    <n v="204.11"/>
    <n v="0"/>
  </r>
  <r>
    <s v="21375101"/>
    <s v="CENTRO INVEST. Y CONSERVACIÓN PATRIMONIO"/>
    <x v="2"/>
    <s v="001"/>
    <x v="67"/>
    <s v="TINTAS, PINTURAS Y DILUYENTES"/>
    <n v="1000000"/>
    <n v="1000000"/>
    <n v="863082.17"/>
    <n v="0"/>
    <n v="0"/>
    <n v="0"/>
    <n v="0"/>
    <n v="0"/>
    <n v="1000000"/>
    <n v="863082.17"/>
    <n v="0"/>
  </r>
  <r>
    <s v="21375101"/>
    <s v="CENTRO INVEST. Y CONSERVACIÓN PATRIMONIO"/>
    <x v="2"/>
    <s v="001"/>
    <x v="69"/>
    <s v="ALIMENTOS Y PRODUCTOS AGROPECUARIOS"/>
    <n v="600000"/>
    <n v="600000"/>
    <n v="277849.3"/>
    <n v="0"/>
    <n v="0"/>
    <n v="0"/>
    <n v="0"/>
    <n v="0"/>
    <n v="600000"/>
    <n v="277849.3"/>
    <n v="0"/>
  </r>
  <r>
    <s v="21375101"/>
    <s v="CENTRO INVEST. Y CONSERVACIÓN PATRIMONIO"/>
    <x v="2"/>
    <s v="001"/>
    <x v="71"/>
    <s v="ALIMENTOS Y BEBIDAS"/>
    <n v="600000"/>
    <n v="600000"/>
    <n v="277849.3"/>
    <n v="0"/>
    <n v="0"/>
    <n v="0"/>
    <n v="0"/>
    <n v="0"/>
    <n v="600000"/>
    <n v="277849.3"/>
    <n v="0"/>
  </r>
  <r>
    <s v="21375101"/>
    <s v="CENTRO INVEST. Y CONSERVACIÓN PATRIMONIO"/>
    <x v="2"/>
    <s v="001"/>
    <x v="72"/>
    <s v="MATERIALES Y PROD DE USO EN LA CONSTRUC Y MANT."/>
    <n v="1499380"/>
    <n v="999380"/>
    <n v="582795.05000000005"/>
    <n v="0"/>
    <n v="0"/>
    <n v="0"/>
    <n v="0"/>
    <n v="0"/>
    <n v="999380"/>
    <n v="582795.05000000005"/>
    <n v="0"/>
  </r>
  <r>
    <s v="21375101"/>
    <s v="CENTRO INVEST. Y CONSERVACIÓN PATRIMONIO"/>
    <x v="2"/>
    <s v="001"/>
    <x v="73"/>
    <s v="MATERIALES Y PRODUCTOS METALICOS"/>
    <n v="500000"/>
    <n v="0"/>
    <n v="0"/>
    <n v="0"/>
    <n v="0"/>
    <n v="0"/>
    <n v="0"/>
    <n v="0"/>
    <n v="0"/>
    <n v="0"/>
    <n v="0"/>
  </r>
  <r>
    <s v="21375101"/>
    <s v="CENTRO INVEST. Y CONSERVACIÓN PATRIMONIO"/>
    <x v="2"/>
    <s v="001"/>
    <x v="74"/>
    <s v="MAT. Y PROD. ELECTRICOS, TELEFONICOS Y DE COMPUTO"/>
    <n v="999380"/>
    <n v="999380"/>
    <n v="582795.05000000005"/>
    <n v="0"/>
    <n v="0"/>
    <n v="0"/>
    <n v="0"/>
    <n v="0"/>
    <n v="999380"/>
    <n v="582795.05000000005"/>
    <n v="0"/>
  </r>
  <r>
    <s v="21375101"/>
    <s v="CENTRO INVEST. Y CONSERVACIÓN PATRIMONIO"/>
    <x v="2"/>
    <s v="001"/>
    <x v="77"/>
    <s v="HERRAMIENTAS, REPUESTOS Y ACCESORIOS"/>
    <n v="1500000"/>
    <n v="1500000"/>
    <n v="890623.25"/>
    <n v="0"/>
    <n v="658618.24"/>
    <n v="0"/>
    <n v="0"/>
    <n v="0"/>
    <n v="841381.76"/>
    <n v="232005.01"/>
    <n v="0"/>
  </r>
  <r>
    <s v="21375101"/>
    <s v="CENTRO INVEST. Y CONSERVACIÓN PATRIMONIO"/>
    <x v="2"/>
    <s v="001"/>
    <x v="78"/>
    <s v="HERRAMIENTAS E INSTRUMENTOS"/>
    <n v="500000"/>
    <n v="500000"/>
    <n v="231541.08"/>
    <n v="0"/>
    <n v="0"/>
    <n v="0"/>
    <n v="0"/>
    <n v="0"/>
    <n v="500000"/>
    <n v="231541.08"/>
    <n v="0"/>
  </r>
  <r>
    <s v="21375101"/>
    <s v="CENTRO INVEST. Y CONSERVACIÓN PATRIMONIO"/>
    <x v="2"/>
    <s v="001"/>
    <x v="79"/>
    <s v="REPUESTOS Y ACCESORIOS"/>
    <n v="1000000"/>
    <n v="1000000"/>
    <n v="659082.17000000004"/>
    <n v="0"/>
    <n v="658618.24"/>
    <n v="0"/>
    <n v="0"/>
    <n v="0"/>
    <n v="341381.76"/>
    <n v="463.93"/>
    <n v="0"/>
  </r>
  <r>
    <s v="21375101"/>
    <s v="CENTRO INVEST. Y CONSERVACIÓN PATRIMONIO"/>
    <x v="2"/>
    <s v="001"/>
    <x v="80"/>
    <s v="UTILES, MATERIALES Y SUMINISTROS DIVERSOS"/>
    <n v="3700000"/>
    <n v="4200000"/>
    <n v="2921668.15"/>
    <n v="0"/>
    <n v="70936.210000000006"/>
    <n v="0"/>
    <n v="1006739.9"/>
    <n v="1006739.9"/>
    <n v="3122323.89"/>
    <n v="1843992.04"/>
    <n v="0.2396999761904762"/>
  </r>
  <r>
    <s v="21375101"/>
    <s v="CENTRO INVEST. Y CONSERVACIÓN PATRIMONIO"/>
    <x v="2"/>
    <s v="001"/>
    <x v="81"/>
    <s v="UTILES Y MATERIALES DE OFICINA Y COMPUTO"/>
    <n v="100000"/>
    <n v="100000"/>
    <n v="46308.22"/>
    <n v="0"/>
    <n v="0"/>
    <n v="0"/>
    <n v="0"/>
    <n v="0"/>
    <n v="100000"/>
    <n v="46308.22"/>
    <n v="0"/>
  </r>
  <r>
    <s v="21375101"/>
    <s v="CENTRO INVEST. Y CONSERVACIÓN PATRIMONIO"/>
    <x v="2"/>
    <s v="001"/>
    <x v="83"/>
    <s v="PRODUCTOS DE PAPEL, CARTON E IMPRESOS"/>
    <n v="500000"/>
    <n v="500000"/>
    <n v="287988.86"/>
    <n v="0"/>
    <n v="0"/>
    <n v="0"/>
    <n v="175715"/>
    <n v="175715"/>
    <n v="324285"/>
    <n v="112273.86"/>
    <n v="0.35143000000000002"/>
  </r>
  <r>
    <s v="21375101"/>
    <s v="CENTRO INVEST. Y CONSERVACIÓN PATRIMONIO"/>
    <x v="2"/>
    <s v="001"/>
    <x v="84"/>
    <s v="TEXTILES Y VESTUARIO"/>
    <n v="500000"/>
    <n v="500000"/>
    <n v="499999.08"/>
    <n v="0"/>
    <n v="0"/>
    <n v="0"/>
    <n v="0"/>
    <n v="0"/>
    <n v="500000"/>
    <n v="499999.08"/>
    <n v="0"/>
  </r>
  <r>
    <s v="21375101"/>
    <s v="CENTRO INVEST. Y CONSERVACIÓN PATRIMONIO"/>
    <x v="2"/>
    <s v="001"/>
    <x v="85"/>
    <s v="UTILES Y MATERIALES DE LIMPIEZA"/>
    <n v="1500000"/>
    <n v="1500000"/>
    <n v="1117981.6000000001"/>
    <n v="0"/>
    <n v="70936.210000000006"/>
    <n v="0"/>
    <n v="831024.9"/>
    <n v="831024.9"/>
    <n v="598038.89"/>
    <n v="216020.49"/>
    <n v="0.55401659999999997"/>
  </r>
  <r>
    <s v="21375101"/>
    <s v="CENTRO INVEST. Y CONSERVACIÓN PATRIMONIO"/>
    <x v="2"/>
    <s v="001"/>
    <x v="86"/>
    <s v="UTILES Y MATERIALES DE RESGUARDO Y SEGURIDAD"/>
    <n v="1000000"/>
    <n v="1000000"/>
    <n v="866082.17"/>
    <n v="0"/>
    <n v="0"/>
    <n v="0"/>
    <n v="0"/>
    <n v="0"/>
    <n v="1000000"/>
    <n v="866082.17"/>
    <n v="0"/>
  </r>
  <r>
    <s v="21375101"/>
    <s v="CENTRO INVEST. Y CONSERVACIÓN PATRIMONIO"/>
    <x v="2"/>
    <s v="001"/>
    <x v="87"/>
    <s v="OTROS UTILES, MATERIALES Y SUMINISTROS DIVERSOS"/>
    <n v="100000"/>
    <n v="600000"/>
    <n v="103308.22"/>
    <n v="0"/>
    <n v="0"/>
    <n v="0"/>
    <n v="0"/>
    <n v="0"/>
    <n v="600000"/>
    <n v="103308.22"/>
    <n v="0"/>
  </r>
  <r>
    <s v="21375101"/>
    <s v="CENTRO INVEST. Y CONSERVACIÓN PATRIMONIO"/>
    <x v="2"/>
    <s v="001"/>
    <x v="110"/>
    <s v="BIENES DURADEROS"/>
    <n v="845612481"/>
    <n v="1408307073.3699999"/>
    <n v="845612481"/>
    <n v="177324270.12"/>
    <n v="203534701.66"/>
    <n v="0"/>
    <n v="1425024.92"/>
    <n v="1425024.92"/>
    <n v="1026023076.67"/>
    <n v="463328484.30000001"/>
    <n v="1.0118708816749711E-3"/>
  </r>
  <r>
    <s v="21375101"/>
    <s v="CENTRO INVEST. Y CONSERVACIÓN PATRIMONIO"/>
    <x v="2"/>
    <s v="001"/>
    <x v="117"/>
    <s v="CONSTRUCCIONES, ADICIONES Y MEJORAS"/>
    <n v="827812481"/>
    <n v="1390507073.3699999"/>
    <n v="827812481"/>
    <n v="167924270.12"/>
    <n v="202008329.86000001"/>
    <n v="0"/>
    <n v="0"/>
    <n v="0"/>
    <n v="1020574473.39"/>
    <n v="457879881.01999998"/>
    <n v="0"/>
  </r>
  <r>
    <s v="21375101"/>
    <s v="CENTRO INVEST. Y CONSERVACIÓN PATRIMONIO"/>
    <x v="2"/>
    <s v="001"/>
    <x v="118"/>
    <s v="OTRAS CONSTRUCCIONES, ADICIONES Y MEJORAS"/>
    <n v="0"/>
    <n v="562694592.37"/>
    <n v="0"/>
    <n v="0"/>
    <n v="0"/>
    <n v="0"/>
    <n v="0"/>
    <n v="0"/>
    <n v="562694592.37"/>
    <n v="0"/>
    <n v="0"/>
  </r>
  <r>
    <s v="21375101"/>
    <s v="CENTRO INVEST. Y CONSERVACIÓN PATRIMONIO"/>
    <x v="2"/>
    <s v="280"/>
    <x v="118"/>
    <s v="OTRAS CONSTRUCCIONES, ADICIONES Y MEJORAS"/>
    <n v="827812481"/>
    <n v="827812481"/>
    <n v="827812481"/>
    <n v="167924270.12"/>
    <n v="202008329.86000001"/>
    <n v="0"/>
    <n v="0"/>
    <n v="0"/>
    <n v="457879881.01999998"/>
    <n v="457879881.01999998"/>
    <n v="0"/>
  </r>
  <r>
    <s v="21375101"/>
    <s v="CENTRO INVEST. Y CONSERVACIÓN PATRIMONIO"/>
    <x v="2"/>
    <s v="280"/>
    <x v="111"/>
    <s v="MAQUINARIA, EQUIPO Y MOBILIARIO"/>
    <n v="16200000"/>
    <n v="13600000"/>
    <n v="13600000"/>
    <n v="9400000"/>
    <n v="1421201"/>
    <n v="0"/>
    <n v="316400"/>
    <n v="316400"/>
    <n v="2462399"/>
    <n v="2462399"/>
    <n v="2.3264705882352941E-2"/>
  </r>
  <r>
    <s v="21375101"/>
    <s v="CENTRO INVEST. Y CONSERVACIÓN PATRIMONIO"/>
    <x v="2"/>
    <s v="280"/>
    <x v="112"/>
    <s v="EQUIPO DE TRANSPORTE"/>
    <n v="200000"/>
    <n v="0"/>
    <n v="0"/>
    <n v="0"/>
    <n v="0"/>
    <n v="0"/>
    <n v="0"/>
    <n v="0"/>
    <n v="0"/>
    <n v="0"/>
    <n v="0"/>
  </r>
  <r>
    <s v="21375101"/>
    <s v="CENTRO INVEST. Y CONSERVACIÓN PATRIMONIO"/>
    <x v="2"/>
    <s v="280"/>
    <x v="113"/>
    <s v="EQUIPO DE COMUNICACION"/>
    <n v="5000000"/>
    <n v="3600000"/>
    <n v="3600000"/>
    <n v="2500000"/>
    <n v="0"/>
    <n v="0"/>
    <n v="0"/>
    <n v="0"/>
    <n v="1100000"/>
    <n v="1100000"/>
    <n v="0"/>
  </r>
  <r>
    <s v="21375101"/>
    <s v="CENTRO INVEST. Y CONSERVACIÓN PATRIMONIO"/>
    <x v="2"/>
    <s v="280"/>
    <x v="114"/>
    <s v="EQUIPO Y MOBILIARIO DE OFICINA"/>
    <n v="2000000"/>
    <n v="1500000"/>
    <n v="1500000"/>
    <n v="0"/>
    <n v="1150001"/>
    <n v="0"/>
    <n v="0"/>
    <n v="0"/>
    <n v="349999"/>
    <n v="349999"/>
    <n v="0"/>
  </r>
  <r>
    <s v="21375101"/>
    <s v="CENTRO INVEST. Y CONSERVACIÓN PATRIMONIO"/>
    <x v="2"/>
    <s v="280"/>
    <x v="115"/>
    <s v="EQUIPO Y PROGRAMAS DE COMPUTO"/>
    <n v="7000000"/>
    <n v="7000000"/>
    <n v="7000000"/>
    <n v="6300000"/>
    <n v="0"/>
    <n v="0"/>
    <n v="0"/>
    <n v="0"/>
    <n v="700000"/>
    <n v="700000"/>
    <n v="0"/>
  </r>
  <r>
    <s v="21375101"/>
    <s v="CENTRO INVEST. Y CONSERVACIÓN PATRIMONIO"/>
    <x v="2"/>
    <s v="280"/>
    <x v="133"/>
    <s v="MAQUINARIA, EQUIPO Y MOBILIARIO DIVERSO"/>
    <n v="2000000"/>
    <n v="1500000"/>
    <n v="1500000"/>
    <n v="600000"/>
    <n v="271200"/>
    <n v="0"/>
    <n v="316400"/>
    <n v="316400"/>
    <n v="312400"/>
    <n v="312400"/>
    <n v="0.21093333333333333"/>
  </r>
  <r>
    <s v="21375101"/>
    <s v="CENTRO INVEST. Y CONSERVACIÓN PATRIMONIO"/>
    <x v="2"/>
    <s v="280"/>
    <x v="119"/>
    <s v="BIENES DURADEROS DIVERSOS"/>
    <n v="1600000"/>
    <n v="4200000"/>
    <n v="4200000"/>
    <n v="0"/>
    <n v="105170.8"/>
    <n v="0"/>
    <n v="1108624.92"/>
    <n v="1108624.92"/>
    <n v="2986204.28"/>
    <n v="2986204.28"/>
    <n v="0.26395831428571426"/>
  </r>
  <r>
    <s v="21375101"/>
    <s v="CENTRO INVEST. Y CONSERVACIÓN PATRIMONIO"/>
    <x v="2"/>
    <s v="280"/>
    <x v="120"/>
    <s v="BIENES INTANGIBLES"/>
    <n v="1600000"/>
    <n v="4200000"/>
    <n v="4200000"/>
    <n v="0"/>
    <n v="105170.8"/>
    <n v="0"/>
    <n v="1108624.92"/>
    <n v="1108624.92"/>
    <n v="2986204.28"/>
    <n v="2986204.28"/>
    <n v="0.26395831428571426"/>
  </r>
  <r>
    <s v="21375101"/>
    <s v="CENTRO INVEST. Y CONSERVACIÓN PATRIMONIO"/>
    <x v="2"/>
    <s v="001"/>
    <x v="88"/>
    <s v="TRANSFERENCIAS CORRIENTES"/>
    <n v="139768791"/>
    <n v="139690119"/>
    <n v="86048992.629999995"/>
    <n v="0"/>
    <n v="36357622.780000001"/>
    <n v="0"/>
    <n v="12916346.220000001"/>
    <n v="12916346.220000001"/>
    <n v="90416150"/>
    <n v="36775023.630000003"/>
    <n v="9.2464279595896121E-2"/>
  </r>
  <r>
    <s v="21375101"/>
    <s v="CENTRO INVEST. Y CONSERVACIÓN PATRIMONIO"/>
    <x v="2"/>
    <s v="001"/>
    <x v="89"/>
    <s v="TRANSFERENCIAS CORRIENTES AL SECTOR PUBLICO"/>
    <n v="9884826"/>
    <n v="9806154"/>
    <n v="9806154"/>
    <n v="0"/>
    <n v="6065788.7800000003"/>
    <n v="0"/>
    <n v="3740365.22"/>
    <n v="3740365.22"/>
    <n v="0"/>
    <n v="0"/>
    <n v="0.38143039768700349"/>
  </r>
  <r>
    <s v="21375101"/>
    <s v="CENTRO INVEST. Y CONSERVACIÓN PATRIMONIO"/>
    <x v="2"/>
    <s v="001"/>
    <x v="134"/>
    <s v="CCSS CONTRIBUCION ESTATAL SEGURO PENSIONES (CONTRIBUCION ESTATAL AL SEGURO DE PENSIONES, SEGUN LEY NO. 17 DEL 22 DE OCTUBRE DE 1943, LEY"/>
    <n v="8527020"/>
    <n v="8459155"/>
    <n v="8459155"/>
    <n v="0"/>
    <n v="5232576.22"/>
    <n v="0"/>
    <n v="3226578.78"/>
    <n v="3226578.78"/>
    <n v="0"/>
    <n v="0"/>
    <n v="0.3814303887326807"/>
  </r>
  <r>
    <s v="21375101"/>
    <s v="CENTRO INVEST. Y CONSERVACIÓN PATRIMONIO"/>
    <x v="2"/>
    <s v="001"/>
    <x v="135"/>
    <s v="CCSS CONTRIBUCION ESTATAL SEGURO SALUD (CONTRIBUCION ESTATAL AL SEGURO DE SALUD, SEGUN LEY NO. 17 DEL 22 DE OCTUBRE DE 1943, LEY"/>
    <n v="1357806"/>
    <n v="1346999"/>
    <n v="1346999"/>
    <n v="0"/>
    <n v="833212.56"/>
    <n v="0"/>
    <n v="513786.44"/>
    <n v="513786.44"/>
    <n v="0"/>
    <n v="0"/>
    <n v="0.38143045392015884"/>
  </r>
  <r>
    <s v="21375101"/>
    <s v="CENTRO INVEST. Y CONSERVACIÓN PATRIMONIO"/>
    <x v="2"/>
    <s v="001"/>
    <x v="93"/>
    <s v="TRANSFERENCIAS CORRIENTES A PERSONAS"/>
    <n v="53000000"/>
    <n v="53000000"/>
    <n v="24543354.75"/>
    <n v="0"/>
    <n v="1989250"/>
    <n v="0"/>
    <n v="8010750"/>
    <n v="8010750"/>
    <n v="43000000"/>
    <n v="14543354.75"/>
    <n v="0.15114622641509434"/>
  </r>
  <r>
    <s v="21375101"/>
    <s v="CENTRO INVEST. Y CONSERVACIÓN PATRIMONIO"/>
    <x v="2"/>
    <s v="001"/>
    <x v="95"/>
    <s v="OTRAS TRANSFERENCIAS A PERSONAS"/>
    <n v="53000000"/>
    <n v="53000000"/>
    <n v="24543354.75"/>
    <n v="0"/>
    <n v="1989250"/>
    <n v="0"/>
    <n v="8010750"/>
    <n v="8010750"/>
    <n v="43000000"/>
    <n v="14543354.75"/>
    <n v="0.15114622641509434"/>
  </r>
  <r>
    <s v="21375101"/>
    <s v="CENTRO INVEST. Y CONSERVACIÓN PATRIMONIO"/>
    <x v="2"/>
    <s v="001"/>
    <x v="96"/>
    <s v="PRESTACIONES"/>
    <n v="12500000"/>
    <n v="12500000"/>
    <n v="8473116.2400000002"/>
    <n v="0"/>
    <n v="1792943"/>
    <n v="0"/>
    <n v="1165231"/>
    <n v="1165231"/>
    <n v="9541826"/>
    <n v="5514942.2400000002"/>
    <n v="9.3218480000000006E-2"/>
  </r>
  <r>
    <s v="21375101"/>
    <s v="CENTRO INVEST. Y CONSERVACIÓN PATRIMONIO"/>
    <x v="2"/>
    <s v="001"/>
    <x v="97"/>
    <s v="PRESTACIONES LEGALES"/>
    <n v="7500000"/>
    <n v="7500000"/>
    <n v="3473116.24"/>
    <n v="0"/>
    <n v="1792943"/>
    <n v="0"/>
    <n v="0"/>
    <n v="0"/>
    <n v="5707057"/>
    <n v="1680173.24"/>
    <n v="0"/>
  </r>
  <r>
    <s v="21375101"/>
    <s v="CENTRO INVEST. Y CONSERVACIÓN PATRIMONIO"/>
    <x v="2"/>
    <s v="001"/>
    <x v="98"/>
    <s v="OTRAS PRESTACIONES"/>
    <n v="5000000"/>
    <n v="5000000"/>
    <n v="5000000"/>
    <n v="0"/>
    <n v="0"/>
    <n v="0"/>
    <n v="1165231"/>
    <n v="1165231"/>
    <n v="3834769"/>
    <n v="3834769"/>
    <n v="0.23304620000000001"/>
  </r>
  <r>
    <s v="21375101"/>
    <s v="CENTRO INVEST. Y CONSERVACIÓN PATRIMONIO"/>
    <x v="2"/>
    <s v="001"/>
    <x v="99"/>
    <s v="TRANSF. C.TES A ENTIDADES PRIV. SIN FINES DE LUCRO"/>
    <n v="29993345"/>
    <n v="29993345"/>
    <n v="26554036.190000001"/>
    <n v="0"/>
    <n v="25119021"/>
    <n v="0"/>
    <n v="0"/>
    <n v="0"/>
    <n v="4874324"/>
    <n v="1435015.19"/>
    <n v="0"/>
  </r>
  <r>
    <s v="21375101"/>
    <s v="CENTRO INVEST. Y CONSERVACIÓN PATRIMONIO"/>
    <x v="2"/>
    <s v="001"/>
    <x v="136"/>
    <s v="ASOCIACION ACADEMIA COSTARRICENSE DE CIENCIAS GENEALOGICAS (PARA GASTOS DE OPERACION, SEGUN DECRETO EJECUTIVO NO. 8543-G DEL 03/05/78 Y SEGUN"/>
    <n v="3462515"/>
    <n v="3462515"/>
    <n v="1603428.94"/>
    <n v="0"/>
    <n v="827745"/>
    <n v="0"/>
    <n v="0"/>
    <n v="0"/>
    <n v="2634770"/>
    <n v="775683.94"/>
    <n v="0"/>
  </r>
  <r>
    <s v="21375101"/>
    <s v="CENTRO INVEST. Y CONSERVACIÓN PATRIMONIO"/>
    <x v="2"/>
    <s v="001"/>
    <x v="137"/>
    <s v="ACADEMIA DE GEOGRAFIA E HISTORIA. (PARA GASTOS DE OPERACION, SEGUN DECRETO EJECUTIVO N°32556-C DEL 08/06/2005 Y SEGUN LOS"/>
    <n v="2943137"/>
    <n v="2943137"/>
    <n v="1362914.25"/>
    <n v="0"/>
    <n v="703583"/>
    <n v="0"/>
    <n v="0"/>
    <n v="0"/>
    <n v="2239554"/>
    <n v="659331.25"/>
    <n v="0"/>
  </r>
  <r>
    <s v="21375101"/>
    <s v="CENTRO INVEST. Y CONSERVACIÓN PATRIMONIO"/>
    <x v="2"/>
    <s v="001"/>
    <x v="138"/>
    <s v="ACADEMIA COSTARRICENSE DE LA LENGUA. (PARA GASTOS DE OPERACION, SEGUN LEY NO. 3191 DEL 17/09/63 , CONVENIO MULTILATERAL DE"/>
    <n v="9160549"/>
    <n v="9160549"/>
    <n v="9160549"/>
    <n v="0"/>
    <n v="9160549"/>
    <n v="0"/>
    <n v="0"/>
    <n v="0"/>
    <n v="0"/>
    <n v="0"/>
    <n v="0"/>
  </r>
  <r>
    <s v="21375101"/>
    <s v="CENTRO INVEST. Y CONSERVACIÓN PATRIMONIO"/>
    <x v="2"/>
    <s v="001"/>
    <x v="139"/>
    <s v="TEMPORALIDADES DE LA ARQUIDIOCESIS DE SAN JOSE. (PARA EL ARCHIVO HISTORICO ARQUIDIOCESANO, SEGUN LEY NO. 6475 DEL 25/09/1980 Y SEGUN LOS ARTICULOS"/>
    <n v="14427144"/>
    <n v="14427144"/>
    <n v="14427144"/>
    <n v="0"/>
    <n v="14427144"/>
    <n v="0"/>
    <n v="0"/>
    <n v="0"/>
    <n v="0"/>
    <n v="0"/>
    <n v="0"/>
  </r>
  <r>
    <s v="21375101"/>
    <s v="CENTRO INVEST. Y CONSERVACIÓN PATRIMONIO"/>
    <x v="2"/>
    <s v="001"/>
    <x v="103"/>
    <s v="OTRAS TRANSFERENCIAS CORRIENTES AL SECTOR PRIVADO"/>
    <n v="33000000"/>
    <n v="33000000"/>
    <n v="15281711.449999999"/>
    <n v="0"/>
    <n v="0"/>
    <n v="0"/>
    <n v="0"/>
    <n v="0"/>
    <n v="33000000"/>
    <n v="15281711.449999999"/>
    <n v="0"/>
  </r>
  <r>
    <s v="21375101"/>
    <s v="CENTRO INVEST. Y CONSERVACIÓN PATRIMONIO"/>
    <x v="2"/>
    <s v="001"/>
    <x v="104"/>
    <s v="INDEMNIZACIONES"/>
    <n v="33000000"/>
    <n v="33000000"/>
    <n v="15281711.449999999"/>
    <n v="0"/>
    <n v="0"/>
    <n v="0"/>
    <n v="0"/>
    <n v="0"/>
    <n v="33000000"/>
    <n v="15281711.449999999"/>
    <n v="0"/>
  </r>
  <r>
    <s v="21375101"/>
    <s v="CENTRO INVEST. Y CONSERVACIÓN PATRIMONIO"/>
    <x v="2"/>
    <s v="001"/>
    <x v="105"/>
    <s v="TRANSFERENCIAS CORRIENTES AL SECTOR EXTERNO"/>
    <n v="1390620"/>
    <n v="1390620"/>
    <n v="1390620"/>
    <n v="0"/>
    <n v="1390620"/>
    <n v="0"/>
    <n v="0"/>
    <n v="0"/>
    <n v="0"/>
    <n v="0"/>
    <n v="0"/>
  </r>
  <r>
    <s v="21375101"/>
    <s v="CENTRO INVEST. Y CONSERVACIÓN PATRIMONIO"/>
    <x v="2"/>
    <s v="001"/>
    <x v="140"/>
    <s v="UNESCO CONVENCION PARA LA SALVAGUARDIA DEL PATRIMONIO CULTURAL INMATERIAL. (CUOTA DE MEMBRESIA, SEGUN TRATADO INTERNACIONAL N°8560,"/>
    <n v="1390620"/>
    <n v="1390620"/>
    <n v="1390620"/>
    <n v="0"/>
    <n v="1390620"/>
    <n v="0"/>
    <n v="0"/>
    <n v="0"/>
    <n v="0"/>
    <n v="0"/>
    <n v="0"/>
  </r>
  <r>
    <s v="21375102"/>
    <s v="MUSEO NACIONAL DE COSTA RICA"/>
    <x v="3"/>
    <s v="001"/>
    <x v="0"/>
    <s v=""/>
    <n v="3572379516"/>
    <n v="3582410721"/>
    <n v="2966667681.8299999"/>
    <n v="0"/>
    <n v="0"/>
    <n v="0"/>
    <n v="1135793650.52"/>
    <n v="1078549573.1700001"/>
    <n v="2446617070.48"/>
    <n v="1830874031.3099999"/>
    <n v="0.31704730109867263"/>
  </r>
  <r>
    <s v="21375102"/>
    <s v="MUSEO NACIONAL DE COSTA RICA"/>
    <x v="3"/>
    <s v="001"/>
    <x v="1"/>
    <s v="REMUNERACIONES"/>
    <n v="2420456786"/>
    <n v="2420456786"/>
    <n v="2368148422"/>
    <n v="0"/>
    <n v="0"/>
    <n v="0"/>
    <n v="865760675.44000006"/>
    <n v="829066073.38999999"/>
    <n v="1554696110.5599999"/>
    <n v="1502387746.5599999"/>
    <n v="0.35768483058552736"/>
  </r>
  <r>
    <s v="21375102"/>
    <s v="MUSEO NACIONAL DE COSTA RICA"/>
    <x v="3"/>
    <s v="001"/>
    <x v="2"/>
    <s v="REMUNERACIONES BASICAS"/>
    <n v="948457200"/>
    <n v="1029020354"/>
    <n v="1014985754"/>
    <n v="0"/>
    <n v="0"/>
    <n v="0"/>
    <n v="360429530.20999998"/>
    <n v="360429530.20999998"/>
    <n v="668590823.78999996"/>
    <n v="654556223.78999996"/>
    <n v="0.35026472392790003"/>
  </r>
  <r>
    <s v="21375102"/>
    <s v="MUSEO NACIONAL DE COSTA RICA"/>
    <x v="3"/>
    <s v="001"/>
    <x v="3"/>
    <s v="SUELDOS PARA CARGOS FIJOS"/>
    <n v="896457200"/>
    <n v="977020354"/>
    <n v="962985754"/>
    <n v="0"/>
    <n v="0"/>
    <n v="0"/>
    <n v="342811148.52999997"/>
    <n v="342811148.52999997"/>
    <n v="634209205.47000003"/>
    <n v="620174605.47000003"/>
    <n v="0.35087411140054914"/>
  </r>
  <r>
    <s v="21375102"/>
    <s v="MUSEO NACIONAL DE COSTA RICA"/>
    <x v="3"/>
    <s v="001"/>
    <x v="141"/>
    <s v="JORNALES"/>
    <n v="40000000"/>
    <n v="40000000"/>
    <n v="40000000"/>
    <n v="0"/>
    <n v="0"/>
    <n v="0"/>
    <n v="15827196.68"/>
    <n v="15827196.68"/>
    <n v="24172803.32"/>
    <n v="24172803.32"/>
    <n v="0.39567991699999999"/>
  </r>
  <r>
    <s v="21375102"/>
    <s v="MUSEO NACIONAL DE COSTA RICA"/>
    <x v="3"/>
    <s v="001"/>
    <x v="4"/>
    <s v="SUPLENCIAS"/>
    <n v="12000000"/>
    <n v="12000000"/>
    <n v="12000000"/>
    <n v="0"/>
    <n v="0"/>
    <n v="0"/>
    <n v="1791185"/>
    <n v="1791185"/>
    <n v="10208815"/>
    <n v="10208815"/>
    <n v="0.14926541666666668"/>
  </r>
  <r>
    <s v="21375102"/>
    <s v="MUSEO NACIONAL DE COSTA RICA"/>
    <x v="3"/>
    <s v="001"/>
    <x v="5"/>
    <s v="REMUNERACIONES EVENTUALES"/>
    <n v="6000000"/>
    <n v="6000000"/>
    <n v="6000000"/>
    <n v="0"/>
    <n v="0"/>
    <n v="0"/>
    <n v="5243861.91"/>
    <n v="5243861.91"/>
    <n v="756138.09"/>
    <n v="756138.09"/>
    <n v="0.87397698499999998"/>
  </r>
  <r>
    <s v="21375102"/>
    <s v="MUSEO NACIONAL DE COSTA RICA"/>
    <x v="3"/>
    <s v="001"/>
    <x v="6"/>
    <s v="TIEMPO EXTRAORDINARIO"/>
    <n v="6000000"/>
    <n v="6000000"/>
    <n v="6000000"/>
    <n v="0"/>
    <n v="0"/>
    <n v="0"/>
    <n v="5243861.91"/>
    <n v="5243861.91"/>
    <n v="756138.09"/>
    <n v="756138.09"/>
    <n v="0.87397698499999998"/>
  </r>
  <r>
    <s v="21375102"/>
    <s v="MUSEO NACIONAL DE COSTA RICA"/>
    <x v="3"/>
    <s v="001"/>
    <x v="7"/>
    <s v="INCENTIVOS SALARIALES"/>
    <n v="1021664173"/>
    <n v="941101019"/>
    <n v="902827255"/>
    <n v="0"/>
    <n v="0"/>
    <n v="0"/>
    <n v="343030833.29000002"/>
    <n v="342519392.16000003"/>
    <n v="598070185.71000004"/>
    <n v="559796421.71000004"/>
    <n v="0.36449948131444965"/>
  </r>
  <r>
    <s v="21375102"/>
    <s v="MUSEO NACIONAL DE COSTA RICA"/>
    <x v="3"/>
    <s v="001"/>
    <x v="8"/>
    <s v="RETRIBUCION POR AÑOS SERVIDOS"/>
    <n v="319400000"/>
    <n v="280779129"/>
    <n v="264659130"/>
    <n v="0"/>
    <n v="0"/>
    <n v="0"/>
    <n v="96315964.079999998"/>
    <n v="96315964.079999998"/>
    <n v="184463164.91999999"/>
    <n v="168343165.91999999"/>
    <n v="0.34303106652916499"/>
  </r>
  <r>
    <s v="21375102"/>
    <s v="MUSEO NACIONAL DE COSTA RICA"/>
    <x v="3"/>
    <s v="001"/>
    <x v="9"/>
    <s v="RESTRICCION AL EJERCICIO LIBERAL DE LA PROFESION"/>
    <n v="329205720"/>
    <n v="298195960"/>
    <n v="280335720"/>
    <n v="0"/>
    <n v="0"/>
    <n v="0"/>
    <n v="97048154.280000001"/>
    <n v="97048154.280000001"/>
    <n v="201147805.72"/>
    <n v="183287565.72"/>
    <n v="0.32545093595500085"/>
  </r>
  <r>
    <s v="21375102"/>
    <s v="MUSEO NACIONAL DE COSTA RICA"/>
    <x v="3"/>
    <s v="001"/>
    <x v="10"/>
    <s v="DECIMOTERCER MES"/>
    <n v="149301796"/>
    <n v="149301796"/>
    <n v="149301796"/>
    <n v="0"/>
    <n v="0"/>
    <n v="0"/>
    <n v="4525275.4000000004"/>
    <n v="4525275.4000000004"/>
    <n v="144776520.59999999"/>
    <n v="144776520.59999999"/>
    <n v="3.0309584487516816E-2"/>
  </r>
  <r>
    <s v="21375102"/>
    <s v="MUSEO NACIONAL DE COSTA RICA"/>
    <x v="3"/>
    <s v="001"/>
    <x v="11"/>
    <s v="SALARIO ESCOLAR"/>
    <n v="121856657"/>
    <n v="121856657"/>
    <n v="121856657"/>
    <n v="0"/>
    <n v="0"/>
    <n v="0"/>
    <n v="113751533.47"/>
    <n v="113240092.34"/>
    <n v="8105123.5300000003"/>
    <n v="8105123.5300000003"/>
    <n v="0.93348641157946755"/>
  </r>
  <r>
    <s v="21375102"/>
    <s v="MUSEO NACIONAL DE COSTA RICA"/>
    <x v="3"/>
    <s v="001"/>
    <x v="12"/>
    <s v="OTROS INCENTIVOS SALARIALES"/>
    <n v="101900000"/>
    <n v="90967477"/>
    <n v="86673952"/>
    <n v="0"/>
    <n v="0"/>
    <n v="0"/>
    <n v="31389906.059999999"/>
    <n v="31389906.059999999"/>
    <n v="59577570.939999998"/>
    <n v="55284045.939999998"/>
    <n v="0.34506734819082646"/>
  </r>
  <r>
    <s v="21375102"/>
    <s v="MUSEO NACIONAL DE COSTA RICA"/>
    <x v="3"/>
    <s v="001"/>
    <x v="13"/>
    <s v="CONTRIB. PATRONALES AL DES. Y LA SEGURIDAD SOCIAL"/>
    <n v="178114909"/>
    <n v="178114909"/>
    <n v="178114909"/>
    <n v="0"/>
    <n v="0"/>
    <n v="0"/>
    <n v="68607582.060000002"/>
    <n v="66696525.509999998"/>
    <n v="109507326.94"/>
    <n v="109507326.94"/>
    <n v="0.38518719429601483"/>
  </r>
  <r>
    <s v="21375102"/>
    <s v="MUSEO NACIONAL DE COSTA RICA"/>
    <x v="3"/>
    <s v="001"/>
    <x v="142"/>
    <s v="CCSS CONTRIBUCION PATRONAL SEGURO SALUD (CONTRIBUCION PATRONAL SEGURO DE SALUD, SEGUN LEY NO. 17 DEL 22 DE OCTUBRE DE 1943, LEY"/>
    <n v="168980811"/>
    <n v="168980811"/>
    <n v="168980811"/>
    <n v="0"/>
    <n v="0"/>
    <n v="0"/>
    <n v="65089244.740000002"/>
    <n v="65089244.740000002"/>
    <n v="103891566.26000001"/>
    <n v="103891566.26000001"/>
    <n v="0.38518719584083427"/>
  </r>
  <r>
    <s v="21375102"/>
    <s v="MUSEO NACIONAL DE COSTA RICA"/>
    <x v="3"/>
    <s v="001"/>
    <x v="143"/>
    <s v="BANCO POPULAR Y DE DESARROLLO COMUNAL. (BPDC) (SEGUN LEY NO. 4351 DEL 11 DE JULIO DE 1969, LEY ORGANICA DEL B.P.D.C.)."/>
    <n v="9134098"/>
    <n v="9134098"/>
    <n v="9134098"/>
    <n v="0"/>
    <n v="0"/>
    <n v="0"/>
    <n v="3518337.32"/>
    <n v="1607280.77"/>
    <n v="5615760.6799999997"/>
    <n v="5615760.6799999997"/>
    <n v="0.38518716571685568"/>
  </r>
  <r>
    <s v="21375102"/>
    <s v="MUSEO NACIONAL DE COSTA RICA"/>
    <x v="3"/>
    <s v="001"/>
    <x v="16"/>
    <s v="CONTRIB PATRONALES A FOND PENS Y OTROS FOND CAPIT."/>
    <n v="266220504"/>
    <n v="266220504"/>
    <n v="266220504"/>
    <n v="0"/>
    <n v="0"/>
    <n v="0"/>
    <n v="88448867.969999999"/>
    <n v="54176763.600000001"/>
    <n v="177771636.03"/>
    <n v="177771636.03"/>
    <n v="0.33223912749410167"/>
  </r>
  <r>
    <s v="21375102"/>
    <s v="MUSEO NACIONAL DE COSTA RICA"/>
    <x v="3"/>
    <s v="001"/>
    <x v="144"/>
    <s v="CCSS CONTRIBUCION PATRONAL SEGURO PENSIONES (CONTRIBUCION PATRONAL SEGURO DE PENSIONES, SEGUN LEY NO. 17 DEL 22 DE OCTUBRE DE 1943, LEY"/>
    <n v="99013622"/>
    <n v="99013622"/>
    <n v="99013622"/>
    <n v="0"/>
    <n v="0"/>
    <n v="0"/>
    <n v="38138778.490000002"/>
    <n v="17422923.5"/>
    <n v="60874843.509999998"/>
    <n v="60874843.509999998"/>
    <n v="0.38518718656711703"/>
  </r>
  <r>
    <s v="21375102"/>
    <s v="MUSEO NACIONAL DE COSTA RICA"/>
    <x v="3"/>
    <s v="001"/>
    <x v="145"/>
    <s v="CCSS APORTE PATRONAL REGIMEN PENSIONES (APORTE PATRONAL AL REGIMEN DE PENSIONES, SEGUN LEY DE PROTECCION AL TRABAJADOR NO. 7983 DEL 16"/>
    <n v="54804588"/>
    <n v="54804588"/>
    <n v="54804588"/>
    <n v="0"/>
    <n v="0"/>
    <n v="0"/>
    <n v="21110024.859999999"/>
    <n v="11286946.119999999"/>
    <n v="33694563.140000001"/>
    <n v="33694563.140000001"/>
    <n v="0.38518718286870435"/>
  </r>
  <r>
    <s v="21375102"/>
    <s v="MUSEO NACIONAL DE COSTA RICA"/>
    <x v="3"/>
    <s v="001"/>
    <x v="146"/>
    <s v="CCSS APORTE PATRONAL FONDO CAPITALIZACION LABORAL (APORTE PATRONAL AL FONDO DE CAPITALIZACION LABORAL, SEGUN LEY DE PROTECCION AL TRABAJADOR"/>
    <n v="27402294"/>
    <n v="27402294"/>
    <n v="27402294"/>
    <n v="0"/>
    <n v="0"/>
    <n v="0"/>
    <n v="10555012.939999999"/>
    <n v="6821842.2999999998"/>
    <n v="16847281.059999999"/>
    <n v="16847281.059999999"/>
    <n v="0.38518720148028479"/>
  </r>
  <r>
    <s v="21375102"/>
    <s v="MUSEO NACIONAL DE COSTA RICA"/>
    <x v="3"/>
    <s v="001"/>
    <x v="147"/>
    <s v="ASOCIACION SOLIDARISTA DE EMPLEADOS MUSEO NACIONAL-ASEMUN. (PARA EL APORTE PATRONAL A LA ASOCIACION SOLIDARISTA)."/>
    <n v="85000000"/>
    <n v="85000000"/>
    <n v="85000000"/>
    <n v="0"/>
    <n v="0"/>
    <n v="0"/>
    <n v="18645051.68"/>
    <n v="18645051.68"/>
    <n v="66354948.32"/>
    <n v="66354948.32"/>
    <n v="0.2193535491764706"/>
  </r>
  <r>
    <s v="21375102"/>
    <s v="MUSEO NACIONAL DE COSTA RICA"/>
    <x v="3"/>
    <s v="001"/>
    <x v="21"/>
    <s v="SERVICIOS"/>
    <n v="924004905"/>
    <n v="934036110"/>
    <n v="427890191.95999998"/>
    <n v="0"/>
    <n v="0"/>
    <n v="0"/>
    <n v="239357331.74000001"/>
    <n v="220474989.81999999"/>
    <n v="694678778.25999999"/>
    <n v="188532860.22"/>
    <n v="0.25626132563547249"/>
  </r>
  <r>
    <s v="21375102"/>
    <s v="MUSEO NACIONAL DE COSTA RICA"/>
    <x v="3"/>
    <s v="001"/>
    <x v="22"/>
    <s v="ALQUILERES"/>
    <n v="14300000"/>
    <n v="14900000"/>
    <n v="6622074.96"/>
    <n v="0"/>
    <n v="0"/>
    <n v="0"/>
    <n v="0"/>
    <n v="0"/>
    <n v="14900000"/>
    <n v="6622074.96"/>
    <n v="0"/>
  </r>
  <r>
    <s v="21375102"/>
    <s v="MUSEO NACIONAL DE COSTA RICA"/>
    <x v="3"/>
    <s v="001"/>
    <x v="148"/>
    <s v="ALQUILER DE MAQUINARIA, EQUIPO Y MOBILIARIO"/>
    <n v="0"/>
    <n v="600000"/>
    <n v="0"/>
    <n v="0"/>
    <n v="0"/>
    <n v="0"/>
    <n v="0"/>
    <n v="0"/>
    <n v="600000"/>
    <n v="0"/>
    <n v="0"/>
  </r>
  <r>
    <s v="21375102"/>
    <s v="MUSEO NACIONAL DE COSTA RICA"/>
    <x v="3"/>
    <s v="001"/>
    <x v="149"/>
    <s v="ALQUILER Y DERECHOS PARA TELECOMUNICACIONES"/>
    <n v="14300000"/>
    <n v="14300000"/>
    <n v="6622074.96"/>
    <n v="0"/>
    <n v="0"/>
    <n v="0"/>
    <n v="0"/>
    <n v="0"/>
    <n v="14300000"/>
    <n v="6622074.96"/>
    <n v="0"/>
  </r>
  <r>
    <s v="21375102"/>
    <s v="MUSEO NACIONAL DE COSTA RICA"/>
    <x v="3"/>
    <s v="001"/>
    <x v="24"/>
    <s v="SERVICIOS BASICOS"/>
    <n v="182520864"/>
    <n v="183820864"/>
    <n v="84522156.890000001"/>
    <n v="0"/>
    <n v="0"/>
    <n v="0"/>
    <n v="50275238.600000001"/>
    <n v="50275238.600000001"/>
    <n v="133545625.40000001"/>
    <n v="34246918.289999999"/>
    <n v="0.27350126370856359"/>
  </r>
  <r>
    <s v="21375102"/>
    <s v="MUSEO NACIONAL DE COSTA RICA"/>
    <x v="3"/>
    <s v="001"/>
    <x v="25"/>
    <s v="SERVICIO DE AGUA Y ALCANTARILLADO"/>
    <n v="38000000"/>
    <n v="29000000"/>
    <n v="17597122.280000001"/>
    <n v="0"/>
    <n v="0"/>
    <n v="0"/>
    <n v="3745454.98"/>
    <n v="3745454.98"/>
    <n v="25254545.02"/>
    <n v="13851667.300000001"/>
    <n v="0.12915362"/>
  </r>
  <r>
    <s v="21375102"/>
    <s v="MUSEO NACIONAL DE COSTA RICA"/>
    <x v="3"/>
    <s v="001"/>
    <x v="26"/>
    <s v="SERVICIO DE ENERGIA ELECTRICA"/>
    <n v="70000000"/>
    <n v="80300000"/>
    <n v="32415751.559999999"/>
    <n v="0"/>
    <n v="0"/>
    <n v="0"/>
    <n v="28625845"/>
    <n v="28625845"/>
    <n v="51674155"/>
    <n v="3789906.56"/>
    <n v="0.35648623910336241"/>
  </r>
  <r>
    <s v="21375102"/>
    <s v="MUSEO NACIONAL DE COSTA RICA"/>
    <x v="3"/>
    <s v="001"/>
    <x v="27"/>
    <s v="SERVICIO DE CORREO"/>
    <n v="2530000"/>
    <n v="2530000"/>
    <n v="1171597.8799999999"/>
    <n v="0"/>
    <n v="0"/>
    <n v="0"/>
    <n v="1000000"/>
    <n v="1000000"/>
    <n v="1530000"/>
    <n v="171597.88"/>
    <n v="0.39525691699604742"/>
  </r>
  <r>
    <s v="21375102"/>
    <s v="MUSEO NACIONAL DE COSTA RICA"/>
    <x v="3"/>
    <s v="001"/>
    <x v="28"/>
    <s v="SERVICIO DE TELECOMUNICACIONES"/>
    <n v="40000000"/>
    <n v="40000000"/>
    <n v="18523286.600000001"/>
    <n v="0"/>
    <n v="0"/>
    <n v="0"/>
    <n v="13101296.02"/>
    <n v="13101296.02"/>
    <n v="26898703.98"/>
    <n v="5421990.5800000001"/>
    <n v="0.32753240049999999"/>
  </r>
  <r>
    <s v="21375102"/>
    <s v="MUSEO NACIONAL DE COSTA RICA"/>
    <x v="3"/>
    <s v="001"/>
    <x v="29"/>
    <s v="OTROS SERVICIOS BASICOS"/>
    <n v="31990864"/>
    <n v="31990864"/>
    <n v="14814398.57"/>
    <n v="0"/>
    <n v="0"/>
    <n v="0"/>
    <n v="3802642.6"/>
    <n v="3802642.6"/>
    <n v="28188221.399999999"/>
    <n v="11011755.970000001"/>
    <n v="0.11886651764078644"/>
  </r>
  <r>
    <s v="21375102"/>
    <s v="MUSEO NACIONAL DE COSTA RICA"/>
    <x v="3"/>
    <s v="001"/>
    <x v="30"/>
    <s v="SERVICIOS COMERCIALES Y FINANCIEROS"/>
    <n v="75236894"/>
    <n v="71736894"/>
    <n v="34840863.770000003"/>
    <n v="0"/>
    <n v="0"/>
    <n v="0"/>
    <n v="8014834.29"/>
    <n v="1187658.7"/>
    <n v="63722059.710000001"/>
    <n v="26826029.48"/>
    <n v="0.11172541551631716"/>
  </r>
  <r>
    <s v="21375102"/>
    <s v="MUSEO NACIONAL DE COSTA RICA"/>
    <x v="3"/>
    <s v="001"/>
    <x v="31"/>
    <s v="INFORMACION"/>
    <n v="22500000"/>
    <n v="13700000"/>
    <n v="10419348.720000001"/>
    <n v="0"/>
    <n v="0"/>
    <n v="0"/>
    <n v="2066990"/>
    <n v="788389.7"/>
    <n v="11633010"/>
    <n v="8352358.7199999997"/>
    <n v="0.15087518248175183"/>
  </r>
  <r>
    <s v="21375102"/>
    <s v="MUSEO NACIONAL DE COSTA RICA"/>
    <x v="3"/>
    <s v="001"/>
    <x v="32"/>
    <s v="PUBLICIDAD Y PROPAGANDA"/>
    <n v="1175000"/>
    <n v="1175000"/>
    <n v="544121.54"/>
    <n v="0"/>
    <n v="0"/>
    <n v="0"/>
    <n v="0"/>
    <n v="0"/>
    <n v="1175000"/>
    <n v="544121.54"/>
    <n v="0"/>
  </r>
  <r>
    <s v="21375102"/>
    <s v="MUSEO NACIONAL DE COSTA RICA"/>
    <x v="3"/>
    <s v="001"/>
    <x v="33"/>
    <s v="IMPRESION, ENCUADERNACION Y OTROS"/>
    <n v="7750000"/>
    <n v="13050000"/>
    <n v="3588886.78"/>
    <n v="0"/>
    <n v="0"/>
    <n v="0"/>
    <n v="937640"/>
    <n v="257640"/>
    <n v="12112360"/>
    <n v="2651246.7799999998"/>
    <n v="7.1849808429118769E-2"/>
  </r>
  <r>
    <s v="21375102"/>
    <s v="MUSEO NACIONAL DE COSTA RICA"/>
    <x v="3"/>
    <s v="001"/>
    <x v="150"/>
    <s v="TRANSPORTE DE BIENES"/>
    <n v="2000000"/>
    <n v="2000000"/>
    <n v="926164.33"/>
    <n v="0"/>
    <n v="0"/>
    <n v="0"/>
    <n v="0"/>
    <n v="0"/>
    <n v="2000000"/>
    <n v="926164.33"/>
    <n v="0"/>
  </r>
  <r>
    <s v="21375102"/>
    <s v="MUSEO NACIONAL DE COSTA RICA"/>
    <x v="3"/>
    <s v="001"/>
    <x v="151"/>
    <s v="SERVICIOS ADUANEROS"/>
    <n v="470000"/>
    <n v="470000"/>
    <n v="217648.62"/>
    <n v="0"/>
    <n v="0"/>
    <n v="0"/>
    <n v="0"/>
    <n v="0"/>
    <n v="470000"/>
    <n v="217648.62"/>
    <n v="0"/>
  </r>
  <r>
    <s v="21375102"/>
    <s v="MUSEO NACIONAL DE COSTA RICA"/>
    <x v="3"/>
    <s v="001"/>
    <x v="34"/>
    <s v="COMIS. Y GASTOS POR SERV. FINANCIEROS Y COMERCIAL."/>
    <n v="23091894"/>
    <n v="23091894"/>
    <n v="10693444.27"/>
    <n v="0"/>
    <n v="0"/>
    <n v="0"/>
    <n v="4996572.4800000004"/>
    <n v="141629"/>
    <n v="18095321.52"/>
    <n v="5696871.79"/>
    <n v="0.21637776788686111"/>
  </r>
  <r>
    <s v="21375102"/>
    <s v="MUSEO NACIONAL DE COSTA RICA"/>
    <x v="3"/>
    <s v="001"/>
    <x v="35"/>
    <s v="SERVICIOS DE TECNOLOGIAS DE INFORMACION"/>
    <n v="18250000"/>
    <n v="18250000"/>
    <n v="8451249.5099999998"/>
    <n v="0"/>
    <n v="0"/>
    <n v="0"/>
    <n v="13631.81"/>
    <n v="0"/>
    <n v="18236368.190000001"/>
    <n v="8437617.6999999993"/>
    <n v="7.4694849315068488E-4"/>
  </r>
  <r>
    <s v="21375102"/>
    <s v="MUSEO NACIONAL DE COSTA RICA"/>
    <x v="3"/>
    <s v="001"/>
    <x v="36"/>
    <s v="SERVICIOS DE GESTION Y APOYO"/>
    <n v="492447347"/>
    <n v="499378552"/>
    <n v="228043583.63999999"/>
    <n v="0"/>
    <n v="0"/>
    <n v="0"/>
    <n v="148394664.78999999"/>
    <n v="148394664.78999999"/>
    <n v="350983887.20999998"/>
    <n v="79648918.849999994"/>
    <n v="0.29715866689845338"/>
  </r>
  <r>
    <s v="21375102"/>
    <s v="MUSEO NACIONAL DE COSTA RICA"/>
    <x v="3"/>
    <s v="001"/>
    <x v="37"/>
    <s v="SERVICIOS EN CIENCIAS ECONOMICAS Y SOCIALES"/>
    <n v="12000000"/>
    <n v="12000000"/>
    <n v="5556985.9800000004"/>
    <n v="0"/>
    <n v="0"/>
    <n v="0"/>
    <n v="0"/>
    <n v="0"/>
    <n v="12000000"/>
    <n v="5556985.9800000004"/>
    <n v="0"/>
  </r>
  <r>
    <s v="21375102"/>
    <s v="MUSEO NACIONAL DE COSTA RICA"/>
    <x v="3"/>
    <s v="001"/>
    <x v="39"/>
    <s v="SERVICIOS GENERALES"/>
    <n v="389216169"/>
    <n v="396147374"/>
    <n v="180239066.22999999"/>
    <n v="0"/>
    <n v="0"/>
    <n v="0"/>
    <n v="138689330.97"/>
    <n v="138689330.97"/>
    <n v="257458043.03"/>
    <n v="41549735.259999998"/>
    <n v="0.35009529299568193"/>
  </r>
  <r>
    <s v="21375102"/>
    <s v="MUSEO NACIONAL DE COSTA RICA"/>
    <x v="3"/>
    <s v="001"/>
    <x v="40"/>
    <s v="OTROS SERVICIOS DE GESTION Y APOYO"/>
    <n v="91231178"/>
    <n v="91231178"/>
    <n v="42247531.43"/>
    <n v="0"/>
    <n v="0"/>
    <n v="0"/>
    <n v="9705333.8200000003"/>
    <n v="9705333.8200000003"/>
    <n v="81525844.180000007"/>
    <n v="32542197.609999999"/>
    <n v="0.10638176589148066"/>
  </r>
  <r>
    <s v="21375102"/>
    <s v="MUSEO NACIONAL DE COSTA RICA"/>
    <x v="3"/>
    <s v="001"/>
    <x v="41"/>
    <s v="GASTOS DE VIAJE Y DE TRANSPORTE"/>
    <n v="27195000"/>
    <n v="27195000"/>
    <n v="12593519.470000001"/>
    <n v="0"/>
    <n v="0"/>
    <n v="0"/>
    <n v="4757097.0599999996"/>
    <n v="4757097.0599999996"/>
    <n v="22437902.940000001"/>
    <n v="7836422.4100000001"/>
    <n v="0.17492542967457253"/>
  </r>
  <r>
    <s v="21375102"/>
    <s v="MUSEO NACIONAL DE COSTA RICA"/>
    <x v="3"/>
    <s v="001"/>
    <x v="42"/>
    <s v="TRANSPORTE DENTRO DEL PAIS"/>
    <n v="1895000"/>
    <n v="1895000"/>
    <n v="877540.7"/>
    <n v="0"/>
    <n v="0"/>
    <n v="0"/>
    <n v="229297.06"/>
    <n v="229297.06"/>
    <n v="1665702.94"/>
    <n v="648243.64"/>
    <n v="0.1210010870712401"/>
  </r>
  <r>
    <s v="21375102"/>
    <s v="MUSEO NACIONAL DE COSTA RICA"/>
    <x v="3"/>
    <s v="001"/>
    <x v="43"/>
    <s v="VIATICOS DENTRO DEL PAIS"/>
    <n v="25300000"/>
    <n v="25300000"/>
    <n v="11715978.77"/>
    <n v="0"/>
    <n v="0"/>
    <n v="0"/>
    <n v="4527800"/>
    <n v="4527800"/>
    <n v="20772200"/>
    <n v="7188178.7699999996"/>
    <n v="0.17896442687747036"/>
  </r>
  <r>
    <s v="21375102"/>
    <s v="MUSEO NACIONAL DE COSTA RICA"/>
    <x v="3"/>
    <s v="001"/>
    <x v="46"/>
    <s v="SEGUROS, REASEGUROS Y OTRAS OBLIGACIONES"/>
    <n v="60000000"/>
    <n v="60000000"/>
    <n v="27784929.899999999"/>
    <n v="0"/>
    <n v="0"/>
    <n v="0"/>
    <n v="20372080"/>
    <n v="15285838.67"/>
    <n v="39627920"/>
    <n v="7412849.9000000004"/>
    <n v="0.33953466666666665"/>
  </r>
  <r>
    <s v="21375102"/>
    <s v="MUSEO NACIONAL DE COSTA RICA"/>
    <x v="3"/>
    <s v="001"/>
    <x v="47"/>
    <s v="SEGUROS"/>
    <n v="60000000"/>
    <n v="60000000"/>
    <n v="27784929.899999999"/>
    <n v="0"/>
    <n v="0"/>
    <n v="0"/>
    <n v="20372080"/>
    <n v="15285838.67"/>
    <n v="39627920"/>
    <n v="7412849.9000000004"/>
    <n v="0.33953466666666665"/>
  </r>
  <r>
    <s v="21375102"/>
    <s v="MUSEO NACIONAL DE COSTA RICA"/>
    <x v="3"/>
    <s v="001"/>
    <x v="48"/>
    <s v="CAPACITACION Y PROTOCOLO"/>
    <n v="13260000"/>
    <n v="17460000"/>
    <n v="6140469.5099999998"/>
    <n v="0"/>
    <n v="0"/>
    <n v="0"/>
    <n v="670090"/>
    <n v="382392"/>
    <n v="16789910"/>
    <n v="5470379.5099999998"/>
    <n v="3.8378579610538373E-2"/>
  </r>
  <r>
    <s v="21375102"/>
    <s v="MUSEO NACIONAL DE COSTA RICA"/>
    <x v="3"/>
    <s v="001"/>
    <x v="49"/>
    <s v="ACTIVIDADES DE CAPACITACION"/>
    <n v="6760000"/>
    <n v="9560000"/>
    <n v="3130435.44"/>
    <n v="0"/>
    <n v="0"/>
    <n v="0"/>
    <n v="0"/>
    <n v="0"/>
    <n v="9560000"/>
    <n v="3130435.44"/>
    <n v="0"/>
  </r>
  <r>
    <s v="21375102"/>
    <s v="MUSEO NACIONAL DE COSTA RICA"/>
    <x v="3"/>
    <s v="001"/>
    <x v="131"/>
    <s v="ACTIVIDADES PROTOCOLARIAS Y SOCIALES"/>
    <n v="6300000"/>
    <n v="7700000"/>
    <n v="2917417.64"/>
    <n v="0"/>
    <n v="0"/>
    <n v="0"/>
    <n v="670090"/>
    <n v="382392"/>
    <n v="7029910"/>
    <n v="2247327.64"/>
    <n v="8.7024675324675324E-2"/>
  </r>
  <r>
    <s v="21375102"/>
    <s v="MUSEO NACIONAL DE COSTA RICA"/>
    <x v="3"/>
    <s v="001"/>
    <x v="50"/>
    <s v="GASTOS DE REPRESENTACION INSTITUCIONAL"/>
    <n v="200000"/>
    <n v="200000"/>
    <n v="92616.43"/>
    <n v="0"/>
    <n v="0"/>
    <n v="0"/>
    <n v="0"/>
    <n v="0"/>
    <n v="200000"/>
    <n v="92616.43"/>
    <n v="0"/>
  </r>
  <r>
    <s v="21375102"/>
    <s v="MUSEO NACIONAL DE COSTA RICA"/>
    <x v="3"/>
    <s v="001"/>
    <x v="51"/>
    <s v="MANTENIMIENTO Y REPARACION"/>
    <n v="56794800"/>
    <n v="56794800"/>
    <n v="26300658.949999999"/>
    <n v="0"/>
    <n v="0"/>
    <n v="0"/>
    <n v="6865400"/>
    <n v="192100"/>
    <n v="49929400"/>
    <n v="19435258.949999999"/>
    <n v="0.12088078486058583"/>
  </r>
  <r>
    <s v="21375102"/>
    <s v="MUSEO NACIONAL DE COSTA RICA"/>
    <x v="3"/>
    <s v="001"/>
    <x v="52"/>
    <s v="MANTENIMIENTO DE EDIFICIOS, LOCALES Y TERRENOS"/>
    <n v="5604800"/>
    <n v="5604800"/>
    <n v="2595482.92"/>
    <n v="0"/>
    <n v="0"/>
    <n v="0"/>
    <n v="192100"/>
    <n v="192100"/>
    <n v="5412700"/>
    <n v="2403382.92"/>
    <n v="3.4274193548387094E-2"/>
  </r>
  <r>
    <s v="21375102"/>
    <s v="MUSEO NACIONAL DE COSTA RICA"/>
    <x v="3"/>
    <s v="001"/>
    <x v="53"/>
    <s v="MANT. Y REPARACION DE MAQUINARIA Y EQUIPO DE PROD."/>
    <n v="1600000"/>
    <n v="1600000"/>
    <n v="740931.47"/>
    <n v="0"/>
    <n v="0"/>
    <n v="0"/>
    <n v="96050"/>
    <n v="0"/>
    <n v="1503950"/>
    <n v="644881.47"/>
    <n v="6.0031250000000001E-2"/>
  </r>
  <r>
    <s v="21375102"/>
    <s v="MUSEO NACIONAL DE COSTA RICA"/>
    <x v="3"/>
    <s v="001"/>
    <x v="54"/>
    <s v="MANT. Y REPARACION DE EQUIPO DE TRANSPORTE"/>
    <n v="7910000"/>
    <n v="7910000"/>
    <n v="3662979.93"/>
    <n v="0"/>
    <n v="0"/>
    <n v="0"/>
    <n v="0"/>
    <n v="0"/>
    <n v="7910000"/>
    <n v="3662979.93"/>
    <n v="0"/>
  </r>
  <r>
    <s v="21375102"/>
    <s v="MUSEO NACIONAL DE COSTA RICA"/>
    <x v="3"/>
    <s v="001"/>
    <x v="55"/>
    <s v="MANT. Y REPARACION DE EQUIPO DE COMUNICAC."/>
    <n v="7000000"/>
    <n v="7000000"/>
    <n v="3241575.16"/>
    <n v="0"/>
    <n v="0"/>
    <n v="0"/>
    <n v="0"/>
    <n v="0"/>
    <n v="7000000"/>
    <n v="3241575.16"/>
    <n v="0"/>
  </r>
  <r>
    <s v="21375102"/>
    <s v="MUSEO NACIONAL DE COSTA RICA"/>
    <x v="3"/>
    <s v="001"/>
    <x v="56"/>
    <s v="MANT. Y REPARACION DE EQUIPO Y MOBILIARIO DE OFIC."/>
    <n v="18000000"/>
    <n v="18000000"/>
    <n v="8335478.9699999997"/>
    <n v="0"/>
    <n v="0"/>
    <n v="0"/>
    <n v="5783750"/>
    <n v="0"/>
    <n v="12216250"/>
    <n v="2551728.9700000002"/>
    <n v="0.32131944444444444"/>
  </r>
  <r>
    <s v="21375102"/>
    <s v="MUSEO NACIONAL DE COSTA RICA"/>
    <x v="3"/>
    <s v="001"/>
    <x v="57"/>
    <s v="MANT. Y REP. DE EQUIPO DE COMPUTO Y SIST. DE INF."/>
    <n v="13000000"/>
    <n v="13000000"/>
    <n v="6020068.1399999997"/>
    <n v="0"/>
    <n v="0"/>
    <n v="0"/>
    <n v="791000"/>
    <n v="0"/>
    <n v="12209000"/>
    <n v="5229068.1399999997"/>
    <n v="6.0846153846153848E-2"/>
  </r>
  <r>
    <s v="21375102"/>
    <s v="MUSEO NACIONAL DE COSTA RICA"/>
    <x v="3"/>
    <s v="001"/>
    <x v="58"/>
    <s v="MANTENIMIENTO Y REPARACION DE OTROS EQUIPOS"/>
    <n v="3680000"/>
    <n v="3680000"/>
    <n v="1704142.36"/>
    <n v="0"/>
    <n v="0"/>
    <n v="0"/>
    <n v="2500"/>
    <n v="0"/>
    <n v="3677500"/>
    <n v="1701642.36"/>
    <n v="6.793478260869565E-4"/>
  </r>
  <r>
    <s v="21375102"/>
    <s v="MUSEO NACIONAL DE COSTA RICA"/>
    <x v="3"/>
    <s v="001"/>
    <x v="59"/>
    <s v="IMPUESTOS"/>
    <n v="1100000"/>
    <n v="1100000"/>
    <n v="509390.38"/>
    <n v="0"/>
    <n v="0"/>
    <n v="0"/>
    <n v="0"/>
    <n v="0"/>
    <n v="1100000"/>
    <n v="509390.38"/>
    <n v="0"/>
  </r>
  <r>
    <s v="21375102"/>
    <s v="MUSEO NACIONAL DE COSTA RICA"/>
    <x v="3"/>
    <s v="001"/>
    <x v="60"/>
    <s v="OTROS IMPUESTOS"/>
    <n v="1100000"/>
    <n v="1100000"/>
    <n v="509390.38"/>
    <n v="0"/>
    <n v="0"/>
    <n v="0"/>
    <n v="0"/>
    <n v="0"/>
    <n v="1100000"/>
    <n v="509390.38"/>
    <n v="0"/>
  </r>
  <r>
    <s v="21375102"/>
    <s v="MUSEO NACIONAL DE COSTA RICA"/>
    <x v="3"/>
    <s v="001"/>
    <x v="61"/>
    <s v="SERVICIOS DIVERSOS"/>
    <n v="1150000"/>
    <n v="1650000"/>
    <n v="532544.49"/>
    <n v="0"/>
    <n v="0"/>
    <n v="0"/>
    <n v="7927"/>
    <n v="0"/>
    <n v="1642073"/>
    <n v="524617.49"/>
    <n v="4.8042424242424244E-3"/>
  </r>
  <r>
    <s v="21375102"/>
    <s v="MUSEO NACIONAL DE COSTA RICA"/>
    <x v="3"/>
    <s v="001"/>
    <x v="62"/>
    <s v="DEDUCIBLES"/>
    <n v="0"/>
    <n v="500000"/>
    <n v="0"/>
    <n v="0"/>
    <n v="0"/>
    <n v="0"/>
    <n v="0"/>
    <n v="0"/>
    <n v="500000"/>
    <n v="0"/>
    <n v="0"/>
  </r>
  <r>
    <s v="21375102"/>
    <s v="MUSEO NACIONAL DE COSTA RICA"/>
    <x v="3"/>
    <s v="001"/>
    <x v="152"/>
    <s v="OTROS SERVICIOS NO ESPECIFICADOS"/>
    <n v="1150000"/>
    <n v="1150000"/>
    <n v="532544.49"/>
    <n v="0"/>
    <n v="0"/>
    <n v="0"/>
    <n v="7927"/>
    <n v="0"/>
    <n v="1142073"/>
    <n v="524617.49"/>
    <n v="6.8930434782608699E-3"/>
  </r>
  <r>
    <s v="21375102"/>
    <s v="MUSEO NACIONAL DE COSTA RICA"/>
    <x v="3"/>
    <s v="001"/>
    <x v="63"/>
    <s v="MATERIALES Y SUMINISTROS"/>
    <n v="87199300"/>
    <n v="87199300"/>
    <n v="40380440.649999999"/>
    <n v="0"/>
    <n v="0"/>
    <n v="0"/>
    <n v="8782405.2100000009"/>
    <n v="7115271.8300000001"/>
    <n v="78416894.790000007"/>
    <n v="31598035.440000001"/>
    <n v="0.1007164645817111"/>
  </r>
  <r>
    <s v="21375102"/>
    <s v="MUSEO NACIONAL DE COSTA RICA"/>
    <x v="3"/>
    <s v="001"/>
    <x v="64"/>
    <s v="PRODUCTOS QUIMICOS Y CONEXOS"/>
    <n v="23250000"/>
    <n v="24730000"/>
    <n v="10766660.34"/>
    <n v="0"/>
    <n v="0"/>
    <n v="0"/>
    <n v="1863084"/>
    <n v="1285741"/>
    <n v="22866916"/>
    <n v="8903576.3399999999"/>
    <n v="7.5336999595632836E-2"/>
  </r>
  <r>
    <s v="21375102"/>
    <s v="MUSEO NACIONAL DE COSTA RICA"/>
    <x v="3"/>
    <s v="001"/>
    <x v="65"/>
    <s v="COMBUSTIBLES Y LUBRICANTES"/>
    <n v="10000000"/>
    <n v="10150000"/>
    <n v="4630821.6500000004"/>
    <n v="0"/>
    <n v="0"/>
    <n v="0"/>
    <n v="1863084"/>
    <n v="1285741"/>
    <n v="8286916"/>
    <n v="2767737.65"/>
    <n v="0.18355507389162562"/>
  </r>
  <r>
    <s v="21375102"/>
    <s v="MUSEO NACIONAL DE COSTA RICA"/>
    <x v="3"/>
    <s v="001"/>
    <x v="66"/>
    <s v="PRODUCTOS FARMACEUTICOS Y MEDICINALES"/>
    <n v="700000"/>
    <n v="2430000"/>
    <n v="324157.52"/>
    <n v="0"/>
    <n v="0"/>
    <n v="0"/>
    <n v="0"/>
    <n v="0"/>
    <n v="2430000"/>
    <n v="324157.52"/>
    <n v="0"/>
  </r>
  <r>
    <s v="21375102"/>
    <s v="MUSEO NACIONAL DE COSTA RICA"/>
    <x v="3"/>
    <s v="001"/>
    <x v="67"/>
    <s v="TINTAS, PINTURAS Y DILUYENTES"/>
    <n v="10250000"/>
    <n v="10250000"/>
    <n v="4746592.1900000004"/>
    <n v="0"/>
    <n v="0"/>
    <n v="0"/>
    <n v="0"/>
    <n v="0"/>
    <n v="10250000"/>
    <n v="4746592.1900000004"/>
    <n v="0"/>
  </r>
  <r>
    <s v="21375102"/>
    <s v="MUSEO NACIONAL DE COSTA RICA"/>
    <x v="3"/>
    <s v="001"/>
    <x v="68"/>
    <s v="OTROS PRODUCTOS QUIMICOS Y CONEXOS"/>
    <n v="2300000"/>
    <n v="1900000"/>
    <n v="1065088.98"/>
    <n v="0"/>
    <n v="0"/>
    <n v="0"/>
    <n v="0"/>
    <n v="0"/>
    <n v="1900000"/>
    <n v="1065088.98"/>
    <n v="0"/>
  </r>
  <r>
    <s v="21375102"/>
    <s v="MUSEO NACIONAL DE COSTA RICA"/>
    <x v="3"/>
    <s v="001"/>
    <x v="69"/>
    <s v="ALIMENTOS Y PRODUCTOS AGROPECUARIOS"/>
    <n v="200000"/>
    <n v="200000"/>
    <n v="92616.43"/>
    <n v="0"/>
    <n v="0"/>
    <n v="0"/>
    <n v="0"/>
    <n v="0"/>
    <n v="200000"/>
    <n v="92616.43"/>
    <n v="0"/>
  </r>
  <r>
    <s v="21375102"/>
    <s v="MUSEO NACIONAL DE COSTA RICA"/>
    <x v="3"/>
    <s v="001"/>
    <x v="71"/>
    <s v="ALIMENTOS Y BEBIDAS"/>
    <n v="200000"/>
    <n v="200000"/>
    <n v="92616.43"/>
    <n v="0"/>
    <n v="0"/>
    <n v="0"/>
    <n v="0"/>
    <n v="0"/>
    <n v="200000"/>
    <n v="92616.43"/>
    <n v="0"/>
  </r>
  <r>
    <s v="21375102"/>
    <s v="MUSEO NACIONAL DE COSTA RICA"/>
    <x v="3"/>
    <s v="001"/>
    <x v="72"/>
    <s v="MATERIALES Y PROD DE USO EN LA CONSTRUC Y MANT."/>
    <n v="13750000"/>
    <n v="12700000"/>
    <n v="6367379.7800000003"/>
    <n v="0"/>
    <n v="0"/>
    <n v="0"/>
    <n v="198670.39"/>
    <n v="0"/>
    <n v="12501329.609999999"/>
    <n v="6168709.3899999997"/>
    <n v="1.5643337795275592E-2"/>
  </r>
  <r>
    <s v="21375102"/>
    <s v="MUSEO NACIONAL DE COSTA RICA"/>
    <x v="3"/>
    <s v="001"/>
    <x v="73"/>
    <s v="MATERIALES Y PRODUCTOS METALICOS"/>
    <n v="2100000"/>
    <n v="2300000"/>
    <n v="972472.55"/>
    <n v="0"/>
    <n v="0"/>
    <n v="0"/>
    <n v="0"/>
    <n v="0"/>
    <n v="2300000"/>
    <n v="972472.55"/>
    <n v="0"/>
  </r>
  <r>
    <s v="21375102"/>
    <s v="MUSEO NACIONAL DE COSTA RICA"/>
    <x v="3"/>
    <s v="001"/>
    <x v="153"/>
    <s v="MATERIALES Y PRODUCTOS MINERALES Y ASFALTICOS"/>
    <n v="1600000"/>
    <n v="1250000"/>
    <n v="740931.47"/>
    <n v="0"/>
    <n v="0"/>
    <n v="0"/>
    <n v="0"/>
    <n v="0"/>
    <n v="1250000"/>
    <n v="740931.47"/>
    <n v="0"/>
  </r>
  <r>
    <s v="21375102"/>
    <s v="MUSEO NACIONAL DE COSTA RICA"/>
    <x v="3"/>
    <s v="001"/>
    <x v="154"/>
    <s v="MADERA Y SUS DERIVADOS"/>
    <n v="300000"/>
    <n v="300000"/>
    <n v="138924.65"/>
    <n v="0"/>
    <n v="0"/>
    <n v="0"/>
    <n v="0"/>
    <n v="0"/>
    <n v="300000"/>
    <n v="138924.65"/>
    <n v="0"/>
  </r>
  <r>
    <s v="21375102"/>
    <s v="MUSEO NACIONAL DE COSTA RICA"/>
    <x v="3"/>
    <s v="001"/>
    <x v="74"/>
    <s v="MAT. Y PROD. ELECTRICOS, TELEFONICOS Y DE COMPUTO"/>
    <n v="4800000"/>
    <n v="5000000"/>
    <n v="2222794.39"/>
    <n v="0"/>
    <n v="0"/>
    <n v="0"/>
    <n v="0"/>
    <n v="0"/>
    <n v="5000000"/>
    <n v="2222794.39"/>
    <n v="0"/>
  </r>
  <r>
    <s v="21375102"/>
    <s v="MUSEO NACIONAL DE COSTA RICA"/>
    <x v="3"/>
    <s v="001"/>
    <x v="155"/>
    <s v="MATERIALES Y PRODUCTOS DE VIDRIO"/>
    <n v="300000"/>
    <n v="900000"/>
    <n v="138924.65"/>
    <n v="0"/>
    <n v="0"/>
    <n v="0"/>
    <n v="0"/>
    <n v="0"/>
    <n v="900000"/>
    <n v="138924.65"/>
    <n v="0"/>
  </r>
  <r>
    <s v="21375102"/>
    <s v="MUSEO NACIONAL DE COSTA RICA"/>
    <x v="3"/>
    <s v="001"/>
    <x v="75"/>
    <s v="MATERIALES Y PRODUCTOS DE PLASTICO"/>
    <n v="3950000"/>
    <n v="2250000"/>
    <n v="1829174.55"/>
    <n v="0"/>
    <n v="0"/>
    <n v="0"/>
    <n v="0"/>
    <n v="0"/>
    <n v="2250000"/>
    <n v="1829174.55"/>
    <n v="0"/>
  </r>
  <r>
    <s v="21375102"/>
    <s v="MUSEO NACIONAL DE COSTA RICA"/>
    <x v="3"/>
    <s v="001"/>
    <x v="76"/>
    <s v="OTROS MAT. Y PROD.DE USO EN LA CONSTRU. Y MANTENIM"/>
    <n v="700000"/>
    <n v="700000"/>
    <n v="324157.52"/>
    <n v="0"/>
    <n v="0"/>
    <n v="0"/>
    <n v="198670.39"/>
    <n v="0"/>
    <n v="501329.61"/>
    <n v="125487.13"/>
    <n v="0.28381484285714287"/>
  </r>
  <r>
    <s v="21375102"/>
    <s v="MUSEO NACIONAL DE COSTA RICA"/>
    <x v="3"/>
    <s v="001"/>
    <x v="77"/>
    <s v="HERRAMIENTAS, REPUESTOS Y ACCESORIOS"/>
    <n v="19129300"/>
    <n v="19129300"/>
    <n v="8858437.6600000001"/>
    <n v="0"/>
    <n v="0"/>
    <n v="0"/>
    <n v="382619.99"/>
    <n v="0"/>
    <n v="18746680.010000002"/>
    <n v="8475817.6699999999"/>
    <n v="2.000177685539983E-2"/>
  </r>
  <r>
    <s v="21375102"/>
    <s v="MUSEO NACIONAL DE COSTA RICA"/>
    <x v="3"/>
    <s v="001"/>
    <x v="78"/>
    <s v="HERRAMIENTAS E INSTRUMENTOS"/>
    <n v="600000"/>
    <n v="600000"/>
    <n v="277849.3"/>
    <n v="0"/>
    <n v="0"/>
    <n v="0"/>
    <n v="0"/>
    <n v="0"/>
    <n v="600000"/>
    <n v="277849.3"/>
    <n v="0"/>
  </r>
  <r>
    <s v="21375102"/>
    <s v="MUSEO NACIONAL DE COSTA RICA"/>
    <x v="3"/>
    <s v="001"/>
    <x v="79"/>
    <s v="REPUESTOS Y ACCESORIOS"/>
    <n v="18529300"/>
    <n v="18529300"/>
    <n v="8580588.3599999994"/>
    <n v="0"/>
    <n v="0"/>
    <n v="0"/>
    <n v="382619.99"/>
    <n v="0"/>
    <n v="18146680.010000002"/>
    <n v="8197968.3700000001"/>
    <n v="2.0649457345933198E-2"/>
  </r>
  <r>
    <s v="21375102"/>
    <s v="MUSEO NACIONAL DE COSTA RICA"/>
    <x v="3"/>
    <s v="001"/>
    <x v="80"/>
    <s v="UTILES, MATERIALES Y SUMINISTROS DIVERSOS"/>
    <n v="30870000"/>
    <n v="30440000"/>
    <n v="14295346.439999999"/>
    <n v="0"/>
    <n v="0"/>
    <n v="0"/>
    <n v="6338030.8300000001"/>
    <n v="5829530.8300000001"/>
    <n v="24101969.170000002"/>
    <n v="7957315.6100000003"/>
    <n v="0.20821389060446782"/>
  </r>
  <r>
    <s v="21375102"/>
    <s v="MUSEO NACIONAL DE COSTA RICA"/>
    <x v="3"/>
    <s v="001"/>
    <x v="81"/>
    <s v="UTILES Y MATERIALES DE OFICINA Y COMPUTO"/>
    <n v="1390000"/>
    <n v="1350000"/>
    <n v="643684.21"/>
    <n v="0"/>
    <n v="0"/>
    <n v="0"/>
    <n v="111476.22"/>
    <n v="111476.22"/>
    <n v="1238523.78"/>
    <n v="532207.99"/>
    <n v="8.257497777777778E-2"/>
  </r>
  <r>
    <s v="21375102"/>
    <s v="MUSEO NACIONAL DE COSTA RICA"/>
    <x v="3"/>
    <s v="001"/>
    <x v="82"/>
    <s v="UTILES Y MATERIALES MEDICO, HOSPITALARIO Y DE INV."/>
    <n v="150000"/>
    <n v="150000"/>
    <n v="69462.320000000007"/>
    <n v="0"/>
    <n v="0"/>
    <n v="0"/>
    <n v="0"/>
    <n v="0"/>
    <n v="150000"/>
    <n v="69462.320000000007"/>
    <n v="0"/>
  </r>
  <r>
    <s v="21375102"/>
    <s v="MUSEO NACIONAL DE COSTA RICA"/>
    <x v="3"/>
    <s v="001"/>
    <x v="83"/>
    <s v="PRODUCTOS DE PAPEL, CARTON E IMPRESOS"/>
    <n v="7600000"/>
    <n v="4740000"/>
    <n v="3519424.46"/>
    <n v="0"/>
    <n v="0"/>
    <n v="0"/>
    <n v="95806.25"/>
    <n v="95806.25"/>
    <n v="4644193.75"/>
    <n v="3423618.21"/>
    <n v="2.0212289029535865E-2"/>
  </r>
  <r>
    <s v="21375102"/>
    <s v="MUSEO NACIONAL DE COSTA RICA"/>
    <x v="3"/>
    <s v="001"/>
    <x v="84"/>
    <s v="TEXTILES Y VESTUARIO"/>
    <n v="2200000"/>
    <n v="3470030"/>
    <n v="1018780.77"/>
    <n v="0"/>
    <n v="0"/>
    <n v="0"/>
    <n v="508500"/>
    <n v="0"/>
    <n v="2961530"/>
    <n v="510280.77"/>
    <n v="0.14654051982259519"/>
  </r>
  <r>
    <s v="21375102"/>
    <s v="MUSEO NACIONAL DE COSTA RICA"/>
    <x v="3"/>
    <s v="001"/>
    <x v="85"/>
    <s v="UTILES Y MATERIALES DE LIMPIEZA"/>
    <n v="8680000"/>
    <n v="9879970"/>
    <n v="4019553.19"/>
    <n v="0"/>
    <n v="0"/>
    <n v="0"/>
    <n v="3354677.36"/>
    <n v="3354677.36"/>
    <n v="6525292.6399999997"/>
    <n v="664875.82999999996"/>
    <n v="0.3395432739168236"/>
  </r>
  <r>
    <s v="21375102"/>
    <s v="MUSEO NACIONAL DE COSTA RICA"/>
    <x v="3"/>
    <s v="001"/>
    <x v="86"/>
    <s v="UTILES Y MATERIALES DE RESGUARDO Y SEGURIDAD"/>
    <n v="2600000"/>
    <n v="2600000"/>
    <n v="1204013.6299999999"/>
    <n v="0"/>
    <n v="0"/>
    <n v="0"/>
    <n v="0"/>
    <n v="0"/>
    <n v="2600000"/>
    <n v="1204013.6299999999"/>
    <n v="0"/>
  </r>
  <r>
    <s v="21375102"/>
    <s v="MUSEO NACIONAL DE COSTA RICA"/>
    <x v="3"/>
    <s v="001"/>
    <x v="156"/>
    <s v="UTILES Y MATERIALES DE COCINA Y COMEDOR"/>
    <n v="100000"/>
    <n v="100000"/>
    <n v="46308.22"/>
    <n v="0"/>
    <n v="0"/>
    <n v="0"/>
    <n v="0"/>
    <n v="0"/>
    <n v="100000"/>
    <n v="46308.22"/>
    <n v="0"/>
  </r>
  <r>
    <s v="21375102"/>
    <s v="MUSEO NACIONAL DE COSTA RICA"/>
    <x v="3"/>
    <s v="001"/>
    <x v="87"/>
    <s v="OTROS UTILES, MATERIALES Y SUMINISTROS DIVERSOS"/>
    <n v="8150000"/>
    <n v="8150000"/>
    <n v="3774119.64"/>
    <n v="0"/>
    <n v="0"/>
    <n v="0"/>
    <n v="2267571"/>
    <n v="2267571"/>
    <n v="5882429"/>
    <n v="1506548.64"/>
    <n v="0.27822957055214725"/>
  </r>
  <r>
    <s v="21375102"/>
    <s v="MUSEO NACIONAL DE COSTA RICA"/>
    <x v="3"/>
    <s v="001"/>
    <x v="88"/>
    <s v="TRANSFERENCIAS CORRIENTES"/>
    <n v="68748117"/>
    <n v="68748117"/>
    <n v="58278219.219999999"/>
    <n v="0"/>
    <n v="0"/>
    <n v="0"/>
    <n v="21893238.129999999"/>
    <n v="21893238.129999999"/>
    <n v="46854878.869999997"/>
    <n v="36384981.090000004"/>
    <n v="0.31845582228819441"/>
  </r>
  <r>
    <s v="21375102"/>
    <s v="MUSEO NACIONAL DE COSTA RICA"/>
    <x v="3"/>
    <s v="001"/>
    <x v="89"/>
    <s v="TRANSFERENCIAS CORRIENTES AL SECTOR PUBLICO"/>
    <n v="33248117"/>
    <n v="33248117"/>
    <n v="33248117"/>
    <n v="0"/>
    <n v="0"/>
    <n v="0"/>
    <n v="5783126.8300000001"/>
    <n v="5783126.8300000001"/>
    <n v="27464990.170000002"/>
    <n v="27464990.170000002"/>
    <n v="0.17393847687675065"/>
  </r>
  <r>
    <s v="21375102"/>
    <s v="MUSEO NACIONAL DE COSTA RICA"/>
    <x v="3"/>
    <s v="001"/>
    <x v="157"/>
    <s v="CCSS CONTRIBUCION ESTATAL SEGURO PENSIONES (CONTRIBUCION ESTATAL AL SEGURO DE PENSIONES, SEGUN LEY NO. 17 DEL 22 DE OCTUBRE DE 1943, LEY"/>
    <n v="28681068"/>
    <n v="28681068"/>
    <n v="28681068"/>
    <n v="0"/>
    <n v="0"/>
    <n v="0"/>
    <n v="4988741.2699999996"/>
    <n v="4988741.2699999996"/>
    <n v="23692326.73"/>
    <n v="23692326.73"/>
    <n v="0.17393847641935786"/>
  </r>
  <r>
    <s v="21375102"/>
    <s v="MUSEO NACIONAL DE COSTA RICA"/>
    <x v="3"/>
    <s v="001"/>
    <x v="158"/>
    <s v="CCSS CONTRIBUCION ESTATAL SEGURO SALUD (CONTRIBUCION ESTATAL AL SEGURO DE SALUD, SEGUN LEY NO. 17 DEL 22 DE OCTUBRE DE 1943, LEY"/>
    <n v="4567049"/>
    <n v="4567049"/>
    <n v="4567049"/>
    <n v="0"/>
    <n v="0"/>
    <n v="0"/>
    <n v="794385.56"/>
    <n v="794385.56"/>
    <n v="3772663.44"/>
    <n v="3772663.44"/>
    <n v="0.17393847974917723"/>
  </r>
  <r>
    <s v="21375102"/>
    <s v="MUSEO NACIONAL DE COSTA RICA"/>
    <x v="3"/>
    <s v="001"/>
    <x v="96"/>
    <s v="PRESTACIONES"/>
    <n v="35500000"/>
    <n v="35500000"/>
    <n v="25030102.219999999"/>
    <n v="0"/>
    <n v="0"/>
    <n v="0"/>
    <n v="16110111.300000001"/>
    <n v="16110111.300000001"/>
    <n v="19389888.699999999"/>
    <n v="8919990.9199999999"/>
    <n v="0.4538059521126761"/>
  </r>
  <r>
    <s v="21375102"/>
    <s v="MUSEO NACIONAL DE COSTA RICA"/>
    <x v="3"/>
    <s v="001"/>
    <x v="97"/>
    <s v="PRESTACIONES LEGALES"/>
    <n v="19500000"/>
    <n v="19500000"/>
    <n v="9030102.2200000007"/>
    <n v="0"/>
    <n v="0"/>
    <n v="0"/>
    <n v="9030102.2200000007"/>
    <n v="9030102.2200000007"/>
    <n v="10469897.779999999"/>
    <n v="0"/>
    <n v="0.46308216512820516"/>
  </r>
  <r>
    <s v="21375102"/>
    <s v="MUSEO NACIONAL DE COSTA RICA"/>
    <x v="3"/>
    <s v="001"/>
    <x v="98"/>
    <s v="OTRAS PRESTACIONES"/>
    <n v="16000000"/>
    <n v="16000000"/>
    <n v="16000000"/>
    <n v="0"/>
    <n v="0"/>
    <n v="0"/>
    <n v="7080009.0800000001"/>
    <n v="7080009.0800000001"/>
    <n v="8919990.9199999999"/>
    <n v="8919990.9199999999"/>
    <n v="0.4425005675"/>
  </r>
  <r>
    <s v="21375102"/>
    <s v="MUSEO NACIONAL DE COSTA RICA"/>
    <x v="3"/>
    <s v="280"/>
    <x v="110"/>
    <s v="BIENES DURADEROS"/>
    <n v="71970408"/>
    <n v="71970408"/>
    <n v="71970408"/>
    <n v="0"/>
    <n v="0"/>
    <n v="0"/>
    <n v="0"/>
    <n v="0"/>
    <n v="71970408"/>
    <n v="71970408"/>
    <n v="0"/>
  </r>
  <r>
    <s v="21375102"/>
    <s v="MUSEO NACIONAL DE COSTA RICA"/>
    <x v="3"/>
    <s v="280"/>
    <x v="111"/>
    <s v="MAQUINARIA, EQUIPO Y MOBILIARIO"/>
    <n v="41970408"/>
    <n v="41970408"/>
    <n v="41970408"/>
    <n v="0"/>
    <n v="0"/>
    <n v="0"/>
    <n v="0"/>
    <n v="0"/>
    <n v="41970408"/>
    <n v="41970408"/>
    <n v="0"/>
  </r>
  <r>
    <s v="21375102"/>
    <s v="MUSEO NACIONAL DE COSTA RICA"/>
    <x v="3"/>
    <s v="280"/>
    <x v="113"/>
    <s v="EQUIPO DE COMUNICACION"/>
    <n v="10500000"/>
    <n v="10500000"/>
    <n v="10500000"/>
    <n v="0"/>
    <n v="0"/>
    <n v="0"/>
    <n v="0"/>
    <n v="0"/>
    <n v="10500000"/>
    <n v="10500000"/>
    <n v="0"/>
  </r>
  <r>
    <s v="21375102"/>
    <s v="MUSEO NACIONAL DE COSTA RICA"/>
    <x v="3"/>
    <s v="280"/>
    <x v="115"/>
    <s v="EQUIPO Y PROGRAMAS DE COMPUTO"/>
    <n v="31470408"/>
    <n v="31470408"/>
    <n v="31470408"/>
    <n v="0"/>
    <n v="0"/>
    <n v="0"/>
    <n v="0"/>
    <n v="0"/>
    <n v="31470408"/>
    <n v="31470408"/>
    <n v="0"/>
  </r>
  <r>
    <s v="21375102"/>
    <s v="MUSEO NACIONAL DE COSTA RICA"/>
    <x v="3"/>
    <s v="280"/>
    <x v="119"/>
    <s v="BIENES DURADEROS DIVERSOS"/>
    <n v="30000000"/>
    <n v="30000000"/>
    <n v="30000000"/>
    <n v="0"/>
    <n v="0"/>
    <n v="0"/>
    <n v="0"/>
    <n v="0"/>
    <n v="30000000"/>
    <n v="30000000"/>
    <n v="0"/>
  </r>
  <r>
    <s v="21375102"/>
    <s v="MUSEO NACIONAL DE COSTA RICA"/>
    <x v="3"/>
    <s v="280"/>
    <x v="120"/>
    <s v="BIENES INTANGIBLES"/>
    <n v="30000000"/>
    <n v="30000000"/>
    <n v="30000000"/>
    <n v="0"/>
    <n v="0"/>
    <n v="0"/>
    <n v="0"/>
    <n v="0"/>
    <n v="30000000"/>
    <n v="30000000"/>
    <n v="0"/>
  </r>
  <r>
    <s v="21375103"/>
    <s v="MUSEO DE ARTE COSTARRICENSE"/>
    <x v="4"/>
    <s v="001"/>
    <x v="0"/>
    <s v=""/>
    <n v="1859222380"/>
    <n v="1849191175"/>
    <n v="1433722209.8"/>
    <n v="0"/>
    <n v="0"/>
    <n v="0"/>
    <n v="566650729.49000001"/>
    <n v="556235103.42999995"/>
    <n v="1282540445.51"/>
    <n v="867071480.30999994"/>
    <n v="0.30643166436807162"/>
  </r>
  <r>
    <s v="21375103"/>
    <s v="MUSEO DE ARTE COSTARRICENSE"/>
    <x v="4"/>
    <s v="001"/>
    <x v="1"/>
    <s v="REMUNERACIONES"/>
    <n v="941076082"/>
    <n v="941076082"/>
    <n v="940001082"/>
    <n v="0"/>
    <n v="0"/>
    <n v="0"/>
    <n v="373019691.44999999"/>
    <n v="363484023.44999999"/>
    <n v="568056390.54999995"/>
    <n v="566981390.54999995"/>
    <n v="0.39637570073744577"/>
  </r>
  <r>
    <s v="21375103"/>
    <s v="MUSEO DE ARTE COSTARRICENSE"/>
    <x v="4"/>
    <s v="001"/>
    <x v="2"/>
    <s v="REMUNERACIONES BASICAS"/>
    <n v="471314250"/>
    <n v="477595140"/>
    <n v="476520140"/>
    <n v="0"/>
    <n v="0"/>
    <n v="0"/>
    <n v="174168002.69999999"/>
    <n v="174168002.69999999"/>
    <n v="303427137.30000001"/>
    <n v="302352137.30000001"/>
    <n v="0.36467708339745664"/>
  </r>
  <r>
    <s v="21375103"/>
    <s v="MUSEO DE ARTE COSTARRICENSE"/>
    <x v="4"/>
    <s v="001"/>
    <x v="3"/>
    <s v="SUELDOS PARA CARGOS FIJOS"/>
    <n v="458814250"/>
    <n v="473291140"/>
    <n v="472216140"/>
    <n v="0"/>
    <n v="0"/>
    <n v="0"/>
    <n v="172463571.59999999"/>
    <n v="172463571.59999999"/>
    <n v="300827568.39999998"/>
    <n v="299752568.39999998"/>
    <n v="0.36439214053320329"/>
  </r>
  <r>
    <s v="21375103"/>
    <s v="MUSEO DE ARTE COSTARRICENSE"/>
    <x v="4"/>
    <s v="001"/>
    <x v="141"/>
    <s v="JORNALES"/>
    <n v="8500000"/>
    <n v="4304000"/>
    <n v="4304000"/>
    <n v="0"/>
    <n v="0"/>
    <n v="0"/>
    <n v="1704431.1"/>
    <n v="1704431.1"/>
    <n v="2599568.9"/>
    <n v="2599568.9"/>
    <n v="0.39601094330855019"/>
  </r>
  <r>
    <s v="21375103"/>
    <s v="MUSEO DE ARTE COSTARRICENSE"/>
    <x v="4"/>
    <s v="001"/>
    <x v="4"/>
    <s v="SUPLENCIAS"/>
    <n v="4000000"/>
    <n v="0"/>
    <n v="0"/>
    <n v="0"/>
    <n v="0"/>
    <n v="0"/>
    <n v="0"/>
    <n v="0"/>
    <n v="0"/>
    <n v="0"/>
    <n v="0"/>
  </r>
  <r>
    <s v="21375103"/>
    <s v="MUSEO DE ARTE COSTARRICENSE"/>
    <x v="4"/>
    <s v="001"/>
    <x v="5"/>
    <s v="REMUNERACIONES EVENTUALES"/>
    <n v="6800000"/>
    <n v="6800000"/>
    <n v="6800000"/>
    <n v="0"/>
    <n v="0"/>
    <n v="0"/>
    <n v="1863585.14"/>
    <n v="1863585.14"/>
    <n v="4936414.8600000003"/>
    <n v="4936414.8600000003"/>
    <n v="0.27405663823529408"/>
  </r>
  <r>
    <s v="21375103"/>
    <s v="MUSEO DE ARTE COSTARRICENSE"/>
    <x v="4"/>
    <s v="001"/>
    <x v="6"/>
    <s v="TIEMPO EXTRAORDINARIO"/>
    <n v="6800000"/>
    <n v="6800000"/>
    <n v="6800000"/>
    <n v="0"/>
    <n v="0"/>
    <n v="0"/>
    <n v="1863585.14"/>
    <n v="1863585.14"/>
    <n v="4936414.8600000003"/>
    <n v="4936414.8600000003"/>
    <n v="0.27405663823529408"/>
  </r>
  <r>
    <s v="21375103"/>
    <s v="MUSEO DE ARTE COSTARRICENSE"/>
    <x v="4"/>
    <s v="001"/>
    <x v="7"/>
    <s v="INCENTIVOS SALARIALES"/>
    <n v="309698029"/>
    <n v="303417139"/>
    <n v="303417139"/>
    <n v="0"/>
    <n v="0"/>
    <n v="0"/>
    <n v="128042188.23"/>
    <n v="128042188.23"/>
    <n v="175374950.77000001"/>
    <n v="175374950.77000001"/>
    <n v="0.42200051273306616"/>
  </r>
  <r>
    <s v="21375103"/>
    <s v="MUSEO DE ARTE COSTARRICENSE"/>
    <x v="4"/>
    <s v="001"/>
    <x v="8"/>
    <s v="RETRIBUCION POR AÑOS SERVIDOS"/>
    <n v="121200000"/>
    <n v="115252771"/>
    <n v="115252771"/>
    <n v="0"/>
    <n v="0"/>
    <n v="0"/>
    <n v="44313119.020000003"/>
    <n v="44313119.020000003"/>
    <n v="70939651.980000004"/>
    <n v="70939651.980000004"/>
    <n v="0.38448636536469916"/>
  </r>
  <r>
    <s v="21375103"/>
    <s v="MUSEO DE ARTE COSTARRICENSE"/>
    <x v="4"/>
    <s v="001"/>
    <x v="9"/>
    <s v="RESTRICCION AL EJERCICIO LIBERAL DE LA PROFESION"/>
    <n v="63946610"/>
    <n v="63946610"/>
    <n v="63946610"/>
    <n v="0"/>
    <n v="0"/>
    <n v="0"/>
    <n v="27746193.579999998"/>
    <n v="27746193.579999998"/>
    <n v="36200416.420000002"/>
    <n v="36200416.420000002"/>
    <n v="0.43389623906568303"/>
  </r>
  <r>
    <s v="21375103"/>
    <s v="MUSEO DE ARTE COSTARRICENSE"/>
    <x v="4"/>
    <s v="001"/>
    <x v="10"/>
    <s v="DECIMOTERCER MES"/>
    <n v="59475720"/>
    <n v="59475720"/>
    <n v="59475720"/>
    <n v="0"/>
    <n v="0"/>
    <n v="0"/>
    <n v="1724864.46"/>
    <n v="1724864.46"/>
    <n v="57750855.539999999"/>
    <n v="57750855.539999999"/>
    <n v="2.9001153075574368E-2"/>
  </r>
  <r>
    <s v="21375103"/>
    <s v="MUSEO DE ARTE COSTARRICENSE"/>
    <x v="4"/>
    <s v="001"/>
    <x v="11"/>
    <s v="SALARIO ESCOLAR"/>
    <n v="48575699"/>
    <n v="48242038"/>
    <n v="48242038"/>
    <n v="0"/>
    <n v="0"/>
    <n v="0"/>
    <n v="47435450.340000004"/>
    <n v="47435450.340000004"/>
    <n v="806587.66"/>
    <n v="806587.66"/>
    <n v="0.9832803983115308"/>
  </r>
  <r>
    <s v="21375103"/>
    <s v="MUSEO DE ARTE COSTARRICENSE"/>
    <x v="4"/>
    <s v="001"/>
    <x v="12"/>
    <s v="OTROS INCENTIVOS SALARIALES"/>
    <n v="16500000"/>
    <n v="16500000"/>
    <n v="16500000"/>
    <n v="0"/>
    <n v="0"/>
    <n v="0"/>
    <n v="6822560.8300000001"/>
    <n v="6822560.8300000001"/>
    <n v="9677439.1699999999"/>
    <n v="9677439.1699999999"/>
    <n v="0.41348853515151518"/>
  </r>
  <r>
    <s v="21375103"/>
    <s v="MUSEO DE ARTE COSTARRICENSE"/>
    <x v="4"/>
    <s v="001"/>
    <x v="13"/>
    <s v="CONTRIB. PATRONALES AL DES. Y LA SEGURIDAD SOCIAL"/>
    <n v="71012815"/>
    <n v="71012815"/>
    <n v="71012815"/>
    <n v="0"/>
    <n v="0"/>
    <n v="0"/>
    <n v="32590236"/>
    <n v="27858730"/>
    <n v="38422579"/>
    <n v="38422579"/>
    <n v="0.4589345739920323"/>
  </r>
  <r>
    <s v="21375103"/>
    <s v="MUSEO DE ARTE COSTARRICENSE"/>
    <x v="4"/>
    <s v="001"/>
    <x v="159"/>
    <s v="CCSS CONTRIBUCION PATRONAL SEGURO SALUD (CONTRIBUCION PATRONAL SEGURO DE SALUD, SEGUN LEY NO. 17 DEL 22 DE OCTUBRE DE 1943, LEY"/>
    <n v="67371132"/>
    <n v="67371132"/>
    <n v="67371132"/>
    <n v="0"/>
    <n v="0"/>
    <n v="0"/>
    <n v="30926172"/>
    <n v="26436414"/>
    <n v="36444960"/>
    <n v="36444960"/>
    <n v="0.45904189349230468"/>
  </r>
  <r>
    <s v="21375103"/>
    <s v="MUSEO DE ARTE COSTARRICENSE"/>
    <x v="4"/>
    <s v="001"/>
    <x v="160"/>
    <s v="BANCO POPULAR Y DE DESARROLLO COMUNAL. (BPDC) (SEGUN LEY NO. 4351 DEL 11 DE JULIO DE 1969, LEY ORGANICA DEL B.P.D.C.)."/>
    <n v="3641683"/>
    <n v="3641683"/>
    <n v="3641683"/>
    <n v="0"/>
    <n v="0"/>
    <n v="0"/>
    <n v="1664064"/>
    <n v="1422316"/>
    <n v="1977619"/>
    <n v="1977619"/>
    <n v="0.45694916334013697"/>
  </r>
  <r>
    <s v="21375103"/>
    <s v="MUSEO DE ARTE COSTARRICENSE"/>
    <x v="4"/>
    <s v="001"/>
    <x v="16"/>
    <s v="CONTRIB PATRONALES A FOND PENS Y OTROS FOND CAPIT."/>
    <n v="82250988"/>
    <n v="82250988"/>
    <n v="82250988"/>
    <n v="0"/>
    <n v="0"/>
    <n v="0"/>
    <n v="36355679.380000003"/>
    <n v="31551517.379999999"/>
    <n v="45895308.619999997"/>
    <n v="45895308.619999997"/>
    <n v="0.44200902948424159"/>
  </r>
  <r>
    <s v="21375103"/>
    <s v="MUSEO DE ARTE COSTARRICENSE"/>
    <x v="4"/>
    <s v="001"/>
    <x v="161"/>
    <s v="CCSS CONTRIBUCION PATRONAL SEGURO PENSIONES (CONTRIBUCION PATRONAL SEGURO DE PENSIONES, SEGUN LEY NO. 17 DEL 22 DE OCTUBRE DE 1943, LEY"/>
    <n v="39475842"/>
    <n v="39475842"/>
    <n v="39475842"/>
    <n v="0"/>
    <n v="0"/>
    <n v="0"/>
    <n v="18093921"/>
    <n v="15465479"/>
    <n v="21381921"/>
    <n v="21381921"/>
    <n v="0.4583542765218282"/>
  </r>
  <r>
    <s v="21375103"/>
    <s v="MUSEO DE ARTE COSTARRICENSE"/>
    <x v="4"/>
    <s v="001"/>
    <x v="162"/>
    <s v="CCSS APORTE PATRONAL REGIMEN PENSIONES (APORTE PATRONAL AL REGIMEN DE PENSIONES, SEGUN LEY DE PROTECCION AL TRABAJADOR NO. 7983 DEL 16"/>
    <n v="21850097"/>
    <n v="21850097"/>
    <n v="21850097"/>
    <n v="0"/>
    <n v="0"/>
    <n v="0"/>
    <n v="9984401"/>
    <n v="8533919"/>
    <n v="11865696"/>
    <n v="11865696"/>
    <n v="0.45694996228163198"/>
  </r>
  <r>
    <s v="21375103"/>
    <s v="MUSEO DE ARTE COSTARRICENSE"/>
    <x v="4"/>
    <s v="001"/>
    <x v="163"/>
    <s v="CCSS APORTE PATRONAL FONDO CAPITALIZACION LABORAL (APORTE PATRONAL AL FONDO DE CAPITALIZACION LABORAL, SEGUN LEY DE PROTECCION AL TRABAJADOR"/>
    <n v="10925049"/>
    <n v="10925049"/>
    <n v="10925049"/>
    <n v="0"/>
    <n v="0"/>
    <n v="0"/>
    <n v="4992194"/>
    <n v="4266956"/>
    <n v="5932855"/>
    <n v="5932855"/>
    <n v="0.45694934640567747"/>
  </r>
  <r>
    <s v="21375103"/>
    <s v="MUSEO DE ARTE COSTARRICENSE"/>
    <x v="4"/>
    <s v="001"/>
    <x v="164"/>
    <s v="ASOCIACION DE EMPLEADOS DEL MINISTERIO DE CULTURA Y JUVENTUD (ASEMICULTURA). (APORTE PATRONAL A LA ASOCIACION DE EMPLEADOS DEL MINISTERIO DE CULTURA"/>
    <n v="10000000"/>
    <n v="10000000"/>
    <n v="10000000"/>
    <n v="0"/>
    <n v="0"/>
    <n v="0"/>
    <n v="3285163.38"/>
    <n v="3285163.38"/>
    <n v="6714836.6200000001"/>
    <n v="6714836.6200000001"/>
    <n v="0.32851633799999996"/>
  </r>
  <r>
    <s v="21375103"/>
    <s v="MUSEO DE ARTE COSTARRICENSE"/>
    <x v="4"/>
    <s v="001"/>
    <x v="21"/>
    <s v="SERVICIOS"/>
    <n v="654295484"/>
    <n v="644264279"/>
    <n v="302613406.14999998"/>
    <n v="0"/>
    <n v="0"/>
    <n v="0"/>
    <n v="167053936.02000001"/>
    <n v="167053936.02000001"/>
    <n v="477210342.98000002"/>
    <n v="135559470.13"/>
    <n v="0.25929411495433852"/>
  </r>
  <r>
    <s v="21375103"/>
    <s v="MUSEO DE ARTE COSTARRICENSE"/>
    <x v="4"/>
    <s v="001"/>
    <x v="22"/>
    <s v="ALQUILERES"/>
    <n v="130305712"/>
    <n v="130305712"/>
    <n v="77629384.010000005"/>
    <n v="0"/>
    <n v="0"/>
    <n v="0"/>
    <n v="52904721.259999998"/>
    <n v="52904721.259999998"/>
    <n v="77400990.739999995"/>
    <n v="24724662.75"/>
    <n v="0.40600462134768117"/>
  </r>
  <r>
    <s v="21375103"/>
    <s v="MUSEO DE ARTE COSTARRICENSE"/>
    <x v="4"/>
    <s v="001"/>
    <x v="165"/>
    <s v="ALQUILER DE EDIFICIOS, LOCALES Y TERRENOS"/>
    <n v="119793578"/>
    <n v="119793578"/>
    <n v="71350207.730000004"/>
    <n v="0"/>
    <n v="0"/>
    <n v="0"/>
    <n v="49248576.060000002"/>
    <n v="49248576.060000002"/>
    <n v="70545001.939999998"/>
    <n v="22101631.670000002"/>
    <n v="0.41111198849073533"/>
  </r>
  <r>
    <s v="21375103"/>
    <s v="MUSEO DE ARTE COSTARRICENSE"/>
    <x v="4"/>
    <s v="001"/>
    <x v="23"/>
    <s v="ALQUILER DE EQUIPO DE COMPUTO"/>
    <n v="10512134"/>
    <n v="10512134"/>
    <n v="6279176.2800000003"/>
    <n v="0"/>
    <n v="0"/>
    <n v="0"/>
    <n v="3656145.2"/>
    <n v="3656145.2"/>
    <n v="6855988.7999999998"/>
    <n v="2623031.08"/>
    <n v="0.34780237770941658"/>
  </r>
  <r>
    <s v="21375103"/>
    <s v="MUSEO DE ARTE COSTARRICENSE"/>
    <x v="4"/>
    <s v="001"/>
    <x v="24"/>
    <s v="SERVICIOS BASICOS"/>
    <n v="59248335"/>
    <n v="53764535"/>
    <n v="31743999.18"/>
    <n v="0"/>
    <n v="0"/>
    <n v="0"/>
    <n v="16358297.23"/>
    <n v="16358297.23"/>
    <n v="37406237.770000003"/>
    <n v="15385701.949999999"/>
    <n v="0.30425813652066369"/>
  </r>
  <r>
    <s v="21375103"/>
    <s v="MUSEO DE ARTE COSTARRICENSE"/>
    <x v="4"/>
    <s v="001"/>
    <x v="25"/>
    <s v="SERVICIO DE AGUA Y ALCANTARILLADO"/>
    <n v="2496585"/>
    <n v="1596585"/>
    <n v="1508922.62"/>
    <n v="0"/>
    <n v="0"/>
    <n v="0"/>
    <n v="489698"/>
    <n v="489698"/>
    <n v="1106887"/>
    <n v="1019224.62"/>
    <n v="0.30671589674210892"/>
  </r>
  <r>
    <s v="21375103"/>
    <s v="MUSEO DE ARTE COSTARRICENSE"/>
    <x v="4"/>
    <s v="001"/>
    <x v="26"/>
    <s v="SERVICIO DE ENERGIA ELECTRICA"/>
    <n v="20133750"/>
    <n v="19000750"/>
    <n v="9676379.1699999999"/>
    <n v="0"/>
    <n v="0"/>
    <n v="0"/>
    <n v="6573290"/>
    <n v="6573290"/>
    <n v="12427460"/>
    <n v="3103089.17"/>
    <n v="0.34594897569832772"/>
  </r>
  <r>
    <s v="21375103"/>
    <s v="MUSEO DE ARTE COSTARRICENSE"/>
    <x v="4"/>
    <s v="001"/>
    <x v="27"/>
    <s v="SERVICIO DE CORREO"/>
    <n v="16800"/>
    <n v="1592000"/>
    <n v="81348.160000000003"/>
    <n v="0"/>
    <n v="0"/>
    <n v="0"/>
    <n v="0"/>
    <n v="0"/>
    <n v="1592000"/>
    <n v="81348.160000000003"/>
    <n v="0"/>
  </r>
  <r>
    <s v="21375103"/>
    <s v="MUSEO DE ARTE COSTARRICENSE"/>
    <x v="4"/>
    <s v="001"/>
    <x v="28"/>
    <s v="SERVICIO DE TELECOMUNICACIONES"/>
    <n v="36601200"/>
    <n v="31575200"/>
    <n v="20477349.23"/>
    <n v="0"/>
    <n v="0"/>
    <n v="0"/>
    <n v="9295309.2300000004"/>
    <n v="9295309.2300000004"/>
    <n v="22279890.77"/>
    <n v="11182040"/>
    <n v="0.29438639280194584"/>
  </r>
  <r>
    <s v="21375103"/>
    <s v="MUSEO DE ARTE COSTARRICENSE"/>
    <x v="4"/>
    <s v="001"/>
    <x v="30"/>
    <s v="SERVICIOS COMERCIALES Y FINANCIEROS"/>
    <n v="45611356"/>
    <n v="45611356"/>
    <n v="13495580.119999999"/>
    <n v="0"/>
    <n v="0"/>
    <n v="0"/>
    <n v="52707.71"/>
    <n v="52707.71"/>
    <n v="45558648.289999999"/>
    <n v="13442872.41"/>
    <n v="1.1555830526064606E-3"/>
  </r>
  <r>
    <s v="21375103"/>
    <s v="MUSEO DE ARTE COSTARRICENSE"/>
    <x v="4"/>
    <s v="001"/>
    <x v="31"/>
    <s v="INFORMACION"/>
    <n v="400000"/>
    <n v="400000"/>
    <n v="185232.87"/>
    <n v="0"/>
    <n v="0"/>
    <n v="0"/>
    <n v="0"/>
    <n v="0"/>
    <n v="400000"/>
    <n v="185232.87"/>
    <n v="0"/>
  </r>
  <r>
    <s v="21375103"/>
    <s v="MUSEO DE ARTE COSTARRICENSE"/>
    <x v="4"/>
    <s v="001"/>
    <x v="33"/>
    <s v="IMPRESION, ENCUADERNACION Y OTROS"/>
    <n v="40171356"/>
    <n v="40171356"/>
    <n v="11826557.42"/>
    <n v="0"/>
    <n v="0"/>
    <n v="0"/>
    <n v="0"/>
    <n v="0"/>
    <n v="40171356"/>
    <n v="11826557.42"/>
    <n v="0"/>
  </r>
  <r>
    <s v="21375103"/>
    <s v="MUSEO DE ARTE COSTARRICENSE"/>
    <x v="4"/>
    <s v="001"/>
    <x v="34"/>
    <s v="COMIS. Y GASTOS POR SERV. FINANCIEROS Y COMERCIAL."/>
    <n v="4340000"/>
    <n v="4340000"/>
    <n v="1277707.9099999999"/>
    <n v="0"/>
    <n v="0"/>
    <n v="0"/>
    <n v="0"/>
    <n v="0"/>
    <n v="4340000"/>
    <n v="1277707.9099999999"/>
    <n v="0"/>
  </r>
  <r>
    <s v="21375103"/>
    <s v="MUSEO DE ARTE COSTARRICENSE"/>
    <x v="4"/>
    <s v="001"/>
    <x v="35"/>
    <s v="SERVICIOS DE TECNOLOGIAS DE INFORMACION"/>
    <n v="700000"/>
    <n v="700000"/>
    <n v="206081.92000000001"/>
    <n v="0"/>
    <n v="0"/>
    <n v="0"/>
    <n v="52707.71"/>
    <n v="52707.71"/>
    <n v="647292.29"/>
    <n v="153374.21"/>
    <n v="7.5296728571428564E-2"/>
  </r>
  <r>
    <s v="21375103"/>
    <s v="MUSEO DE ARTE COSTARRICENSE"/>
    <x v="4"/>
    <s v="001"/>
    <x v="36"/>
    <s v="SERVICIOS DE GESTION Y APOYO"/>
    <n v="308638820"/>
    <n v="305769820"/>
    <n v="145370857.21000001"/>
    <n v="0"/>
    <n v="0"/>
    <n v="0"/>
    <n v="90708667.370000005"/>
    <n v="90708667.370000005"/>
    <n v="215061152.63"/>
    <n v="54662189.840000004"/>
    <n v="0.29665670526280197"/>
  </r>
  <r>
    <s v="21375103"/>
    <s v="MUSEO DE ARTE COSTARRICENSE"/>
    <x v="4"/>
    <s v="001"/>
    <x v="37"/>
    <s v="SERVICIOS EN CIENCIAS ECONOMICAS Y SOCIALES"/>
    <n v="3419359"/>
    <n v="3419359"/>
    <n v="1006668.67"/>
    <n v="0"/>
    <n v="0"/>
    <n v="0"/>
    <n v="0"/>
    <n v="0"/>
    <n v="3419359"/>
    <n v="1006668.67"/>
    <n v="0"/>
  </r>
  <r>
    <s v="21375103"/>
    <s v="MUSEO DE ARTE COSTARRICENSE"/>
    <x v="4"/>
    <s v="001"/>
    <x v="38"/>
    <s v="SERVICIOS INFORMATICOS"/>
    <n v="11919461"/>
    <n v="11500461"/>
    <n v="3509122.02"/>
    <n v="0"/>
    <n v="0"/>
    <n v="0"/>
    <n v="0"/>
    <n v="0"/>
    <n v="11500461"/>
    <n v="3509122.02"/>
    <n v="0"/>
  </r>
  <r>
    <s v="21375103"/>
    <s v="MUSEO DE ARTE COSTARRICENSE"/>
    <x v="4"/>
    <s v="001"/>
    <x v="39"/>
    <s v="SERVICIOS GENERALES"/>
    <n v="240000000"/>
    <n v="236650000"/>
    <n v="121723678.47"/>
    <n v="0"/>
    <n v="0"/>
    <n v="0"/>
    <n v="84208789.849999994"/>
    <n v="84208789.849999994"/>
    <n v="152441210.15000001"/>
    <n v="37514888.619999997"/>
    <n v="0.35583684703148105"/>
  </r>
  <r>
    <s v="21375103"/>
    <s v="MUSEO DE ARTE COSTARRICENSE"/>
    <x v="4"/>
    <s v="001"/>
    <x v="40"/>
    <s v="OTROS SERVICIOS DE GESTION Y APOYO"/>
    <n v="53300000"/>
    <n v="54200000"/>
    <n v="19131388.050000001"/>
    <n v="0"/>
    <n v="0"/>
    <n v="0"/>
    <n v="6499877.5199999996"/>
    <n v="6499877.5199999996"/>
    <n v="47700122.479999997"/>
    <n v="12631510.529999999"/>
    <n v="0.11992393948339483"/>
  </r>
  <r>
    <s v="21375103"/>
    <s v="MUSEO DE ARTE COSTARRICENSE"/>
    <x v="4"/>
    <s v="001"/>
    <x v="41"/>
    <s v="GASTOS DE VIAJE Y DE TRANSPORTE"/>
    <n v="3000000"/>
    <n v="2900000"/>
    <n v="2447642.38"/>
    <n v="0"/>
    <n v="0"/>
    <n v="0"/>
    <n v="906670"/>
    <n v="906670"/>
    <n v="1993330"/>
    <n v="1540972.38"/>
    <n v="0.31264482758620687"/>
  </r>
  <r>
    <s v="21375103"/>
    <s v="MUSEO DE ARTE COSTARRICENSE"/>
    <x v="4"/>
    <s v="001"/>
    <x v="42"/>
    <s v="TRANSPORTE DENTRO DEL PAIS"/>
    <n v="200000"/>
    <n v="100000"/>
    <n v="92616.43"/>
    <n v="0"/>
    <n v="0"/>
    <n v="0"/>
    <n v="0"/>
    <n v="0"/>
    <n v="100000"/>
    <n v="92616.43"/>
    <n v="0"/>
  </r>
  <r>
    <s v="21375103"/>
    <s v="MUSEO DE ARTE COSTARRICENSE"/>
    <x v="4"/>
    <s v="001"/>
    <x v="43"/>
    <s v="VIATICOS DENTRO DEL PAIS"/>
    <n v="2800000"/>
    <n v="2800000"/>
    <n v="2355025.9500000002"/>
    <n v="0"/>
    <n v="0"/>
    <n v="0"/>
    <n v="906670"/>
    <n v="906670"/>
    <n v="1893330"/>
    <n v="1448355.95"/>
    <n v="0.32381071428571429"/>
  </r>
  <r>
    <s v="21375103"/>
    <s v="MUSEO DE ARTE COSTARRICENSE"/>
    <x v="4"/>
    <s v="001"/>
    <x v="46"/>
    <s v="SEGUROS, REASEGUROS Y OTRAS OBLIGACIONES"/>
    <n v="70000000"/>
    <n v="70000000"/>
    <n v="16747534.35"/>
    <n v="0"/>
    <n v="0"/>
    <n v="0"/>
    <n v="0"/>
    <n v="0"/>
    <n v="70000000"/>
    <n v="16747534.35"/>
    <n v="0"/>
  </r>
  <r>
    <s v="21375103"/>
    <s v="MUSEO DE ARTE COSTARRICENSE"/>
    <x v="4"/>
    <s v="001"/>
    <x v="47"/>
    <s v="SEGUROS"/>
    <n v="70000000"/>
    <n v="70000000"/>
    <n v="16747534.35"/>
    <n v="0"/>
    <n v="0"/>
    <n v="0"/>
    <n v="0"/>
    <n v="0"/>
    <n v="70000000"/>
    <n v="16747534.35"/>
    <n v="0"/>
  </r>
  <r>
    <s v="21375103"/>
    <s v="MUSEO DE ARTE COSTARRICENSE"/>
    <x v="4"/>
    <s v="001"/>
    <x v="48"/>
    <s v="CAPACITACION Y PROTOCOLO"/>
    <n v="100000"/>
    <n v="0"/>
    <n v="0"/>
    <n v="0"/>
    <n v="0"/>
    <n v="0"/>
    <n v="0"/>
    <n v="0"/>
    <n v="0"/>
    <n v="0"/>
    <n v="0"/>
  </r>
  <r>
    <s v="21375103"/>
    <s v="MUSEO DE ARTE COSTARRICENSE"/>
    <x v="4"/>
    <s v="001"/>
    <x v="50"/>
    <s v="GASTOS DE REPRESENTACION INSTITUCIONAL"/>
    <n v="100000"/>
    <n v="0"/>
    <n v="0"/>
    <n v="0"/>
    <n v="0"/>
    <n v="0"/>
    <n v="0"/>
    <n v="0"/>
    <n v="0"/>
    <n v="0"/>
    <n v="0"/>
  </r>
  <r>
    <s v="21375103"/>
    <s v="MUSEO DE ARTE COSTARRICENSE"/>
    <x v="4"/>
    <s v="001"/>
    <x v="51"/>
    <s v="MANTENIMIENTO Y REPARACION"/>
    <n v="36871261"/>
    <n v="35492856"/>
    <n v="14971464.289999999"/>
    <n v="0"/>
    <n v="0"/>
    <n v="0"/>
    <n v="6122872.4500000002"/>
    <n v="6122872.4500000002"/>
    <n v="29369983.550000001"/>
    <n v="8848591.8399999999"/>
    <n v="0.17250999609611581"/>
  </r>
  <r>
    <s v="21375103"/>
    <s v="MUSEO DE ARTE COSTARRICENSE"/>
    <x v="4"/>
    <s v="001"/>
    <x v="52"/>
    <s v="MANTENIMIENTO DE EDIFICIOS, LOCALES Y TERRENOS"/>
    <n v="16432401"/>
    <n v="16432401"/>
    <n v="5017142.04"/>
    <n v="0"/>
    <n v="0"/>
    <n v="0"/>
    <n v="644100"/>
    <n v="644100"/>
    <n v="15788301"/>
    <n v="4373042.04"/>
    <n v="3.9196949977060566E-2"/>
  </r>
  <r>
    <s v="21375103"/>
    <s v="MUSEO DE ARTE COSTARRICENSE"/>
    <x v="4"/>
    <s v="001"/>
    <x v="166"/>
    <s v="MANTENIMIENTO DE INSTALACIONES Y OTRAS OBRAS"/>
    <n v="2109000"/>
    <n v="2109000"/>
    <n v="620895.39"/>
    <n v="0"/>
    <n v="0"/>
    <n v="0"/>
    <n v="0"/>
    <n v="0"/>
    <n v="2109000"/>
    <n v="620895.39"/>
    <n v="0"/>
  </r>
  <r>
    <s v="21375103"/>
    <s v="MUSEO DE ARTE COSTARRICENSE"/>
    <x v="4"/>
    <s v="001"/>
    <x v="53"/>
    <s v="MANT. Y REPARACION DE MAQUINARIA Y EQUIPO DE PROD."/>
    <n v="707471"/>
    <n v="707471"/>
    <n v="208281.4"/>
    <n v="0"/>
    <n v="0"/>
    <n v="0"/>
    <n v="0"/>
    <n v="0"/>
    <n v="707471"/>
    <n v="208281.4"/>
    <n v="0"/>
  </r>
  <r>
    <s v="21375103"/>
    <s v="MUSEO DE ARTE COSTARRICENSE"/>
    <x v="4"/>
    <s v="001"/>
    <x v="54"/>
    <s v="MANT. Y REPARACION DE EQUIPO DE TRANSPORTE"/>
    <n v="1500000"/>
    <n v="1000000"/>
    <n v="441604.12"/>
    <n v="0"/>
    <n v="0"/>
    <n v="0"/>
    <n v="0"/>
    <n v="0"/>
    <n v="1000000"/>
    <n v="441604.12"/>
    <n v="0"/>
  </r>
  <r>
    <s v="21375103"/>
    <s v="MUSEO DE ARTE COSTARRICENSE"/>
    <x v="4"/>
    <s v="001"/>
    <x v="56"/>
    <s v="MANT. Y REPARACION DE EQUIPO Y MOBILIARIO DE OFIC."/>
    <n v="1148000"/>
    <n v="820000"/>
    <n v="337974.35"/>
    <n v="0"/>
    <n v="0"/>
    <n v="0"/>
    <n v="0"/>
    <n v="0"/>
    <n v="820000"/>
    <n v="337974.35"/>
    <n v="0"/>
  </r>
  <r>
    <s v="21375103"/>
    <s v="MUSEO DE ARTE COSTARRICENSE"/>
    <x v="4"/>
    <s v="001"/>
    <x v="57"/>
    <s v="MANT. Y REP. DE EQUIPO DE COMPUTO Y SIST. DE INF."/>
    <n v="14850405"/>
    <n v="14300000"/>
    <n v="8288152.21"/>
    <n v="0"/>
    <n v="0"/>
    <n v="0"/>
    <n v="5478772.4500000002"/>
    <n v="5478772.4500000002"/>
    <n v="8821227.5500000007"/>
    <n v="2809379.76"/>
    <n v="0.38313094055944058"/>
  </r>
  <r>
    <s v="21375103"/>
    <s v="MUSEO DE ARTE COSTARRICENSE"/>
    <x v="4"/>
    <s v="001"/>
    <x v="58"/>
    <s v="MANTENIMIENTO Y REPARACION DE OTROS EQUIPOS"/>
    <n v="123984"/>
    <n v="123984"/>
    <n v="57414.78"/>
    <n v="0"/>
    <n v="0"/>
    <n v="0"/>
    <n v="0"/>
    <n v="0"/>
    <n v="123984"/>
    <n v="57414.78"/>
    <n v="0"/>
  </r>
  <r>
    <s v="21375103"/>
    <s v="MUSEO DE ARTE COSTARRICENSE"/>
    <x v="4"/>
    <s v="001"/>
    <x v="59"/>
    <s v="IMPUESTOS"/>
    <n v="210000"/>
    <n v="110000"/>
    <n v="97247.25"/>
    <n v="0"/>
    <n v="0"/>
    <n v="0"/>
    <n v="0"/>
    <n v="0"/>
    <n v="110000"/>
    <n v="97247.25"/>
    <n v="0"/>
  </r>
  <r>
    <s v="21375103"/>
    <s v="MUSEO DE ARTE COSTARRICENSE"/>
    <x v="4"/>
    <s v="001"/>
    <x v="60"/>
    <s v="OTROS IMPUESTOS"/>
    <n v="210000"/>
    <n v="110000"/>
    <n v="97247.25"/>
    <n v="0"/>
    <n v="0"/>
    <n v="0"/>
    <n v="0"/>
    <n v="0"/>
    <n v="110000"/>
    <n v="97247.25"/>
    <n v="0"/>
  </r>
  <r>
    <s v="21375103"/>
    <s v="MUSEO DE ARTE COSTARRICENSE"/>
    <x v="4"/>
    <s v="001"/>
    <x v="61"/>
    <s v="SERVICIOS DIVERSOS"/>
    <n v="310000"/>
    <n v="310000"/>
    <n v="109697.36"/>
    <n v="0"/>
    <n v="0"/>
    <n v="0"/>
    <n v="0"/>
    <n v="0"/>
    <n v="310000"/>
    <n v="109697.36"/>
    <n v="0"/>
  </r>
  <r>
    <s v="21375103"/>
    <s v="MUSEO DE ARTE COSTARRICENSE"/>
    <x v="4"/>
    <s v="001"/>
    <x v="62"/>
    <s v="DEDUCIBLES"/>
    <n v="100000"/>
    <n v="100000"/>
    <n v="46308.22"/>
    <n v="0"/>
    <n v="0"/>
    <n v="0"/>
    <n v="0"/>
    <n v="0"/>
    <n v="100000"/>
    <n v="46308.22"/>
    <n v="0"/>
  </r>
  <r>
    <s v="21375103"/>
    <s v="MUSEO DE ARTE COSTARRICENSE"/>
    <x v="4"/>
    <s v="001"/>
    <x v="152"/>
    <s v="OTROS SERVICIOS NO ESPECIFICADOS"/>
    <n v="210000"/>
    <n v="210000"/>
    <n v="63389.14"/>
    <n v="0"/>
    <n v="0"/>
    <n v="0"/>
    <n v="0"/>
    <n v="0"/>
    <n v="210000"/>
    <n v="63389.14"/>
    <n v="0"/>
  </r>
  <r>
    <s v="21375103"/>
    <s v="MUSEO DE ARTE COSTARRICENSE"/>
    <x v="4"/>
    <s v="001"/>
    <x v="63"/>
    <s v="MATERIALES Y SUMINISTROS"/>
    <n v="26886448"/>
    <n v="26886448"/>
    <n v="8209630.8300000001"/>
    <n v="0"/>
    <n v="0"/>
    <n v="0"/>
    <n v="300000"/>
    <n v="300000"/>
    <n v="26586448"/>
    <n v="7909630.8300000001"/>
    <n v="1.1158037685007704E-2"/>
  </r>
  <r>
    <s v="21375103"/>
    <s v="MUSEO DE ARTE COSTARRICENSE"/>
    <x v="4"/>
    <s v="001"/>
    <x v="64"/>
    <s v="PRODUCTOS QUIMICOS Y CONEXOS"/>
    <n v="4350000"/>
    <n v="4350000"/>
    <n v="1289085.9099999999"/>
    <n v="0"/>
    <n v="0"/>
    <n v="0"/>
    <n v="300000"/>
    <n v="300000"/>
    <n v="4050000"/>
    <n v="989085.91"/>
    <n v="6.8965517241379309E-2"/>
  </r>
  <r>
    <s v="21375103"/>
    <s v="MUSEO DE ARTE COSTARRICENSE"/>
    <x v="4"/>
    <s v="001"/>
    <x v="65"/>
    <s v="COMBUSTIBLES Y LUBRICANTES"/>
    <n v="3000000"/>
    <n v="3000000"/>
    <n v="883208.23"/>
    <n v="0"/>
    <n v="0"/>
    <n v="0"/>
    <n v="300000"/>
    <n v="300000"/>
    <n v="2700000"/>
    <n v="583208.23"/>
    <n v="0.1"/>
  </r>
  <r>
    <s v="21375103"/>
    <s v="MUSEO DE ARTE COSTARRICENSE"/>
    <x v="4"/>
    <s v="001"/>
    <x v="66"/>
    <s v="PRODUCTOS FARMACEUTICOS Y MEDICINALES"/>
    <n v="50000"/>
    <n v="50000"/>
    <n v="23154.11"/>
    <n v="0"/>
    <n v="0"/>
    <n v="0"/>
    <n v="0"/>
    <n v="0"/>
    <n v="50000"/>
    <n v="23154.11"/>
    <n v="0"/>
  </r>
  <r>
    <s v="21375103"/>
    <s v="MUSEO DE ARTE COSTARRICENSE"/>
    <x v="4"/>
    <s v="001"/>
    <x v="67"/>
    <s v="TINTAS, PINTURAS Y DILUYENTES"/>
    <n v="1300000"/>
    <n v="1300000"/>
    <n v="382723.57"/>
    <n v="0"/>
    <n v="0"/>
    <n v="0"/>
    <n v="0"/>
    <n v="0"/>
    <n v="1300000"/>
    <n v="382723.57"/>
    <n v="0"/>
  </r>
  <r>
    <s v="21375103"/>
    <s v="MUSEO DE ARTE COSTARRICENSE"/>
    <x v="4"/>
    <s v="001"/>
    <x v="69"/>
    <s v="ALIMENTOS Y PRODUCTOS AGROPECUARIOS"/>
    <n v="500000"/>
    <n v="500000"/>
    <n v="231541.08"/>
    <n v="0"/>
    <n v="0"/>
    <n v="0"/>
    <n v="0"/>
    <n v="0"/>
    <n v="500000"/>
    <n v="231541.08"/>
    <n v="0"/>
  </r>
  <r>
    <s v="21375103"/>
    <s v="MUSEO DE ARTE COSTARRICENSE"/>
    <x v="4"/>
    <s v="001"/>
    <x v="71"/>
    <s v="ALIMENTOS Y BEBIDAS"/>
    <n v="500000"/>
    <n v="500000"/>
    <n v="231541.08"/>
    <n v="0"/>
    <n v="0"/>
    <n v="0"/>
    <n v="0"/>
    <n v="0"/>
    <n v="500000"/>
    <n v="231541.08"/>
    <n v="0"/>
  </r>
  <r>
    <s v="21375103"/>
    <s v="MUSEO DE ARTE COSTARRICENSE"/>
    <x v="4"/>
    <s v="001"/>
    <x v="72"/>
    <s v="MATERIALES Y PROD DE USO EN LA CONSTRUC Y MANT."/>
    <n v="3386000"/>
    <n v="2850000"/>
    <n v="1104324.77"/>
    <n v="0"/>
    <n v="0"/>
    <n v="0"/>
    <n v="0"/>
    <n v="0"/>
    <n v="2850000"/>
    <n v="1104324.77"/>
    <n v="0"/>
  </r>
  <r>
    <s v="21375103"/>
    <s v="MUSEO DE ARTE COSTARRICENSE"/>
    <x v="4"/>
    <s v="001"/>
    <x v="73"/>
    <s v="MATERIALES Y PRODUCTOS METALICOS"/>
    <n v="200000"/>
    <n v="200000"/>
    <n v="92616.43"/>
    <n v="0"/>
    <n v="0"/>
    <n v="0"/>
    <n v="0"/>
    <n v="0"/>
    <n v="200000"/>
    <n v="92616.43"/>
    <n v="0"/>
  </r>
  <r>
    <s v="21375103"/>
    <s v="MUSEO DE ARTE COSTARRICENSE"/>
    <x v="4"/>
    <s v="001"/>
    <x v="153"/>
    <s v="MATERIALES Y PRODUCTOS MINERALES Y ASFALTICOS"/>
    <n v="150000"/>
    <n v="150000"/>
    <n v="44160.41"/>
    <n v="0"/>
    <n v="0"/>
    <n v="0"/>
    <n v="0"/>
    <n v="0"/>
    <n v="150000"/>
    <n v="44160.41"/>
    <n v="0"/>
  </r>
  <r>
    <s v="21375103"/>
    <s v="MUSEO DE ARTE COSTARRICENSE"/>
    <x v="4"/>
    <s v="001"/>
    <x v="154"/>
    <s v="MADERA Y SUS DERIVADOS"/>
    <n v="500000"/>
    <n v="300000"/>
    <n v="231541.08"/>
    <n v="0"/>
    <n v="0"/>
    <n v="0"/>
    <n v="0"/>
    <n v="0"/>
    <n v="300000"/>
    <n v="231541.08"/>
    <n v="0"/>
  </r>
  <r>
    <s v="21375103"/>
    <s v="MUSEO DE ARTE COSTARRICENSE"/>
    <x v="4"/>
    <s v="001"/>
    <x v="74"/>
    <s v="MAT. Y PROD. ELECTRICOS, TELEFONICOS Y DE COMPUTO"/>
    <n v="1000000"/>
    <n v="1000000"/>
    <n v="294402.74"/>
    <n v="0"/>
    <n v="0"/>
    <n v="0"/>
    <n v="0"/>
    <n v="0"/>
    <n v="1000000"/>
    <n v="294402.74"/>
    <n v="0"/>
  </r>
  <r>
    <s v="21375103"/>
    <s v="MUSEO DE ARTE COSTARRICENSE"/>
    <x v="4"/>
    <s v="001"/>
    <x v="155"/>
    <s v="MATERIALES Y PRODUCTOS DE VIDRIO"/>
    <n v="36000"/>
    <n v="0"/>
    <n v="0"/>
    <n v="0"/>
    <n v="0"/>
    <n v="0"/>
    <n v="0"/>
    <n v="0"/>
    <n v="0"/>
    <n v="0"/>
    <n v="0"/>
  </r>
  <r>
    <s v="21375103"/>
    <s v="MUSEO DE ARTE COSTARRICENSE"/>
    <x v="4"/>
    <s v="001"/>
    <x v="75"/>
    <s v="MATERIALES Y PRODUCTOS DE PLASTICO"/>
    <n v="500000"/>
    <n v="200000"/>
    <n v="147201.37"/>
    <n v="0"/>
    <n v="0"/>
    <n v="0"/>
    <n v="0"/>
    <n v="0"/>
    <n v="200000"/>
    <n v="147201.37"/>
    <n v="0"/>
  </r>
  <r>
    <s v="21375103"/>
    <s v="MUSEO DE ARTE COSTARRICENSE"/>
    <x v="4"/>
    <s v="001"/>
    <x v="76"/>
    <s v="OTROS MAT. Y PROD.DE USO EN LA CONSTRU. Y MANTENIM"/>
    <n v="1000000"/>
    <n v="1000000"/>
    <n v="294402.74"/>
    <n v="0"/>
    <n v="0"/>
    <n v="0"/>
    <n v="0"/>
    <n v="0"/>
    <n v="1000000"/>
    <n v="294402.74"/>
    <n v="0"/>
  </r>
  <r>
    <s v="21375103"/>
    <s v="MUSEO DE ARTE COSTARRICENSE"/>
    <x v="4"/>
    <s v="001"/>
    <x v="77"/>
    <s v="HERRAMIENTAS, REPUESTOS Y ACCESORIOS"/>
    <n v="10500000"/>
    <n v="6500000"/>
    <n v="3175568.52"/>
    <n v="0"/>
    <n v="0"/>
    <n v="0"/>
    <n v="0"/>
    <n v="0"/>
    <n v="6500000"/>
    <n v="3175568.52"/>
    <n v="0"/>
  </r>
  <r>
    <s v="21375103"/>
    <s v="MUSEO DE ARTE COSTARRICENSE"/>
    <x v="4"/>
    <s v="001"/>
    <x v="78"/>
    <s v="HERRAMIENTAS E INSTRUMENTOS"/>
    <n v="10000000"/>
    <n v="6000000"/>
    <n v="2944027.44"/>
    <n v="0"/>
    <n v="0"/>
    <n v="0"/>
    <n v="0"/>
    <n v="0"/>
    <n v="6000000"/>
    <n v="2944027.44"/>
    <n v="0"/>
  </r>
  <r>
    <s v="21375103"/>
    <s v="MUSEO DE ARTE COSTARRICENSE"/>
    <x v="4"/>
    <s v="001"/>
    <x v="79"/>
    <s v="REPUESTOS Y ACCESORIOS"/>
    <n v="500000"/>
    <n v="500000"/>
    <n v="231541.08"/>
    <n v="0"/>
    <n v="0"/>
    <n v="0"/>
    <n v="0"/>
    <n v="0"/>
    <n v="500000"/>
    <n v="231541.08"/>
    <n v="0"/>
  </r>
  <r>
    <s v="21375103"/>
    <s v="MUSEO DE ARTE COSTARRICENSE"/>
    <x v="4"/>
    <s v="001"/>
    <x v="80"/>
    <s v="UTILES, MATERIALES Y SUMINISTROS DIVERSOS"/>
    <n v="8150448"/>
    <n v="12686448"/>
    <n v="2409110.5499999998"/>
    <n v="0"/>
    <n v="0"/>
    <n v="0"/>
    <n v="0"/>
    <n v="0"/>
    <n v="12686448"/>
    <n v="2409110.5499999998"/>
    <n v="0"/>
  </r>
  <r>
    <s v="21375103"/>
    <s v="MUSEO DE ARTE COSTARRICENSE"/>
    <x v="4"/>
    <s v="001"/>
    <x v="81"/>
    <s v="UTILES Y MATERIALES DE OFICINA Y COMPUTO"/>
    <n v="1000000"/>
    <n v="500000"/>
    <n v="294402.74"/>
    <n v="0"/>
    <n v="0"/>
    <n v="0"/>
    <n v="0"/>
    <n v="0"/>
    <n v="500000"/>
    <n v="294402.74"/>
    <n v="0"/>
  </r>
  <r>
    <s v="21375103"/>
    <s v="MUSEO DE ARTE COSTARRICENSE"/>
    <x v="4"/>
    <s v="001"/>
    <x v="82"/>
    <s v="UTILES Y MATERIALES MEDICO, HOSPITALARIO Y DE INV."/>
    <n v="20000"/>
    <n v="0"/>
    <n v="0"/>
    <n v="0"/>
    <n v="0"/>
    <n v="0"/>
    <n v="0"/>
    <n v="0"/>
    <n v="0"/>
    <n v="0"/>
    <n v="0"/>
  </r>
  <r>
    <s v="21375103"/>
    <s v="MUSEO DE ARTE COSTARRICENSE"/>
    <x v="4"/>
    <s v="001"/>
    <x v="83"/>
    <s v="PRODUCTOS DE PAPEL, CARTON E IMPRESOS"/>
    <n v="2005448"/>
    <n v="9041448"/>
    <n v="590409.39"/>
    <n v="0"/>
    <n v="0"/>
    <n v="0"/>
    <n v="0"/>
    <n v="0"/>
    <n v="9041448"/>
    <n v="590409.39"/>
    <n v="0"/>
  </r>
  <r>
    <s v="21375103"/>
    <s v="MUSEO DE ARTE COSTARRICENSE"/>
    <x v="4"/>
    <s v="001"/>
    <x v="84"/>
    <s v="TEXTILES Y VESTUARIO"/>
    <n v="20000"/>
    <n v="20000"/>
    <n v="4781.18"/>
    <n v="0"/>
    <n v="0"/>
    <n v="0"/>
    <n v="0"/>
    <n v="0"/>
    <n v="20000"/>
    <n v="4781.18"/>
    <n v="0"/>
  </r>
  <r>
    <s v="21375103"/>
    <s v="MUSEO DE ARTE COSTARRICENSE"/>
    <x v="4"/>
    <s v="001"/>
    <x v="85"/>
    <s v="UTILES Y MATERIALES DE LIMPIEZA"/>
    <n v="5000000"/>
    <n v="3000000"/>
    <n v="1472013.72"/>
    <n v="0"/>
    <n v="0"/>
    <n v="0"/>
    <n v="0"/>
    <n v="0"/>
    <n v="3000000"/>
    <n v="1472013.72"/>
    <n v="0"/>
  </r>
  <r>
    <s v="21375103"/>
    <s v="MUSEO DE ARTE COSTARRICENSE"/>
    <x v="4"/>
    <s v="001"/>
    <x v="86"/>
    <s v="UTILES Y MATERIALES DE RESGUARDO Y SEGURIDAD"/>
    <n v="50000"/>
    <n v="50000"/>
    <n v="23154.11"/>
    <n v="0"/>
    <n v="0"/>
    <n v="0"/>
    <n v="0"/>
    <n v="0"/>
    <n v="50000"/>
    <n v="23154.11"/>
    <n v="0"/>
  </r>
  <r>
    <s v="21375103"/>
    <s v="MUSEO DE ARTE COSTARRICENSE"/>
    <x v="4"/>
    <s v="001"/>
    <x v="156"/>
    <s v="UTILES Y MATERIALES DE COCINA Y COMEDOR"/>
    <n v="5000"/>
    <n v="25000"/>
    <n v="1195.3"/>
    <n v="0"/>
    <n v="0"/>
    <n v="0"/>
    <n v="0"/>
    <n v="0"/>
    <n v="25000"/>
    <n v="1195.3"/>
    <n v="0"/>
  </r>
  <r>
    <s v="21375103"/>
    <s v="MUSEO DE ARTE COSTARRICENSE"/>
    <x v="4"/>
    <s v="001"/>
    <x v="87"/>
    <s v="OTROS UTILES, MATERIALES Y SUMINISTROS DIVERSOS"/>
    <n v="50000"/>
    <n v="50000"/>
    <n v="23154.11"/>
    <n v="0"/>
    <n v="0"/>
    <n v="0"/>
    <n v="0"/>
    <n v="0"/>
    <n v="50000"/>
    <n v="23154.11"/>
    <n v="0"/>
  </r>
  <r>
    <s v="21375103"/>
    <s v="MUSEO DE ARTE COSTARRICENSE"/>
    <x v="4"/>
    <s v="001"/>
    <x v="88"/>
    <s v="TRANSFERENCIAS CORRIENTES"/>
    <n v="163381032"/>
    <n v="163381032"/>
    <n v="109314756.81999999"/>
    <n v="0"/>
    <n v="0"/>
    <n v="0"/>
    <n v="21337739.370000001"/>
    <n v="20457781.309999999"/>
    <n v="142043292.63"/>
    <n v="87977017.450000003"/>
    <n v="0.13060108085251904"/>
  </r>
  <r>
    <s v="21375103"/>
    <s v="MUSEO DE ARTE COSTARRICENSE"/>
    <x v="4"/>
    <s v="001"/>
    <x v="89"/>
    <s v="TRANSFERENCIAS CORRIENTES AL SECTOR PUBLICO"/>
    <n v="13255726"/>
    <n v="13255726"/>
    <n v="13255726"/>
    <n v="0"/>
    <n v="0"/>
    <n v="0"/>
    <n v="4299375.33"/>
    <n v="3419417.27"/>
    <n v="8956350.6699999999"/>
    <n v="8956350.6699999999"/>
    <n v="0.32434099271514816"/>
  </r>
  <r>
    <s v="21375103"/>
    <s v="MUSEO DE ARTE COSTARRICENSE"/>
    <x v="4"/>
    <s v="001"/>
    <x v="167"/>
    <s v="CCSS CONTRIBUCION ESTATAL SEGURO PENSIONES (CONTRIBUCION ESTATAL AL SEGURO DE PENSIONES, SEGUN LEY NO. 17 DEL 22 DE OCTUBRE DE 1943, LEY"/>
    <n v="11434884"/>
    <n v="11434884"/>
    <n v="11434884"/>
    <n v="0"/>
    <n v="0"/>
    <n v="0"/>
    <n v="3708801.8"/>
    <n v="2949717.1"/>
    <n v="7726082.2000000002"/>
    <n v="7726082.2000000002"/>
    <n v="0.32434100774437236"/>
  </r>
  <r>
    <s v="21375103"/>
    <s v="MUSEO DE ARTE COSTARRICENSE"/>
    <x v="4"/>
    <s v="001"/>
    <x v="168"/>
    <s v="CCSS CONTRIBUCION ESTATAL SEGURO SALUD (CONTRIBUCION ESTATAL AL SEGURO DE SALUD, SEGUN LEY NO. 17 DEL 22 DE OCTUBRE DE 1943, LEY"/>
    <n v="1820842"/>
    <n v="1820842"/>
    <n v="1820842"/>
    <n v="0"/>
    <n v="0"/>
    <n v="0"/>
    <n v="590573.53"/>
    <n v="469700.17"/>
    <n v="1230268.47"/>
    <n v="1230268.47"/>
    <n v="0.32434089833165097"/>
  </r>
  <r>
    <s v="21375103"/>
    <s v="MUSEO DE ARTE COSTARRICENSE"/>
    <x v="4"/>
    <s v="001"/>
    <x v="93"/>
    <s v="TRANSFERENCIAS CORRIENTES A PERSONAS"/>
    <n v="134625200"/>
    <n v="134625200"/>
    <n v="83191478.579999998"/>
    <n v="0"/>
    <n v="0"/>
    <n v="0"/>
    <n v="12625200"/>
    <n v="12625200"/>
    <n v="122000000"/>
    <n v="70566278.579999998"/>
    <n v="9.3780362071885504E-2"/>
  </r>
  <r>
    <s v="21375103"/>
    <s v="MUSEO DE ARTE COSTARRICENSE"/>
    <x v="4"/>
    <s v="001"/>
    <x v="94"/>
    <s v="BECAS A TERCERAS PERSONAS"/>
    <n v="4500000"/>
    <n v="4500000"/>
    <n v="2083869.74"/>
    <n v="0"/>
    <n v="0"/>
    <n v="0"/>
    <n v="0"/>
    <n v="0"/>
    <n v="4500000"/>
    <n v="2083869.74"/>
    <n v="0"/>
  </r>
  <r>
    <s v="21375103"/>
    <s v="MUSEO DE ARTE COSTARRICENSE"/>
    <x v="4"/>
    <s v="001"/>
    <x v="95"/>
    <s v="OTRAS TRANSFERENCIAS A PERSONAS"/>
    <n v="130125200"/>
    <n v="130125200"/>
    <n v="81107608.840000004"/>
    <n v="0"/>
    <n v="0"/>
    <n v="0"/>
    <n v="12625200"/>
    <n v="12625200"/>
    <n v="117500000"/>
    <n v="68482408.840000004"/>
    <n v="9.7023482000411915E-2"/>
  </r>
  <r>
    <s v="21375103"/>
    <s v="MUSEO DE ARTE COSTARRICENSE"/>
    <x v="4"/>
    <s v="001"/>
    <x v="96"/>
    <s v="PRESTACIONES"/>
    <n v="13000000"/>
    <n v="13000000"/>
    <n v="11349140.029999999"/>
    <n v="0"/>
    <n v="0"/>
    <n v="0"/>
    <n v="2894751.83"/>
    <n v="2894751.83"/>
    <n v="10105248.17"/>
    <n v="8454388.1999999993"/>
    <n v="0.22267321769230769"/>
  </r>
  <r>
    <s v="21375103"/>
    <s v="MUSEO DE ARTE COSTARRICENSE"/>
    <x v="4"/>
    <s v="001"/>
    <x v="97"/>
    <s v="PRESTACIONES LEGALES"/>
    <n v="11000000"/>
    <n v="7500000"/>
    <n v="5849140.0300000003"/>
    <n v="0"/>
    <n v="0"/>
    <n v="0"/>
    <n v="0"/>
    <n v="0"/>
    <n v="7500000"/>
    <n v="5849140.0300000003"/>
    <n v="0"/>
  </r>
  <r>
    <s v="21375103"/>
    <s v="MUSEO DE ARTE COSTARRICENSE"/>
    <x v="4"/>
    <s v="001"/>
    <x v="98"/>
    <s v="OTRAS PRESTACIONES"/>
    <n v="2000000"/>
    <n v="5500000"/>
    <n v="5500000"/>
    <n v="0"/>
    <n v="0"/>
    <n v="0"/>
    <n v="2894751.83"/>
    <n v="2894751.83"/>
    <n v="2605248.17"/>
    <n v="2605248.17"/>
    <n v="0.52631851454545453"/>
  </r>
  <r>
    <s v="21375103"/>
    <s v="MUSEO DE ARTE COSTARRICENSE"/>
    <x v="4"/>
    <s v="001"/>
    <x v="105"/>
    <s v="TRANSFERENCIAS CORRIENTES AL SECTOR EXTERNO"/>
    <n v="2500106"/>
    <n v="2500106"/>
    <n v="1518412.21"/>
    <n v="0"/>
    <n v="0"/>
    <n v="0"/>
    <n v="1518412.21"/>
    <n v="1518412.21"/>
    <n v="981693.79"/>
    <n v="0"/>
    <n v="0.60733913282076835"/>
  </r>
  <r>
    <s v="21375103"/>
    <s v="MUSEO DE ARTE COSTARRICENSE"/>
    <x v="4"/>
    <s v="001"/>
    <x v="169"/>
    <s v="CENTRO INTERNACIONAL PARA EL ESTUDIO DE LA CONSERVACION Y RESTAURACION DE LOS BIENES CULTURALES (ICCROM). (PAGO DE MEMBRESIA ANUAL"/>
    <n v="2500106"/>
    <n v="2500106"/>
    <n v="1518412.21"/>
    <n v="0"/>
    <n v="0"/>
    <n v="0"/>
    <n v="1518412.21"/>
    <n v="1518412.21"/>
    <n v="981693.79"/>
    <n v="0"/>
    <n v="0.60733913282076835"/>
  </r>
  <r>
    <s v="21375103"/>
    <s v="MUSEO DE ARTE COSTARRICENSE"/>
    <x v="4"/>
    <s v="280"/>
    <x v="110"/>
    <s v="BIENES DURADEROS"/>
    <n v="73583334"/>
    <n v="73583334"/>
    <n v="73583334"/>
    <n v="0"/>
    <n v="0"/>
    <n v="0"/>
    <n v="4939362.6500000004"/>
    <n v="4939362.6500000004"/>
    <n v="68643971.349999994"/>
    <n v="68643971.349999994"/>
    <n v="6.7126105620601534E-2"/>
  </r>
  <r>
    <s v="21375103"/>
    <s v="MUSEO DE ARTE COSTARRICENSE"/>
    <x v="4"/>
    <s v="280"/>
    <x v="111"/>
    <s v="MAQUINARIA, EQUIPO Y MOBILIARIO"/>
    <n v="14000000"/>
    <n v="9763304.6699999999"/>
    <n v="9763304.6699999999"/>
    <n v="0"/>
    <n v="0"/>
    <n v="0"/>
    <n v="1356969.99"/>
    <n v="1356969.99"/>
    <n v="8406334.6799999997"/>
    <n v="8406334.6799999997"/>
    <n v="0.13898675047697759"/>
  </r>
  <r>
    <s v="21375103"/>
    <s v="MUSEO DE ARTE COSTARRICENSE"/>
    <x v="4"/>
    <s v="280"/>
    <x v="170"/>
    <s v="MAQUINARIA Y EQUIPO PARA LA PRODUCCION"/>
    <n v="3000000"/>
    <n v="1763304.67"/>
    <n v="1763304.67"/>
    <n v="0"/>
    <n v="0"/>
    <n v="0"/>
    <n v="0"/>
    <n v="0"/>
    <n v="1763304.67"/>
    <n v="1763304.67"/>
    <n v="0"/>
  </r>
  <r>
    <s v="21375103"/>
    <s v="MUSEO DE ARTE COSTARRICENSE"/>
    <x v="4"/>
    <s v="280"/>
    <x v="113"/>
    <s v="EQUIPO DE COMUNICACION"/>
    <n v="1000000"/>
    <n v="1000000"/>
    <n v="1000000"/>
    <n v="0"/>
    <n v="0"/>
    <n v="0"/>
    <n v="0"/>
    <n v="0"/>
    <n v="1000000"/>
    <n v="1000000"/>
    <n v="0"/>
  </r>
  <r>
    <s v="21375103"/>
    <s v="MUSEO DE ARTE COSTARRICENSE"/>
    <x v="4"/>
    <s v="280"/>
    <x v="114"/>
    <s v="EQUIPO Y MOBILIARIO DE OFICINA"/>
    <n v="2000000"/>
    <n v="1000000"/>
    <n v="1000000"/>
    <n v="0"/>
    <n v="0"/>
    <n v="0"/>
    <n v="0"/>
    <n v="0"/>
    <n v="1000000"/>
    <n v="1000000"/>
    <n v="0"/>
  </r>
  <r>
    <s v="21375103"/>
    <s v="MUSEO DE ARTE COSTARRICENSE"/>
    <x v="4"/>
    <s v="280"/>
    <x v="115"/>
    <s v="EQUIPO Y PROGRAMAS DE COMPUTO"/>
    <n v="3000000"/>
    <n v="3000000"/>
    <n v="3000000"/>
    <n v="0"/>
    <n v="0"/>
    <n v="0"/>
    <n v="0"/>
    <n v="0"/>
    <n v="3000000"/>
    <n v="3000000"/>
    <n v="0"/>
  </r>
  <r>
    <s v="21375103"/>
    <s v="MUSEO DE ARTE COSTARRICENSE"/>
    <x v="4"/>
    <s v="280"/>
    <x v="133"/>
    <s v="MAQUINARIA, EQUIPO Y MOBILIARIO DIVERSO"/>
    <n v="5000000"/>
    <n v="3000000"/>
    <n v="3000000"/>
    <n v="0"/>
    <n v="0"/>
    <n v="0"/>
    <n v="1356969.99"/>
    <n v="1356969.99"/>
    <n v="1643030.01"/>
    <n v="1643030.01"/>
    <n v="0.45232333000000002"/>
  </r>
  <r>
    <s v="21375103"/>
    <s v="MUSEO DE ARTE COSTARRICENSE"/>
    <x v="4"/>
    <s v="280"/>
    <x v="117"/>
    <s v="CONSTRUCCIONES, ADICIONES Y MEJORAS"/>
    <n v="0"/>
    <n v="14236695.33"/>
    <n v="14236695.33"/>
    <n v="0"/>
    <n v="0"/>
    <n v="0"/>
    <n v="0"/>
    <n v="0"/>
    <n v="14236695.33"/>
    <n v="14236695.33"/>
    <n v="0"/>
  </r>
  <r>
    <s v="21375103"/>
    <s v="MUSEO DE ARTE COSTARRICENSE"/>
    <x v="4"/>
    <s v="280"/>
    <x v="171"/>
    <s v="EDIFICIOS"/>
    <n v="0"/>
    <n v="14236695.33"/>
    <n v="14236695.33"/>
    <n v="0"/>
    <n v="0"/>
    <n v="0"/>
    <n v="0"/>
    <n v="0"/>
    <n v="14236695.33"/>
    <n v="14236695.33"/>
    <n v="0"/>
  </r>
  <r>
    <s v="21375103"/>
    <s v="MUSEO DE ARTE COSTARRICENSE"/>
    <x v="4"/>
    <s v="280"/>
    <x v="119"/>
    <s v="BIENES DURADEROS DIVERSOS"/>
    <n v="59583334"/>
    <n v="49583334"/>
    <n v="49583334"/>
    <n v="0"/>
    <n v="0"/>
    <n v="0"/>
    <n v="3582392.66"/>
    <n v="3582392.66"/>
    <n v="46000941.340000004"/>
    <n v="46000941.340000004"/>
    <n v="7.2249935028572299E-2"/>
  </r>
  <r>
    <s v="21375103"/>
    <s v="MUSEO DE ARTE COSTARRICENSE"/>
    <x v="4"/>
    <s v="280"/>
    <x v="172"/>
    <s v="PIEZAS Y OBRAS DE COLECCION"/>
    <n v="37874774"/>
    <n v="37874774"/>
    <n v="37874774"/>
    <n v="0"/>
    <n v="0"/>
    <n v="0"/>
    <n v="0"/>
    <n v="0"/>
    <n v="37874774"/>
    <n v="37874774"/>
    <n v="0"/>
  </r>
  <r>
    <s v="21375103"/>
    <s v="MUSEO DE ARTE COSTARRICENSE"/>
    <x v="4"/>
    <s v="280"/>
    <x v="120"/>
    <s v="BIENES INTANGIBLES"/>
    <n v="21708560"/>
    <n v="11708560"/>
    <n v="11708560"/>
    <n v="0"/>
    <n v="0"/>
    <n v="0"/>
    <n v="3582392.66"/>
    <n v="3582392.66"/>
    <n v="8126167.3399999999"/>
    <n v="8126167.3399999999"/>
    <n v="0.30596355657741003"/>
  </r>
  <r>
    <s v="21375104"/>
    <s v="MUSEO HISTORICO CULTURAL JUAN SANTAMARIA"/>
    <x v="5"/>
    <s v="001"/>
    <x v="0"/>
    <s v=""/>
    <n v="567581709"/>
    <n v="567581709"/>
    <n v="383457175.52999997"/>
    <n v="0"/>
    <n v="0"/>
    <n v="0"/>
    <n v="176948901.43000001"/>
    <n v="176948901.43000001"/>
    <n v="390632807.56999999"/>
    <n v="206508274.09999999"/>
    <n v="0.31175934429204799"/>
  </r>
  <r>
    <s v="21375104"/>
    <s v="MUSEO HISTORICO CULTURAL JUAN SANTAMARIA"/>
    <x v="5"/>
    <s v="001"/>
    <x v="1"/>
    <s v="REMUNERACIONES"/>
    <n v="217270580"/>
    <n v="217270580"/>
    <n v="215270580"/>
    <n v="0"/>
    <n v="0"/>
    <n v="0"/>
    <n v="67022101.43"/>
    <n v="67022101.43"/>
    <n v="150248478.56999999"/>
    <n v="148248478.56999999"/>
    <n v="0.30847297149020358"/>
  </r>
  <r>
    <s v="21375104"/>
    <s v="MUSEO HISTORICO CULTURAL JUAN SANTAMARIA"/>
    <x v="5"/>
    <s v="001"/>
    <x v="2"/>
    <s v="REMUNERACIONES BASICAS"/>
    <n v="107150400"/>
    <n v="109946028"/>
    <n v="107946028"/>
    <n v="0"/>
    <n v="0"/>
    <n v="0"/>
    <n v="29945279.300000001"/>
    <n v="29945279.300000001"/>
    <n v="80000748.700000003"/>
    <n v="78000748.700000003"/>
    <n v="0.272363448182048"/>
  </r>
  <r>
    <s v="21375104"/>
    <s v="MUSEO HISTORICO CULTURAL JUAN SANTAMARIA"/>
    <x v="5"/>
    <s v="001"/>
    <x v="3"/>
    <s v="SUELDOS PARA CARGOS FIJOS"/>
    <n v="102150400"/>
    <n v="108756088"/>
    <n v="106756088"/>
    <n v="0"/>
    <n v="0"/>
    <n v="0"/>
    <n v="29945279.300000001"/>
    <n v="29945279.300000001"/>
    <n v="78810808.700000003"/>
    <n v="76810808.700000003"/>
    <n v="0.27534347594407771"/>
  </r>
  <r>
    <s v="21375104"/>
    <s v="MUSEO HISTORICO CULTURAL JUAN SANTAMARIA"/>
    <x v="5"/>
    <s v="001"/>
    <x v="4"/>
    <s v="SUPLENCIAS"/>
    <n v="5000000"/>
    <n v="1189940"/>
    <n v="1189940"/>
    <n v="0"/>
    <n v="0"/>
    <n v="0"/>
    <n v="0"/>
    <n v="0"/>
    <n v="1189940"/>
    <n v="1189940"/>
    <n v="0"/>
  </r>
  <r>
    <s v="21375104"/>
    <s v="MUSEO HISTORICO CULTURAL JUAN SANTAMARIA"/>
    <x v="5"/>
    <s v="001"/>
    <x v="5"/>
    <s v="REMUNERACIONES EVENTUALES"/>
    <n v="3600000"/>
    <n v="3600000"/>
    <n v="3600000"/>
    <n v="0"/>
    <n v="0"/>
    <n v="0"/>
    <n v="930186.88"/>
    <n v="930186.88"/>
    <n v="2669813.12"/>
    <n v="2669813.12"/>
    <n v="0.25838524444444444"/>
  </r>
  <r>
    <s v="21375104"/>
    <s v="MUSEO HISTORICO CULTURAL JUAN SANTAMARIA"/>
    <x v="5"/>
    <s v="001"/>
    <x v="6"/>
    <s v="TIEMPO EXTRAORDINARIO"/>
    <n v="3600000"/>
    <n v="3600000"/>
    <n v="3600000"/>
    <n v="0"/>
    <n v="0"/>
    <n v="0"/>
    <n v="930186.88"/>
    <n v="930186.88"/>
    <n v="2669813.12"/>
    <n v="2669813.12"/>
    <n v="0.25838524444444444"/>
  </r>
  <r>
    <s v="21375104"/>
    <s v="MUSEO HISTORICO CULTURAL JUAN SANTAMARIA"/>
    <x v="5"/>
    <s v="001"/>
    <x v="7"/>
    <s v="INCENTIVOS SALARIALES"/>
    <n v="72561771"/>
    <n v="67266143"/>
    <n v="67266143"/>
    <n v="0"/>
    <n v="0"/>
    <n v="0"/>
    <n v="24049162.25"/>
    <n v="24049162.25"/>
    <n v="43216980.75"/>
    <n v="43216980.75"/>
    <n v="0.35752253923641791"/>
  </r>
  <r>
    <s v="21375104"/>
    <s v="MUSEO HISTORICO CULTURAL JUAN SANTAMARIA"/>
    <x v="5"/>
    <s v="001"/>
    <x v="8"/>
    <s v="RETRIBUCION POR AÑOS SERVIDOS"/>
    <n v="26000000"/>
    <n v="22666372"/>
    <n v="22666372"/>
    <n v="0"/>
    <n v="0"/>
    <n v="0"/>
    <n v="7073537.1600000001"/>
    <n v="7073537.1600000001"/>
    <n v="15592834.84"/>
    <n v="15592834.84"/>
    <n v="0.31207187281669957"/>
  </r>
  <r>
    <s v="21375104"/>
    <s v="MUSEO HISTORICO CULTURAL JUAN SANTAMARIA"/>
    <x v="5"/>
    <s v="001"/>
    <x v="9"/>
    <s v="RESTRICCION AL EJERCICIO LIBERAL DE LA PROFESION"/>
    <n v="17900950"/>
    <n v="17900950"/>
    <n v="17900950"/>
    <n v="0"/>
    <n v="0"/>
    <n v="0"/>
    <n v="6441877.7699999996"/>
    <n v="6441877.7699999996"/>
    <n v="11459072.23"/>
    <n v="11459072.23"/>
    <n v="0.3598623408254869"/>
  </r>
  <r>
    <s v="21375104"/>
    <s v="MUSEO HISTORICO CULTURAL JUAN SANTAMARIA"/>
    <x v="5"/>
    <s v="001"/>
    <x v="10"/>
    <s v="DECIMOTERCER MES"/>
    <n v="13721902"/>
    <n v="13721902"/>
    <n v="13721902"/>
    <n v="0"/>
    <n v="0"/>
    <n v="0"/>
    <n v="0"/>
    <n v="0"/>
    <n v="13721902"/>
    <n v="13721902"/>
    <n v="0"/>
  </r>
  <r>
    <s v="21375104"/>
    <s v="MUSEO HISTORICO CULTURAL JUAN SANTAMARIA"/>
    <x v="5"/>
    <s v="001"/>
    <x v="11"/>
    <s v="SALARIO ESCOLAR"/>
    <n v="11038919"/>
    <n v="9076919"/>
    <n v="9076919"/>
    <n v="0"/>
    <n v="0"/>
    <n v="0"/>
    <n v="9076736.7400000002"/>
    <n v="9076736.7400000002"/>
    <n v="182.26"/>
    <n v="182.26"/>
    <n v="0.99997992049945583"/>
  </r>
  <r>
    <s v="21375104"/>
    <s v="MUSEO HISTORICO CULTURAL JUAN SANTAMARIA"/>
    <x v="5"/>
    <s v="001"/>
    <x v="12"/>
    <s v="OTROS INCENTIVOS SALARIALES"/>
    <n v="3900000"/>
    <n v="3900000"/>
    <n v="3900000"/>
    <n v="0"/>
    <n v="0"/>
    <n v="0"/>
    <n v="1457010.58"/>
    <n v="1457010.58"/>
    <n v="2442989.42"/>
    <n v="2442989.42"/>
    <n v="0.3735924564102564"/>
  </r>
  <r>
    <s v="21375104"/>
    <s v="MUSEO HISTORICO CULTURAL JUAN SANTAMARIA"/>
    <x v="5"/>
    <s v="001"/>
    <x v="13"/>
    <s v="CONTRIB. PATRONALES AL DES. Y LA SEGURIDAD SOCIAL"/>
    <n v="16535052"/>
    <n v="16535052"/>
    <n v="16535052"/>
    <n v="0"/>
    <n v="0"/>
    <n v="0"/>
    <n v="6309814"/>
    <n v="6309814"/>
    <n v="10225238"/>
    <n v="10225238"/>
    <n v="0.38160230763108577"/>
  </r>
  <r>
    <s v="21375104"/>
    <s v="MUSEO HISTORICO CULTURAL JUAN SANTAMARIA"/>
    <x v="5"/>
    <s v="001"/>
    <x v="173"/>
    <s v="CCSS CONTRIBUCION PATRONAL SEGURO SALUD (CONTRIBUCION PATRONAL SEGURO DE SALUD, SEGUN LEY NO. 17 DEL 22 DE OCTUBRE DE 1943, LEY"/>
    <n v="15687100"/>
    <n v="15687100"/>
    <n v="15687100"/>
    <n v="0"/>
    <n v="0"/>
    <n v="0"/>
    <n v="5925141"/>
    <n v="5925141"/>
    <n v="9761959"/>
    <n v="9761959"/>
    <n v="0.37770786187376887"/>
  </r>
  <r>
    <s v="21375104"/>
    <s v="MUSEO HISTORICO CULTURAL JUAN SANTAMARIA"/>
    <x v="5"/>
    <s v="001"/>
    <x v="174"/>
    <s v="BANCO POPULAR Y DE DESARROLLO COMUNAL. (BPDC) (SEGUN LEY NO. 4351 DEL 11 DE JULIO DE 1969, LEY ORGANICA DEL B.P.D.C.)."/>
    <n v="847952"/>
    <n v="847952"/>
    <n v="847952"/>
    <n v="0"/>
    <n v="0"/>
    <n v="0"/>
    <n v="384673"/>
    <n v="384673"/>
    <n v="463279"/>
    <n v="463279"/>
    <n v="0.45364949902824686"/>
  </r>
  <r>
    <s v="21375104"/>
    <s v="MUSEO HISTORICO CULTURAL JUAN SANTAMARIA"/>
    <x v="5"/>
    <s v="001"/>
    <x v="16"/>
    <s v="CONTRIB PATRONALES A FOND PENS Y OTROS FOND CAPIT."/>
    <n v="17423357"/>
    <n v="19923357"/>
    <n v="19923357"/>
    <n v="0"/>
    <n v="0"/>
    <n v="0"/>
    <n v="5787659"/>
    <n v="5787659"/>
    <n v="14135698"/>
    <n v="14135698"/>
    <n v="0.29049617491670704"/>
  </r>
  <r>
    <s v="21375104"/>
    <s v="MUSEO HISTORICO CULTURAL JUAN SANTAMARIA"/>
    <x v="5"/>
    <s v="001"/>
    <x v="175"/>
    <s v="CCSS CONTRIBUCION PATRONAL SEGURO PENSIONES (CONTRIBUCION PATRONAL SEGURO DE PENSIONES, SEGUN LEY NO. 17 DEL 22 DE OCTUBRE DE 1943, LEY"/>
    <n v="9191793"/>
    <n v="9191793"/>
    <n v="9191793"/>
    <n v="0"/>
    <n v="0"/>
    <n v="0"/>
    <n v="3554562"/>
    <n v="3554562"/>
    <n v="5637231"/>
    <n v="5637231"/>
    <n v="0.38671040568472331"/>
  </r>
  <r>
    <s v="21375104"/>
    <s v="MUSEO HISTORICO CULTURAL JUAN SANTAMARIA"/>
    <x v="5"/>
    <s v="001"/>
    <x v="176"/>
    <s v="CCSS APORTE PATRONAL REGIMEN PENSIONES (APORTE PATRONAL AL REGIMEN DE PENSIONES, SEGUN LEY DE PROTECCION AL TRABAJADOR NO. 7983 DEL 16"/>
    <n v="5087709"/>
    <n v="5087709"/>
    <n v="5087709"/>
    <n v="0"/>
    <n v="0"/>
    <n v="0"/>
    <n v="1519581"/>
    <n v="1519581"/>
    <n v="3568128"/>
    <n v="3568128"/>
    <n v="0.29867687008042321"/>
  </r>
  <r>
    <s v="21375104"/>
    <s v="MUSEO HISTORICO CULTURAL JUAN SANTAMARIA"/>
    <x v="5"/>
    <s v="001"/>
    <x v="177"/>
    <s v="CCSS APORTE PATRONAL FONDO CAPITALIZACION LABORAL (APORTE PATRONAL AL FONDO DE CAPITALIZACION LABORAL, SEGUN LEY DE PROTECCION AL TRABAJADOR"/>
    <n v="2543855"/>
    <n v="2543855"/>
    <n v="2543855"/>
    <n v="0"/>
    <n v="0"/>
    <n v="0"/>
    <n v="713516"/>
    <n v="713516"/>
    <n v="1830339"/>
    <n v="1830339"/>
    <n v="0.28048611261255063"/>
  </r>
  <r>
    <s v="21375104"/>
    <s v="MUSEO HISTORICO CULTURAL JUAN SANTAMARIA"/>
    <x v="5"/>
    <s v="001"/>
    <x v="178"/>
    <s v="ASOCIACION DE EMPLEADOS DEL MINISTERIO DEL CULTURA Y JUVENTUD (ASEMICULTURA). (APORTE PATRONAL A LA ASOCIACION DE EMPLEADOS DEL"/>
    <n v="600000"/>
    <n v="3100000"/>
    <n v="3100000"/>
    <n v="0"/>
    <n v="0"/>
    <n v="0"/>
    <n v="0"/>
    <n v="0"/>
    <n v="3100000"/>
    <n v="3100000"/>
    <n v="0"/>
  </r>
  <r>
    <s v="21375104"/>
    <s v="MUSEO HISTORICO CULTURAL JUAN SANTAMARIA"/>
    <x v="5"/>
    <s v="001"/>
    <x v="21"/>
    <s v="SERVICIOS"/>
    <n v="334091215"/>
    <n v="334091215"/>
    <n v="154704962.16999999"/>
    <n v="0"/>
    <n v="0"/>
    <n v="0"/>
    <n v="108895161.76000001"/>
    <n v="108895161.76000001"/>
    <n v="225196053.24000001"/>
    <n v="45809800.409999996"/>
    <n v="0.32594440341689324"/>
  </r>
  <r>
    <s v="21375104"/>
    <s v="MUSEO HISTORICO CULTURAL JUAN SANTAMARIA"/>
    <x v="5"/>
    <s v="001"/>
    <x v="24"/>
    <s v="SERVICIOS BASICOS"/>
    <n v="19750000"/>
    <n v="24526000"/>
    <n v="13485269.189999999"/>
    <n v="0"/>
    <n v="0"/>
    <n v="0"/>
    <n v="13485169.68"/>
    <n v="13485169.68"/>
    <n v="11040830.32"/>
    <n v="99.51"/>
    <n v="0.54983159422653505"/>
  </r>
  <r>
    <s v="21375104"/>
    <s v="MUSEO HISTORICO CULTURAL JUAN SANTAMARIA"/>
    <x v="5"/>
    <s v="001"/>
    <x v="25"/>
    <s v="SERVICIO DE AGUA Y ALCANTARILLADO"/>
    <n v="1350000"/>
    <n v="1806000"/>
    <n v="1044771.85"/>
    <n v="0"/>
    <n v="0"/>
    <n v="0"/>
    <n v="1044771.85"/>
    <n v="1044771.85"/>
    <n v="761228.15"/>
    <n v="0"/>
    <n v="0.57850047065337762"/>
  </r>
  <r>
    <s v="21375104"/>
    <s v="MUSEO HISTORICO CULTURAL JUAN SANTAMARIA"/>
    <x v="5"/>
    <s v="001"/>
    <x v="26"/>
    <s v="SERVICIO DE ENERGIA ELECTRICA"/>
    <n v="12650000"/>
    <n v="16000000"/>
    <n v="9457140"/>
    <n v="0"/>
    <n v="0"/>
    <n v="0"/>
    <n v="9457140"/>
    <n v="9457140"/>
    <n v="6542860"/>
    <n v="0"/>
    <n v="0.59107125000000005"/>
  </r>
  <r>
    <s v="21375104"/>
    <s v="MUSEO HISTORICO CULTURAL JUAN SANTAMARIA"/>
    <x v="5"/>
    <s v="001"/>
    <x v="28"/>
    <s v="SERVICIO DE TELECOMUNICACIONES"/>
    <n v="1750000"/>
    <n v="1750000"/>
    <n v="918928.68"/>
    <n v="0"/>
    <n v="0"/>
    <n v="0"/>
    <n v="918928.68"/>
    <n v="918928.68"/>
    <n v="831071.32"/>
    <n v="0"/>
    <n v="0.52510210285714287"/>
  </r>
  <r>
    <s v="21375104"/>
    <s v="MUSEO HISTORICO CULTURAL JUAN SANTAMARIA"/>
    <x v="5"/>
    <s v="001"/>
    <x v="29"/>
    <s v="OTROS SERVICIOS BASICOS"/>
    <n v="4000000"/>
    <n v="4970000"/>
    <n v="2064428.66"/>
    <n v="0"/>
    <n v="0"/>
    <n v="0"/>
    <n v="2064329.15"/>
    <n v="2064329.15"/>
    <n v="2905670.85"/>
    <n v="99.51"/>
    <n v="0.41535797786720319"/>
  </r>
  <r>
    <s v="21375104"/>
    <s v="MUSEO HISTORICO CULTURAL JUAN SANTAMARIA"/>
    <x v="5"/>
    <s v="001"/>
    <x v="30"/>
    <s v="SERVICIOS COMERCIALES Y FINANCIEROS"/>
    <n v="1653000"/>
    <n v="1653000"/>
    <n v="765474.82"/>
    <n v="0"/>
    <n v="0"/>
    <n v="0"/>
    <n v="12500"/>
    <n v="12500"/>
    <n v="1640500"/>
    <n v="752974.82"/>
    <n v="7.5620084694494856E-3"/>
  </r>
  <r>
    <s v="21375104"/>
    <s v="MUSEO HISTORICO CULTURAL JUAN SANTAMARIA"/>
    <x v="5"/>
    <s v="001"/>
    <x v="33"/>
    <s v="IMPRESION, ENCUADERNACION Y OTROS"/>
    <n v="1000000"/>
    <n v="1000000"/>
    <n v="463082.17"/>
    <n v="0"/>
    <n v="0"/>
    <n v="0"/>
    <n v="0"/>
    <n v="0"/>
    <n v="1000000"/>
    <n v="463082.17"/>
    <n v="0"/>
  </r>
  <r>
    <s v="21375104"/>
    <s v="MUSEO HISTORICO CULTURAL JUAN SANTAMARIA"/>
    <x v="5"/>
    <s v="001"/>
    <x v="34"/>
    <s v="COMIS. Y GASTOS POR SERV. FINANCIEROS Y COMERCIAL."/>
    <n v="653000"/>
    <n v="653000"/>
    <n v="302392.65000000002"/>
    <n v="0"/>
    <n v="0"/>
    <n v="0"/>
    <n v="12500"/>
    <n v="12500"/>
    <n v="640500"/>
    <n v="289892.65000000002"/>
    <n v="1.9142419601837671E-2"/>
  </r>
  <r>
    <s v="21375104"/>
    <s v="MUSEO HISTORICO CULTURAL JUAN SANTAMARIA"/>
    <x v="5"/>
    <s v="001"/>
    <x v="35"/>
    <s v="SERVICIOS DE TECNOLOGIAS DE INFORMACION"/>
    <n v="0"/>
    <n v="0"/>
    <n v="0"/>
    <n v="0"/>
    <n v="0"/>
    <n v="0"/>
    <n v="0"/>
    <n v="0"/>
    <n v="0"/>
    <n v="0"/>
    <n v="0"/>
  </r>
  <r>
    <s v="21375104"/>
    <s v="MUSEO HISTORICO CULTURAL JUAN SANTAMARIA"/>
    <x v="5"/>
    <s v="001"/>
    <x v="36"/>
    <s v="SERVICIOS DE GESTION Y APOYO"/>
    <n v="293679475"/>
    <n v="286998275"/>
    <n v="132509920.52"/>
    <n v="0"/>
    <n v="0"/>
    <n v="0"/>
    <n v="92368841.920000002"/>
    <n v="92368841.920000002"/>
    <n v="194629433.08000001"/>
    <n v="40141078.600000001"/>
    <n v="0.32184458920528358"/>
  </r>
  <r>
    <s v="21375104"/>
    <s v="MUSEO HISTORICO CULTURAL JUAN SANTAMARIA"/>
    <x v="5"/>
    <s v="001"/>
    <x v="39"/>
    <s v="SERVICIOS GENERALES"/>
    <n v="278679475"/>
    <n v="262320275"/>
    <n v="125563688.04000001"/>
    <n v="0"/>
    <n v="0"/>
    <n v="0"/>
    <n v="92199341.920000002"/>
    <n v="92199341.920000002"/>
    <n v="170120933.08000001"/>
    <n v="33364346.120000001"/>
    <n v="0.3514762323270666"/>
  </r>
  <r>
    <s v="21375104"/>
    <s v="MUSEO HISTORICO CULTURAL JUAN SANTAMARIA"/>
    <x v="5"/>
    <s v="001"/>
    <x v="40"/>
    <s v="OTROS SERVICIOS DE GESTION Y APOYO"/>
    <n v="15000000"/>
    <n v="24678000"/>
    <n v="6946232.4800000004"/>
    <n v="0"/>
    <n v="0"/>
    <n v="0"/>
    <n v="169500"/>
    <n v="169500"/>
    <n v="24508500"/>
    <n v="6776732.4800000004"/>
    <n v="6.8684658400194505E-3"/>
  </r>
  <r>
    <s v="21375104"/>
    <s v="MUSEO HISTORICO CULTURAL JUAN SANTAMARIA"/>
    <x v="5"/>
    <s v="001"/>
    <x v="41"/>
    <s v="GASTOS DE VIAJE Y DE TRANSPORTE"/>
    <n v="330000"/>
    <n v="480000"/>
    <n v="395275.1"/>
    <n v="0"/>
    <n v="0"/>
    <n v="0"/>
    <n v="391475"/>
    <n v="391475"/>
    <n v="88525"/>
    <n v="3800.1"/>
    <n v="0.81557291666666665"/>
  </r>
  <r>
    <s v="21375104"/>
    <s v="MUSEO HISTORICO CULTURAL JUAN SANTAMARIA"/>
    <x v="5"/>
    <s v="001"/>
    <x v="42"/>
    <s v="TRANSPORTE DENTRO DEL PAIS"/>
    <n v="30000"/>
    <n v="30000"/>
    <n v="14875.1"/>
    <n v="0"/>
    <n v="0"/>
    <n v="0"/>
    <n v="14875"/>
    <n v="14875"/>
    <n v="15125"/>
    <n v="0.1"/>
    <n v="0.49583333333333335"/>
  </r>
  <r>
    <s v="21375104"/>
    <s v="MUSEO HISTORICO CULTURAL JUAN SANTAMARIA"/>
    <x v="5"/>
    <s v="001"/>
    <x v="43"/>
    <s v="VIATICOS DENTRO DEL PAIS"/>
    <n v="300000"/>
    <n v="450000"/>
    <n v="380400"/>
    <n v="0"/>
    <n v="0"/>
    <n v="0"/>
    <n v="376600"/>
    <n v="376600"/>
    <n v="73400"/>
    <n v="3800"/>
    <n v="0.8368888888888889"/>
  </r>
  <r>
    <s v="21375104"/>
    <s v="MUSEO HISTORICO CULTURAL JUAN SANTAMARIA"/>
    <x v="5"/>
    <s v="001"/>
    <x v="46"/>
    <s v="SEGUROS, REASEGUROS Y OTRAS OBLIGACIONES"/>
    <n v="6000000"/>
    <n v="7500000"/>
    <n v="2778492.99"/>
    <n v="0"/>
    <n v="0"/>
    <n v="0"/>
    <n v="2064675.16"/>
    <n v="2064675.16"/>
    <n v="5435324.8399999999"/>
    <n v="713817.83"/>
    <n v="0.2752900213333333"/>
  </r>
  <r>
    <s v="21375104"/>
    <s v="MUSEO HISTORICO CULTURAL JUAN SANTAMARIA"/>
    <x v="5"/>
    <s v="001"/>
    <x v="47"/>
    <s v="SEGUROS"/>
    <n v="6000000"/>
    <n v="7500000"/>
    <n v="2778492.99"/>
    <n v="0"/>
    <n v="0"/>
    <n v="0"/>
    <n v="2064675.16"/>
    <n v="2064675.16"/>
    <n v="5435324.8399999999"/>
    <n v="713817.83"/>
    <n v="0.2752900213333333"/>
  </r>
  <r>
    <s v="21375104"/>
    <s v="MUSEO HISTORICO CULTURAL JUAN SANTAMARIA"/>
    <x v="5"/>
    <s v="001"/>
    <x v="51"/>
    <s v="MANTENIMIENTO Y REPARACION"/>
    <n v="12563740"/>
    <n v="12707940"/>
    <n v="4717275.0999999996"/>
    <n v="0"/>
    <n v="0"/>
    <n v="0"/>
    <n v="572500"/>
    <n v="572500"/>
    <n v="12135440"/>
    <n v="4144775.1"/>
    <n v="4.5050574680081903E-2"/>
  </r>
  <r>
    <s v="21375104"/>
    <s v="MUSEO HISTORICO CULTURAL JUAN SANTAMARIA"/>
    <x v="5"/>
    <s v="001"/>
    <x v="52"/>
    <s v="MANTENIMIENTO DE EDIFICIOS, LOCALES Y TERRENOS"/>
    <n v="6017000"/>
    <n v="6017000"/>
    <n v="1685596.56"/>
    <n v="0"/>
    <n v="0"/>
    <n v="0"/>
    <n v="339000"/>
    <n v="339000"/>
    <n v="5678000"/>
    <n v="1346596.56"/>
    <n v="5.6340368954628552E-2"/>
  </r>
  <r>
    <s v="21375104"/>
    <s v="MUSEO HISTORICO CULTURAL JUAN SANTAMARIA"/>
    <x v="5"/>
    <s v="001"/>
    <x v="53"/>
    <s v="MANT. Y REPARACION DE MAQUINARIA Y EQUIPO DE PROD."/>
    <n v="1000000"/>
    <n v="1000000"/>
    <n v="463082.17"/>
    <n v="0"/>
    <n v="0"/>
    <n v="0"/>
    <n v="0"/>
    <n v="0"/>
    <n v="1000000"/>
    <n v="463082.17"/>
    <n v="0"/>
  </r>
  <r>
    <s v="21375104"/>
    <s v="MUSEO HISTORICO CULTURAL JUAN SANTAMARIA"/>
    <x v="5"/>
    <s v="001"/>
    <x v="54"/>
    <s v="MANT. Y REPARACION DE EQUIPO DE TRANSPORTE"/>
    <n v="300000"/>
    <n v="300000"/>
    <n v="138924.65"/>
    <n v="0"/>
    <n v="0"/>
    <n v="0"/>
    <n v="64000"/>
    <n v="64000"/>
    <n v="236000"/>
    <n v="74924.649999999994"/>
    <n v="0.21333333333333335"/>
  </r>
  <r>
    <s v="21375104"/>
    <s v="MUSEO HISTORICO CULTURAL JUAN SANTAMARIA"/>
    <x v="5"/>
    <s v="001"/>
    <x v="56"/>
    <s v="MANT. Y REPARACION DE EQUIPO Y MOBILIARIO DE OFIC."/>
    <n v="2500000"/>
    <n v="2644200"/>
    <n v="1157705.42"/>
    <n v="0"/>
    <n v="0"/>
    <n v="0"/>
    <n v="0"/>
    <n v="0"/>
    <n v="2644200"/>
    <n v="1157705.42"/>
    <n v="0"/>
  </r>
  <r>
    <s v="21375104"/>
    <s v="MUSEO HISTORICO CULTURAL JUAN SANTAMARIA"/>
    <x v="5"/>
    <s v="001"/>
    <x v="57"/>
    <s v="MANT. Y REP. DE EQUIPO DE COMPUTO Y SIST. DE INF."/>
    <n v="2596740"/>
    <n v="2596740"/>
    <n v="1202503.98"/>
    <n v="0"/>
    <n v="0"/>
    <n v="0"/>
    <n v="169500"/>
    <n v="169500"/>
    <n v="2427240"/>
    <n v="1033003.98"/>
    <n v="6.5274151436031339E-2"/>
  </r>
  <r>
    <s v="21375104"/>
    <s v="MUSEO HISTORICO CULTURAL JUAN SANTAMARIA"/>
    <x v="5"/>
    <s v="001"/>
    <x v="58"/>
    <s v="MANTENIMIENTO Y REPARACION DE OTROS EQUIPOS"/>
    <n v="150000"/>
    <n v="150000"/>
    <n v="69462.320000000007"/>
    <n v="0"/>
    <n v="0"/>
    <n v="0"/>
    <n v="0"/>
    <n v="0"/>
    <n v="150000"/>
    <n v="69462.320000000007"/>
    <n v="0"/>
  </r>
  <r>
    <s v="21375104"/>
    <s v="MUSEO HISTORICO CULTURAL JUAN SANTAMARIA"/>
    <x v="5"/>
    <s v="001"/>
    <x v="59"/>
    <s v="IMPUESTOS"/>
    <n v="115000"/>
    <n v="226000"/>
    <n v="53254.45"/>
    <n v="0"/>
    <n v="0"/>
    <n v="0"/>
    <n v="0"/>
    <n v="0"/>
    <n v="226000"/>
    <n v="53254.45"/>
    <n v="0"/>
  </r>
  <r>
    <s v="21375104"/>
    <s v="MUSEO HISTORICO CULTURAL JUAN SANTAMARIA"/>
    <x v="5"/>
    <s v="001"/>
    <x v="60"/>
    <s v="OTROS IMPUESTOS"/>
    <n v="115000"/>
    <n v="226000"/>
    <n v="53254.45"/>
    <n v="0"/>
    <n v="0"/>
    <n v="0"/>
    <n v="0"/>
    <n v="0"/>
    <n v="226000"/>
    <n v="53254.45"/>
    <n v="0"/>
  </r>
  <r>
    <s v="21375104"/>
    <s v="MUSEO HISTORICO CULTURAL JUAN SANTAMARIA"/>
    <x v="5"/>
    <s v="001"/>
    <x v="63"/>
    <s v="MATERIALES Y SUMINISTROS"/>
    <n v="5100000"/>
    <n v="5100000"/>
    <n v="2361719.36"/>
    <n v="0"/>
    <n v="0"/>
    <n v="0"/>
    <n v="417422"/>
    <n v="417422"/>
    <n v="4682578"/>
    <n v="1944297.36"/>
    <n v="8.1847450980392158E-2"/>
  </r>
  <r>
    <s v="21375104"/>
    <s v="MUSEO HISTORICO CULTURAL JUAN SANTAMARIA"/>
    <x v="5"/>
    <s v="001"/>
    <x v="64"/>
    <s v="PRODUCTOS QUIMICOS Y CONEXOS"/>
    <n v="600000"/>
    <n v="425000"/>
    <n v="425000"/>
    <n v="0"/>
    <n v="0"/>
    <n v="0"/>
    <n v="417422"/>
    <n v="417422"/>
    <n v="7578"/>
    <n v="7578"/>
    <n v="0.98216941176470585"/>
  </r>
  <r>
    <s v="21375104"/>
    <s v="MUSEO HISTORICO CULTURAL JUAN SANTAMARIA"/>
    <x v="5"/>
    <s v="001"/>
    <x v="65"/>
    <s v="COMBUSTIBLES Y LUBRICANTES"/>
    <n v="600000"/>
    <n v="425000"/>
    <n v="425000"/>
    <n v="0"/>
    <n v="0"/>
    <n v="0"/>
    <n v="417422"/>
    <n v="417422"/>
    <n v="7578"/>
    <n v="7578"/>
    <n v="0.98216941176470585"/>
  </r>
  <r>
    <s v="21375104"/>
    <s v="MUSEO HISTORICO CULTURAL JUAN SANTAMARIA"/>
    <x v="5"/>
    <s v="001"/>
    <x v="72"/>
    <s v="MATERIALES Y PROD DE USO EN LA CONSTRUC Y MANT."/>
    <n v="1000000"/>
    <n v="1000000"/>
    <n v="455504.17"/>
    <n v="0"/>
    <n v="0"/>
    <n v="0"/>
    <n v="0"/>
    <n v="0"/>
    <n v="1000000"/>
    <n v="455504.17"/>
    <n v="0"/>
  </r>
  <r>
    <s v="21375104"/>
    <s v="MUSEO HISTORICO CULTURAL JUAN SANTAMARIA"/>
    <x v="5"/>
    <s v="001"/>
    <x v="74"/>
    <s v="MAT. Y PROD. ELECTRICOS, TELEFONICOS Y DE COMPUTO"/>
    <n v="1000000"/>
    <n v="1000000"/>
    <n v="455504.17"/>
    <n v="0"/>
    <n v="0"/>
    <n v="0"/>
    <n v="0"/>
    <n v="0"/>
    <n v="1000000"/>
    <n v="455504.17"/>
    <n v="0"/>
  </r>
  <r>
    <s v="21375104"/>
    <s v="MUSEO HISTORICO CULTURAL JUAN SANTAMARIA"/>
    <x v="5"/>
    <s v="001"/>
    <x v="80"/>
    <s v="UTILES, MATERIALES Y SUMINISTROS DIVERSOS"/>
    <n v="3500000"/>
    <n v="3675000"/>
    <n v="1481215.19"/>
    <n v="0"/>
    <n v="0"/>
    <n v="0"/>
    <n v="0"/>
    <n v="0"/>
    <n v="3675000"/>
    <n v="1481215.19"/>
    <n v="0"/>
  </r>
  <r>
    <s v="21375104"/>
    <s v="MUSEO HISTORICO CULTURAL JUAN SANTAMARIA"/>
    <x v="5"/>
    <s v="001"/>
    <x v="81"/>
    <s v="UTILES Y MATERIALES DE OFICINA Y COMPUTO"/>
    <n v="0"/>
    <n v="20000"/>
    <n v="0"/>
    <n v="0"/>
    <n v="0"/>
    <n v="0"/>
    <n v="0"/>
    <n v="0"/>
    <n v="20000"/>
    <n v="0"/>
    <n v="0"/>
  </r>
  <r>
    <s v="21375104"/>
    <s v="MUSEO HISTORICO CULTURAL JUAN SANTAMARIA"/>
    <x v="5"/>
    <s v="001"/>
    <x v="84"/>
    <s v="TEXTILES Y VESTUARIO"/>
    <n v="500000"/>
    <n v="655000"/>
    <n v="231541.08"/>
    <n v="0"/>
    <n v="0"/>
    <n v="0"/>
    <n v="0"/>
    <n v="0"/>
    <n v="655000"/>
    <n v="231541.08"/>
    <n v="0"/>
  </r>
  <r>
    <s v="21375104"/>
    <s v="MUSEO HISTORICO CULTURAL JUAN SANTAMARIA"/>
    <x v="5"/>
    <s v="001"/>
    <x v="85"/>
    <s v="UTILES Y MATERIALES DE LIMPIEZA"/>
    <n v="3000000"/>
    <n v="3000000"/>
    <n v="1249674.1100000001"/>
    <n v="0"/>
    <n v="0"/>
    <n v="0"/>
    <n v="0"/>
    <n v="0"/>
    <n v="3000000"/>
    <n v="1249674.1100000001"/>
    <n v="0"/>
  </r>
  <r>
    <s v="21375104"/>
    <s v="MUSEO HISTORICO CULTURAL JUAN SANTAMARIA"/>
    <x v="5"/>
    <s v="001"/>
    <x v="88"/>
    <s v="TRANSFERENCIAS CORRIENTES"/>
    <n v="4586544"/>
    <n v="4586544"/>
    <n v="4586544"/>
    <n v="0"/>
    <n v="0"/>
    <n v="0"/>
    <n v="614216.24"/>
    <n v="614216.24"/>
    <n v="3972327.76"/>
    <n v="3972327.76"/>
    <n v="0.13391700591992575"/>
  </r>
  <r>
    <s v="21375104"/>
    <s v="MUSEO HISTORICO CULTURAL JUAN SANTAMARIA"/>
    <x v="5"/>
    <s v="001"/>
    <x v="89"/>
    <s v="TRANSFERENCIAS CORRIENTES AL SECTOR PUBLICO"/>
    <n v="3086544"/>
    <n v="3086544"/>
    <n v="3086544"/>
    <n v="0"/>
    <n v="0"/>
    <n v="0"/>
    <n v="330858.15999999997"/>
    <n v="330858.15999999997"/>
    <n v="2755685.84"/>
    <n v="2755685.84"/>
    <n v="0.10719372864925948"/>
  </r>
  <r>
    <s v="21375104"/>
    <s v="MUSEO HISTORICO CULTURAL JUAN SANTAMARIA"/>
    <x v="5"/>
    <s v="001"/>
    <x v="179"/>
    <s v="CCSS CONTRIBUCION ESTATAL SEGURO PENSIONES (CONTRIBUCION ESTATAL AL SEGURO DE PENSIONES, SEGUN LEY NO. 17 DEL 22 DE OCTUBRE DE 1943, LEY"/>
    <n v="2662568"/>
    <n v="2662568"/>
    <n v="2662568"/>
    <n v="0"/>
    <n v="0"/>
    <n v="0"/>
    <n v="281030.12"/>
    <n v="281030.12"/>
    <n v="2381537.88"/>
    <n v="2381537.88"/>
    <n v="0.10554852307997392"/>
  </r>
  <r>
    <s v="21375104"/>
    <s v="MUSEO HISTORICO CULTURAL JUAN SANTAMARIA"/>
    <x v="5"/>
    <s v="001"/>
    <x v="180"/>
    <s v="CCSS CONTRIBUCION ESTATAL SEGURO SALUD (CONTRIBUCION ESTATAL AL SEGURO DE SALUD, SEGUN LEY NO. 17 DEL 22 DE OCTUBRE DE 1943, LEY"/>
    <n v="423976"/>
    <n v="423976"/>
    <n v="423976"/>
    <n v="0"/>
    <n v="0"/>
    <n v="0"/>
    <n v="49828.04"/>
    <n v="49828.04"/>
    <n v="374147.96"/>
    <n v="374147.96"/>
    <n v="0.11752561465743344"/>
  </r>
  <r>
    <s v="21375104"/>
    <s v="MUSEO HISTORICO CULTURAL JUAN SANTAMARIA"/>
    <x v="5"/>
    <s v="001"/>
    <x v="96"/>
    <s v="PRESTACIONES"/>
    <n v="1500000"/>
    <n v="1500000"/>
    <n v="1500000"/>
    <n v="0"/>
    <n v="0"/>
    <n v="0"/>
    <n v="283358.08000000002"/>
    <n v="283358.08000000002"/>
    <n v="1216641.92"/>
    <n v="1216641.92"/>
    <n v="0.18890538666666667"/>
  </r>
  <r>
    <s v="21375104"/>
    <s v="MUSEO HISTORICO CULTURAL JUAN SANTAMARIA"/>
    <x v="5"/>
    <s v="001"/>
    <x v="98"/>
    <s v="OTRAS PRESTACIONES"/>
    <n v="1500000"/>
    <n v="1500000"/>
    <n v="1500000"/>
    <n v="0"/>
    <n v="0"/>
    <n v="0"/>
    <n v="283358.08000000002"/>
    <n v="283358.08000000002"/>
    <n v="1216641.92"/>
    <n v="1216641.92"/>
    <n v="0.18890538666666667"/>
  </r>
  <r>
    <s v="21375104"/>
    <s v="MUSEO HISTORICO CULTURAL JUAN SANTAMARIA"/>
    <x v="5"/>
    <s v="280"/>
    <x v="110"/>
    <s v="BIENES DURADEROS"/>
    <n v="6533370"/>
    <n v="6533370"/>
    <n v="6533370"/>
    <n v="0"/>
    <n v="0"/>
    <n v="0"/>
    <n v="0"/>
    <n v="0"/>
    <n v="6533370"/>
    <n v="6533370"/>
    <n v="0"/>
  </r>
  <r>
    <s v="21375104"/>
    <s v="MUSEO HISTORICO CULTURAL JUAN SANTAMARIA"/>
    <x v="5"/>
    <s v="280"/>
    <x v="111"/>
    <s v="MAQUINARIA, EQUIPO Y MOBILIARIO"/>
    <n v="5757078"/>
    <n v="3057078"/>
    <n v="3057078"/>
    <n v="0"/>
    <n v="0"/>
    <n v="0"/>
    <n v="0"/>
    <n v="0"/>
    <n v="3057078"/>
    <n v="3057078"/>
    <n v="0"/>
  </r>
  <r>
    <s v="21375104"/>
    <s v="MUSEO HISTORICO CULTURAL JUAN SANTAMARIA"/>
    <x v="5"/>
    <s v="280"/>
    <x v="113"/>
    <s v="EQUIPO DE COMUNICACION"/>
    <n v="3000000"/>
    <n v="300000"/>
    <n v="300000"/>
    <n v="0"/>
    <n v="0"/>
    <n v="0"/>
    <n v="0"/>
    <n v="0"/>
    <n v="300000"/>
    <n v="300000"/>
    <n v="0"/>
  </r>
  <r>
    <s v="21375104"/>
    <s v="MUSEO HISTORICO CULTURAL JUAN SANTAMARIA"/>
    <x v="5"/>
    <s v="280"/>
    <x v="114"/>
    <s v="EQUIPO Y MOBILIARIO DE OFICINA"/>
    <n v="2757078"/>
    <n v="0"/>
    <n v="0"/>
    <n v="0"/>
    <n v="0"/>
    <n v="0"/>
    <n v="0"/>
    <n v="0"/>
    <n v="0"/>
    <n v="0"/>
    <n v="0"/>
  </r>
  <r>
    <s v="21375104"/>
    <s v="MUSEO HISTORICO CULTURAL JUAN SANTAMARIA"/>
    <x v="5"/>
    <s v="280"/>
    <x v="115"/>
    <s v="EQUIPO Y PROGRAMAS DE COMPUTO"/>
    <n v="0"/>
    <n v="2757078"/>
    <n v="2757078"/>
    <n v="0"/>
    <n v="0"/>
    <n v="0"/>
    <n v="0"/>
    <n v="0"/>
    <n v="2757078"/>
    <n v="2757078"/>
    <n v="0"/>
  </r>
  <r>
    <s v="21375104"/>
    <s v="MUSEO HISTORICO CULTURAL JUAN SANTAMARIA"/>
    <x v="5"/>
    <s v="280"/>
    <x v="117"/>
    <s v="CONSTRUCCIONES, ADICIONES Y MEJORAS"/>
    <n v="0"/>
    <n v="2700000"/>
    <n v="2700000"/>
    <n v="0"/>
    <n v="0"/>
    <n v="0"/>
    <n v="0"/>
    <n v="0"/>
    <n v="2700000"/>
    <n v="2700000"/>
    <n v="0"/>
  </r>
  <r>
    <s v="21375104"/>
    <s v="MUSEO HISTORICO CULTURAL JUAN SANTAMARIA"/>
    <x v="5"/>
    <s v="280"/>
    <x v="118"/>
    <s v="OTRAS CONSTRUCCIONES, ADICIONES Y MEJORAS"/>
    <n v="0"/>
    <n v="2700000"/>
    <n v="2700000"/>
    <n v="0"/>
    <n v="0"/>
    <n v="0"/>
    <n v="0"/>
    <n v="0"/>
    <n v="2700000"/>
    <n v="2700000"/>
    <n v="0"/>
  </r>
  <r>
    <s v="21375104"/>
    <s v="MUSEO HISTORICO CULTURAL JUAN SANTAMARIA"/>
    <x v="5"/>
    <s v="280"/>
    <x v="119"/>
    <s v="BIENES DURADEROS DIVERSOS"/>
    <n v="776292"/>
    <n v="776292"/>
    <n v="776292"/>
    <n v="0"/>
    <n v="0"/>
    <n v="0"/>
    <n v="0"/>
    <n v="0"/>
    <n v="776292"/>
    <n v="776292"/>
    <n v="0"/>
  </r>
  <r>
    <s v="21375104"/>
    <s v="MUSEO HISTORICO CULTURAL JUAN SANTAMARIA"/>
    <x v="5"/>
    <s v="280"/>
    <x v="120"/>
    <s v="BIENES INTANGIBLES"/>
    <n v="776292"/>
    <n v="776292"/>
    <n v="776292"/>
    <n v="0"/>
    <n v="0"/>
    <n v="0"/>
    <n v="0"/>
    <n v="0"/>
    <n v="776292"/>
    <n v="776292"/>
    <n v="0"/>
  </r>
  <r>
    <s v="21375105"/>
    <s v="MUSEO DR. RAFAEL ANGEL CALDERON GUARDIA"/>
    <x v="6"/>
    <s v="001"/>
    <x v="0"/>
    <s v=""/>
    <n v="349375937"/>
    <n v="346883756"/>
    <n v="264341935.31"/>
    <n v="0"/>
    <n v="0"/>
    <n v="0"/>
    <n v="92113821.040000007"/>
    <n v="88703374.209999993"/>
    <n v="254769934.96000001"/>
    <n v="172228114.27000001"/>
    <n v="0.26554665488573642"/>
  </r>
  <r>
    <s v="21375105"/>
    <s v="MUSEO DR. RAFAEL ANGEL CALDERON GUARDIA"/>
    <x v="6"/>
    <s v="001"/>
    <x v="1"/>
    <s v="REMUNERACIONES"/>
    <n v="224370071"/>
    <n v="221913309"/>
    <n v="221913309"/>
    <n v="0"/>
    <n v="0"/>
    <n v="0"/>
    <n v="74251866.120000005"/>
    <n v="70921402.799999997"/>
    <n v="147661442.88"/>
    <n v="147661442.88"/>
    <n v="0.33459852612985913"/>
  </r>
  <r>
    <s v="21375105"/>
    <s v="MUSEO DR. RAFAEL ANGEL CALDERON GUARDIA"/>
    <x v="6"/>
    <s v="001"/>
    <x v="2"/>
    <s v="REMUNERACIONES BASICAS"/>
    <n v="98132000"/>
    <n v="120748352"/>
    <n v="120748352"/>
    <n v="0"/>
    <n v="0"/>
    <n v="0"/>
    <n v="35615652.75"/>
    <n v="34281524.409999996"/>
    <n v="85132699.25"/>
    <n v="85132699.25"/>
    <n v="0.29495767155480518"/>
  </r>
  <r>
    <s v="21375105"/>
    <s v="MUSEO DR. RAFAEL ANGEL CALDERON GUARDIA"/>
    <x v="6"/>
    <s v="001"/>
    <x v="3"/>
    <s v="SUELDOS PARA CARGOS FIJOS"/>
    <n v="98132000"/>
    <n v="120748352"/>
    <n v="120748352"/>
    <n v="0"/>
    <n v="0"/>
    <n v="0"/>
    <n v="35615652.75"/>
    <n v="34281524.409999996"/>
    <n v="85132699.25"/>
    <n v="85132699.25"/>
    <n v="0.29495767155480518"/>
  </r>
  <r>
    <s v="21375105"/>
    <s v="MUSEO DR. RAFAEL ANGEL CALDERON GUARDIA"/>
    <x v="6"/>
    <s v="001"/>
    <x v="5"/>
    <s v="REMUNERACIONES EVENTUALES"/>
    <n v="1500000"/>
    <n v="1500000"/>
    <n v="1500000"/>
    <n v="0"/>
    <n v="0"/>
    <n v="0"/>
    <n v="366281.34"/>
    <n v="350052.36"/>
    <n v="1133718.6599999999"/>
    <n v="1133718.6599999999"/>
    <n v="0.24418756000000003"/>
  </r>
  <r>
    <s v="21375105"/>
    <s v="MUSEO DR. RAFAEL ANGEL CALDERON GUARDIA"/>
    <x v="6"/>
    <s v="001"/>
    <x v="6"/>
    <s v="TIEMPO EXTRAORDINARIO"/>
    <n v="1500000"/>
    <n v="1500000"/>
    <n v="1500000"/>
    <n v="0"/>
    <n v="0"/>
    <n v="0"/>
    <n v="366281.34"/>
    <n v="350052.36"/>
    <n v="1133718.6599999999"/>
    <n v="1133718.6599999999"/>
    <n v="0.24418756000000003"/>
  </r>
  <r>
    <s v="21375105"/>
    <s v="MUSEO DR. RAFAEL ANGEL CALDERON GUARDIA"/>
    <x v="6"/>
    <s v="001"/>
    <x v="7"/>
    <s v="INCENTIVOS SALARIALES"/>
    <n v="87255955"/>
    <n v="62565647"/>
    <n v="62565647"/>
    <n v="0"/>
    <n v="0"/>
    <n v="0"/>
    <n v="26897373.859999999"/>
    <n v="26596079.859999999"/>
    <n v="35668273.140000001"/>
    <n v="35668273.140000001"/>
    <n v="0.42990642868282014"/>
  </r>
  <r>
    <s v="21375105"/>
    <s v="MUSEO DR. RAFAEL ANGEL CALDERON GUARDIA"/>
    <x v="6"/>
    <s v="001"/>
    <x v="8"/>
    <s v="RETRIBUCION POR AÑOS SERVIDOS"/>
    <n v="32900000"/>
    <n v="21942199"/>
    <n v="21942199"/>
    <n v="0"/>
    <n v="0"/>
    <n v="0"/>
    <n v="8745394.4800000004"/>
    <n v="8568256.9900000002"/>
    <n v="13196804.52"/>
    <n v="13196804.52"/>
    <n v="0.39856508821198827"/>
  </r>
  <r>
    <s v="21375105"/>
    <s v="MUSEO DR. RAFAEL ANGEL CALDERON GUARDIA"/>
    <x v="6"/>
    <s v="001"/>
    <x v="9"/>
    <s v="RESTRICCION AL EJERCICIO LIBERAL DE LA PROFESION"/>
    <n v="20690130"/>
    <n v="10821196"/>
    <n v="10821196"/>
    <n v="0"/>
    <n v="0"/>
    <n v="0"/>
    <n v="4322469.33"/>
    <n v="4244058.7"/>
    <n v="6498726.6699999999"/>
    <n v="6498726.6699999999"/>
    <n v="0.39944469446815306"/>
  </r>
  <r>
    <s v="21375105"/>
    <s v="MUSEO DR. RAFAEL ANGEL CALDERON GUARDIA"/>
    <x v="6"/>
    <s v="001"/>
    <x v="10"/>
    <s v="DECIMOTERCER MES"/>
    <n v="14126822"/>
    <n v="13999005"/>
    <n v="13999005"/>
    <n v="0"/>
    <n v="0"/>
    <n v="0"/>
    <n v="595636.13"/>
    <n v="595636.13"/>
    <n v="13403368.869999999"/>
    <n v="13403368.869999999"/>
    <n v="4.2548461837109135E-2"/>
  </r>
  <r>
    <s v="21375105"/>
    <s v="MUSEO DR. RAFAEL ANGEL CALDERON GUARDIA"/>
    <x v="6"/>
    <s v="001"/>
    <x v="11"/>
    <s v="SALARIO ESCOLAR"/>
    <n v="11639003"/>
    <n v="11639003"/>
    <n v="11639003"/>
    <n v="0"/>
    <n v="0"/>
    <n v="0"/>
    <n v="11589509.949999999"/>
    <n v="11578567"/>
    <n v="49493.05"/>
    <n v="49493.05"/>
    <n v="0.99574765553372568"/>
  </r>
  <r>
    <s v="21375105"/>
    <s v="MUSEO DR. RAFAEL ANGEL CALDERON GUARDIA"/>
    <x v="6"/>
    <s v="001"/>
    <x v="12"/>
    <s v="OTROS INCENTIVOS SALARIALES"/>
    <n v="7900000"/>
    <n v="4164244"/>
    <n v="4164244"/>
    <n v="0"/>
    <n v="0"/>
    <n v="0"/>
    <n v="1644363.97"/>
    <n v="1609561.04"/>
    <n v="2519880.0299999998"/>
    <n v="2519880.0299999998"/>
    <n v="0.39487695005383927"/>
  </r>
  <r>
    <s v="21375105"/>
    <s v="MUSEO DR. RAFAEL ANGEL CALDERON GUARDIA"/>
    <x v="6"/>
    <s v="001"/>
    <x v="13"/>
    <s v="CONTRIB. PATRONALES AL DES. Y LA SEGURIDAD SOCIAL"/>
    <n v="16844211"/>
    <n v="16654462"/>
    <n v="16654462"/>
    <n v="0"/>
    <n v="0"/>
    <n v="0"/>
    <n v="5184224.58"/>
    <n v="4352073.58"/>
    <n v="11470237.42"/>
    <n v="11470237.42"/>
    <n v="0.31128141995820702"/>
  </r>
  <r>
    <s v="21375105"/>
    <s v="MUSEO DR. RAFAEL ANGEL CALDERON GUARDIA"/>
    <x v="6"/>
    <s v="001"/>
    <x v="181"/>
    <s v="CCSS CONTRIBUCION PATRONAL SEGURO SALUD (CONTRIBUCION PATRONAL SEGURO DE SALUD, SEGUN LEY NO. 17 DEL 22 DE OCTUBRE DE 1943, LEY"/>
    <n v="15980405"/>
    <n v="15800387"/>
    <n v="15800387"/>
    <n v="0"/>
    <n v="0"/>
    <n v="0"/>
    <n v="4919888.82"/>
    <n v="4130411.82"/>
    <n v="10880498.18"/>
    <n v="10880498.18"/>
    <n v="0.31137774157050713"/>
  </r>
  <r>
    <s v="21375105"/>
    <s v="MUSEO DR. RAFAEL ANGEL CALDERON GUARDIA"/>
    <x v="6"/>
    <s v="001"/>
    <x v="182"/>
    <s v="BANCO POPULAR Y DE DESARROLLO COMUNAL. (BPDC) (SEGUN LEY NO. 4351 DEL 11 DE JULIO DE 1969, LEY ORGANICA DEL B.P.D.C.)."/>
    <n v="863806"/>
    <n v="854075"/>
    <n v="854075"/>
    <n v="0"/>
    <n v="0"/>
    <n v="0"/>
    <n v="264335.76"/>
    <n v="221661.76"/>
    <n v="589739.24"/>
    <n v="589739.24"/>
    <n v="0.30949947018704449"/>
  </r>
  <r>
    <s v="21375105"/>
    <s v="MUSEO DR. RAFAEL ANGEL CALDERON GUARDIA"/>
    <x v="6"/>
    <s v="001"/>
    <x v="16"/>
    <s v="CONTRIB PATRONALES A FOND PENS Y OTROS FOND CAPIT."/>
    <n v="20637905"/>
    <n v="20444848"/>
    <n v="20444848"/>
    <n v="0"/>
    <n v="0"/>
    <n v="0"/>
    <n v="6188333.5899999999"/>
    <n v="5341672.59"/>
    <n v="14256514.41"/>
    <n v="14256514.41"/>
    <n v="0.30268425522165782"/>
  </r>
  <r>
    <s v="21375105"/>
    <s v="MUSEO DR. RAFAEL ANGEL CALDERON GUARDIA"/>
    <x v="6"/>
    <s v="001"/>
    <x v="183"/>
    <s v="CCSS CONTRIBUCION PATRONAL SEGURO PENSIONES (CONTRIBUCION PATRONAL SEGURO DE PENSIONES, SEGUN LEY NO. 17 DEL 22 DE OCTUBRE DE 1943, LEY"/>
    <n v="9363654"/>
    <n v="9258173"/>
    <n v="9258173"/>
    <n v="0"/>
    <n v="0"/>
    <n v="0"/>
    <n v="2878163.8"/>
    <n v="2415572.7999999998"/>
    <n v="6380009.2000000002"/>
    <n v="6380009.2000000002"/>
    <n v="0.31087816138238072"/>
  </r>
  <r>
    <s v="21375105"/>
    <s v="MUSEO DR. RAFAEL ANGEL CALDERON GUARDIA"/>
    <x v="6"/>
    <s v="001"/>
    <x v="184"/>
    <s v="CCSS APORTE PATRONAL REGIMEN PENSIONES (APORTE PATRONAL AL REGIMEN DE PENSIONES, SEGUN LEY DE PROTECCION AL TRABAJADOR NO. 7983 DEL 16"/>
    <n v="5182834"/>
    <n v="5124450"/>
    <n v="5124450"/>
    <n v="0"/>
    <n v="0"/>
    <n v="0"/>
    <n v="1585998.56"/>
    <n v="1329951.56"/>
    <n v="3538451.44"/>
    <n v="3538451.44"/>
    <n v="0.30949634790075031"/>
  </r>
  <r>
    <s v="21375105"/>
    <s v="MUSEO DR. RAFAEL ANGEL CALDERON GUARDIA"/>
    <x v="6"/>
    <s v="001"/>
    <x v="185"/>
    <s v="CCSS APORTE PATRONAL FONDO CAPITALIZACION LABORAL (APORTE PATRONAL AL FONDO DE CAPITALIZACION LABORAL, SEGUN LEY DE PROTECCION AL TRABAJADOR"/>
    <n v="2591417"/>
    <n v="2562225"/>
    <n v="2562225"/>
    <n v="0"/>
    <n v="0"/>
    <n v="0"/>
    <n v="793005.28"/>
    <n v="664982.28"/>
    <n v="1769219.72"/>
    <n v="1769219.72"/>
    <n v="0.30949868961547095"/>
  </r>
  <r>
    <s v="21375105"/>
    <s v="MUSEO DR. RAFAEL ANGEL CALDERON GUARDIA"/>
    <x v="6"/>
    <s v="001"/>
    <x v="186"/>
    <s v="ASOCIACION DE EMPLEADOS DEL MINISTERIO DE CULTURA Y JUVENTUD (ASEMICULTURA). (APORTE PATRONAL A LA ASOCIACION DE EMPLEADOS DEL MINISTERIO DE CULTURA"/>
    <n v="3500000"/>
    <n v="3500000"/>
    <n v="3500000"/>
    <n v="0"/>
    <n v="0"/>
    <n v="0"/>
    <n v="931165.95"/>
    <n v="931165.95"/>
    <n v="2568834.0499999998"/>
    <n v="2568834.0499999998"/>
    <n v="0.26604741428571427"/>
  </r>
  <r>
    <s v="21375105"/>
    <s v="MUSEO DR. RAFAEL ANGEL CALDERON GUARDIA"/>
    <x v="6"/>
    <s v="001"/>
    <x v="21"/>
    <s v="SERVICIOS"/>
    <n v="101022000"/>
    <n v="101022000"/>
    <n v="21347112.77"/>
    <n v="0"/>
    <n v="0"/>
    <n v="0"/>
    <n v="16372339.52"/>
    <n v="16292356.01"/>
    <n v="84649660.480000004"/>
    <n v="4974773.25"/>
    <n v="0.16206706974718377"/>
  </r>
  <r>
    <s v="21375105"/>
    <s v="MUSEO DR. RAFAEL ANGEL CALDERON GUARDIA"/>
    <x v="6"/>
    <s v="001"/>
    <x v="24"/>
    <s v="SERVICIOS BASICOS"/>
    <n v="13420000"/>
    <n v="13420000"/>
    <n v="6430641.9199999999"/>
    <n v="0"/>
    <n v="0"/>
    <n v="0"/>
    <n v="4029769.92"/>
    <n v="4029769.92"/>
    <n v="9390230.0800000001"/>
    <n v="2400872"/>
    <n v="0.30028091803278689"/>
  </r>
  <r>
    <s v="21375105"/>
    <s v="MUSEO DR. RAFAEL ANGEL CALDERON GUARDIA"/>
    <x v="6"/>
    <s v="001"/>
    <x v="25"/>
    <s v="SERVICIO DE AGUA Y ALCANTARILLADO"/>
    <n v="500000"/>
    <n v="500000"/>
    <n v="452100.81"/>
    <n v="0"/>
    <n v="0"/>
    <n v="0"/>
    <n v="445915"/>
    <n v="445915"/>
    <n v="54085"/>
    <n v="6185.81"/>
    <n v="0.89183000000000001"/>
  </r>
  <r>
    <s v="21375105"/>
    <s v="MUSEO DR. RAFAEL ANGEL CALDERON GUARDIA"/>
    <x v="6"/>
    <s v="001"/>
    <x v="26"/>
    <s v="SERVICIO DE ENERGIA ELECTRICA"/>
    <n v="3400000"/>
    <n v="3400000"/>
    <n v="1574479.36"/>
    <n v="0"/>
    <n v="0"/>
    <n v="0"/>
    <n v="1066040"/>
    <n v="1066040"/>
    <n v="2333960"/>
    <n v="508439.36"/>
    <n v="0.31354117647058821"/>
  </r>
  <r>
    <s v="21375105"/>
    <s v="MUSEO DR. RAFAEL ANGEL CALDERON GUARDIA"/>
    <x v="6"/>
    <s v="001"/>
    <x v="27"/>
    <s v="SERVICIO DE CORREO"/>
    <n v="20000"/>
    <n v="20000"/>
    <n v="4781.18"/>
    <n v="0"/>
    <n v="0"/>
    <n v="0"/>
    <n v="0"/>
    <n v="0"/>
    <n v="20000"/>
    <n v="4781.18"/>
    <n v="0"/>
  </r>
  <r>
    <s v="21375105"/>
    <s v="MUSEO DR. RAFAEL ANGEL CALDERON GUARDIA"/>
    <x v="6"/>
    <s v="001"/>
    <x v="28"/>
    <s v="SERVICIO DE TELECOMUNICACIONES"/>
    <n v="4900000"/>
    <n v="4900000"/>
    <n v="2269102.61"/>
    <n v="0"/>
    <n v="0"/>
    <n v="0"/>
    <n v="1333738.27"/>
    <n v="1333738.27"/>
    <n v="3566261.73"/>
    <n v="935364.34"/>
    <n v="0.2721914836734694"/>
  </r>
  <r>
    <s v="21375105"/>
    <s v="MUSEO DR. RAFAEL ANGEL CALDERON GUARDIA"/>
    <x v="6"/>
    <s v="001"/>
    <x v="29"/>
    <s v="OTROS SERVICIOS BASICOS"/>
    <n v="4600000"/>
    <n v="4600000"/>
    <n v="2130177.96"/>
    <n v="0"/>
    <n v="0"/>
    <n v="0"/>
    <n v="1184076.6499999999"/>
    <n v="1184076.6499999999"/>
    <n v="3415923.35"/>
    <n v="946101.31"/>
    <n v="0.25740796739130434"/>
  </r>
  <r>
    <s v="21375105"/>
    <s v="MUSEO DR. RAFAEL ANGEL CALDERON GUARDIA"/>
    <x v="6"/>
    <s v="001"/>
    <x v="30"/>
    <s v="SERVICIOS COMERCIALES Y FINANCIEROS"/>
    <n v="1552000"/>
    <n v="1552000"/>
    <n v="718703.52"/>
    <n v="0"/>
    <n v="0"/>
    <n v="0"/>
    <n v="208510.93"/>
    <n v="208510.93"/>
    <n v="1343489.07"/>
    <n v="510192.59"/>
    <n v="0.13434982603092782"/>
  </r>
  <r>
    <s v="21375105"/>
    <s v="MUSEO DR. RAFAEL ANGEL CALDERON GUARDIA"/>
    <x v="6"/>
    <s v="001"/>
    <x v="31"/>
    <s v="INFORMACION"/>
    <n v="90000"/>
    <n v="90000"/>
    <n v="41677.4"/>
    <n v="0"/>
    <n v="0"/>
    <n v="0"/>
    <n v="0"/>
    <n v="0"/>
    <n v="90000"/>
    <n v="41677.4"/>
    <n v="0"/>
  </r>
  <r>
    <s v="21375105"/>
    <s v="MUSEO DR. RAFAEL ANGEL CALDERON GUARDIA"/>
    <x v="6"/>
    <s v="001"/>
    <x v="33"/>
    <s v="IMPRESION, ENCUADERNACION Y OTROS"/>
    <n v="800000"/>
    <n v="800000"/>
    <n v="370465.73"/>
    <n v="0"/>
    <n v="0"/>
    <n v="0"/>
    <n v="0"/>
    <n v="0"/>
    <n v="800000"/>
    <n v="370465.73"/>
    <n v="0"/>
  </r>
  <r>
    <s v="21375105"/>
    <s v="MUSEO DR. RAFAEL ANGEL CALDERON GUARDIA"/>
    <x v="6"/>
    <s v="001"/>
    <x v="34"/>
    <s v="COMIS. Y GASTOS POR SERV. FINANCIEROS Y COMERCIAL."/>
    <n v="602000"/>
    <n v="602000"/>
    <n v="278775.46000000002"/>
    <n v="0"/>
    <n v="0"/>
    <n v="0"/>
    <n v="191391.43"/>
    <n v="191391.43"/>
    <n v="410608.57"/>
    <n v="87384.03"/>
    <n v="0.31792596345514951"/>
  </r>
  <r>
    <s v="21375105"/>
    <s v="MUSEO DR. RAFAEL ANGEL CALDERON GUARDIA"/>
    <x v="6"/>
    <s v="001"/>
    <x v="35"/>
    <s v="SERVICIOS DE TECNOLOGIAS DE INFORMACION"/>
    <n v="60000"/>
    <n v="60000"/>
    <n v="27784.93"/>
    <n v="0"/>
    <n v="0"/>
    <n v="0"/>
    <n v="17119.5"/>
    <n v="17119.5"/>
    <n v="42880.5"/>
    <n v="10665.43"/>
    <n v="0.285325"/>
  </r>
  <r>
    <s v="21375105"/>
    <s v="MUSEO DR. RAFAEL ANGEL CALDERON GUARDIA"/>
    <x v="6"/>
    <s v="001"/>
    <x v="36"/>
    <s v="SERVICIOS DE GESTION Y APOYO"/>
    <n v="78300000"/>
    <n v="78300000"/>
    <n v="10900000"/>
    <n v="0"/>
    <n v="0"/>
    <n v="0"/>
    <n v="10673386.859999999"/>
    <n v="10593403.35"/>
    <n v="67626613.140000001"/>
    <n v="226613.14"/>
    <n v="0.13631400842911875"/>
  </r>
  <r>
    <s v="21375105"/>
    <s v="MUSEO DR. RAFAEL ANGEL CALDERON GUARDIA"/>
    <x v="6"/>
    <s v="001"/>
    <x v="39"/>
    <s v="SERVICIOS GENERALES"/>
    <n v="77600000"/>
    <n v="77600000"/>
    <n v="10600000"/>
    <n v="0"/>
    <n v="0"/>
    <n v="0"/>
    <n v="10599936.859999999"/>
    <n v="10519953.35"/>
    <n v="67000063.140000001"/>
    <n v="63.14"/>
    <n v="0.13659712448453606"/>
  </r>
  <r>
    <s v="21375105"/>
    <s v="MUSEO DR. RAFAEL ANGEL CALDERON GUARDIA"/>
    <x v="6"/>
    <s v="001"/>
    <x v="40"/>
    <s v="OTROS SERVICIOS DE GESTION Y APOYO"/>
    <n v="700000"/>
    <n v="700000"/>
    <n v="300000"/>
    <n v="0"/>
    <n v="0"/>
    <n v="0"/>
    <n v="73450"/>
    <n v="73450"/>
    <n v="626550"/>
    <n v="226550"/>
    <n v="0.10492857142857143"/>
  </r>
  <r>
    <s v="21375105"/>
    <s v="MUSEO DR. RAFAEL ANGEL CALDERON GUARDIA"/>
    <x v="6"/>
    <s v="001"/>
    <x v="41"/>
    <s v="GASTOS DE VIAJE Y DE TRANSPORTE"/>
    <n v="850000"/>
    <n v="850000"/>
    <n v="393619.84"/>
    <n v="0"/>
    <n v="0"/>
    <n v="0"/>
    <n v="286437.81"/>
    <n v="286437.81"/>
    <n v="563562.18999999994"/>
    <n v="107182.03"/>
    <n v="0.33698565882352943"/>
  </r>
  <r>
    <s v="21375105"/>
    <s v="MUSEO DR. RAFAEL ANGEL CALDERON GUARDIA"/>
    <x v="6"/>
    <s v="001"/>
    <x v="42"/>
    <s v="TRANSPORTE DENTRO DEL PAIS"/>
    <n v="50000"/>
    <n v="50000"/>
    <n v="23154.11"/>
    <n v="0"/>
    <n v="0"/>
    <n v="0"/>
    <n v="15637.81"/>
    <n v="15637.81"/>
    <n v="34362.19"/>
    <n v="7516.3"/>
    <n v="0.31275619999999998"/>
  </r>
  <r>
    <s v="21375105"/>
    <s v="MUSEO DR. RAFAEL ANGEL CALDERON GUARDIA"/>
    <x v="6"/>
    <s v="001"/>
    <x v="43"/>
    <s v="VIATICOS DENTRO DEL PAIS"/>
    <n v="800000"/>
    <n v="800000"/>
    <n v="370465.73"/>
    <n v="0"/>
    <n v="0"/>
    <n v="0"/>
    <n v="270800"/>
    <n v="270800"/>
    <n v="529200"/>
    <n v="99665.73"/>
    <n v="0.33850000000000002"/>
  </r>
  <r>
    <s v="21375105"/>
    <s v="MUSEO DR. RAFAEL ANGEL CALDERON GUARDIA"/>
    <x v="6"/>
    <s v="001"/>
    <x v="46"/>
    <s v="SEGUROS, REASEGUROS Y OTRAS OBLIGACIONES"/>
    <n v="6000000"/>
    <n v="6000000"/>
    <n v="2350373.54"/>
    <n v="0"/>
    <n v="0"/>
    <n v="0"/>
    <n v="667429"/>
    <n v="667429"/>
    <n v="5332571"/>
    <n v="1682944.54"/>
    <n v="0.11123816666666667"/>
  </r>
  <r>
    <s v="21375105"/>
    <s v="MUSEO DR. RAFAEL ANGEL CALDERON GUARDIA"/>
    <x v="6"/>
    <s v="001"/>
    <x v="47"/>
    <s v="SEGUROS"/>
    <n v="6000000"/>
    <n v="6000000"/>
    <n v="2350373.54"/>
    <n v="0"/>
    <n v="0"/>
    <n v="0"/>
    <n v="667429"/>
    <n v="667429"/>
    <n v="5332571"/>
    <n v="1682944.54"/>
    <n v="0.11123816666666667"/>
  </r>
  <r>
    <s v="21375105"/>
    <s v="MUSEO DR. RAFAEL ANGEL CALDERON GUARDIA"/>
    <x v="6"/>
    <s v="001"/>
    <x v="51"/>
    <s v="MANTENIMIENTO Y REPARACION"/>
    <n v="900000"/>
    <n v="900000"/>
    <n v="553773.94999999995"/>
    <n v="0"/>
    <n v="0"/>
    <n v="0"/>
    <n v="506805"/>
    <n v="506805"/>
    <n v="393195"/>
    <n v="46968.95"/>
    <n v="0.56311666666666671"/>
  </r>
  <r>
    <s v="21375105"/>
    <s v="MUSEO DR. RAFAEL ANGEL CALDERON GUARDIA"/>
    <x v="6"/>
    <s v="001"/>
    <x v="54"/>
    <s v="MANT. Y REPARACION DE EQUIPO DE TRANSPORTE"/>
    <n v="800000"/>
    <n v="800000"/>
    <n v="507465.73"/>
    <n v="0"/>
    <n v="0"/>
    <n v="0"/>
    <n v="506805"/>
    <n v="506805"/>
    <n v="293195"/>
    <n v="660.73"/>
    <n v="0.63350625000000005"/>
  </r>
  <r>
    <s v="21375105"/>
    <s v="MUSEO DR. RAFAEL ANGEL CALDERON GUARDIA"/>
    <x v="6"/>
    <s v="001"/>
    <x v="58"/>
    <s v="MANTENIMIENTO Y REPARACION DE OTROS EQUIPOS"/>
    <n v="100000"/>
    <n v="100000"/>
    <n v="46308.22"/>
    <n v="0"/>
    <n v="0"/>
    <n v="0"/>
    <n v="0"/>
    <n v="0"/>
    <n v="100000"/>
    <n v="46308.22"/>
    <n v="0"/>
  </r>
  <r>
    <s v="21375105"/>
    <s v="MUSEO DR. RAFAEL ANGEL CALDERON GUARDIA"/>
    <x v="6"/>
    <s v="001"/>
    <x v="63"/>
    <s v="MATERIALES Y SUMINISTROS"/>
    <n v="1939613"/>
    <n v="1939613"/>
    <n v="898200.18"/>
    <n v="0"/>
    <n v="0"/>
    <n v="0"/>
    <n v="272269.14"/>
    <n v="272269.14"/>
    <n v="1667343.86"/>
    <n v="625931.04"/>
    <n v="0.14037291975254859"/>
  </r>
  <r>
    <s v="21375105"/>
    <s v="MUSEO DR. RAFAEL ANGEL CALDERON GUARDIA"/>
    <x v="6"/>
    <s v="001"/>
    <x v="64"/>
    <s v="PRODUCTOS QUIMICOS Y CONEXOS"/>
    <n v="500000"/>
    <n v="500000"/>
    <n v="216541.08"/>
    <n v="0"/>
    <n v="0"/>
    <n v="0"/>
    <n v="142855.04000000001"/>
    <n v="142855.04000000001"/>
    <n v="357144.96"/>
    <n v="73686.039999999994"/>
    <n v="0.28571008000000003"/>
  </r>
  <r>
    <s v="21375105"/>
    <s v="MUSEO DR. RAFAEL ANGEL CALDERON GUARDIA"/>
    <x v="6"/>
    <s v="001"/>
    <x v="65"/>
    <s v="COMBUSTIBLES Y LUBRICANTES"/>
    <n v="500000"/>
    <n v="500000"/>
    <n v="216541.08"/>
    <n v="0"/>
    <n v="0"/>
    <n v="0"/>
    <n v="142855.04000000001"/>
    <n v="142855.04000000001"/>
    <n v="357144.96"/>
    <n v="73686.039999999994"/>
    <n v="0.28571008000000003"/>
  </r>
  <r>
    <s v="21375105"/>
    <s v="MUSEO DR. RAFAEL ANGEL CALDERON GUARDIA"/>
    <x v="6"/>
    <s v="001"/>
    <x v="72"/>
    <s v="MATERIALES Y PROD DE USO EN LA CONSTRUC Y MANT."/>
    <n v="389613"/>
    <n v="389613"/>
    <n v="195422.83"/>
    <n v="0"/>
    <n v="0"/>
    <n v="0"/>
    <n v="129414.1"/>
    <n v="129414.1"/>
    <n v="260198.9"/>
    <n v="66008.73"/>
    <n v="0.33216063119043771"/>
  </r>
  <r>
    <s v="21375105"/>
    <s v="MUSEO DR. RAFAEL ANGEL CALDERON GUARDIA"/>
    <x v="6"/>
    <s v="001"/>
    <x v="74"/>
    <s v="MAT. Y PROD. ELECTRICOS, TELEFONICOS Y DE COMPUTO"/>
    <n v="131529"/>
    <n v="131529"/>
    <n v="60908.73"/>
    <n v="0"/>
    <n v="0"/>
    <n v="0"/>
    <n v="9900"/>
    <n v="9900"/>
    <n v="121629"/>
    <n v="51008.73"/>
    <n v="7.5268571949912183E-2"/>
  </r>
  <r>
    <s v="21375105"/>
    <s v="MUSEO DR. RAFAEL ANGEL CALDERON GUARDIA"/>
    <x v="6"/>
    <s v="001"/>
    <x v="76"/>
    <s v="OTROS MAT. Y PROD.DE USO EN LA CONSTRU. Y MANTENIM"/>
    <n v="258084"/>
    <n v="258084"/>
    <n v="134514.1"/>
    <n v="0"/>
    <n v="0"/>
    <n v="0"/>
    <n v="119514.1"/>
    <n v="119514.1"/>
    <n v="138569.9"/>
    <n v="15000"/>
    <n v="0.46308217479580294"/>
  </r>
  <r>
    <s v="21375105"/>
    <s v="MUSEO DR. RAFAEL ANGEL CALDERON GUARDIA"/>
    <x v="6"/>
    <s v="001"/>
    <x v="80"/>
    <s v="UTILES, MATERIALES Y SUMINISTROS DIVERSOS"/>
    <n v="1050000"/>
    <n v="1050000"/>
    <n v="486236.27"/>
    <n v="0"/>
    <n v="0"/>
    <n v="0"/>
    <n v="0"/>
    <n v="0"/>
    <n v="1050000"/>
    <n v="486236.27"/>
    <n v="0"/>
  </r>
  <r>
    <s v="21375105"/>
    <s v="MUSEO DR. RAFAEL ANGEL CALDERON GUARDIA"/>
    <x v="6"/>
    <s v="001"/>
    <x v="81"/>
    <s v="UTILES Y MATERIALES DE OFICINA Y COMPUTO"/>
    <n v="50000"/>
    <n v="50000"/>
    <n v="23154.11"/>
    <n v="0"/>
    <n v="0"/>
    <n v="0"/>
    <n v="0"/>
    <n v="0"/>
    <n v="50000"/>
    <n v="23154.11"/>
    <n v="0"/>
  </r>
  <r>
    <s v="21375105"/>
    <s v="MUSEO DR. RAFAEL ANGEL CALDERON GUARDIA"/>
    <x v="6"/>
    <s v="001"/>
    <x v="83"/>
    <s v="PRODUCTOS DE PAPEL, CARTON E IMPRESOS"/>
    <n v="450000"/>
    <n v="450000"/>
    <n v="208386.97"/>
    <n v="0"/>
    <n v="0"/>
    <n v="0"/>
    <n v="0"/>
    <n v="0"/>
    <n v="450000"/>
    <n v="208386.97"/>
    <n v="0"/>
  </r>
  <r>
    <s v="21375105"/>
    <s v="MUSEO DR. RAFAEL ANGEL CALDERON GUARDIA"/>
    <x v="6"/>
    <s v="001"/>
    <x v="85"/>
    <s v="UTILES Y MATERIALES DE LIMPIEZA"/>
    <n v="550000"/>
    <n v="550000"/>
    <n v="254695.19"/>
    <n v="0"/>
    <n v="0"/>
    <n v="0"/>
    <n v="0"/>
    <n v="0"/>
    <n v="550000"/>
    <n v="254695.19"/>
    <n v="0"/>
  </r>
  <r>
    <s v="21375105"/>
    <s v="MUSEO DR. RAFAEL ANGEL CALDERON GUARDIA"/>
    <x v="6"/>
    <s v="001"/>
    <x v="88"/>
    <s v="TRANSFERENCIAS CORRIENTES"/>
    <n v="7044253"/>
    <n v="7008834"/>
    <n v="5183313.3600000003"/>
    <n v="0"/>
    <n v="0"/>
    <n v="0"/>
    <n v="1217346.26"/>
    <n v="1217346.26"/>
    <n v="5791487.7400000002"/>
    <n v="3965967.1"/>
    <n v="0.17368741505363089"/>
  </r>
  <r>
    <s v="21375105"/>
    <s v="MUSEO DR. RAFAEL ANGEL CALDERON GUARDIA"/>
    <x v="6"/>
    <s v="001"/>
    <x v="89"/>
    <s v="TRANSFERENCIAS CORRIENTES AL SECTOR PUBLICO"/>
    <n v="3144253"/>
    <n v="3108834"/>
    <n v="3108834"/>
    <n v="0"/>
    <n v="0"/>
    <n v="0"/>
    <n v="857150.18"/>
    <n v="857150.18"/>
    <n v="2251683.8199999998"/>
    <n v="2251683.8199999998"/>
    <n v="0.27571436107556724"/>
  </r>
  <r>
    <s v="21375105"/>
    <s v="MUSEO DR. RAFAEL ANGEL CALDERON GUARDIA"/>
    <x v="6"/>
    <s v="001"/>
    <x v="187"/>
    <s v="CCSS CONTRIBUCION ESTATAL SEGURO PENSIONES (CONTRIBUCION ESTATAL AL SEGURO DE PENSIONES, SEGUN LEY NO. 17 DEL 22 DE OCTUBRE DE 1943, LEY"/>
    <n v="2712350"/>
    <n v="2681796"/>
    <n v="2681796"/>
    <n v="0"/>
    <n v="0"/>
    <n v="0"/>
    <n v="728061.29"/>
    <n v="728061.29"/>
    <n v="1953734.71"/>
    <n v="1953734.71"/>
    <n v="0.27148272650119548"/>
  </r>
  <r>
    <s v="21375105"/>
    <s v="MUSEO DR. RAFAEL ANGEL CALDERON GUARDIA"/>
    <x v="6"/>
    <s v="001"/>
    <x v="188"/>
    <s v="CCSS CONTRIBUCION ESTATAL SEGURO SALUD (CONTRIBUCION ESTATAL AL SEGURO DE SALUD, SEGUN LEY NO. 17 DEL 22 DE OCTUBRE DE 1943, LEY"/>
    <n v="431903"/>
    <n v="427038"/>
    <n v="427038"/>
    <n v="0"/>
    <n v="0"/>
    <n v="0"/>
    <n v="129088.89"/>
    <n v="129088.89"/>
    <n v="297949.11"/>
    <n v="297949.11"/>
    <n v="0.30228900004215081"/>
  </r>
  <r>
    <s v="21375105"/>
    <s v="MUSEO DR. RAFAEL ANGEL CALDERON GUARDIA"/>
    <x v="6"/>
    <s v="001"/>
    <x v="96"/>
    <s v="PRESTACIONES"/>
    <n v="3900000"/>
    <n v="3900000"/>
    <n v="2074479.36"/>
    <n v="0"/>
    <n v="0"/>
    <n v="0"/>
    <n v="360196.08"/>
    <n v="360196.08"/>
    <n v="3539803.92"/>
    <n v="1714283.28"/>
    <n v="9.2357969230769235E-2"/>
  </r>
  <r>
    <s v="21375105"/>
    <s v="MUSEO DR. RAFAEL ANGEL CALDERON GUARDIA"/>
    <x v="6"/>
    <s v="001"/>
    <x v="97"/>
    <s v="PRESTACIONES LEGALES"/>
    <n v="3400000"/>
    <n v="3400000"/>
    <n v="1574479.36"/>
    <n v="0"/>
    <n v="0"/>
    <n v="0"/>
    <n v="0"/>
    <n v="0"/>
    <n v="3400000"/>
    <n v="1574479.36"/>
    <n v="0"/>
  </r>
  <r>
    <s v="21375105"/>
    <s v="MUSEO DR. RAFAEL ANGEL CALDERON GUARDIA"/>
    <x v="6"/>
    <s v="001"/>
    <x v="98"/>
    <s v="OTRAS PRESTACIONES"/>
    <n v="500000"/>
    <n v="500000"/>
    <n v="500000"/>
    <n v="0"/>
    <n v="0"/>
    <n v="0"/>
    <n v="360196.08"/>
    <n v="360196.08"/>
    <n v="139803.92000000001"/>
    <n v="139803.92000000001"/>
    <n v="0.72039216000000006"/>
  </r>
  <r>
    <s v="21375105"/>
    <s v="MUSEO DR. RAFAEL ANGEL CALDERON GUARDIA"/>
    <x v="6"/>
    <s v="280"/>
    <x v="110"/>
    <s v="BIENES DURADEROS"/>
    <n v="15000000"/>
    <n v="15000000"/>
    <n v="15000000"/>
    <n v="0"/>
    <n v="0"/>
    <n v="0"/>
    <n v="0"/>
    <n v="0"/>
    <n v="15000000"/>
    <n v="15000000"/>
    <n v="0"/>
  </r>
  <r>
    <s v="21375105"/>
    <s v="MUSEO DR. RAFAEL ANGEL CALDERON GUARDIA"/>
    <x v="6"/>
    <s v="280"/>
    <x v="111"/>
    <s v="MAQUINARIA, EQUIPO Y MOBILIARIO"/>
    <n v="15000000"/>
    <n v="15000000"/>
    <n v="15000000"/>
    <n v="0"/>
    <n v="0"/>
    <n v="0"/>
    <n v="0"/>
    <n v="0"/>
    <n v="15000000"/>
    <n v="15000000"/>
    <n v="0"/>
  </r>
  <r>
    <s v="21375105"/>
    <s v="MUSEO DR. RAFAEL ANGEL CALDERON GUARDIA"/>
    <x v="6"/>
    <s v="280"/>
    <x v="113"/>
    <s v="EQUIPO DE COMUNICACION"/>
    <n v="15000000"/>
    <n v="15000000"/>
    <n v="15000000"/>
    <n v="0"/>
    <n v="0"/>
    <n v="0"/>
    <n v="0"/>
    <n v="0"/>
    <n v="15000000"/>
    <n v="15000000"/>
    <n v="0"/>
  </r>
  <r>
    <s v="21375106"/>
    <s v="MUSEO DE ARTE Y DISEÑO CONTEMPORÁNEO"/>
    <x v="7"/>
    <s v="001"/>
    <x v="0"/>
    <s v=""/>
    <n v="431020117"/>
    <n v="433512298"/>
    <n v="364684682.74000001"/>
    <n v="0"/>
    <n v="0"/>
    <n v="0"/>
    <n v="116899384.69"/>
    <n v="108890045.34999999"/>
    <n v="316612913.31"/>
    <n v="247785298.05000001"/>
    <n v="0.26965644395629118"/>
  </r>
  <r>
    <s v="21375106"/>
    <s v="MUSEO DE ARTE Y DISEÑO CONTEMPORÁNEO"/>
    <x v="7"/>
    <s v="001"/>
    <x v="1"/>
    <s v="REMUNERACIONES"/>
    <n v="284954771"/>
    <n v="287411533"/>
    <n v="284808693"/>
    <n v="0"/>
    <n v="0"/>
    <n v="0"/>
    <n v="103009704.06"/>
    <n v="98565497"/>
    <n v="184401828.94"/>
    <n v="181798988.94"/>
    <n v="0.35840490805913483"/>
  </r>
  <r>
    <s v="21375106"/>
    <s v="MUSEO DE ARTE Y DISEÑO CONTEMPORÁNEO"/>
    <x v="7"/>
    <s v="001"/>
    <x v="2"/>
    <s v="REMUNERACIONES BASICAS"/>
    <n v="146404950"/>
    <n v="157567950"/>
    <n v="157567950"/>
    <n v="0"/>
    <n v="0"/>
    <n v="0"/>
    <n v="55977983.859999999"/>
    <n v="53950187.710000001"/>
    <n v="101589966.14"/>
    <n v="101589966.14"/>
    <n v="0.35526250014676208"/>
  </r>
  <r>
    <s v="21375106"/>
    <s v="MUSEO DE ARTE Y DISEÑO CONTEMPORÁNEO"/>
    <x v="7"/>
    <s v="001"/>
    <x v="3"/>
    <s v="SUELDOS PARA CARGOS FIJOS"/>
    <n v="146404950"/>
    <n v="157567950"/>
    <n v="157567950"/>
    <n v="0"/>
    <n v="0"/>
    <n v="0"/>
    <n v="55977983.859999999"/>
    <n v="53950187.710000001"/>
    <n v="101589966.14"/>
    <n v="101589966.14"/>
    <n v="0.35526250014676208"/>
  </r>
  <r>
    <s v="21375106"/>
    <s v="MUSEO DE ARTE Y DISEÑO CONTEMPORÁNEO"/>
    <x v="7"/>
    <s v="001"/>
    <x v="5"/>
    <s v="REMUNERACIONES EVENTUALES"/>
    <n v="6400000"/>
    <n v="6400000"/>
    <n v="6400000"/>
    <n v="0"/>
    <n v="0"/>
    <n v="0"/>
    <n v="3172269.82"/>
    <n v="3172269.82"/>
    <n v="3227730.18"/>
    <n v="3227730.18"/>
    <n v="0.495667159375"/>
  </r>
  <r>
    <s v="21375106"/>
    <s v="MUSEO DE ARTE Y DISEÑO CONTEMPORÁNEO"/>
    <x v="7"/>
    <s v="001"/>
    <x v="6"/>
    <s v="TIEMPO EXTRAORDINARIO"/>
    <n v="6400000"/>
    <n v="6400000"/>
    <n v="6400000"/>
    <n v="0"/>
    <n v="0"/>
    <n v="0"/>
    <n v="3172269.82"/>
    <n v="3172269.82"/>
    <n v="3227730.18"/>
    <n v="3227730.18"/>
    <n v="0.495667159375"/>
  </r>
  <r>
    <s v="21375106"/>
    <s v="MUSEO DE ARTE Y DISEÑO CONTEMPORÁNEO"/>
    <x v="7"/>
    <s v="001"/>
    <x v="7"/>
    <s v="INCENTIVOS SALARIALES"/>
    <n v="84383590"/>
    <n v="75294546"/>
    <n v="72691706"/>
    <n v="0"/>
    <n v="0"/>
    <n v="0"/>
    <n v="26921457.780000001"/>
    <n v="26921457.780000001"/>
    <n v="48373088.219999999"/>
    <n v="45770248.219999999"/>
    <n v="0.35754857702442355"/>
  </r>
  <r>
    <s v="21375106"/>
    <s v="MUSEO DE ARTE Y DISEÑO CONTEMPORÁNEO"/>
    <x v="7"/>
    <s v="001"/>
    <x v="8"/>
    <s v="RETRIBUCION POR AÑOS SERVIDOS"/>
    <n v="23900000"/>
    <n v="19887126"/>
    <n v="19746038"/>
    <n v="0"/>
    <n v="0"/>
    <n v="0"/>
    <n v="6622650.04"/>
    <n v="6622650.04"/>
    <n v="13264475.960000001"/>
    <n v="13123387.960000001"/>
    <n v="0.33301192138069624"/>
  </r>
  <r>
    <s v="21375106"/>
    <s v="MUSEO DE ARTE Y DISEÑO CONTEMPORÁNEO"/>
    <x v="7"/>
    <s v="001"/>
    <x v="9"/>
    <s v="RESTRICCION AL EJERCICIO LIBERAL DE LA PROFESION"/>
    <n v="22480020"/>
    <n v="21625072"/>
    <n v="19163320"/>
    <n v="0"/>
    <n v="0"/>
    <n v="0"/>
    <n v="7434741.6799999997"/>
    <n v="7434741.6799999997"/>
    <n v="14190330.32"/>
    <n v="11728578.32"/>
    <n v="0.34380193878660842"/>
  </r>
  <r>
    <s v="21375106"/>
    <s v="MUSEO DE ARTE Y DISEÑO CONTEMPORÁNEO"/>
    <x v="7"/>
    <s v="001"/>
    <x v="10"/>
    <s v="DECIMOTERCER MES"/>
    <n v="18244827"/>
    <n v="18372644"/>
    <n v="18372644"/>
    <n v="0"/>
    <n v="0"/>
    <n v="0"/>
    <n v="495031.3"/>
    <n v="495031.3"/>
    <n v="17877612.699999999"/>
    <n v="17877612.699999999"/>
    <n v="2.6943933600411567E-2"/>
  </r>
  <r>
    <s v="21375106"/>
    <s v="MUSEO DE ARTE Y DISEÑO CONTEMPORÁNEO"/>
    <x v="7"/>
    <s v="001"/>
    <x v="11"/>
    <s v="SALARIO ESCOLAR"/>
    <n v="15258743"/>
    <n v="11758743"/>
    <n v="11758743"/>
    <n v="0"/>
    <n v="0"/>
    <n v="0"/>
    <n v="11043496.93"/>
    <n v="11043496.93"/>
    <n v="715246.07"/>
    <n v="715246.07"/>
    <n v="0.93917325431808485"/>
  </r>
  <r>
    <s v="21375106"/>
    <s v="MUSEO DE ARTE Y DISEÑO CONTEMPORÁNEO"/>
    <x v="7"/>
    <s v="001"/>
    <x v="12"/>
    <s v="OTROS INCENTIVOS SALARIALES"/>
    <n v="4500000"/>
    <n v="3650961"/>
    <n v="3650961"/>
    <n v="0"/>
    <n v="0"/>
    <n v="0"/>
    <n v="1325537.83"/>
    <n v="1325537.83"/>
    <n v="2325423.17"/>
    <n v="2325423.17"/>
    <n v="0.36306545865595391"/>
  </r>
  <r>
    <s v="21375106"/>
    <s v="MUSEO DE ARTE Y DISEÑO CONTEMPORÁNEO"/>
    <x v="7"/>
    <s v="001"/>
    <x v="13"/>
    <s v="CONTRIB. PATRONALES AL DES. Y LA SEGURIDAD SOCIAL"/>
    <n v="21347013"/>
    <n v="21536762"/>
    <n v="21536762"/>
    <n v="0"/>
    <n v="0"/>
    <n v="0"/>
    <n v="7730467.1200000001"/>
    <n v="6669567"/>
    <n v="13806294.880000001"/>
    <n v="13806294.880000001"/>
    <n v="0.35894286801330672"/>
  </r>
  <r>
    <s v="21375106"/>
    <s v="MUSEO DE ARTE Y DISEÑO CONTEMPORÁNEO"/>
    <x v="7"/>
    <s v="001"/>
    <x v="189"/>
    <s v="CCSS CONTRIBUCION PATRONAL SEGURO SALUD (CONTRIBUCION PATRONAL SEGURO DE SALUD, SEGUN LEY NO. 17 DEL 22 DE OCTUBRE DE 1943, LEY"/>
    <n v="20252294"/>
    <n v="20432312"/>
    <n v="20432312"/>
    <n v="0"/>
    <n v="0"/>
    <n v="0"/>
    <n v="7334032.9100000001"/>
    <n v="6341460"/>
    <n v="13098279.09"/>
    <n v="13098279.09"/>
    <n v="0.35894287978766182"/>
  </r>
  <r>
    <s v="21375106"/>
    <s v="MUSEO DE ARTE Y DISEÑO CONTEMPORÁNEO"/>
    <x v="7"/>
    <s v="001"/>
    <x v="190"/>
    <s v="BANCO POPULAR Y DE DESARROLLO COMUNAL. (BPDC) (SEGUN LEY NO. 4351 DEL 11 DE JULIO DE 1969, LEY ORGANICA DEL B.P.D.C.)."/>
    <n v="1094719"/>
    <n v="1104450"/>
    <n v="1104450"/>
    <n v="0"/>
    <n v="0"/>
    <n v="0"/>
    <n v="396434.21"/>
    <n v="328107"/>
    <n v="708015.79"/>
    <n v="708015.79"/>
    <n v="0.35894265018787636"/>
  </r>
  <r>
    <s v="21375106"/>
    <s v="MUSEO DE ARTE Y DISEÑO CONTEMPORÁNEO"/>
    <x v="7"/>
    <s v="001"/>
    <x v="16"/>
    <s v="CONTRIB PATRONALES A FOND PENS Y OTROS FOND CAPIT."/>
    <n v="26419218"/>
    <n v="26612275"/>
    <n v="26612275"/>
    <n v="0"/>
    <n v="0"/>
    <n v="0"/>
    <n v="9207525.4800000004"/>
    <n v="7852014.6900000004"/>
    <n v="17404749.52"/>
    <n v="17404749.52"/>
    <n v="0.3459879127207276"/>
  </r>
  <r>
    <s v="21375106"/>
    <s v="MUSEO DE ARTE Y DISEÑO CONTEMPORÁNEO"/>
    <x v="7"/>
    <s v="001"/>
    <x v="191"/>
    <s v="CCSS CONTRIBUCION PATRONAL SEGURO PENSIONES (CONTRIBUCION PATRONAL SEGURO DE PENSIONES, SEGUN LEY NO. 17 DEL 22 DE OCTUBRE DE 1943, LEY"/>
    <n v="11866750"/>
    <n v="11972231"/>
    <n v="11972231"/>
    <n v="0"/>
    <n v="0"/>
    <n v="0"/>
    <n v="4297346.87"/>
    <n v="3556733"/>
    <n v="7674884.1299999999"/>
    <n v="7674884.1299999999"/>
    <n v="0.35894286286323746"/>
  </r>
  <r>
    <s v="21375106"/>
    <s v="MUSEO DE ARTE Y DISEÑO CONTEMPORÁNEO"/>
    <x v="7"/>
    <s v="001"/>
    <x v="192"/>
    <s v="CCSS APORTE PATRONAL REGIMEN PENSIONES (APORTE PATRONAL AL REGIMEN DE PENSIONES, SEGUN LEY DE PROTECCION AL TRABAJADOR NO. 7983 DEL 16"/>
    <n v="6568312"/>
    <n v="6626696"/>
    <n v="6626696"/>
    <n v="0"/>
    <n v="0"/>
    <n v="0"/>
    <n v="2378605.2799999998"/>
    <n v="1968675"/>
    <n v="4248090.72"/>
    <n v="4248090.72"/>
    <n v="0.35894286987059609"/>
  </r>
  <r>
    <s v="21375106"/>
    <s v="MUSEO DE ARTE Y DISEÑO CONTEMPORÁNEO"/>
    <x v="7"/>
    <s v="001"/>
    <x v="193"/>
    <s v="CCSS APORTE PATRONAL FONDO CAPITALIZACION LABORAL (APORTE PATRONAL AL FONDO DE CAPITALIZACION LABORAL, SEGUN LEY DE PROTECCION AL TRABAJADOR"/>
    <n v="3284156"/>
    <n v="3313348"/>
    <n v="3313348"/>
    <n v="0"/>
    <n v="0"/>
    <n v="0"/>
    <n v="1189302.6399999999"/>
    <n v="984336"/>
    <n v="2124045.36"/>
    <n v="2124045.36"/>
    <n v="0.35894286987059609"/>
  </r>
  <r>
    <s v="21375106"/>
    <s v="MUSEO DE ARTE Y DISEÑO CONTEMPORÁNEO"/>
    <x v="7"/>
    <s v="001"/>
    <x v="194"/>
    <s v="ASOCIACION DE EMPLEADOS DEL MINISTERIO DE CULTURA Y JUVENTUD (ASEMICULTURA). (APORTE PATRONAL A LA ASOCIACION DE EMPLEADOS DEL MINISTERIO DE CULTURA"/>
    <n v="4700000"/>
    <n v="4700000"/>
    <n v="4700000"/>
    <n v="0"/>
    <n v="0"/>
    <n v="0"/>
    <n v="1342270.69"/>
    <n v="1342270.69"/>
    <n v="3357729.31"/>
    <n v="3357729.31"/>
    <n v="0.2855895085106383"/>
  </r>
  <r>
    <s v="21375106"/>
    <s v="MUSEO DE ARTE Y DISEÑO CONTEMPORÁNEO"/>
    <x v="7"/>
    <s v="001"/>
    <x v="21"/>
    <s v="SERVICIOS"/>
    <n v="89064769"/>
    <n v="89064769"/>
    <n v="38752125.079999998"/>
    <n v="0"/>
    <n v="0"/>
    <n v="0"/>
    <n v="6732870.9800000004"/>
    <n v="4508787.1500000004"/>
    <n v="82331898.019999996"/>
    <n v="32019254.100000001"/>
    <n v="7.5595221944605287E-2"/>
  </r>
  <r>
    <s v="21375106"/>
    <s v="MUSEO DE ARTE Y DISEÑO CONTEMPORÁNEO"/>
    <x v="7"/>
    <s v="001"/>
    <x v="24"/>
    <s v="SERVICIOS BASICOS"/>
    <n v="8316000"/>
    <n v="8316000"/>
    <n v="3450991.29"/>
    <n v="0"/>
    <n v="0"/>
    <n v="0"/>
    <n v="2881134.16"/>
    <n v="2015020.77"/>
    <n v="5434865.8399999999"/>
    <n v="569857.13"/>
    <n v="0.34645672919672921"/>
  </r>
  <r>
    <s v="21375106"/>
    <s v="MUSEO DE ARTE Y DISEÑO CONTEMPORÁNEO"/>
    <x v="7"/>
    <s v="001"/>
    <x v="26"/>
    <s v="SERVICIO DE ENERGIA ELECTRICA"/>
    <n v="5400000"/>
    <n v="5400000"/>
    <n v="2300643.69"/>
    <n v="0"/>
    <n v="0"/>
    <n v="0"/>
    <n v="2298004.9900000002"/>
    <n v="1822025"/>
    <n v="3101995.01"/>
    <n v="2638.7"/>
    <n v="0.42555647962962967"/>
  </r>
  <r>
    <s v="21375106"/>
    <s v="MUSEO DE ARTE Y DISEÑO CONTEMPORÁNEO"/>
    <x v="7"/>
    <s v="001"/>
    <x v="27"/>
    <s v="SERVICIO DE CORREO"/>
    <n v="600000"/>
    <n v="600000"/>
    <n v="77849.3"/>
    <n v="0"/>
    <n v="0"/>
    <n v="0"/>
    <n v="0"/>
    <n v="0"/>
    <n v="600000"/>
    <n v="77849.3"/>
    <n v="0"/>
  </r>
  <r>
    <s v="21375106"/>
    <s v="MUSEO DE ARTE Y DISEÑO CONTEMPORÁNEO"/>
    <x v="7"/>
    <s v="001"/>
    <x v="28"/>
    <s v="SERVICIO DE TELECOMUNICACIONES"/>
    <n v="2316000"/>
    <n v="2316000"/>
    <n v="1072498.3"/>
    <n v="0"/>
    <n v="0"/>
    <n v="0"/>
    <n v="583129.17000000004"/>
    <n v="192995.77"/>
    <n v="1732870.83"/>
    <n v="489369.13"/>
    <n v="0.25178288860103631"/>
  </r>
  <r>
    <s v="21375106"/>
    <s v="MUSEO DE ARTE Y DISEÑO CONTEMPORÁNEO"/>
    <x v="7"/>
    <s v="001"/>
    <x v="30"/>
    <s v="SERVICIOS COMERCIALES Y FINANCIEROS"/>
    <n v="42399269"/>
    <n v="42399269"/>
    <n v="19634345.289999999"/>
    <n v="0"/>
    <n v="0"/>
    <n v="0"/>
    <n v="1141774.98"/>
    <n v="570887.5"/>
    <n v="41257494.020000003"/>
    <n v="18492570.309999999"/>
    <n v="2.6929119461941667E-2"/>
  </r>
  <r>
    <s v="21375106"/>
    <s v="MUSEO DE ARTE Y DISEÑO CONTEMPORÁNEO"/>
    <x v="7"/>
    <s v="001"/>
    <x v="33"/>
    <s v="IMPRESION, ENCUADERNACION Y OTROS"/>
    <n v="9500000"/>
    <n v="9500000"/>
    <n v="4399280.57"/>
    <n v="0"/>
    <n v="0"/>
    <n v="0"/>
    <n v="0"/>
    <n v="0"/>
    <n v="9500000"/>
    <n v="4399280.57"/>
    <n v="0"/>
  </r>
  <r>
    <s v="21375106"/>
    <s v="MUSEO DE ARTE Y DISEÑO CONTEMPORÁNEO"/>
    <x v="7"/>
    <s v="001"/>
    <x v="34"/>
    <s v="COMIS. Y GASTOS POR SERV. FINANCIEROS Y COMERCIAL."/>
    <n v="3085000"/>
    <n v="3085000"/>
    <n v="1428608.48"/>
    <n v="0"/>
    <n v="0"/>
    <n v="0"/>
    <n v="0"/>
    <n v="0"/>
    <n v="3085000"/>
    <n v="1428608.48"/>
    <n v="0"/>
  </r>
  <r>
    <s v="21375106"/>
    <s v="MUSEO DE ARTE Y DISEÑO CONTEMPORÁNEO"/>
    <x v="7"/>
    <s v="001"/>
    <x v="35"/>
    <s v="SERVICIOS DE TECNOLOGIAS DE INFORMACION"/>
    <n v="29814269"/>
    <n v="29814269"/>
    <n v="13806456.24"/>
    <n v="0"/>
    <n v="0"/>
    <n v="0"/>
    <n v="1141774.98"/>
    <n v="570887.5"/>
    <n v="28672494.02"/>
    <n v="12664681.26"/>
    <n v="3.8296259418602548E-2"/>
  </r>
  <r>
    <s v="21375106"/>
    <s v="MUSEO DE ARTE Y DISEÑO CONTEMPORÁNEO"/>
    <x v="7"/>
    <s v="001"/>
    <x v="36"/>
    <s v="SERVICIOS DE GESTION Y APOYO"/>
    <n v="23836000"/>
    <n v="23836000"/>
    <n v="9511503.8300000001"/>
    <n v="0"/>
    <n v="0"/>
    <n v="0"/>
    <n v="2263558.84"/>
    <n v="1617725.88"/>
    <n v="21572441.16"/>
    <n v="7247944.9900000002"/>
    <n v="9.4963871454942103E-2"/>
  </r>
  <r>
    <s v="21375106"/>
    <s v="MUSEO DE ARTE Y DISEÑO CONTEMPORÁNEO"/>
    <x v="7"/>
    <s v="001"/>
    <x v="39"/>
    <s v="SERVICIOS GENERALES"/>
    <n v="6836000"/>
    <n v="6836000"/>
    <n v="2170107.02"/>
    <n v="0"/>
    <n v="0"/>
    <n v="0"/>
    <n v="2169768.84"/>
    <n v="1617725.88"/>
    <n v="4666231.16"/>
    <n v="338.18"/>
    <n v="0.31740328262141604"/>
  </r>
  <r>
    <s v="21375106"/>
    <s v="MUSEO DE ARTE Y DISEÑO CONTEMPORÁNEO"/>
    <x v="7"/>
    <s v="001"/>
    <x v="40"/>
    <s v="OTROS SERVICIOS DE GESTION Y APOYO"/>
    <n v="17000000"/>
    <n v="17000000"/>
    <n v="7341396.8099999996"/>
    <n v="0"/>
    <n v="0"/>
    <n v="0"/>
    <n v="93790"/>
    <n v="0"/>
    <n v="16906210"/>
    <n v="7247606.8099999996"/>
    <n v="5.5170588235294114E-3"/>
  </r>
  <r>
    <s v="21375106"/>
    <s v="MUSEO DE ARTE Y DISEÑO CONTEMPORÁNEO"/>
    <x v="7"/>
    <s v="001"/>
    <x v="41"/>
    <s v="GASTOS DE VIAJE Y DE TRANSPORTE"/>
    <n v="366000"/>
    <n v="366000"/>
    <n v="169488.07"/>
    <n v="0"/>
    <n v="0"/>
    <n v="0"/>
    <n v="0"/>
    <n v="0"/>
    <n v="366000"/>
    <n v="169488.07"/>
    <n v="0"/>
  </r>
  <r>
    <s v="21375106"/>
    <s v="MUSEO DE ARTE Y DISEÑO CONTEMPORÁNEO"/>
    <x v="7"/>
    <s v="001"/>
    <x v="43"/>
    <s v="VIATICOS DENTRO DEL PAIS"/>
    <n v="366000"/>
    <n v="366000"/>
    <n v="169488.07"/>
    <n v="0"/>
    <n v="0"/>
    <n v="0"/>
    <n v="0"/>
    <n v="0"/>
    <n v="366000"/>
    <n v="169488.07"/>
    <n v="0"/>
  </r>
  <r>
    <s v="21375106"/>
    <s v="MUSEO DE ARTE Y DISEÑO CONTEMPORÁNEO"/>
    <x v="7"/>
    <s v="001"/>
    <x v="46"/>
    <s v="SEGUROS, REASEGUROS Y OTRAS OBLIGACIONES"/>
    <n v="9510000"/>
    <n v="9510000"/>
    <n v="4403911.3899999997"/>
    <n v="0"/>
    <n v="0"/>
    <n v="0"/>
    <n v="305153"/>
    <n v="305153"/>
    <n v="9204847"/>
    <n v="4098758.39"/>
    <n v="3.20875920084122E-2"/>
  </r>
  <r>
    <s v="21375106"/>
    <s v="MUSEO DE ARTE Y DISEÑO CONTEMPORÁNEO"/>
    <x v="7"/>
    <s v="001"/>
    <x v="47"/>
    <s v="SEGUROS"/>
    <n v="9510000"/>
    <n v="9510000"/>
    <n v="4403911.3899999997"/>
    <n v="0"/>
    <n v="0"/>
    <n v="0"/>
    <n v="305153"/>
    <n v="305153"/>
    <n v="9204847"/>
    <n v="4098758.39"/>
    <n v="3.20875920084122E-2"/>
  </r>
  <r>
    <s v="21375106"/>
    <s v="MUSEO DE ARTE Y DISEÑO CONTEMPORÁNEO"/>
    <x v="7"/>
    <s v="001"/>
    <x v="51"/>
    <s v="MANTENIMIENTO Y REPARACION"/>
    <n v="3967500"/>
    <n v="3967500"/>
    <n v="1271620.1599999999"/>
    <n v="0"/>
    <n v="0"/>
    <n v="0"/>
    <n v="141250"/>
    <n v="0"/>
    <n v="3826250"/>
    <n v="1130370.1599999999"/>
    <n v="3.560176433522369E-2"/>
  </r>
  <r>
    <s v="21375106"/>
    <s v="MUSEO DE ARTE Y DISEÑO CONTEMPORÁNEO"/>
    <x v="7"/>
    <s v="001"/>
    <x v="52"/>
    <s v="MANTENIMIENTO DE EDIFICIOS, LOCALES Y TERRENOS"/>
    <n v="282500"/>
    <n v="282500"/>
    <n v="141820.71"/>
    <n v="0"/>
    <n v="0"/>
    <n v="0"/>
    <n v="141250"/>
    <n v="0"/>
    <n v="141250"/>
    <n v="570.71"/>
    <n v="0.5"/>
  </r>
  <r>
    <s v="21375106"/>
    <s v="MUSEO DE ARTE Y DISEÑO CONTEMPORÁNEO"/>
    <x v="7"/>
    <s v="001"/>
    <x v="54"/>
    <s v="MANT. Y REPARACION DE EQUIPO DE TRANSPORTE"/>
    <n v="2525000"/>
    <n v="2525000"/>
    <n v="592624.14"/>
    <n v="0"/>
    <n v="0"/>
    <n v="0"/>
    <n v="0"/>
    <n v="0"/>
    <n v="2525000"/>
    <n v="592624.14"/>
    <n v="0"/>
  </r>
  <r>
    <s v="21375106"/>
    <s v="MUSEO DE ARTE Y DISEÑO CONTEMPORÁNEO"/>
    <x v="7"/>
    <s v="001"/>
    <x v="56"/>
    <s v="MANT. Y REPARACION DE EQUIPO Y MOBILIARIO DE OFIC."/>
    <n v="360000"/>
    <n v="360000"/>
    <n v="166709.57999999999"/>
    <n v="0"/>
    <n v="0"/>
    <n v="0"/>
    <n v="0"/>
    <n v="0"/>
    <n v="360000"/>
    <n v="166709.57999999999"/>
    <n v="0"/>
  </r>
  <r>
    <s v="21375106"/>
    <s v="MUSEO DE ARTE Y DISEÑO CONTEMPORÁNEO"/>
    <x v="7"/>
    <s v="001"/>
    <x v="57"/>
    <s v="MANT. Y REP. DE EQUIPO DE COMPUTO Y SIST. DE INF."/>
    <n v="300000"/>
    <n v="300000"/>
    <n v="138924.65"/>
    <n v="0"/>
    <n v="0"/>
    <n v="0"/>
    <n v="0"/>
    <n v="0"/>
    <n v="300000"/>
    <n v="138924.65"/>
    <n v="0"/>
  </r>
  <r>
    <s v="21375106"/>
    <s v="MUSEO DE ARTE Y DISEÑO CONTEMPORÁNEO"/>
    <x v="7"/>
    <s v="001"/>
    <x v="58"/>
    <s v="MANTENIMIENTO Y REPARACION DE OTROS EQUIPOS"/>
    <n v="500000"/>
    <n v="500000"/>
    <n v="231541.08"/>
    <n v="0"/>
    <n v="0"/>
    <n v="0"/>
    <n v="0"/>
    <n v="0"/>
    <n v="500000"/>
    <n v="231541.08"/>
    <n v="0"/>
  </r>
  <r>
    <s v="21375106"/>
    <s v="MUSEO DE ARTE Y DISEÑO CONTEMPORÁNEO"/>
    <x v="7"/>
    <s v="001"/>
    <x v="59"/>
    <s v="IMPUESTOS"/>
    <n v="420000"/>
    <n v="420000"/>
    <n v="194494.51"/>
    <n v="0"/>
    <n v="0"/>
    <n v="0"/>
    <n v="0"/>
    <n v="0"/>
    <n v="420000"/>
    <n v="194494.51"/>
    <n v="0"/>
  </r>
  <r>
    <s v="21375106"/>
    <s v="MUSEO DE ARTE Y DISEÑO CONTEMPORÁNEO"/>
    <x v="7"/>
    <s v="001"/>
    <x v="60"/>
    <s v="OTROS IMPUESTOS"/>
    <n v="420000"/>
    <n v="420000"/>
    <n v="194494.51"/>
    <n v="0"/>
    <n v="0"/>
    <n v="0"/>
    <n v="0"/>
    <n v="0"/>
    <n v="420000"/>
    <n v="194494.51"/>
    <n v="0"/>
  </r>
  <r>
    <s v="21375106"/>
    <s v="MUSEO DE ARTE Y DISEÑO CONTEMPORÁNEO"/>
    <x v="7"/>
    <s v="001"/>
    <x v="61"/>
    <s v="SERVICIOS DIVERSOS"/>
    <n v="250000"/>
    <n v="250000"/>
    <n v="115770.54"/>
    <n v="0"/>
    <n v="0"/>
    <n v="0"/>
    <n v="0"/>
    <n v="0"/>
    <n v="250000"/>
    <n v="115770.54"/>
    <n v="0"/>
  </r>
  <r>
    <s v="21375106"/>
    <s v="MUSEO DE ARTE Y DISEÑO CONTEMPORÁNEO"/>
    <x v="7"/>
    <s v="001"/>
    <x v="132"/>
    <s v="INTERESES MORATORIOS Y MULTAS"/>
    <n v="0"/>
    <n v="0"/>
    <n v="0"/>
    <n v="0"/>
    <n v="0"/>
    <n v="0"/>
    <n v="0"/>
    <n v="0"/>
    <n v="0"/>
    <n v="0"/>
    <n v="0"/>
  </r>
  <r>
    <s v="21375106"/>
    <s v="MUSEO DE ARTE Y DISEÑO CONTEMPORÁNEO"/>
    <x v="7"/>
    <s v="001"/>
    <x v="152"/>
    <s v="OTROS SERVICIOS NO ESPECIFICADOS"/>
    <n v="250000"/>
    <n v="250000"/>
    <n v="115770.54"/>
    <n v="0"/>
    <n v="0"/>
    <n v="0"/>
    <n v="0"/>
    <n v="0"/>
    <n v="250000"/>
    <n v="115770.54"/>
    <n v="0"/>
  </r>
  <r>
    <s v="21375106"/>
    <s v="MUSEO DE ARTE Y DISEÑO CONTEMPORÁNEO"/>
    <x v="7"/>
    <s v="001"/>
    <x v="63"/>
    <s v="MATERIALES Y SUMINISTROS"/>
    <n v="10129800"/>
    <n v="10129800"/>
    <n v="2700970.45"/>
    <n v="0"/>
    <n v="0"/>
    <n v="0"/>
    <n v="537735.36"/>
    <n v="537735.36"/>
    <n v="9592064.6400000006"/>
    <n v="2163235.09"/>
    <n v="5.3084499200379075E-2"/>
  </r>
  <r>
    <s v="21375106"/>
    <s v="MUSEO DE ARTE Y DISEÑO CONTEMPORÁNEO"/>
    <x v="7"/>
    <s v="001"/>
    <x v="64"/>
    <s v="PRODUCTOS QUIMICOS Y CONEXOS"/>
    <n v="2030000"/>
    <n v="2030000"/>
    <n v="222279.44"/>
    <n v="0"/>
    <n v="0"/>
    <n v="0"/>
    <n v="0"/>
    <n v="0"/>
    <n v="2030000"/>
    <n v="222279.44"/>
    <n v="0"/>
  </r>
  <r>
    <s v="21375106"/>
    <s v="MUSEO DE ARTE Y DISEÑO CONTEMPORÁNEO"/>
    <x v="7"/>
    <s v="001"/>
    <x v="65"/>
    <s v="COMBUSTIBLES Y LUBRICANTES"/>
    <n v="480000"/>
    <n v="480000"/>
    <n v="222279.44"/>
    <n v="0"/>
    <n v="0"/>
    <n v="0"/>
    <n v="0"/>
    <n v="0"/>
    <n v="480000"/>
    <n v="222279.44"/>
    <n v="0"/>
  </r>
  <r>
    <s v="21375106"/>
    <s v="MUSEO DE ARTE Y DISEÑO CONTEMPORÁNEO"/>
    <x v="7"/>
    <s v="001"/>
    <x v="67"/>
    <s v="TINTAS, PINTURAS Y DILUYENTES"/>
    <n v="1520000"/>
    <n v="1520000"/>
    <n v="0"/>
    <n v="0"/>
    <n v="0"/>
    <n v="0"/>
    <n v="0"/>
    <n v="0"/>
    <n v="1520000"/>
    <n v="0"/>
    <n v="0"/>
  </r>
  <r>
    <s v="21375106"/>
    <s v="MUSEO DE ARTE Y DISEÑO CONTEMPORÁNEO"/>
    <x v="7"/>
    <s v="001"/>
    <x v="68"/>
    <s v="OTROS PRODUCTOS QUIMICOS Y CONEXOS"/>
    <n v="30000"/>
    <n v="30000"/>
    <n v="0"/>
    <n v="0"/>
    <n v="0"/>
    <n v="0"/>
    <n v="0"/>
    <n v="0"/>
    <n v="30000"/>
    <n v="0"/>
    <n v="0"/>
  </r>
  <r>
    <s v="21375106"/>
    <s v="MUSEO DE ARTE Y DISEÑO CONTEMPORÁNEO"/>
    <x v="7"/>
    <s v="001"/>
    <x v="72"/>
    <s v="MATERIALES Y PROD DE USO EN LA CONSTRUC Y MANT."/>
    <n v="4068800"/>
    <n v="4068800"/>
    <n v="1366092.38"/>
    <n v="0"/>
    <n v="0"/>
    <n v="0"/>
    <n v="486885.36"/>
    <n v="486885.36"/>
    <n v="3581914.64"/>
    <n v="879207.02"/>
    <n v="0.11966313409359025"/>
  </r>
  <r>
    <s v="21375106"/>
    <s v="MUSEO DE ARTE Y DISEÑO CONTEMPORÁNEO"/>
    <x v="7"/>
    <s v="001"/>
    <x v="73"/>
    <s v="MATERIALES Y PRODUCTOS METALICOS"/>
    <n v="900000"/>
    <n v="900000"/>
    <n v="275654.5"/>
    <n v="0"/>
    <n v="0"/>
    <n v="0"/>
    <n v="0"/>
    <n v="0"/>
    <n v="900000"/>
    <n v="275654.5"/>
    <n v="0"/>
  </r>
  <r>
    <s v="21375106"/>
    <s v="MUSEO DE ARTE Y DISEÑO CONTEMPORÁNEO"/>
    <x v="7"/>
    <s v="001"/>
    <x v="153"/>
    <s v="MATERIALES Y PRODUCTOS MINERALES Y ASFALTICOS"/>
    <n v="118800"/>
    <n v="118800"/>
    <n v="0"/>
    <n v="0"/>
    <n v="0"/>
    <n v="0"/>
    <n v="0"/>
    <n v="0"/>
    <n v="118800"/>
    <n v="0"/>
    <n v="0"/>
  </r>
  <r>
    <s v="21375106"/>
    <s v="MUSEO DE ARTE Y DISEÑO CONTEMPORÁNEO"/>
    <x v="7"/>
    <s v="001"/>
    <x v="154"/>
    <s v="MADERA Y SUS DERIVADOS"/>
    <n v="1000000"/>
    <n v="1000000"/>
    <n v="0"/>
    <n v="0"/>
    <n v="0"/>
    <n v="0"/>
    <n v="0"/>
    <n v="0"/>
    <n v="1000000"/>
    <n v="0"/>
    <n v="0"/>
  </r>
  <r>
    <s v="21375106"/>
    <s v="MUSEO DE ARTE Y DISEÑO CONTEMPORÁNEO"/>
    <x v="7"/>
    <s v="001"/>
    <x v="74"/>
    <s v="MAT. Y PROD. ELECTRICOS, TELEFONICOS Y DE COMPUTO"/>
    <n v="1100000"/>
    <n v="1100000"/>
    <n v="671677.75"/>
    <n v="0"/>
    <n v="0"/>
    <n v="0"/>
    <n v="486885.36"/>
    <n v="486885.36"/>
    <n v="613114.64"/>
    <n v="184792.39"/>
    <n v="0.44262305454545453"/>
  </r>
  <r>
    <s v="21375106"/>
    <s v="MUSEO DE ARTE Y DISEÑO CONTEMPORÁNEO"/>
    <x v="7"/>
    <s v="001"/>
    <x v="75"/>
    <s v="MATERIALES Y PRODUCTOS DE PLASTICO"/>
    <n v="150000"/>
    <n v="150000"/>
    <n v="69462.320000000007"/>
    <n v="0"/>
    <n v="0"/>
    <n v="0"/>
    <n v="0"/>
    <n v="0"/>
    <n v="150000"/>
    <n v="69462.320000000007"/>
    <n v="0"/>
  </r>
  <r>
    <s v="21375106"/>
    <s v="MUSEO DE ARTE Y DISEÑO CONTEMPORÁNEO"/>
    <x v="7"/>
    <s v="001"/>
    <x v="76"/>
    <s v="OTROS MAT. Y PROD.DE USO EN LA CONSTRU. Y MANTENIM"/>
    <n v="800000"/>
    <n v="800000"/>
    <n v="349297.81"/>
    <n v="0"/>
    <n v="0"/>
    <n v="0"/>
    <n v="0"/>
    <n v="0"/>
    <n v="800000"/>
    <n v="349297.81"/>
    <n v="0"/>
  </r>
  <r>
    <s v="21375106"/>
    <s v="MUSEO DE ARTE Y DISEÑO CONTEMPORÁNEO"/>
    <x v="7"/>
    <s v="001"/>
    <x v="77"/>
    <s v="HERRAMIENTAS, REPUESTOS Y ACCESORIOS"/>
    <n v="1100000"/>
    <n v="1100000"/>
    <n v="509390.38"/>
    <n v="0"/>
    <n v="0"/>
    <n v="0"/>
    <n v="50850"/>
    <n v="50850"/>
    <n v="1049150"/>
    <n v="458540.38"/>
    <n v="4.6227272727272728E-2"/>
  </r>
  <r>
    <s v="21375106"/>
    <s v="MUSEO DE ARTE Y DISEÑO CONTEMPORÁNEO"/>
    <x v="7"/>
    <s v="001"/>
    <x v="78"/>
    <s v="HERRAMIENTAS E INSTRUMENTOS"/>
    <n v="300000"/>
    <n v="300000"/>
    <n v="138924.65"/>
    <n v="0"/>
    <n v="0"/>
    <n v="0"/>
    <n v="50850"/>
    <n v="50850"/>
    <n v="249150"/>
    <n v="88074.65"/>
    <n v="0.16950000000000001"/>
  </r>
  <r>
    <s v="21375106"/>
    <s v="MUSEO DE ARTE Y DISEÑO CONTEMPORÁNEO"/>
    <x v="7"/>
    <s v="001"/>
    <x v="79"/>
    <s v="REPUESTOS Y ACCESORIOS"/>
    <n v="800000"/>
    <n v="800000"/>
    <n v="370465.73"/>
    <n v="0"/>
    <n v="0"/>
    <n v="0"/>
    <n v="0"/>
    <n v="0"/>
    <n v="800000"/>
    <n v="370465.73"/>
    <n v="0"/>
  </r>
  <r>
    <s v="21375106"/>
    <s v="MUSEO DE ARTE Y DISEÑO CONTEMPORÁNEO"/>
    <x v="7"/>
    <s v="001"/>
    <x v="80"/>
    <s v="UTILES, MATERIALES Y SUMINISTROS DIVERSOS"/>
    <n v="2931000"/>
    <n v="2931000"/>
    <n v="603208.25"/>
    <n v="0"/>
    <n v="0"/>
    <n v="0"/>
    <n v="0"/>
    <n v="0"/>
    <n v="2931000"/>
    <n v="603208.25"/>
    <n v="0"/>
  </r>
  <r>
    <s v="21375106"/>
    <s v="MUSEO DE ARTE Y DISEÑO CONTEMPORÁNEO"/>
    <x v="7"/>
    <s v="001"/>
    <x v="81"/>
    <s v="UTILES Y MATERIALES DE OFICINA Y COMPUTO"/>
    <n v="200000"/>
    <n v="200000"/>
    <n v="92616.43"/>
    <n v="0"/>
    <n v="0"/>
    <n v="0"/>
    <n v="0"/>
    <n v="0"/>
    <n v="200000"/>
    <n v="92616.43"/>
    <n v="0"/>
  </r>
  <r>
    <s v="21375106"/>
    <s v="MUSEO DE ARTE Y DISEÑO CONTEMPORÁNEO"/>
    <x v="7"/>
    <s v="001"/>
    <x v="83"/>
    <s v="PRODUCTOS DE PAPEL, CARTON E IMPRESOS"/>
    <n v="500000"/>
    <n v="500000"/>
    <n v="10000"/>
    <n v="0"/>
    <n v="0"/>
    <n v="0"/>
    <n v="0"/>
    <n v="0"/>
    <n v="500000"/>
    <n v="10000"/>
    <n v="0"/>
  </r>
  <r>
    <s v="21375106"/>
    <s v="MUSEO DE ARTE Y DISEÑO CONTEMPORÁNEO"/>
    <x v="7"/>
    <s v="001"/>
    <x v="84"/>
    <s v="TEXTILES Y VESTUARIO"/>
    <n v="1000000"/>
    <n v="1000000"/>
    <n v="463082.17"/>
    <n v="0"/>
    <n v="0"/>
    <n v="0"/>
    <n v="0"/>
    <n v="0"/>
    <n v="1000000"/>
    <n v="463082.17"/>
    <n v="0"/>
  </r>
  <r>
    <s v="21375106"/>
    <s v="MUSEO DE ARTE Y DISEÑO CONTEMPORÁNEO"/>
    <x v="7"/>
    <s v="001"/>
    <x v="85"/>
    <s v="UTILES Y MATERIALES DE LIMPIEZA"/>
    <n v="650000"/>
    <n v="650000"/>
    <n v="0"/>
    <n v="0"/>
    <n v="0"/>
    <n v="0"/>
    <n v="0"/>
    <n v="0"/>
    <n v="650000"/>
    <n v="0"/>
    <n v="0"/>
  </r>
  <r>
    <s v="21375106"/>
    <s v="MUSEO DE ARTE Y DISEÑO CONTEMPORÁNEO"/>
    <x v="7"/>
    <s v="001"/>
    <x v="86"/>
    <s v="UTILES Y MATERIALES DE RESGUARDO Y SEGURIDAD"/>
    <n v="81000"/>
    <n v="81000"/>
    <n v="37509.65"/>
    <n v="0"/>
    <n v="0"/>
    <n v="0"/>
    <n v="0"/>
    <n v="0"/>
    <n v="81000"/>
    <n v="37509.65"/>
    <n v="0"/>
  </r>
  <r>
    <s v="21375106"/>
    <s v="MUSEO DE ARTE Y DISEÑO CONTEMPORÁNEO"/>
    <x v="7"/>
    <s v="001"/>
    <x v="87"/>
    <s v="OTROS UTILES, MATERIALES Y SUMINISTROS DIVERSOS"/>
    <n v="500000"/>
    <n v="500000"/>
    <n v="0"/>
    <n v="0"/>
    <n v="0"/>
    <n v="0"/>
    <n v="0"/>
    <n v="0"/>
    <n v="500000"/>
    <n v="0"/>
    <n v="0"/>
  </r>
  <r>
    <s v="21375106"/>
    <s v="MUSEO DE ARTE Y DISEÑO CONTEMPORÁNEO"/>
    <x v="7"/>
    <s v="001"/>
    <x v="88"/>
    <s v="TRANSFERENCIAS CORRIENTES"/>
    <n v="21084777"/>
    <n v="21120196"/>
    <n v="12636894.210000001"/>
    <n v="0"/>
    <n v="0"/>
    <n v="0"/>
    <n v="6251606.2800000003"/>
    <n v="4910560.4000000004"/>
    <n v="14868589.720000001"/>
    <n v="6385287.9299999997"/>
    <n v="0.29600133824515645"/>
  </r>
  <r>
    <s v="21375106"/>
    <s v="MUSEO DE ARTE Y DISEÑO CONTEMPORÁNEO"/>
    <x v="7"/>
    <s v="001"/>
    <x v="89"/>
    <s v="TRANSFERENCIAS CORRIENTES AL SECTOR PUBLICO"/>
    <n v="3984777"/>
    <n v="4020196"/>
    <n v="4020196"/>
    <n v="0"/>
    <n v="0"/>
    <n v="0"/>
    <n v="1705907.07"/>
    <n v="979774.73"/>
    <n v="2314288.9300000002"/>
    <n v="2314288.9300000002"/>
    <n v="0.42433430360111796"/>
  </r>
  <r>
    <s v="21375106"/>
    <s v="MUSEO DE ARTE Y DISEÑO CONTEMPORÁNEO"/>
    <x v="7"/>
    <s v="001"/>
    <x v="195"/>
    <s v="CCSS CONTRIBUCION ESTATAL SEGURO PENSIONES (CONTRIBUCION ESTATAL AL SEGURO DE PENSIONES, SEGUN LEY NO. 17 DEL 22 DE OCTUBRE DE 1943, LEY"/>
    <n v="3437417"/>
    <n v="3467971"/>
    <n v="3467971"/>
    <n v="0"/>
    <n v="0"/>
    <n v="0"/>
    <n v="1471579.16"/>
    <n v="842717.76"/>
    <n v="1996391.84"/>
    <n v="1996391.84"/>
    <n v="0.42433433266887177"/>
  </r>
  <r>
    <s v="21375106"/>
    <s v="MUSEO DE ARTE Y DISEÑO CONTEMPORÁNEO"/>
    <x v="7"/>
    <s v="001"/>
    <x v="196"/>
    <s v="CCSS CONTRIBUCION ESTATAL SEGURO SALUD (CONTRIBUCION ESTATAL AL SEGURO DE SALUD, SEGUN LEY NO. 17 DEL 22 DE OCTUBRE DE 1943, LEY"/>
    <n v="547360"/>
    <n v="552225"/>
    <n v="552225"/>
    <n v="0"/>
    <n v="0"/>
    <n v="0"/>
    <n v="234327.91"/>
    <n v="137056.97"/>
    <n v="317897.09000000003"/>
    <n v="317897.09000000003"/>
    <n v="0.4243341210557291"/>
  </r>
  <r>
    <s v="21375106"/>
    <s v="MUSEO DE ARTE Y DISEÑO CONTEMPORÁNEO"/>
    <x v="7"/>
    <s v="001"/>
    <x v="93"/>
    <s v="TRANSFERENCIAS CORRIENTES A PERSONAS"/>
    <n v="15000000"/>
    <n v="15000000"/>
    <n v="6946232.4800000004"/>
    <n v="0"/>
    <n v="0"/>
    <n v="0"/>
    <n v="3600000"/>
    <n v="3600000"/>
    <n v="11400000"/>
    <n v="3346232.48"/>
    <n v="0.24"/>
  </r>
  <r>
    <s v="21375106"/>
    <s v="MUSEO DE ARTE Y DISEÑO CONTEMPORÁNEO"/>
    <x v="7"/>
    <s v="001"/>
    <x v="95"/>
    <s v="OTRAS TRANSFERENCIAS A PERSONAS"/>
    <n v="15000000"/>
    <n v="15000000"/>
    <n v="6946232.4800000004"/>
    <n v="0"/>
    <n v="0"/>
    <n v="0"/>
    <n v="3600000"/>
    <n v="3600000"/>
    <n v="11400000"/>
    <n v="3346232.48"/>
    <n v="0.24"/>
  </r>
  <r>
    <s v="21375106"/>
    <s v="MUSEO DE ARTE Y DISEÑO CONTEMPORÁNEO"/>
    <x v="7"/>
    <s v="001"/>
    <x v="96"/>
    <s v="PRESTACIONES"/>
    <n v="2100000"/>
    <n v="2100000"/>
    <n v="1670465.73"/>
    <n v="0"/>
    <n v="0"/>
    <n v="0"/>
    <n v="945699.21"/>
    <n v="330785.67"/>
    <n v="1154300.79"/>
    <n v="724766.52"/>
    <n v="0.45033295714285715"/>
  </r>
  <r>
    <s v="21375106"/>
    <s v="MUSEO DE ARTE Y DISEÑO CONTEMPORÁNEO"/>
    <x v="7"/>
    <s v="001"/>
    <x v="97"/>
    <s v="PRESTACIONES LEGALES"/>
    <n v="800000"/>
    <n v="800000"/>
    <n v="370465.73"/>
    <n v="0"/>
    <n v="0"/>
    <n v="0"/>
    <n v="0"/>
    <n v="0"/>
    <n v="800000"/>
    <n v="370465.73"/>
    <n v="0"/>
  </r>
  <r>
    <s v="21375106"/>
    <s v="MUSEO DE ARTE Y DISEÑO CONTEMPORÁNEO"/>
    <x v="7"/>
    <s v="001"/>
    <x v="98"/>
    <s v="OTRAS PRESTACIONES"/>
    <n v="1300000"/>
    <n v="1300000"/>
    <n v="1300000"/>
    <n v="0"/>
    <n v="0"/>
    <n v="0"/>
    <n v="945699.21"/>
    <n v="330785.67"/>
    <n v="354300.79"/>
    <n v="354300.79"/>
    <n v="0.7274609307692308"/>
  </r>
  <r>
    <s v="21375106"/>
    <s v="MUSEO DE ARTE Y DISEÑO CONTEMPORÁNEO"/>
    <x v="7"/>
    <s v="280"/>
    <x v="110"/>
    <s v="BIENES DURADEROS"/>
    <n v="25786000"/>
    <n v="25786000"/>
    <n v="25786000"/>
    <n v="0"/>
    <n v="0"/>
    <n v="0"/>
    <n v="367468.01"/>
    <n v="367465.44"/>
    <n v="25418531.989999998"/>
    <n v="25418531.989999998"/>
    <n v="1.4250679050647639E-2"/>
  </r>
  <r>
    <s v="21375106"/>
    <s v="MUSEO DE ARTE Y DISEÑO CONTEMPORÁNEO"/>
    <x v="7"/>
    <s v="280"/>
    <x v="111"/>
    <s v="MAQUINARIA, EQUIPO Y MOBILIARIO"/>
    <n v="19758000"/>
    <n v="19758000"/>
    <n v="19758000"/>
    <n v="0"/>
    <n v="0"/>
    <n v="0"/>
    <n v="0"/>
    <n v="0"/>
    <n v="19758000"/>
    <n v="19758000"/>
    <n v="0"/>
  </r>
  <r>
    <s v="21375106"/>
    <s v="MUSEO DE ARTE Y DISEÑO CONTEMPORÁNEO"/>
    <x v="7"/>
    <s v="280"/>
    <x v="113"/>
    <s v="EQUIPO DE COMUNICACION"/>
    <n v="4480000"/>
    <n v="4480000"/>
    <n v="4480000"/>
    <n v="0"/>
    <n v="0"/>
    <n v="0"/>
    <n v="0"/>
    <n v="0"/>
    <n v="4480000"/>
    <n v="4480000"/>
    <n v="0"/>
  </r>
  <r>
    <s v="21375106"/>
    <s v="MUSEO DE ARTE Y DISEÑO CONTEMPORÁNEO"/>
    <x v="7"/>
    <s v="280"/>
    <x v="115"/>
    <s v="EQUIPO Y PROGRAMAS DE COMPUTO"/>
    <n v="15264000"/>
    <n v="15264000"/>
    <n v="15264000"/>
    <n v="0"/>
    <n v="0"/>
    <n v="0"/>
    <n v="0"/>
    <n v="0"/>
    <n v="15264000"/>
    <n v="15264000"/>
    <n v="0"/>
  </r>
  <r>
    <s v="21375106"/>
    <s v="MUSEO DE ARTE Y DISEÑO CONTEMPORÁNEO"/>
    <x v="7"/>
    <s v="280"/>
    <x v="197"/>
    <s v="EQUIPO SANITARIO, DE LABORATORIO E INVESTIGACION"/>
    <n v="14000"/>
    <n v="14000"/>
    <n v="14000"/>
    <n v="0"/>
    <n v="0"/>
    <n v="0"/>
    <n v="0"/>
    <n v="0"/>
    <n v="14000"/>
    <n v="14000"/>
    <n v="0"/>
  </r>
  <r>
    <s v="21375106"/>
    <s v="MUSEO DE ARTE Y DISEÑO CONTEMPORÁNEO"/>
    <x v="7"/>
    <s v="280"/>
    <x v="119"/>
    <s v="BIENES DURADEROS DIVERSOS"/>
    <n v="6028000"/>
    <n v="6028000"/>
    <n v="6028000"/>
    <n v="0"/>
    <n v="0"/>
    <n v="0"/>
    <n v="367468.01"/>
    <n v="367465.44"/>
    <n v="5660531.9900000002"/>
    <n v="5660531.9900000002"/>
    <n v="6.0960187458526875E-2"/>
  </r>
  <r>
    <s v="21375106"/>
    <s v="MUSEO DE ARTE Y DISEÑO CONTEMPORÁNEO"/>
    <x v="7"/>
    <s v="280"/>
    <x v="120"/>
    <s v="BIENES INTANGIBLES"/>
    <n v="6028000"/>
    <n v="6028000"/>
    <n v="6028000"/>
    <n v="0"/>
    <n v="0"/>
    <n v="0"/>
    <n v="367468.01"/>
    <n v="367465.44"/>
    <n v="5660531.9900000002"/>
    <n v="5660531.9900000002"/>
    <n v="6.0960187458526875E-2"/>
  </r>
  <r>
    <s v="21375107"/>
    <s v="CENTRO CULTURAL E HISTÓRICO JOSÉ FIGUERE"/>
    <x v="8"/>
    <s v="001"/>
    <x v="0"/>
    <s v=""/>
    <n v="180396029"/>
    <n v="180396029"/>
    <n v="156079690.19999999"/>
    <n v="0"/>
    <n v="0"/>
    <n v="0"/>
    <n v="66236011.939999998"/>
    <n v="62611900.380000003"/>
    <n v="114160017.06"/>
    <n v="89843678.260000005"/>
    <n v="0.3671700109318925"/>
  </r>
  <r>
    <s v="21375107"/>
    <s v="CENTRO CULTURAL E HISTÓRICO JOSÉ FIGUERE"/>
    <x v="8"/>
    <s v="001"/>
    <x v="1"/>
    <s v="REMUNERACIONES"/>
    <n v="125751114"/>
    <n v="125751114"/>
    <n v="125751114"/>
    <n v="0"/>
    <n v="0"/>
    <n v="0"/>
    <n v="56624959.799999997"/>
    <n v="54381540.869999997"/>
    <n v="69126154.200000003"/>
    <n v="69126154.200000003"/>
    <n v="0.45029390196893204"/>
  </r>
  <r>
    <s v="21375107"/>
    <s v="CENTRO CULTURAL E HISTÓRICO JOSÉ FIGUERE"/>
    <x v="8"/>
    <s v="001"/>
    <x v="2"/>
    <s v="REMUNERACIONES BASICAS"/>
    <n v="60894050"/>
    <n v="60894050"/>
    <n v="60894050"/>
    <n v="0"/>
    <n v="0"/>
    <n v="0"/>
    <n v="27261292.239999998"/>
    <n v="26724738.5"/>
    <n v="33632757.759999998"/>
    <n v="33632757.759999998"/>
    <n v="0.44768400590862323"/>
  </r>
  <r>
    <s v="21375107"/>
    <s v="CENTRO CULTURAL E HISTÓRICO JOSÉ FIGUERE"/>
    <x v="8"/>
    <s v="001"/>
    <x v="3"/>
    <s v="SUELDOS PARA CARGOS FIJOS"/>
    <n v="60894050"/>
    <n v="60894050"/>
    <n v="60894050"/>
    <n v="0"/>
    <n v="0"/>
    <n v="0"/>
    <n v="27261292.239999998"/>
    <n v="26724738.5"/>
    <n v="33632757.759999998"/>
    <n v="33632757.759999998"/>
    <n v="0.44768400590862323"/>
  </r>
  <r>
    <s v="21375107"/>
    <s v="CENTRO CULTURAL E HISTÓRICO JOSÉ FIGUERE"/>
    <x v="8"/>
    <s v="001"/>
    <x v="5"/>
    <s v="REMUNERACIONES EVENTUALES"/>
    <n v="700000"/>
    <n v="700000"/>
    <n v="700000"/>
    <n v="0"/>
    <n v="0"/>
    <n v="0"/>
    <n v="245137.16"/>
    <n v="239530.29"/>
    <n v="454862.84"/>
    <n v="454862.84"/>
    <n v="0.35019594285714284"/>
  </r>
  <r>
    <s v="21375107"/>
    <s v="CENTRO CULTURAL E HISTÓRICO JOSÉ FIGUERE"/>
    <x v="8"/>
    <s v="001"/>
    <x v="6"/>
    <s v="TIEMPO EXTRAORDINARIO"/>
    <n v="700000"/>
    <n v="700000"/>
    <n v="700000"/>
    <n v="0"/>
    <n v="0"/>
    <n v="0"/>
    <n v="245137.16"/>
    <n v="239530.29"/>
    <n v="454862.84"/>
    <n v="454862.84"/>
    <n v="0.35019594285714284"/>
  </r>
  <r>
    <s v="21375107"/>
    <s v="CENTRO CULTURAL E HISTÓRICO JOSÉ FIGUERE"/>
    <x v="8"/>
    <s v="001"/>
    <x v="7"/>
    <s v="INCENTIVOS SALARIALES"/>
    <n v="44831160"/>
    <n v="44831160"/>
    <n v="44831160"/>
    <n v="0"/>
    <n v="0"/>
    <n v="0"/>
    <n v="18581148.399999999"/>
    <n v="18334343.079999998"/>
    <n v="26250011.600000001"/>
    <n v="26250011.600000001"/>
    <n v="0.41446949844706221"/>
  </r>
  <r>
    <s v="21375107"/>
    <s v="CENTRO CULTURAL E HISTÓRICO JOSÉ FIGUERE"/>
    <x v="8"/>
    <s v="001"/>
    <x v="8"/>
    <s v="RETRIBUCION POR AÑOS SERVIDOS"/>
    <n v="12500000"/>
    <n v="12500000"/>
    <n v="12500000"/>
    <n v="0"/>
    <n v="0"/>
    <n v="0"/>
    <n v="4817031.0999999996"/>
    <n v="4714042.13"/>
    <n v="7682968.9000000004"/>
    <n v="7682968.9000000004"/>
    <n v="0.38536248799999995"/>
  </r>
  <r>
    <s v="21375107"/>
    <s v="CENTRO CULTURAL E HISTÓRICO JOSÉ FIGUERE"/>
    <x v="8"/>
    <s v="001"/>
    <x v="9"/>
    <s v="RESTRICCION AL EJERCICIO LIBERAL DE LA PROFESION"/>
    <n v="13029470"/>
    <n v="13029470"/>
    <n v="13029470"/>
    <n v="0"/>
    <n v="0"/>
    <n v="0"/>
    <n v="5709991.6100000003"/>
    <n v="5599886.8099999996"/>
    <n v="7319478.3899999997"/>
    <n v="7319478.3899999997"/>
    <n v="0.43823667501440966"/>
  </r>
  <r>
    <s v="21375107"/>
    <s v="CENTRO CULTURAL E HISTÓRICO JOSÉ FIGUERE"/>
    <x v="8"/>
    <s v="001"/>
    <x v="10"/>
    <s v="DECIMOTERCER MES"/>
    <n v="8174569"/>
    <n v="8174569"/>
    <n v="8174569"/>
    <n v="0"/>
    <n v="0"/>
    <n v="0"/>
    <n v="0"/>
    <n v="0"/>
    <n v="8174569"/>
    <n v="8174569"/>
    <n v="0"/>
  </r>
  <r>
    <s v="21375107"/>
    <s v="CENTRO CULTURAL E HISTÓRICO JOSÉ FIGUERE"/>
    <x v="8"/>
    <s v="001"/>
    <x v="11"/>
    <s v="SALARIO ESCOLAR"/>
    <n v="7127121"/>
    <n v="7127121"/>
    <n v="7127121"/>
    <n v="0"/>
    <n v="0"/>
    <n v="0"/>
    <n v="6475498.6799999997"/>
    <n v="6475498.6799999997"/>
    <n v="651622.31999999995"/>
    <n v="651622.31999999995"/>
    <n v="0.90857145262441874"/>
  </r>
  <r>
    <s v="21375107"/>
    <s v="CENTRO CULTURAL E HISTÓRICO JOSÉ FIGUERE"/>
    <x v="8"/>
    <s v="001"/>
    <x v="12"/>
    <s v="OTROS INCENTIVOS SALARIALES"/>
    <n v="4000000"/>
    <n v="4000000"/>
    <n v="4000000"/>
    <n v="0"/>
    <n v="0"/>
    <n v="0"/>
    <n v="1578627.01"/>
    <n v="1544915.46"/>
    <n v="2421372.9900000002"/>
    <n v="2421372.9900000002"/>
    <n v="0.39465675249999999"/>
  </r>
  <r>
    <s v="21375107"/>
    <s v="CENTRO CULTURAL E HISTÓRICO JOSÉ FIGUERE"/>
    <x v="8"/>
    <s v="001"/>
    <x v="13"/>
    <s v="CONTRIB. PATRONALES AL DES. Y LA SEGURIDAD SOCIAL"/>
    <n v="9579439"/>
    <n v="9579439"/>
    <n v="9579439"/>
    <n v="0"/>
    <n v="0"/>
    <n v="0"/>
    <n v="5089224"/>
    <n v="4386769"/>
    <n v="4490215"/>
    <n v="4490215"/>
    <n v="0.53126534862845309"/>
  </r>
  <r>
    <s v="21375107"/>
    <s v="CENTRO CULTURAL E HISTÓRICO JOSÉ FIGUERE"/>
    <x v="8"/>
    <s v="001"/>
    <x v="198"/>
    <s v="CCSS CONTRIBUCION PATRONAL SEGURO SALUD (CONTRIBUCION PATRONAL SEGURO DE SALUD, SEGUN LEY NO. 17 DEL 22 DE OCTUBRE DE 1943, LEY"/>
    <n v="9088185"/>
    <n v="9088185"/>
    <n v="9088185"/>
    <n v="0"/>
    <n v="0"/>
    <n v="0"/>
    <n v="4955297"/>
    <n v="4271328"/>
    <n v="4132888"/>
    <n v="4132888"/>
    <n v="0.54524605297977535"/>
  </r>
  <r>
    <s v="21375107"/>
    <s v="CENTRO CULTURAL E HISTÓRICO JOSÉ FIGUERE"/>
    <x v="8"/>
    <s v="001"/>
    <x v="199"/>
    <s v="BANCO POPULAR Y DE DESARROLLO COMUNAL. (BPDC) (SEGUN LEY NO. 4351 DEL 11 DE JULIO DE 1969, LEY ORGANICA DEL B.P.D.C.)."/>
    <n v="491254"/>
    <n v="491254"/>
    <n v="491254"/>
    <n v="0"/>
    <n v="0"/>
    <n v="0"/>
    <n v="133927"/>
    <n v="115441"/>
    <n v="357327"/>
    <n v="357327"/>
    <n v="0.27262271655803311"/>
  </r>
  <r>
    <s v="21375107"/>
    <s v="CENTRO CULTURAL E HISTÓRICO JOSÉ FIGUERE"/>
    <x v="8"/>
    <s v="001"/>
    <x v="16"/>
    <s v="CONTRIB PATRONALES A FOND PENS Y OTROS FOND CAPIT."/>
    <n v="9746465"/>
    <n v="9746465"/>
    <n v="9746465"/>
    <n v="0"/>
    <n v="0"/>
    <n v="0"/>
    <n v="5448158"/>
    <n v="4696160"/>
    <n v="4298307"/>
    <n v="4298307"/>
    <n v="0.55898810491803952"/>
  </r>
  <r>
    <s v="21375107"/>
    <s v="CENTRO CULTURAL E HISTÓRICO JOSÉ FIGUERE"/>
    <x v="8"/>
    <s v="001"/>
    <x v="200"/>
    <s v="CCSS CONTRIBUCION PATRONAL SEGURO PENSIONES (CONTRIBUCION PATRONAL SEGURO DE PENSIONES, SEGUN LEY NO. 17 DEL 22 DE OCTUBRE DE 1943, LEY"/>
    <n v="5325185"/>
    <n v="5325185"/>
    <n v="5325185"/>
    <n v="0"/>
    <n v="0"/>
    <n v="0"/>
    <n v="2903535"/>
    <n v="2502766"/>
    <n v="2421650"/>
    <n v="2421650"/>
    <n v="0.54524584591896808"/>
  </r>
  <r>
    <s v="21375107"/>
    <s v="CENTRO CULTURAL E HISTÓRICO JOSÉ FIGUERE"/>
    <x v="8"/>
    <s v="001"/>
    <x v="201"/>
    <s v="CCSS APORTE PATRONAL REGIMEN PENSIONES (APORTE PATRONAL AL REGIMEN DE PENSIONES, SEGUN LEY DE PROTECCION AL TRABAJADOR NO. 7983 DEL 16"/>
    <n v="2947520"/>
    <n v="2947520"/>
    <n v="2947520"/>
    <n v="0"/>
    <n v="0"/>
    <n v="0"/>
    <n v="1741058"/>
    <n v="1500743"/>
    <n v="1206462"/>
    <n v="1206462"/>
    <n v="0.59068572901965044"/>
  </r>
  <r>
    <s v="21375107"/>
    <s v="CENTRO CULTURAL E HISTÓRICO JOSÉ FIGUERE"/>
    <x v="8"/>
    <s v="001"/>
    <x v="202"/>
    <s v="CCSS APORTE PATRONAL FONDO CAPITALIZACION LABORAL (APORTE PATRONAL AL FONDO DE CAPITALIZACION LABORAL, SEGUN LEY DE PROTECCION AL TRABAJADOR"/>
    <n v="1473760"/>
    <n v="1473760"/>
    <n v="1473760"/>
    <n v="0"/>
    <n v="0"/>
    <n v="0"/>
    <n v="803565"/>
    <n v="692651"/>
    <n v="670195"/>
    <n v="670195"/>
    <n v="0.5452482086635545"/>
  </r>
  <r>
    <s v="21375107"/>
    <s v="CENTRO CULTURAL E HISTÓRICO JOSÉ FIGUERE"/>
    <x v="8"/>
    <s v="001"/>
    <x v="21"/>
    <s v="SERVICIOS"/>
    <n v="37605321"/>
    <n v="37605321"/>
    <n v="17408138.510000002"/>
    <n v="0"/>
    <n v="0"/>
    <n v="0"/>
    <n v="7325675.8600000003"/>
    <n v="5944983.2300000004"/>
    <n v="30279645.140000001"/>
    <n v="10082462.65"/>
    <n v="0.19480423687913739"/>
  </r>
  <r>
    <s v="21375107"/>
    <s v="CENTRO CULTURAL E HISTÓRICO JOSÉ FIGUERE"/>
    <x v="8"/>
    <s v="001"/>
    <x v="22"/>
    <s v="ALQUILERES"/>
    <n v="51877"/>
    <n v="51877"/>
    <n v="24023.32"/>
    <n v="0"/>
    <n v="0"/>
    <n v="0"/>
    <n v="0"/>
    <n v="0"/>
    <n v="51877"/>
    <n v="24023.32"/>
    <n v="0"/>
  </r>
  <r>
    <s v="21375107"/>
    <s v="CENTRO CULTURAL E HISTÓRICO JOSÉ FIGUERE"/>
    <x v="8"/>
    <s v="001"/>
    <x v="165"/>
    <s v="ALQUILER DE EDIFICIOS, LOCALES Y TERRENOS"/>
    <n v="51877"/>
    <n v="51877"/>
    <n v="24023.32"/>
    <n v="0"/>
    <n v="0"/>
    <n v="0"/>
    <n v="0"/>
    <n v="0"/>
    <n v="51877"/>
    <n v="24023.32"/>
    <n v="0"/>
  </r>
  <r>
    <s v="21375107"/>
    <s v="CENTRO CULTURAL E HISTÓRICO JOSÉ FIGUERE"/>
    <x v="8"/>
    <s v="001"/>
    <x v="24"/>
    <s v="SERVICIOS BASICOS"/>
    <n v="2730000"/>
    <n v="2730000"/>
    <n v="1420286.69"/>
    <n v="0"/>
    <n v="0"/>
    <n v="0"/>
    <n v="1145624.44"/>
    <n v="1059419.44"/>
    <n v="1584375.56"/>
    <n v="274662.25"/>
    <n v="0.41964265201465201"/>
  </r>
  <r>
    <s v="21375107"/>
    <s v="CENTRO CULTURAL E HISTÓRICO JOSÉ FIGUERE"/>
    <x v="8"/>
    <s v="001"/>
    <x v="25"/>
    <s v="SERVICIO DE AGUA Y ALCANTARILLADO"/>
    <n v="720000"/>
    <n v="720000"/>
    <n v="333419.15999999997"/>
    <n v="0"/>
    <n v="0"/>
    <n v="0"/>
    <n v="206834"/>
    <n v="206834"/>
    <n v="513166"/>
    <n v="126585.16"/>
    <n v="0.28726944444444447"/>
  </r>
  <r>
    <s v="21375107"/>
    <s v="CENTRO CULTURAL E HISTÓRICO JOSÉ FIGUERE"/>
    <x v="8"/>
    <s v="001"/>
    <x v="26"/>
    <s v="SERVICIO DE ENERGIA ELECTRICA"/>
    <n v="960000"/>
    <n v="960000"/>
    <n v="444558.88"/>
    <n v="0"/>
    <n v="0"/>
    <n v="0"/>
    <n v="442990"/>
    <n v="356785"/>
    <n v="517010"/>
    <n v="1568.88"/>
    <n v="0.46144791666666668"/>
  </r>
  <r>
    <s v="21375107"/>
    <s v="CENTRO CULTURAL E HISTÓRICO JOSÉ FIGUERE"/>
    <x v="8"/>
    <s v="001"/>
    <x v="28"/>
    <s v="SERVICIO DE TELECOMUNICACIONES"/>
    <n v="720000"/>
    <n v="720000"/>
    <n v="333419.15999999997"/>
    <n v="0"/>
    <n v="0"/>
    <n v="0"/>
    <n v="187681.13"/>
    <n v="187681.13"/>
    <n v="532318.87"/>
    <n v="145738.03"/>
    <n v="0.26066823611111112"/>
  </r>
  <r>
    <s v="21375107"/>
    <s v="CENTRO CULTURAL E HISTÓRICO JOSÉ FIGUERE"/>
    <x v="8"/>
    <s v="001"/>
    <x v="29"/>
    <s v="OTROS SERVICIOS BASICOS"/>
    <n v="330000"/>
    <n v="330000"/>
    <n v="308889.49"/>
    <n v="0"/>
    <n v="0"/>
    <n v="0"/>
    <n v="308119.31"/>
    <n v="308119.31"/>
    <n v="21880.69"/>
    <n v="770.18"/>
    <n v="0.93369487878787882"/>
  </r>
  <r>
    <s v="21375107"/>
    <s v="CENTRO CULTURAL E HISTÓRICO JOSÉ FIGUERE"/>
    <x v="8"/>
    <s v="001"/>
    <x v="30"/>
    <s v="SERVICIOS COMERCIALES Y FINANCIEROS"/>
    <n v="3800000"/>
    <n v="3800000"/>
    <n v="1759712.24"/>
    <n v="0"/>
    <n v="0"/>
    <n v="0"/>
    <n v="624988.41"/>
    <n v="624988.41"/>
    <n v="3175011.59"/>
    <n v="1134723.83"/>
    <n v="0.16447063421052632"/>
  </r>
  <r>
    <s v="21375107"/>
    <s v="CENTRO CULTURAL E HISTÓRICO JOSÉ FIGUERE"/>
    <x v="8"/>
    <s v="001"/>
    <x v="31"/>
    <s v="INFORMACION"/>
    <n v="200000"/>
    <n v="200000"/>
    <n v="92616.43"/>
    <n v="0"/>
    <n v="0"/>
    <n v="0"/>
    <n v="40397.5"/>
    <n v="40397.5"/>
    <n v="159602.5"/>
    <n v="52218.93"/>
    <n v="0.20198749999999999"/>
  </r>
  <r>
    <s v="21375107"/>
    <s v="CENTRO CULTURAL E HISTÓRICO JOSÉ FIGUERE"/>
    <x v="8"/>
    <s v="001"/>
    <x v="33"/>
    <s v="IMPRESION, ENCUADERNACION Y OTROS"/>
    <n v="1000000"/>
    <n v="1000000"/>
    <n v="463082.17"/>
    <n v="0"/>
    <n v="0"/>
    <n v="0"/>
    <n v="146900"/>
    <n v="146900"/>
    <n v="853100"/>
    <n v="316182.17"/>
    <n v="0.1469"/>
  </r>
  <r>
    <s v="21375107"/>
    <s v="CENTRO CULTURAL E HISTÓRICO JOSÉ FIGUERE"/>
    <x v="8"/>
    <s v="001"/>
    <x v="34"/>
    <s v="COMIS. Y GASTOS POR SERV. FINANCIEROS Y COMERCIAL."/>
    <n v="2500000"/>
    <n v="2500000"/>
    <n v="1157705.42"/>
    <n v="0"/>
    <n v="0"/>
    <n v="0"/>
    <n v="437690.91"/>
    <n v="437690.91"/>
    <n v="2062309.09"/>
    <n v="720014.51"/>
    <n v="0.17507636399999998"/>
  </r>
  <r>
    <s v="21375107"/>
    <s v="CENTRO CULTURAL E HISTÓRICO JOSÉ FIGUERE"/>
    <x v="8"/>
    <s v="001"/>
    <x v="35"/>
    <s v="SERVICIOS DE TECNOLOGIAS DE INFORMACION"/>
    <n v="100000"/>
    <n v="100000"/>
    <n v="46308.22"/>
    <n v="0"/>
    <n v="0"/>
    <n v="0"/>
    <n v="0"/>
    <n v="0"/>
    <n v="100000"/>
    <n v="46308.22"/>
    <n v="0"/>
  </r>
  <r>
    <s v="21375107"/>
    <s v="CENTRO CULTURAL E HISTÓRICO JOSÉ FIGUERE"/>
    <x v="8"/>
    <s v="001"/>
    <x v="36"/>
    <s v="SERVICIOS DE GESTION Y APOYO"/>
    <n v="7500000"/>
    <n v="7500000"/>
    <n v="3473116.24"/>
    <n v="0"/>
    <n v="0"/>
    <n v="0"/>
    <n v="3116645.07"/>
    <n v="2220536.37"/>
    <n v="4383354.93"/>
    <n v="356471.17"/>
    <n v="0.41555267599999995"/>
  </r>
  <r>
    <s v="21375107"/>
    <s v="CENTRO CULTURAL E HISTÓRICO JOSÉ FIGUERE"/>
    <x v="8"/>
    <s v="001"/>
    <x v="39"/>
    <s v="SERVICIOS GENERALES"/>
    <n v="7000000"/>
    <n v="7000000"/>
    <n v="3241575.16"/>
    <n v="0"/>
    <n v="0"/>
    <n v="0"/>
    <n v="3098276.92"/>
    <n v="2202168.2200000002"/>
    <n v="3901723.08"/>
    <n v="143298.23999999999"/>
    <n v="0.44261098857142855"/>
  </r>
  <r>
    <s v="21375107"/>
    <s v="CENTRO CULTURAL E HISTÓRICO JOSÉ FIGUERE"/>
    <x v="8"/>
    <s v="001"/>
    <x v="40"/>
    <s v="OTROS SERVICIOS DE GESTION Y APOYO"/>
    <n v="500000"/>
    <n v="500000"/>
    <n v="231541.08"/>
    <n v="0"/>
    <n v="0"/>
    <n v="0"/>
    <n v="18368.150000000001"/>
    <n v="18368.150000000001"/>
    <n v="481631.85"/>
    <n v="213172.93"/>
    <n v="3.67363E-2"/>
  </r>
  <r>
    <s v="21375107"/>
    <s v="CENTRO CULTURAL E HISTÓRICO JOSÉ FIGUERE"/>
    <x v="8"/>
    <s v="001"/>
    <x v="41"/>
    <s v="GASTOS DE VIAJE Y DE TRANSPORTE"/>
    <n v="595300"/>
    <n v="595300"/>
    <n v="275672.82"/>
    <n v="0"/>
    <n v="0"/>
    <n v="0"/>
    <n v="259166"/>
    <n v="259166"/>
    <n v="336134"/>
    <n v="16506.82"/>
    <n v="0.43535360322526456"/>
  </r>
  <r>
    <s v="21375107"/>
    <s v="CENTRO CULTURAL E HISTÓRICO JOSÉ FIGUERE"/>
    <x v="8"/>
    <s v="001"/>
    <x v="42"/>
    <s v="TRANSPORTE DENTRO DEL PAIS"/>
    <n v="100886"/>
    <n v="100886"/>
    <n v="46718.51"/>
    <n v="0"/>
    <n v="0"/>
    <n v="0"/>
    <n v="30211.69"/>
    <n v="30211.69"/>
    <n v="70674.31"/>
    <n v="16506.82"/>
    <n v="0.29946365204289987"/>
  </r>
  <r>
    <s v="21375107"/>
    <s v="CENTRO CULTURAL E HISTÓRICO JOSÉ FIGUERE"/>
    <x v="8"/>
    <s v="001"/>
    <x v="43"/>
    <s v="VIATICOS DENTRO DEL PAIS"/>
    <n v="494414"/>
    <n v="494414"/>
    <n v="228954.31"/>
    <n v="0"/>
    <n v="0"/>
    <n v="0"/>
    <n v="228954.31"/>
    <n v="228954.31"/>
    <n v="265459.69"/>
    <n v="0"/>
    <n v="0.46308217404846952"/>
  </r>
  <r>
    <s v="21375107"/>
    <s v="CENTRO CULTURAL E HISTÓRICO JOSÉ FIGUERE"/>
    <x v="8"/>
    <s v="001"/>
    <x v="46"/>
    <s v="SEGUROS, REASEGUROS Y OTRAS OBLIGACIONES"/>
    <n v="3000000"/>
    <n v="3000000"/>
    <n v="2048979.93"/>
    <n v="0"/>
    <n v="0"/>
    <n v="0"/>
    <n v="2048979.93"/>
    <n v="1650601"/>
    <n v="951020.07"/>
    <n v="0"/>
    <n v="0.68299330999999996"/>
  </r>
  <r>
    <s v="21375107"/>
    <s v="CENTRO CULTURAL E HISTÓRICO JOSÉ FIGUERE"/>
    <x v="8"/>
    <s v="001"/>
    <x v="47"/>
    <s v="SEGUROS"/>
    <n v="3000000"/>
    <n v="3000000"/>
    <n v="2048979.93"/>
    <n v="0"/>
    <n v="0"/>
    <n v="0"/>
    <n v="2048979.93"/>
    <n v="1650601"/>
    <n v="951020.07"/>
    <n v="0"/>
    <n v="0.68299330999999996"/>
  </r>
  <r>
    <s v="21375107"/>
    <s v="CENTRO CULTURAL E HISTÓRICO JOSÉ FIGUERE"/>
    <x v="8"/>
    <s v="001"/>
    <x v="51"/>
    <s v="MANTENIMIENTO Y REPARACION"/>
    <n v="18928144"/>
    <n v="18928144"/>
    <n v="7943265.0999999996"/>
    <n v="0"/>
    <n v="0"/>
    <n v="0"/>
    <n v="130272.01"/>
    <n v="130272.01"/>
    <n v="18797871.989999998"/>
    <n v="7812993.0899999999"/>
    <n v="6.8824502814433365E-3"/>
  </r>
  <r>
    <s v="21375107"/>
    <s v="CENTRO CULTURAL E HISTÓRICO JOSÉ FIGUERE"/>
    <x v="8"/>
    <s v="001"/>
    <x v="52"/>
    <s v="MANTENIMIENTO DE EDIFICIOS, LOCALES Y TERRENOS"/>
    <n v="15728144"/>
    <n v="15728144"/>
    <n v="6623689.54"/>
    <n v="0"/>
    <n v="0"/>
    <n v="0"/>
    <n v="118650"/>
    <n v="118650"/>
    <n v="15609494"/>
    <n v="6505039.54"/>
    <n v="7.5438017352842139E-3"/>
  </r>
  <r>
    <s v="21375107"/>
    <s v="CENTRO CULTURAL E HISTÓRICO JOSÉ FIGUERE"/>
    <x v="8"/>
    <s v="001"/>
    <x v="54"/>
    <s v="MANT. Y REPARACION DE EQUIPO DE TRANSPORTE"/>
    <n v="500000"/>
    <n v="500000"/>
    <n v="231541.08"/>
    <n v="0"/>
    <n v="0"/>
    <n v="0"/>
    <n v="5800.01"/>
    <n v="5800.01"/>
    <n v="494199.99"/>
    <n v="225741.07"/>
    <n v="1.1600020000000001E-2"/>
  </r>
  <r>
    <s v="21375107"/>
    <s v="CENTRO CULTURAL E HISTÓRICO JOSÉ FIGUERE"/>
    <x v="8"/>
    <s v="001"/>
    <x v="55"/>
    <s v="MANT. Y REPARACION DE EQUIPO DE COMUNICAC."/>
    <n v="200000"/>
    <n v="200000"/>
    <n v="92616.43"/>
    <n v="0"/>
    <n v="0"/>
    <n v="0"/>
    <n v="0"/>
    <n v="0"/>
    <n v="200000"/>
    <n v="92616.43"/>
    <n v="0"/>
  </r>
  <r>
    <s v="21375107"/>
    <s v="CENTRO CULTURAL E HISTÓRICO JOSÉ FIGUERE"/>
    <x v="8"/>
    <s v="001"/>
    <x v="56"/>
    <s v="MANT. Y REPARACION DE EQUIPO Y MOBILIARIO DE OFIC."/>
    <n v="1000000"/>
    <n v="1000000"/>
    <n v="463082.17"/>
    <n v="0"/>
    <n v="0"/>
    <n v="0"/>
    <n v="0"/>
    <n v="0"/>
    <n v="1000000"/>
    <n v="463082.17"/>
    <n v="0"/>
  </r>
  <r>
    <s v="21375107"/>
    <s v="CENTRO CULTURAL E HISTÓRICO JOSÉ FIGUERE"/>
    <x v="8"/>
    <s v="001"/>
    <x v="57"/>
    <s v="MANT. Y REP. DE EQUIPO DE COMPUTO Y SIST. DE INF."/>
    <n v="1000000"/>
    <n v="1000000"/>
    <n v="300794.8"/>
    <n v="0"/>
    <n v="0"/>
    <n v="0"/>
    <n v="0"/>
    <n v="0"/>
    <n v="1000000"/>
    <n v="300794.8"/>
    <n v="0"/>
  </r>
  <r>
    <s v="21375107"/>
    <s v="CENTRO CULTURAL E HISTÓRICO JOSÉ FIGUERE"/>
    <x v="8"/>
    <s v="001"/>
    <x v="58"/>
    <s v="MANTENIMIENTO Y REPARACION DE OTROS EQUIPOS"/>
    <n v="500000"/>
    <n v="500000"/>
    <n v="231541.08"/>
    <n v="0"/>
    <n v="0"/>
    <n v="0"/>
    <n v="5822"/>
    <n v="5822"/>
    <n v="494178"/>
    <n v="225719.08"/>
    <n v="1.1644E-2"/>
  </r>
  <r>
    <s v="21375107"/>
    <s v="CENTRO CULTURAL E HISTÓRICO JOSÉ FIGUERE"/>
    <x v="8"/>
    <s v="001"/>
    <x v="59"/>
    <s v="IMPUESTOS"/>
    <n v="1000000"/>
    <n v="1000000"/>
    <n v="463082.17"/>
    <n v="0"/>
    <n v="0"/>
    <n v="0"/>
    <n v="0"/>
    <n v="0"/>
    <n v="1000000"/>
    <n v="463082.17"/>
    <n v="0"/>
  </r>
  <r>
    <s v="21375107"/>
    <s v="CENTRO CULTURAL E HISTÓRICO JOSÉ FIGUERE"/>
    <x v="8"/>
    <s v="001"/>
    <x v="60"/>
    <s v="OTROS IMPUESTOS"/>
    <n v="1000000"/>
    <n v="1000000"/>
    <n v="463082.17"/>
    <n v="0"/>
    <n v="0"/>
    <n v="0"/>
    <n v="0"/>
    <n v="0"/>
    <n v="1000000"/>
    <n v="463082.17"/>
    <n v="0"/>
  </r>
  <r>
    <s v="21375107"/>
    <s v="CENTRO CULTURAL E HISTÓRICO JOSÉ FIGUERE"/>
    <x v="8"/>
    <s v="001"/>
    <x v="63"/>
    <s v="MATERIALES Y SUMINISTROS"/>
    <n v="6171856"/>
    <n v="6171856"/>
    <n v="2858076.44"/>
    <n v="0"/>
    <n v="0"/>
    <n v="0"/>
    <n v="1425434.21"/>
    <n v="1425434.21"/>
    <n v="4746421.79"/>
    <n v="1432642.23"/>
    <n v="0.23095713995919542"/>
  </r>
  <r>
    <s v="21375107"/>
    <s v="CENTRO CULTURAL E HISTÓRICO JOSÉ FIGUERE"/>
    <x v="8"/>
    <s v="001"/>
    <x v="64"/>
    <s v="PRODUCTOS QUIMICOS Y CONEXOS"/>
    <n v="2271856"/>
    <n v="2271856"/>
    <n v="1052056"/>
    <n v="0"/>
    <n v="0"/>
    <n v="0"/>
    <n v="493226"/>
    <n v="493226"/>
    <n v="1778630"/>
    <n v="558830"/>
    <n v="0.2171026684789881"/>
  </r>
  <r>
    <s v="21375107"/>
    <s v="CENTRO CULTURAL E HISTÓRICO JOSÉ FIGUERE"/>
    <x v="8"/>
    <s v="001"/>
    <x v="65"/>
    <s v="COMBUSTIBLES Y LUBRICANTES"/>
    <n v="1271856"/>
    <n v="1271856"/>
    <n v="588973.82999999996"/>
    <n v="0"/>
    <n v="0"/>
    <n v="0"/>
    <n v="493226"/>
    <n v="493226"/>
    <n v="778630"/>
    <n v="95747.83"/>
    <n v="0.38780019121661574"/>
  </r>
  <r>
    <s v="21375107"/>
    <s v="CENTRO CULTURAL E HISTÓRICO JOSÉ FIGUERE"/>
    <x v="8"/>
    <s v="001"/>
    <x v="67"/>
    <s v="TINTAS, PINTURAS Y DILUYENTES"/>
    <n v="1000000"/>
    <n v="1000000"/>
    <n v="463082.17"/>
    <n v="0"/>
    <n v="0"/>
    <n v="0"/>
    <n v="0"/>
    <n v="0"/>
    <n v="1000000"/>
    <n v="463082.17"/>
    <n v="0"/>
  </r>
  <r>
    <s v="21375107"/>
    <s v="CENTRO CULTURAL E HISTÓRICO JOSÉ FIGUERE"/>
    <x v="8"/>
    <s v="001"/>
    <x v="69"/>
    <s v="ALIMENTOS Y PRODUCTOS AGROPECUARIOS"/>
    <n v="300000"/>
    <n v="300000"/>
    <n v="138924.65"/>
    <n v="0"/>
    <n v="0"/>
    <n v="0"/>
    <n v="96510"/>
    <n v="96510"/>
    <n v="203490"/>
    <n v="42414.65"/>
    <n v="0.32169999999999999"/>
  </r>
  <r>
    <s v="21375107"/>
    <s v="CENTRO CULTURAL E HISTÓRICO JOSÉ FIGUERE"/>
    <x v="8"/>
    <s v="001"/>
    <x v="71"/>
    <s v="ALIMENTOS Y BEBIDAS"/>
    <n v="300000"/>
    <n v="300000"/>
    <n v="138924.65"/>
    <n v="0"/>
    <n v="0"/>
    <n v="0"/>
    <n v="96510"/>
    <n v="96510"/>
    <n v="203490"/>
    <n v="42414.65"/>
    <n v="0.32169999999999999"/>
  </r>
  <r>
    <s v="21375107"/>
    <s v="CENTRO CULTURAL E HISTÓRICO JOSÉ FIGUERE"/>
    <x v="8"/>
    <s v="001"/>
    <x v="72"/>
    <s v="MATERIALES Y PROD DE USO EN LA CONSTRUC Y MANT."/>
    <n v="500000"/>
    <n v="500000"/>
    <n v="231541.08"/>
    <n v="0"/>
    <n v="0"/>
    <n v="0"/>
    <n v="97000"/>
    <n v="97000"/>
    <n v="403000"/>
    <n v="134541.07999999999"/>
    <n v="0.19400000000000001"/>
  </r>
  <r>
    <s v="21375107"/>
    <s v="CENTRO CULTURAL E HISTÓRICO JOSÉ FIGUERE"/>
    <x v="8"/>
    <s v="001"/>
    <x v="74"/>
    <s v="MAT. Y PROD. ELECTRICOS, TELEFONICOS Y DE COMPUTO"/>
    <n v="500000"/>
    <n v="500000"/>
    <n v="231541.08"/>
    <n v="0"/>
    <n v="0"/>
    <n v="0"/>
    <n v="97000"/>
    <n v="97000"/>
    <n v="403000"/>
    <n v="134541.07999999999"/>
    <n v="0.19400000000000001"/>
  </r>
  <r>
    <s v="21375107"/>
    <s v="CENTRO CULTURAL E HISTÓRICO JOSÉ FIGUERE"/>
    <x v="8"/>
    <s v="001"/>
    <x v="77"/>
    <s v="HERRAMIENTAS, REPUESTOS Y ACCESORIOS"/>
    <n v="1500000"/>
    <n v="1500000"/>
    <n v="569623.25"/>
    <n v="0"/>
    <n v="0"/>
    <n v="0"/>
    <n v="99990.04"/>
    <n v="99990.04"/>
    <n v="1400009.96"/>
    <n v="469633.21"/>
    <n v="6.6660026666666664E-2"/>
  </r>
  <r>
    <s v="21375107"/>
    <s v="CENTRO CULTURAL E HISTÓRICO JOSÉ FIGUERE"/>
    <x v="8"/>
    <s v="001"/>
    <x v="78"/>
    <s v="HERRAMIENTAS E INSTRUMENTOS"/>
    <n v="500000"/>
    <n v="500000"/>
    <n v="106541.08"/>
    <n v="0"/>
    <n v="0"/>
    <n v="0"/>
    <n v="0"/>
    <n v="0"/>
    <n v="500000"/>
    <n v="106541.08"/>
    <n v="0"/>
  </r>
  <r>
    <s v="21375107"/>
    <s v="CENTRO CULTURAL E HISTÓRICO JOSÉ FIGUERE"/>
    <x v="8"/>
    <s v="001"/>
    <x v="79"/>
    <s v="REPUESTOS Y ACCESORIOS"/>
    <n v="1000000"/>
    <n v="1000000"/>
    <n v="463082.17"/>
    <n v="0"/>
    <n v="0"/>
    <n v="0"/>
    <n v="99990.04"/>
    <n v="99990.04"/>
    <n v="900009.96"/>
    <n v="363092.13"/>
    <n v="9.9990039999999988E-2"/>
  </r>
  <r>
    <s v="21375107"/>
    <s v="CENTRO CULTURAL E HISTÓRICO JOSÉ FIGUERE"/>
    <x v="8"/>
    <s v="001"/>
    <x v="80"/>
    <s v="UTILES, MATERIALES Y SUMINISTROS DIVERSOS"/>
    <n v="1600000"/>
    <n v="1600000"/>
    <n v="865931.46"/>
    <n v="0"/>
    <n v="0"/>
    <n v="0"/>
    <n v="638708.17000000004"/>
    <n v="638708.17000000004"/>
    <n v="961291.83"/>
    <n v="227223.29"/>
    <n v="0.39919260625000003"/>
  </r>
  <r>
    <s v="21375107"/>
    <s v="CENTRO CULTURAL E HISTÓRICO JOSÉ FIGUERE"/>
    <x v="8"/>
    <s v="001"/>
    <x v="81"/>
    <s v="UTILES Y MATERIALES DE OFICINA Y COMPUTO"/>
    <n v="500000"/>
    <n v="500000"/>
    <n v="231541.08"/>
    <n v="0"/>
    <n v="0"/>
    <n v="0"/>
    <n v="189890.21"/>
    <n v="189890.21"/>
    <n v="310109.78999999998"/>
    <n v="41650.870000000003"/>
    <n v="0.37978042000000001"/>
  </r>
  <r>
    <s v="21375107"/>
    <s v="CENTRO CULTURAL E HISTÓRICO JOSÉ FIGUERE"/>
    <x v="8"/>
    <s v="001"/>
    <x v="83"/>
    <s v="PRODUCTOS DE PAPEL, CARTON E IMPRESOS"/>
    <n v="600000"/>
    <n v="600000"/>
    <n v="187849.3"/>
    <n v="0"/>
    <n v="0"/>
    <n v="0"/>
    <n v="5950.01"/>
    <n v="5950.01"/>
    <n v="594049.99"/>
    <n v="181899.29"/>
    <n v="9.9166833333333339E-3"/>
  </r>
  <r>
    <s v="21375107"/>
    <s v="CENTRO CULTURAL E HISTÓRICO JOSÉ FIGUERE"/>
    <x v="8"/>
    <s v="001"/>
    <x v="85"/>
    <s v="UTILES Y MATERIALES DE LIMPIEZA"/>
    <n v="500000"/>
    <n v="500000"/>
    <n v="446541.08"/>
    <n v="0"/>
    <n v="0"/>
    <n v="0"/>
    <n v="442867.95"/>
    <n v="442867.95"/>
    <n v="57132.05"/>
    <n v="3673.13"/>
    <n v="0.88573590000000002"/>
  </r>
  <r>
    <s v="21375107"/>
    <s v="CENTRO CULTURAL E HISTÓRICO JOSÉ FIGUERE"/>
    <x v="8"/>
    <s v="001"/>
    <x v="88"/>
    <s v="TRANSFERENCIAS CORRIENTES"/>
    <n v="3588163"/>
    <n v="3588163"/>
    <n v="2782786.25"/>
    <n v="0"/>
    <n v="0"/>
    <n v="0"/>
    <n v="859942.07"/>
    <n v="859942.07"/>
    <n v="2728220.93"/>
    <n v="1922844.18"/>
    <n v="0.23966081529740982"/>
  </r>
  <r>
    <s v="21375107"/>
    <s v="CENTRO CULTURAL E HISTÓRICO JOSÉ FIGUERE"/>
    <x v="8"/>
    <s v="001"/>
    <x v="89"/>
    <s v="TRANSFERENCIAS CORRIENTES AL SECTOR PUBLICO"/>
    <n v="1788163"/>
    <n v="1788163"/>
    <n v="1788163"/>
    <n v="0"/>
    <n v="0"/>
    <n v="0"/>
    <n v="838793.91"/>
    <n v="838793.91"/>
    <n v="949369.09"/>
    <n v="949369.09"/>
    <n v="0.46908134772948551"/>
  </r>
  <r>
    <s v="21375107"/>
    <s v="CENTRO CULTURAL E HISTÓRICO JOSÉ FIGUERE"/>
    <x v="8"/>
    <s v="001"/>
    <x v="203"/>
    <s v="CCSS CONTRIBUCION ESTATAL SEGURO PENSIONES (CONTRIBUCION ESTATAL AL SEGURO DE PENSIONES, SEGUN LEY NO. 17 DEL 22 DE OCTUBRE DE 1943, LEY"/>
    <n v="1542536"/>
    <n v="1542536"/>
    <n v="1542536"/>
    <n v="0"/>
    <n v="0"/>
    <n v="0"/>
    <n v="723574.97"/>
    <n v="723574.97"/>
    <n v="818961.03"/>
    <n v="818961.03"/>
    <n v="0.46908141527977304"/>
  </r>
  <r>
    <s v="21375107"/>
    <s v="CENTRO CULTURAL E HISTÓRICO JOSÉ FIGUERE"/>
    <x v="8"/>
    <s v="001"/>
    <x v="204"/>
    <s v="CCSS CONTRIBUCION ESTATAL SEGURO SALUD (CONTRIBUCION ESTATAL AL SEGURO DE SALUD, SEGUN LEY NO. 17 DEL 22 DE OCTUBRE DE 1943, LEY"/>
    <n v="245627"/>
    <n v="245627"/>
    <n v="245627"/>
    <n v="0"/>
    <n v="0"/>
    <n v="0"/>
    <n v="115218.94"/>
    <n v="115218.94"/>
    <n v="130408.06"/>
    <n v="130408.06"/>
    <n v="0.46908092351410879"/>
  </r>
  <r>
    <s v="21375107"/>
    <s v="CENTRO CULTURAL E HISTÓRICO JOSÉ FIGUERE"/>
    <x v="8"/>
    <s v="001"/>
    <x v="93"/>
    <s v="TRANSFERENCIAS CORRIENTES A PERSONAS"/>
    <n v="1500000"/>
    <n v="1500000"/>
    <n v="694623.25"/>
    <n v="0"/>
    <n v="0"/>
    <n v="0"/>
    <n v="0"/>
    <n v="0"/>
    <n v="1500000"/>
    <n v="694623.25"/>
    <n v="0"/>
  </r>
  <r>
    <s v="21375107"/>
    <s v="CENTRO CULTURAL E HISTÓRICO JOSÉ FIGUERE"/>
    <x v="8"/>
    <s v="001"/>
    <x v="95"/>
    <s v="OTRAS TRANSFERENCIAS A PERSONAS"/>
    <n v="1500000"/>
    <n v="1500000"/>
    <n v="694623.25"/>
    <n v="0"/>
    <n v="0"/>
    <n v="0"/>
    <n v="0"/>
    <n v="0"/>
    <n v="1500000"/>
    <n v="694623.25"/>
    <n v="0"/>
  </r>
  <r>
    <s v="21375107"/>
    <s v="CENTRO CULTURAL E HISTÓRICO JOSÉ FIGUERE"/>
    <x v="8"/>
    <s v="001"/>
    <x v="96"/>
    <s v="PRESTACIONES"/>
    <n v="300000"/>
    <n v="300000"/>
    <n v="300000"/>
    <n v="0"/>
    <n v="0"/>
    <n v="0"/>
    <n v="21148.16"/>
    <n v="21148.16"/>
    <n v="278851.84000000003"/>
    <n v="278851.84000000003"/>
    <n v="7.0493866666666669E-2"/>
  </r>
  <r>
    <s v="21375107"/>
    <s v="CENTRO CULTURAL E HISTÓRICO JOSÉ FIGUERE"/>
    <x v="8"/>
    <s v="001"/>
    <x v="98"/>
    <s v="OTRAS PRESTACIONES"/>
    <n v="300000"/>
    <n v="300000"/>
    <n v="300000"/>
    <n v="0"/>
    <n v="0"/>
    <n v="0"/>
    <n v="21148.16"/>
    <n v="21148.16"/>
    <n v="278851.84000000003"/>
    <n v="278851.84000000003"/>
    <n v="7.0493866666666669E-2"/>
  </r>
  <r>
    <s v="21375107"/>
    <s v="CENTRO CULTURAL E HISTÓRICO JOSÉ FIGUERE"/>
    <x v="8"/>
    <s v="280"/>
    <x v="110"/>
    <s v="BIENES DURADEROS"/>
    <n v="7279575"/>
    <n v="7279575"/>
    <n v="7279575"/>
    <n v="0"/>
    <n v="0"/>
    <n v="0"/>
    <n v="0"/>
    <n v="0"/>
    <n v="7279575"/>
    <n v="7279575"/>
    <n v="0"/>
  </r>
  <r>
    <s v="21375107"/>
    <s v="CENTRO CULTURAL E HISTÓRICO JOSÉ FIGUERE"/>
    <x v="8"/>
    <s v="280"/>
    <x v="111"/>
    <s v="MAQUINARIA, EQUIPO Y MOBILIARIO"/>
    <n v="6000000"/>
    <n v="6000000"/>
    <n v="6000000"/>
    <n v="0"/>
    <n v="0"/>
    <n v="0"/>
    <n v="0"/>
    <n v="0"/>
    <n v="6000000"/>
    <n v="6000000"/>
    <n v="0"/>
  </r>
  <r>
    <s v="21375107"/>
    <s v="CENTRO CULTURAL E HISTÓRICO JOSÉ FIGUERE"/>
    <x v="8"/>
    <s v="280"/>
    <x v="115"/>
    <s v="EQUIPO Y PROGRAMAS DE COMPUTO"/>
    <n v="6000000"/>
    <n v="6000000"/>
    <n v="6000000"/>
    <n v="0"/>
    <n v="0"/>
    <n v="0"/>
    <n v="0"/>
    <n v="0"/>
    <n v="6000000"/>
    <n v="6000000"/>
    <n v="0"/>
  </r>
  <r>
    <s v="21375107"/>
    <s v="CENTRO CULTURAL E HISTÓRICO JOSÉ FIGUERE"/>
    <x v="8"/>
    <s v="280"/>
    <x v="119"/>
    <s v="BIENES DURADEROS DIVERSOS"/>
    <n v="1279575"/>
    <n v="1279575"/>
    <n v="1279575"/>
    <n v="0"/>
    <n v="0"/>
    <n v="0"/>
    <n v="0"/>
    <n v="0"/>
    <n v="1279575"/>
    <n v="1279575"/>
    <n v="0"/>
  </r>
  <r>
    <s v="21375107"/>
    <s v="CENTRO CULTURAL E HISTÓRICO JOSÉ FIGUERE"/>
    <x v="8"/>
    <s v="280"/>
    <x v="120"/>
    <s v="BIENES INTANGIBLES"/>
    <n v="1279575"/>
    <n v="1279575"/>
    <n v="1279575"/>
    <n v="0"/>
    <n v="0"/>
    <n v="0"/>
    <n v="0"/>
    <n v="0"/>
    <n v="1279575"/>
    <n v="1279575"/>
    <n v="0"/>
  </r>
  <r>
    <s v="21375108"/>
    <s v="CASA DE LA CULTURA DE PUNTARENAS"/>
    <x v="9"/>
    <s v="001"/>
    <x v="0"/>
    <s v=""/>
    <n v="173982888"/>
    <n v="179594472"/>
    <n v="150687455.58000001"/>
    <n v="0"/>
    <n v="0"/>
    <n v="0"/>
    <n v="38519611.700000003"/>
    <n v="36440162.810000002"/>
    <n v="141074860.30000001"/>
    <n v="112167843.88"/>
    <n v="0.21448105429436604"/>
  </r>
  <r>
    <s v="21375108"/>
    <s v="CASA DE LA CULTURA DE PUNTARENAS"/>
    <x v="9"/>
    <s v="001"/>
    <x v="1"/>
    <s v="REMUNERACIONES"/>
    <n v="62148045"/>
    <n v="67680957"/>
    <n v="67680957"/>
    <n v="0"/>
    <n v="0"/>
    <n v="0"/>
    <n v="20700471.43"/>
    <n v="18711963.66"/>
    <n v="46980485.57"/>
    <n v="46980485.57"/>
    <n v="0.30585370460999833"/>
  </r>
  <r>
    <s v="21375108"/>
    <s v="CASA DE LA CULTURA DE PUNTARENAS"/>
    <x v="9"/>
    <s v="001"/>
    <x v="2"/>
    <s v="REMUNERACIONES BASICAS"/>
    <n v="28120200"/>
    <n v="40081173"/>
    <n v="40081173"/>
    <n v="0"/>
    <n v="0"/>
    <n v="0"/>
    <n v="9920506.1300000008"/>
    <n v="9412454.3900000006"/>
    <n v="30160666.870000001"/>
    <n v="30160666.870000001"/>
    <n v="0.24751037425975533"/>
  </r>
  <r>
    <s v="21375108"/>
    <s v="CASA DE LA CULTURA DE PUNTARENAS"/>
    <x v="9"/>
    <s v="001"/>
    <x v="3"/>
    <s v="SUELDOS PARA CARGOS FIJOS"/>
    <n v="28120200"/>
    <n v="40081173"/>
    <n v="40081173"/>
    <n v="0"/>
    <n v="0"/>
    <n v="0"/>
    <n v="9920506.1300000008"/>
    <n v="9412454.3900000006"/>
    <n v="30160666.870000001"/>
    <n v="30160666.870000001"/>
    <n v="0.24751037425975533"/>
  </r>
  <r>
    <s v="21375108"/>
    <s v="CASA DE LA CULTURA DE PUNTARENAS"/>
    <x v="9"/>
    <s v="001"/>
    <x v="5"/>
    <s v="REMUNERACIONES EVENTUALES"/>
    <n v="1600000"/>
    <n v="1600000"/>
    <n v="1600000"/>
    <n v="0"/>
    <n v="0"/>
    <n v="0"/>
    <n v="1029855"/>
    <n v="919969.47"/>
    <n v="570145"/>
    <n v="570145"/>
    <n v="0.64365937500000003"/>
  </r>
  <r>
    <s v="21375108"/>
    <s v="CASA DE LA CULTURA DE PUNTARENAS"/>
    <x v="9"/>
    <s v="001"/>
    <x v="6"/>
    <s v="TIEMPO EXTRAORDINARIO"/>
    <n v="1600000"/>
    <n v="1600000"/>
    <n v="1600000"/>
    <n v="0"/>
    <n v="0"/>
    <n v="0"/>
    <n v="1029855"/>
    <n v="919969.47"/>
    <n v="570145"/>
    <n v="570145"/>
    <n v="0.64365937500000003"/>
  </r>
  <r>
    <s v="21375108"/>
    <s v="CASA DE LA CULTURA DE PUNTARENAS"/>
    <x v="9"/>
    <s v="001"/>
    <x v="7"/>
    <s v="INCENTIVOS SALARIALES"/>
    <n v="21345823"/>
    <n v="14067509"/>
    <n v="14067509"/>
    <n v="0"/>
    <n v="0"/>
    <n v="0"/>
    <n v="5608127.2999999998"/>
    <n v="5244701.8"/>
    <n v="8459381.6999999993"/>
    <n v="8459381.6999999993"/>
    <n v="0.39865816328960585"/>
  </r>
  <r>
    <s v="21375108"/>
    <s v="CASA DE LA CULTURA DE PUNTARENAS"/>
    <x v="9"/>
    <s v="001"/>
    <x v="8"/>
    <s v="RETRIBUCION POR AÑOS SERVIDOS"/>
    <n v="6200000"/>
    <n v="4593380"/>
    <n v="4593380"/>
    <n v="0"/>
    <n v="0"/>
    <n v="0"/>
    <n v="2073267.01"/>
    <n v="2018623.06"/>
    <n v="2520112.9900000002"/>
    <n v="2520112.9900000002"/>
    <n v="0.4513597851690912"/>
  </r>
  <r>
    <s v="21375108"/>
    <s v="CASA DE LA CULTURA DE PUNTARENAS"/>
    <x v="9"/>
    <s v="001"/>
    <x v="9"/>
    <s v="RESTRICCION AL EJERCICIO LIBERAL DE LA PROFESION"/>
    <n v="6744050"/>
    <n v="2127350"/>
    <n v="2127350"/>
    <n v="0"/>
    <n v="0"/>
    <n v="0"/>
    <n v="774001.49"/>
    <n v="757318.94"/>
    <n v="1353348.51"/>
    <n v="1353348.51"/>
    <n v="0.36383363809434272"/>
  </r>
  <r>
    <s v="21375108"/>
    <s v="CASA DE LA CULTURA DE PUNTARENAS"/>
    <x v="9"/>
    <s v="001"/>
    <x v="10"/>
    <s v="DECIMOTERCER MES"/>
    <n v="3877312"/>
    <n v="4237384"/>
    <n v="4237384"/>
    <n v="0"/>
    <n v="0"/>
    <n v="0"/>
    <n v="23281.63"/>
    <n v="23281.63"/>
    <n v="4214102.37"/>
    <n v="4214102.37"/>
    <n v="5.4943403760433322E-3"/>
  </r>
  <r>
    <s v="21375108"/>
    <s v="CASA DE LA CULTURA DE PUNTARENAS"/>
    <x v="9"/>
    <s v="001"/>
    <x v="11"/>
    <s v="SALARIO ESCOLAR"/>
    <n v="3024461"/>
    <n v="3024461"/>
    <n v="3024461"/>
    <n v="0"/>
    <n v="0"/>
    <n v="0"/>
    <n v="2737577.17"/>
    <n v="2445478.17"/>
    <n v="286883.83"/>
    <n v="286883.83"/>
    <n v="0.90514546889511882"/>
  </r>
  <r>
    <s v="21375108"/>
    <s v="CASA DE LA CULTURA DE PUNTARENAS"/>
    <x v="9"/>
    <s v="001"/>
    <x v="12"/>
    <s v="OTROS INCENTIVOS SALARIALES"/>
    <n v="1500000"/>
    <n v="84934"/>
    <n v="84934"/>
    <n v="0"/>
    <n v="0"/>
    <n v="0"/>
    <n v="0"/>
    <n v="0"/>
    <n v="84934"/>
    <n v="84934"/>
    <n v="0"/>
  </r>
  <r>
    <s v="21375108"/>
    <s v="CASA DE LA CULTURA DE PUNTARENAS"/>
    <x v="9"/>
    <s v="001"/>
    <x v="13"/>
    <s v="CONTRIB. PATRONALES AL DES. Y LA SEGURIDAD SOCIAL"/>
    <n v="4600900"/>
    <n v="5022352"/>
    <n v="5022352"/>
    <n v="0"/>
    <n v="0"/>
    <n v="0"/>
    <n v="2469470.0299999998"/>
    <n v="1970251.03"/>
    <n v="2552881.9700000002"/>
    <n v="2552881.9700000002"/>
    <n v="0.49169592852113908"/>
  </r>
  <r>
    <s v="21375108"/>
    <s v="CASA DE LA CULTURA DE PUNTARENAS"/>
    <x v="9"/>
    <s v="001"/>
    <x v="205"/>
    <s v="CCSS CONTRIBUCION PATRONAL SEGURO SALUD (CONTRIBUCION PATRONAL SEGURO DE SALUD, SEGUN LEY NO. 17 DEL 22 DE OCTUBRE DE 1943, LEY"/>
    <n v="4364956"/>
    <n v="4764795"/>
    <n v="4764795"/>
    <n v="0"/>
    <n v="0"/>
    <n v="0"/>
    <n v="2370923.98"/>
    <n v="1897304.98"/>
    <n v="2393871.02"/>
    <n v="2393871.02"/>
    <n v="0.49759202232205163"/>
  </r>
  <r>
    <s v="21375108"/>
    <s v="CASA DE LA CULTURA DE PUNTARENAS"/>
    <x v="9"/>
    <s v="001"/>
    <x v="206"/>
    <s v="BANCO POPULAR Y DE DESARROLLO COMUNAL. (BPDC) (SEGUN LEY NO. 4351 DEL 11 DE JULIO DE 1969, LEY ORGANICA DEL B.P.D.C.)."/>
    <n v="235944"/>
    <n v="257557"/>
    <n v="257557"/>
    <n v="0"/>
    <n v="0"/>
    <n v="0"/>
    <n v="98546.05"/>
    <n v="72946.05"/>
    <n v="159010.95000000001"/>
    <n v="159010.95000000001"/>
    <n v="0.38261841068190733"/>
  </r>
  <r>
    <s v="21375108"/>
    <s v="CASA DE LA CULTURA DE PUNTARENAS"/>
    <x v="9"/>
    <s v="001"/>
    <x v="16"/>
    <s v="CONTRIB PATRONALES A FOND PENS Y OTROS FOND CAPIT."/>
    <n v="6481122"/>
    <n v="6909923"/>
    <n v="6909923"/>
    <n v="0"/>
    <n v="0"/>
    <n v="0"/>
    <n v="1672512.97"/>
    <n v="1164586.97"/>
    <n v="5237410.03"/>
    <n v="5237410.03"/>
    <n v="0.24204509514794884"/>
  </r>
  <r>
    <s v="21375108"/>
    <s v="CASA DE LA CULTURA DE PUNTARENAS"/>
    <x v="9"/>
    <s v="001"/>
    <x v="207"/>
    <s v="CCSS CONTRIBUCION PATRONAL SEGURO PENSIONES (CONTRIBUCION PATRONAL SEGURO DE PENSIONES, SEGUN LEY NO. 17 DEL 22 DE OCTUBRE DE 1943, LEY"/>
    <n v="2557629"/>
    <n v="2791913"/>
    <n v="2791913"/>
    <n v="0"/>
    <n v="0"/>
    <n v="0"/>
    <n v="722652.49"/>
    <n v="445137.49"/>
    <n v="2069260.51"/>
    <n v="2069260.51"/>
    <n v="0.25883775389849184"/>
  </r>
  <r>
    <s v="21375108"/>
    <s v="CASA DE LA CULTURA DE PUNTARENAS"/>
    <x v="9"/>
    <s v="001"/>
    <x v="208"/>
    <s v="CCSS APORTE PATRONAL REGIMEN PENSIONES (APORTE PATRONAL AL REGIMEN DE PENSIONES, SEGUN LEY DE PROTECCION AL TRABAJADOR NO. 7983 DEL 16"/>
    <n v="1415662"/>
    <n v="1545340"/>
    <n v="1545340"/>
    <n v="0"/>
    <n v="0"/>
    <n v="0"/>
    <n v="439711.32"/>
    <n v="286103.32"/>
    <n v="1105628.68"/>
    <n v="1105628.68"/>
    <n v="0.28454017886031552"/>
  </r>
  <r>
    <s v="21375108"/>
    <s v="CASA DE LA CULTURA DE PUNTARENAS"/>
    <x v="9"/>
    <s v="001"/>
    <x v="209"/>
    <s v="CCSS APORTE PATRONAL FONDO CAPITALIZACION LABORAL (APORTE PATRONAL AL FONDO DE CAPITALIZACION LABORAL, SEGUN LEY DE PROTECCION AL TRABAJADOR"/>
    <n v="707831"/>
    <n v="772670"/>
    <n v="772670"/>
    <n v="0"/>
    <n v="0"/>
    <n v="0"/>
    <n v="245120.16"/>
    <n v="168317.16"/>
    <n v="527549.84"/>
    <n v="527549.84"/>
    <n v="0.31723783762796537"/>
  </r>
  <r>
    <s v="21375108"/>
    <s v="CASA DE LA CULTURA DE PUNTARENAS"/>
    <x v="9"/>
    <s v="001"/>
    <x v="210"/>
    <s v="ASOCIACION DE EMPLEADOS DEL MINISTERIO DE CULTURA Y JUVENTUD (ASEMICULTURA). (APORTE PATRONAL A LA ASOCIACION DE EMPLEADOS DEL MINISTERIO DE CULTURA"/>
    <n v="1800000"/>
    <n v="1800000"/>
    <n v="1800000"/>
    <n v="0"/>
    <n v="0"/>
    <n v="0"/>
    <n v="265029"/>
    <n v="265029"/>
    <n v="1534971"/>
    <n v="1534971"/>
    <n v="0.14723833333333333"/>
  </r>
  <r>
    <s v="21375108"/>
    <s v="CASA DE LA CULTURA DE PUNTARENAS"/>
    <x v="9"/>
    <s v="001"/>
    <x v="21"/>
    <s v="SERVICIOS"/>
    <n v="107721008"/>
    <n v="107721008"/>
    <n v="80308970.769999996"/>
    <n v="0"/>
    <n v="0"/>
    <n v="0"/>
    <n v="17652907.32"/>
    <n v="17561966.199999999"/>
    <n v="90068100.680000007"/>
    <n v="62656063.450000003"/>
    <n v="0.16387618021546921"/>
  </r>
  <r>
    <s v="21375108"/>
    <s v="CASA DE LA CULTURA DE PUNTARENAS"/>
    <x v="9"/>
    <s v="001"/>
    <x v="24"/>
    <s v="SERVICIOS BASICOS"/>
    <n v="4510000"/>
    <n v="3860000"/>
    <n v="2636493.7400000002"/>
    <n v="0"/>
    <n v="0"/>
    <n v="0"/>
    <n v="1438883.81"/>
    <n v="1404075.66"/>
    <n v="2421116.19"/>
    <n v="1197609.93"/>
    <n v="0.3727678264248705"/>
  </r>
  <r>
    <s v="21375108"/>
    <s v="CASA DE LA CULTURA DE PUNTARENAS"/>
    <x v="9"/>
    <s v="001"/>
    <x v="25"/>
    <s v="SERVICIO DE AGUA Y ALCANTARILLADO"/>
    <n v="1300000"/>
    <n v="1150000"/>
    <n v="1150000"/>
    <n v="0"/>
    <n v="0"/>
    <n v="0"/>
    <n v="595934.79"/>
    <n v="595934.79"/>
    <n v="554065.21"/>
    <n v="554065.21"/>
    <n v="0.51820416521739132"/>
  </r>
  <r>
    <s v="21375108"/>
    <s v="CASA DE LA CULTURA DE PUNTARENAS"/>
    <x v="9"/>
    <s v="001"/>
    <x v="26"/>
    <s v="SERVICIO DE ENERGIA ELECTRICA"/>
    <n v="2460000"/>
    <n v="2060000"/>
    <n v="1139182.1200000001"/>
    <n v="0"/>
    <n v="0"/>
    <n v="0"/>
    <n v="791950"/>
    <n v="791950"/>
    <n v="1268050"/>
    <n v="347232.12"/>
    <n v="0.38444174757281552"/>
  </r>
  <r>
    <s v="21375108"/>
    <s v="CASA DE LA CULTURA DE PUNTARENAS"/>
    <x v="9"/>
    <s v="001"/>
    <x v="28"/>
    <s v="SERVICIO DE TELECOMUNICACIONES"/>
    <n v="750000"/>
    <n v="650000"/>
    <n v="347311.62"/>
    <n v="0"/>
    <n v="0"/>
    <n v="0"/>
    <n v="50999.02"/>
    <n v="16190.87"/>
    <n v="599000.98"/>
    <n v="296312.59999999998"/>
    <n v="7.8460030769230762E-2"/>
  </r>
  <r>
    <s v="21375108"/>
    <s v="CASA DE LA CULTURA DE PUNTARENAS"/>
    <x v="9"/>
    <s v="001"/>
    <x v="36"/>
    <s v="SERVICIOS DE GESTION Y APOYO"/>
    <n v="95860008"/>
    <n v="95860008"/>
    <n v="75980488.010000005"/>
    <n v="0"/>
    <n v="0"/>
    <n v="0"/>
    <n v="16072535.51"/>
    <n v="16016402.539999999"/>
    <n v="79787472.489999995"/>
    <n v="59907952.5"/>
    <n v="0.16766674492662259"/>
  </r>
  <r>
    <s v="21375108"/>
    <s v="CASA DE LA CULTURA DE PUNTARENAS"/>
    <x v="9"/>
    <s v="001"/>
    <x v="39"/>
    <s v="SERVICIOS GENERALES"/>
    <n v="38850000"/>
    <n v="38850000"/>
    <n v="27444708.699999999"/>
    <n v="0"/>
    <n v="0"/>
    <n v="0"/>
    <n v="15968616.609999999"/>
    <n v="15912483.640000001"/>
    <n v="22881383.390000001"/>
    <n v="11476092.09"/>
    <n v="0.41103260257400254"/>
  </r>
  <r>
    <s v="21375108"/>
    <s v="CASA DE LA CULTURA DE PUNTARENAS"/>
    <x v="9"/>
    <s v="001"/>
    <x v="40"/>
    <s v="OTROS SERVICIOS DE GESTION Y APOYO"/>
    <n v="57010008"/>
    <n v="57010008"/>
    <n v="48535779.310000002"/>
    <n v="0"/>
    <n v="0"/>
    <n v="0"/>
    <n v="103918.9"/>
    <n v="103918.9"/>
    <n v="56906089.100000001"/>
    <n v="48431860.409999996"/>
    <n v="1.822818547929339E-3"/>
  </r>
  <r>
    <s v="21375108"/>
    <s v="CASA DE LA CULTURA DE PUNTARENAS"/>
    <x v="9"/>
    <s v="001"/>
    <x v="41"/>
    <s v="GASTOS DE VIAJE Y DE TRANSPORTE"/>
    <n v="220000"/>
    <n v="80000"/>
    <n v="80000"/>
    <n v="0"/>
    <n v="0"/>
    <n v="0"/>
    <n v="0"/>
    <n v="0"/>
    <n v="80000"/>
    <n v="80000"/>
    <n v="0"/>
  </r>
  <r>
    <s v="21375108"/>
    <s v="CASA DE LA CULTURA DE PUNTARENAS"/>
    <x v="9"/>
    <s v="001"/>
    <x v="42"/>
    <s v="TRANSPORTE DENTRO DEL PAIS"/>
    <n v="70000"/>
    <n v="30000"/>
    <n v="30000"/>
    <n v="0"/>
    <n v="0"/>
    <n v="0"/>
    <n v="0"/>
    <n v="0"/>
    <n v="30000"/>
    <n v="30000"/>
    <n v="0"/>
  </r>
  <r>
    <s v="21375108"/>
    <s v="CASA DE LA CULTURA DE PUNTARENAS"/>
    <x v="9"/>
    <s v="001"/>
    <x v="43"/>
    <s v="VIATICOS DENTRO DEL PAIS"/>
    <n v="150000"/>
    <n v="50000"/>
    <n v="50000"/>
    <n v="0"/>
    <n v="0"/>
    <n v="0"/>
    <n v="0"/>
    <n v="0"/>
    <n v="50000"/>
    <n v="50000"/>
    <n v="0"/>
  </r>
  <r>
    <s v="21375108"/>
    <s v="CASA DE LA CULTURA DE PUNTARENAS"/>
    <x v="9"/>
    <s v="001"/>
    <x v="46"/>
    <s v="SEGUROS, REASEGUROS Y OTRAS OBLIGACIONES"/>
    <n v="1701000"/>
    <n v="1701000"/>
    <n v="787702.76"/>
    <n v="0"/>
    <n v="0"/>
    <n v="0"/>
    <n v="141488"/>
    <n v="141488"/>
    <n v="1559512"/>
    <n v="646214.76"/>
    <n v="8.3179306290417407E-2"/>
  </r>
  <r>
    <s v="21375108"/>
    <s v="CASA DE LA CULTURA DE PUNTARENAS"/>
    <x v="9"/>
    <s v="001"/>
    <x v="47"/>
    <s v="SEGUROS"/>
    <n v="1701000"/>
    <n v="1701000"/>
    <n v="787702.76"/>
    <n v="0"/>
    <n v="0"/>
    <n v="0"/>
    <n v="141488"/>
    <n v="141488"/>
    <n v="1559512"/>
    <n v="646214.76"/>
    <n v="8.3179306290417407E-2"/>
  </r>
  <r>
    <s v="21375108"/>
    <s v="CASA DE LA CULTURA DE PUNTARENAS"/>
    <x v="9"/>
    <s v="001"/>
    <x v="51"/>
    <s v="MANTENIMIENTO Y REPARACION"/>
    <n v="4650000"/>
    <n v="5620000"/>
    <n v="463082.17"/>
    <n v="0"/>
    <n v="0"/>
    <n v="0"/>
    <n v="0"/>
    <n v="0"/>
    <n v="5620000"/>
    <n v="463082.17"/>
    <n v="0"/>
  </r>
  <r>
    <s v="21375108"/>
    <s v="CASA DE LA CULTURA DE PUNTARENAS"/>
    <x v="9"/>
    <s v="001"/>
    <x v="52"/>
    <s v="MANTENIMIENTO DE EDIFICIOS, LOCALES Y TERRENOS"/>
    <n v="0"/>
    <n v="4120000"/>
    <n v="0"/>
    <n v="0"/>
    <n v="0"/>
    <n v="0"/>
    <n v="0"/>
    <n v="0"/>
    <n v="4120000"/>
    <n v="0"/>
    <n v="0"/>
  </r>
  <r>
    <s v="21375108"/>
    <s v="CASA DE LA CULTURA DE PUNTARENAS"/>
    <x v="9"/>
    <s v="001"/>
    <x v="166"/>
    <s v="MANTENIMIENTO DE INSTALACIONES Y OTRAS OBRAS"/>
    <n v="3650000"/>
    <n v="0"/>
    <n v="0"/>
    <n v="0"/>
    <n v="0"/>
    <n v="0"/>
    <n v="0"/>
    <n v="0"/>
    <n v="0"/>
    <n v="0"/>
    <n v="0"/>
  </r>
  <r>
    <s v="21375108"/>
    <s v="CASA DE LA CULTURA DE PUNTARENAS"/>
    <x v="9"/>
    <s v="001"/>
    <x v="54"/>
    <s v="MANT. Y REPARACION DE EQUIPO DE TRANSPORTE"/>
    <n v="1000000"/>
    <n v="1500000"/>
    <n v="463082.17"/>
    <n v="0"/>
    <n v="0"/>
    <n v="0"/>
    <n v="0"/>
    <n v="0"/>
    <n v="1500000"/>
    <n v="463082.17"/>
    <n v="0"/>
  </r>
  <r>
    <s v="21375108"/>
    <s v="CASA DE LA CULTURA DE PUNTARENAS"/>
    <x v="9"/>
    <s v="001"/>
    <x v="59"/>
    <s v="IMPUESTOS"/>
    <n v="780000"/>
    <n v="600000"/>
    <n v="361204.09"/>
    <n v="0"/>
    <n v="0"/>
    <n v="0"/>
    <n v="0"/>
    <n v="0"/>
    <n v="600000"/>
    <n v="361204.09"/>
    <n v="0"/>
  </r>
  <r>
    <s v="21375108"/>
    <s v="CASA DE LA CULTURA DE PUNTARENAS"/>
    <x v="9"/>
    <s v="001"/>
    <x v="60"/>
    <s v="OTROS IMPUESTOS"/>
    <n v="780000"/>
    <n v="600000"/>
    <n v="361204.09"/>
    <n v="0"/>
    <n v="0"/>
    <n v="0"/>
    <n v="0"/>
    <n v="0"/>
    <n v="600000"/>
    <n v="361204.09"/>
    <n v="0"/>
  </r>
  <r>
    <s v="21375108"/>
    <s v="CASA DE LA CULTURA DE PUNTARENAS"/>
    <x v="9"/>
    <s v="001"/>
    <x v="63"/>
    <s v="MATERIALES Y SUMINISTROS"/>
    <n v="2755000"/>
    <n v="2755000"/>
    <n v="1260020.81"/>
    <n v="0"/>
    <n v="0"/>
    <n v="0"/>
    <n v="0"/>
    <n v="0"/>
    <n v="2755000"/>
    <n v="1260020.81"/>
    <n v="0"/>
  </r>
  <r>
    <s v="21375108"/>
    <s v="CASA DE LA CULTURA DE PUNTARENAS"/>
    <x v="9"/>
    <s v="001"/>
    <x v="64"/>
    <s v="PRODUCTOS QUIMICOS Y CONEXOS"/>
    <n v="505000"/>
    <n v="455000"/>
    <n v="233856.49"/>
    <n v="0"/>
    <n v="0"/>
    <n v="0"/>
    <n v="0"/>
    <n v="0"/>
    <n v="455000"/>
    <n v="233856.49"/>
    <n v="0"/>
  </r>
  <r>
    <s v="21375108"/>
    <s v="CASA DE LA CULTURA DE PUNTARENAS"/>
    <x v="9"/>
    <s v="001"/>
    <x v="65"/>
    <s v="COMBUSTIBLES Y LUBRICANTES"/>
    <n v="150000"/>
    <n v="100000"/>
    <n v="69462.320000000007"/>
    <n v="0"/>
    <n v="0"/>
    <n v="0"/>
    <n v="0"/>
    <n v="0"/>
    <n v="100000"/>
    <n v="69462.320000000007"/>
    <n v="0"/>
  </r>
  <r>
    <s v="21375108"/>
    <s v="CASA DE LA CULTURA DE PUNTARENAS"/>
    <x v="9"/>
    <s v="001"/>
    <x v="67"/>
    <s v="TINTAS, PINTURAS Y DILUYENTES"/>
    <n v="355000"/>
    <n v="355000"/>
    <n v="164394.17000000001"/>
    <n v="0"/>
    <n v="0"/>
    <n v="0"/>
    <n v="0"/>
    <n v="0"/>
    <n v="355000"/>
    <n v="164394.17000000001"/>
    <n v="0"/>
  </r>
  <r>
    <s v="21375108"/>
    <s v="CASA DE LA CULTURA DE PUNTARENAS"/>
    <x v="9"/>
    <s v="001"/>
    <x v="77"/>
    <s v="HERRAMIENTAS, REPUESTOS Y ACCESORIOS"/>
    <n v="600000"/>
    <n v="1100000"/>
    <n v="277849.3"/>
    <n v="0"/>
    <n v="0"/>
    <n v="0"/>
    <n v="0"/>
    <n v="0"/>
    <n v="1100000"/>
    <n v="277849.3"/>
    <n v="0"/>
  </r>
  <r>
    <s v="21375108"/>
    <s v="CASA DE LA CULTURA DE PUNTARENAS"/>
    <x v="9"/>
    <s v="001"/>
    <x v="78"/>
    <s v="HERRAMIENTAS E INSTRUMENTOS"/>
    <n v="0"/>
    <n v="500000"/>
    <n v="0"/>
    <n v="0"/>
    <n v="0"/>
    <n v="0"/>
    <n v="0"/>
    <n v="0"/>
    <n v="500000"/>
    <n v="0"/>
    <n v="0"/>
  </r>
  <r>
    <s v="21375108"/>
    <s v="CASA DE LA CULTURA DE PUNTARENAS"/>
    <x v="9"/>
    <s v="001"/>
    <x v="79"/>
    <s v="REPUESTOS Y ACCESORIOS"/>
    <n v="600000"/>
    <n v="600000"/>
    <n v="277849.3"/>
    <n v="0"/>
    <n v="0"/>
    <n v="0"/>
    <n v="0"/>
    <n v="0"/>
    <n v="600000"/>
    <n v="277849.3"/>
    <n v="0"/>
  </r>
  <r>
    <s v="21375108"/>
    <s v="CASA DE LA CULTURA DE PUNTARENAS"/>
    <x v="9"/>
    <s v="001"/>
    <x v="80"/>
    <s v="UTILES, MATERIALES Y SUMINISTROS DIVERSOS"/>
    <n v="1650000"/>
    <n v="1200000"/>
    <n v="748315.02"/>
    <n v="0"/>
    <n v="0"/>
    <n v="0"/>
    <n v="0"/>
    <n v="0"/>
    <n v="1200000"/>
    <n v="748315.02"/>
    <n v="0"/>
  </r>
  <r>
    <s v="21375108"/>
    <s v="CASA DE LA CULTURA DE PUNTARENAS"/>
    <x v="9"/>
    <s v="001"/>
    <x v="81"/>
    <s v="UTILES Y MATERIALES DE OFICINA Y COMPUTO"/>
    <n v="150000"/>
    <n v="150000"/>
    <n v="69462.320000000007"/>
    <n v="0"/>
    <n v="0"/>
    <n v="0"/>
    <n v="0"/>
    <n v="0"/>
    <n v="150000"/>
    <n v="69462.320000000007"/>
    <n v="0"/>
  </r>
  <r>
    <s v="21375108"/>
    <s v="CASA DE LA CULTURA DE PUNTARENAS"/>
    <x v="9"/>
    <s v="001"/>
    <x v="83"/>
    <s v="PRODUCTOS DE PAPEL, CARTON E IMPRESOS"/>
    <n v="250000"/>
    <n v="100000"/>
    <n v="100000"/>
    <n v="0"/>
    <n v="0"/>
    <n v="0"/>
    <n v="0"/>
    <n v="0"/>
    <n v="100000"/>
    <n v="100000"/>
    <n v="0"/>
  </r>
  <r>
    <s v="21375108"/>
    <s v="CASA DE LA CULTURA DE PUNTARENAS"/>
    <x v="9"/>
    <s v="001"/>
    <x v="84"/>
    <s v="TEXTILES Y VESTUARIO"/>
    <n v="0"/>
    <n v="280000"/>
    <n v="0"/>
    <n v="0"/>
    <n v="0"/>
    <n v="0"/>
    <n v="0"/>
    <n v="0"/>
    <n v="280000"/>
    <n v="0"/>
    <n v="0"/>
  </r>
  <r>
    <s v="21375108"/>
    <s v="CASA DE LA CULTURA DE PUNTARENAS"/>
    <x v="9"/>
    <s v="001"/>
    <x v="85"/>
    <s v="UTILES Y MATERIALES DE LIMPIEZA"/>
    <n v="1250000"/>
    <n v="670000"/>
    <n v="578852.69999999995"/>
    <n v="0"/>
    <n v="0"/>
    <n v="0"/>
    <n v="0"/>
    <n v="0"/>
    <n v="670000"/>
    <n v="578852.69999999995"/>
    <n v="0"/>
  </r>
  <r>
    <s v="21375108"/>
    <s v="CASA DE LA CULTURA DE PUNTARENAS"/>
    <x v="9"/>
    <s v="001"/>
    <x v="88"/>
    <s v="TRANSFERENCIAS CORRIENTES"/>
    <n v="1358835"/>
    <n v="1437507"/>
    <n v="1437507"/>
    <n v="0"/>
    <n v="0"/>
    <n v="0"/>
    <n v="166232.95000000001"/>
    <n v="166232.95000000001"/>
    <n v="1271274.05"/>
    <n v="1271274.05"/>
    <n v="0.11563974992817427"/>
  </r>
  <r>
    <s v="21375108"/>
    <s v="CASA DE LA CULTURA DE PUNTARENAS"/>
    <x v="9"/>
    <s v="001"/>
    <x v="89"/>
    <s v="TRANSFERENCIAS CORRIENTES AL SECTOR PUBLICO"/>
    <n v="858835"/>
    <n v="937507"/>
    <n v="937507"/>
    <n v="0"/>
    <n v="0"/>
    <n v="0"/>
    <n v="166232.95000000001"/>
    <n v="166232.95000000001"/>
    <n v="771274.05"/>
    <n v="771274.05"/>
    <n v="0.177313822723457"/>
  </r>
  <r>
    <s v="21375108"/>
    <s v="CASA DE LA CULTURA DE PUNTARENAS"/>
    <x v="9"/>
    <s v="001"/>
    <x v="211"/>
    <s v="CCSS CONTRIBUCION ESTATAL SEGURO PENSIONES (CONTRIBUCION ESTATAL AL SEGURO DE PENSIONES, SEGUN LEY NO. 17 DEL 22 DE OCTUBRE DE 1943, LEY"/>
    <n v="740863"/>
    <n v="808728"/>
    <n v="808728"/>
    <n v="0"/>
    <n v="0"/>
    <n v="0"/>
    <n v="143398.75"/>
    <n v="143398.75"/>
    <n v="665329.25"/>
    <n v="665329.25"/>
    <n v="0.17731394238854101"/>
  </r>
  <r>
    <s v="21375108"/>
    <s v="CASA DE LA CULTURA DE PUNTARENAS"/>
    <x v="9"/>
    <s v="001"/>
    <x v="212"/>
    <s v="CCSS CONTRIBUCION ESTATAL SEGURO SALUD (CONTRIBUCION ESTATAL AL SEGURO DE SALUD, SEGUN LEY NO. 17 DEL 22 DE OCTUBRE DE 1943, LEY"/>
    <n v="117972"/>
    <n v="128779"/>
    <n v="128779"/>
    <n v="0"/>
    <n v="0"/>
    <n v="0"/>
    <n v="22834.2"/>
    <n v="22834.2"/>
    <n v="105944.8"/>
    <n v="105944.8"/>
    <n v="0.17731307123055778"/>
  </r>
  <r>
    <s v="21375108"/>
    <s v="CASA DE LA CULTURA DE PUNTARENAS"/>
    <x v="9"/>
    <s v="001"/>
    <x v="96"/>
    <s v="PRESTACIONES"/>
    <n v="500000"/>
    <n v="500000"/>
    <n v="500000"/>
    <n v="0"/>
    <n v="0"/>
    <n v="0"/>
    <n v="0"/>
    <n v="0"/>
    <n v="500000"/>
    <n v="500000"/>
    <n v="0"/>
  </r>
  <r>
    <s v="21375108"/>
    <s v="CASA DE LA CULTURA DE PUNTARENAS"/>
    <x v="9"/>
    <s v="001"/>
    <x v="98"/>
    <s v="OTRAS PRESTACIONES"/>
    <n v="500000"/>
    <n v="500000"/>
    <n v="500000"/>
    <n v="0"/>
    <n v="0"/>
    <n v="0"/>
    <n v="0"/>
    <n v="0"/>
    <n v="500000"/>
    <n v="500000"/>
    <n v="0"/>
  </r>
  <r>
    <s v="21375300"/>
    <s v="Gestión y Desarrollo Cultural"/>
    <x v="10"/>
    <s v="001"/>
    <x v="0"/>
    <s v=""/>
    <n v="2130698661"/>
    <n v="2130698661"/>
    <n v="1766314807.6199999"/>
    <n v="62094580"/>
    <n v="169476812.78"/>
    <n v="11668858.130000001"/>
    <n v="741020652.53999996"/>
    <n v="735736423.55999994"/>
    <n v="1146437757.55"/>
    <n v="782053904.16999996"/>
    <n v="0.34778294373743918"/>
  </r>
  <r>
    <s v="21375300"/>
    <s v="Gestión y Desarrollo Cultural"/>
    <x v="10"/>
    <s v="001"/>
    <x v="1"/>
    <s v="REMUNERACIONES"/>
    <n v="820569981"/>
    <n v="820569981"/>
    <n v="820569981"/>
    <n v="0"/>
    <n v="79257194"/>
    <n v="0"/>
    <n v="310830494.80000001"/>
    <n v="310830494.80000001"/>
    <n v="430482292.19999999"/>
    <n v="430482292.19999999"/>
    <n v="0.37879827680413281"/>
  </r>
  <r>
    <s v="21375300"/>
    <s v="Gestión y Desarrollo Cultural"/>
    <x v="10"/>
    <s v="001"/>
    <x v="2"/>
    <s v="REMUNERACIONES BASICAS"/>
    <n v="375971200"/>
    <n v="407326878"/>
    <n v="407326878"/>
    <n v="0"/>
    <n v="0"/>
    <n v="0"/>
    <n v="143129257.46000001"/>
    <n v="143129257.46000001"/>
    <n v="264197620.53999999"/>
    <n v="264197620.53999999"/>
    <n v="0.35138672449697761"/>
  </r>
  <r>
    <s v="21375300"/>
    <s v="Gestión y Desarrollo Cultural"/>
    <x v="10"/>
    <s v="001"/>
    <x v="3"/>
    <s v="SUELDOS PARA CARGOS FIJOS"/>
    <n v="368971200"/>
    <n v="407326878"/>
    <n v="407326878"/>
    <n v="0"/>
    <n v="0"/>
    <n v="0"/>
    <n v="143129257.46000001"/>
    <n v="143129257.46000001"/>
    <n v="264197620.53999999"/>
    <n v="264197620.53999999"/>
    <n v="0.35138672449697761"/>
  </r>
  <r>
    <s v="21375300"/>
    <s v="Gestión y Desarrollo Cultural"/>
    <x v="10"/>
    <s v="001"/>
    <x v="4"/>
    <s v="SUPLENCIAS"/>
    <n v="7000000"/>
    <n v="0"/>
    <n v="0"/>
    <n v="0"/>
    <n v="0"/>
    <n v="0"/>
    <n v="0"/>
    <n v="0"/>
    <n v="0"/>
    <n v="0"/>
    <n v="0"/>
  </r>
  <r>
    <s v="21375300"/>
    <s v="Gestión y Desarrollo Cultural"/>
    <x v="10"/>
    <s v="001"/>
    <x v="5"/>
    <s v="REMUNERACIONES EVENTUALES"/>
    <n v="15400000"/>
    <n v="15400000"/>
    <n v="15400000"/>
    <n v="0"/>
    <n v="0"/>
    <n v="0"/>
    <n v="3690590.55"/>
    <n v="3690590.55"/>
    <n v="11709409.449999999"/>
    <n v="11709409.449999999"/>
    <n v="0.239648737012987"/>
  </r>
  <r>
    <s v="21375300"/>
    <s v="Gestión y Desarrollo Cultural"/>
    <x v="10"/>
    <s v="001"/>
    <x v="6"/>
    <s v="TIEMPO EXTRAORDINARIO"/>
    <n v="15400000"/>
    <n v="15400000"/>
    <n v="15400000"/>
    <n v="0"/>
    <n v="0"/>
    <n v="0"/>
    <n v="3690590.55"/>
    <n v="3690590.55"/>
    <n v="11709409.449999999"/>
    <n v="11709409.449999999"/>
    <n v="0.239648737012987"/>
  </r>
  <r>
    <s v="21375300"/>
    <s v="Gestión y Desarrollo Cultural"/>
    <x v="10"/>
    <s v="001"/>
    <x v="7"/>
    <s v="INCENTIVOS SALARIALES"/>
    <n v="302955716"/>
    <n v="271600038"/>
    <n v="271600038"/>
    <n v="0"/>
    <n v="0"/>
    <n v="0"/>
    <n v="117024775.79000001"/>
    <n v="117024775.79000001"/>
    <n v="154575262.21000001"/>
    <n v="154575262.21000001"/>
    <n v="0.4308717209752379"/>
  </r>
  <r>
    <s v="21375300"/>
    <s v="Gestión y Desarrollo Cultural"/>
    <x v="10"/>
    <s v="001"/>
    <x v="8"/>
    <s v="RETRIBUCION POR AÑOS SERVIDOS"/>
    <n v="83400000"/>
    <n v="71087982"/>
    <n v="71087982"/>
    <n v="0"/>
    <n v="0"/>
    <n v="0"/>
    <n v="27160853.420000002"/>
    <n v="27160853.420000002"/>
    <n v="43927128.579999998"/>
    <n v="43927128.579999998"/>
    <n v="0.38207377190704334"/>
  </r>
  <r>
    <s v="21375300"/>
    <s v="Gestión y Desarrollo Cultural"/>
    <x v="10"/>
    <s v="001"/>
    <x v="9"/>
    <s v="RESTRICCION AL EJERCICIO LIBERAL DE LA PROFESION"/>
    <n v="98946820"/>
    <n v="83945245"/>
    <n v="83945245"/>
    <n v="0"/>
    <n v="0"/>
    <n v="0"/>
    <n v="37740739.75"/>
    <n v="37740739.75"/>
    <n v="46204505.25"/>
    <n v="46204505.25"/>
    <n v="0.44958758235800017"/>
  </r>
  <r>
    <s v="21375300"/>
    <s v="Gestión y Desarrollo Cultural"/>
    <x v="10"/>
    <s v="001"/>
    <x v="10"/>
    <s v="DECIMOTERCER MES"/>
    <n v="52521823"/>
    <n v="52521823"/>
    <n v="52521823"/>
    <n v="0"/>
    <n v="0"/>
    <n v="0"/>
    <n v="1472815.57"/>
    <n v="1472815.57"/>
    <n v="51049007.43"/>
    <n v="51049007.43"/>
    <n v="2.8041973524034002E-2"/>
  </r>
  <r>
    <s v="21375300"/>
    <s v="Gestión y Desarrollo Cultural"/>
    <x v="10"/>
    <s v="001"/>
    <x v="11"/>
    <s v="SALARIO ESCOLAR"/>
    <n v="43187073"/>
    <n v="43187073"/>
    <n v="43187073"/>
    <n v="0"/>
    <n v="0"/>
    <n v="0"/>
    <n v="42563584.07"/>
    <n v="42563584.07"/>
    <n v="623488.93000000005"/>
    <n v="623488.93000000005"/>
    <n v="0.98556306582759157"/>
  </r>
  <r>
    <s v="21375300"/>
    <s v="Gestión y Desarrollo Cultural"/>
    <x v="10"/>
    <s v="001"/>
    <x v="12"/>
    <s v="OTROS INCENTIVOS SALARIALES"/>
    <n v="24900000"/>
    <n v="20857915"/>
    <n v="20857915"/>
    <n v="0"/>
    <n v="0"/>
    <n v="0"/>
    <n v="8086782.9800000004"/>
    <n v="8086782.9800000004"/>
    <n v="12771132.02"/>
    <n v="12771132.02"/>
    <n v="0.38770811847684683"/>
  </r>
  <r>
    <s v="21375300"/>
    <s v="Gestión y Desarrollo Cultural"/>
    <x v="10"/>
    <s v="001"/>
    <x v="13"/>
    <s v="CONTRIB. PATRONALES AL DES. Y LA SEGURIDAD SOCIAL"/>
    <n v="62575998"/>
    <n v="62575998"/>
    <n v="62575998"/>
    <n v="0"/>
    <n v="39281751"/>
    <n v="0"/>
    <n v="23294247"/>
    <n v="23294247"/>
    <n v="0"/>
    <n v="0"/>
    <n v="0.3722553014655875"/>
  </r>
  <r>
    <s v="21375300"/>
    <s v="Gestión y Desarrollo Cultural"/>
    <x v="10"/>
    <s v="001"/>
    <x v="213"/>
    <s v="CCSS CONTRIBUCION PATRONAL SEGURO SALUD (CONTRIBUCION PATRONAL SEGURO DE SALUD, SEGUN LEY NO. 17 DEL 22 DE OCTUBRE DE 1943, LEY"/>
    <n v="59366972"/>
    <n v="59366972"/>
    <n v="59366972"/>
    <n v="0"/>
    <n v="37266467"/>
    <n v="0"/>
    <n v="22100505"/>
    <n v="22100505"/>
    <n v="0"/>
    <n v="0"/>
    <n v="0.37226936553206724"/>
  </r>
  <r>
    <s v="21375300"/>
    <s v="Gestión y Desarrollo Cultural"/>
    <x v="10"/>
    <s v="001"/>
    <x v="214"/>
    <s v="BANCO POPULAR Y DE DESARROLLO COMUNAL. (BPDC) (SEGUN LEY NO. 4351 DEL 11 DE JULIO DE 1969, LEY ORGANICA DEL B.P.D.C.)."/>
    <n v="3209026"/>
    <n v="3209026"/>
    <n v="3209026"/>
    <n v="0"/>
    <n v="2015284"/>
    <n v="0"/>
    <n v="1193742"/>
    <n v="1193742"/>
    <n v="0"/>
    <n v="0"/>
    <n v="0.37199511627515641"/>
  </r>
  <r>
    <s v="21375300"/>
    <s v="Gestión y Desarrollo Cultural"/>
    <x v="10"/>
    <s v="001"/>
    <x v="16"/>
    <s v="CONTRIB PATRONALES A FOND PENS Y OTROS FOND CAPIT."/>
    <n v="63667067"/>
    <n v="63667067"/>
    <n v="63667067"/>
    <n v="0"/>
    <n v="39975443"/>
    <n v="0"/>
    <n v="23691624"/>
    <n v="23691624"/>
    <n v="0"/>
    <n v="0"/>
    <n v="0.37211740883241878"/>
  </r>
  <r>
    <s v="21375300"/>
    <s v="Gestión y Desarrollo Cultural"/>
    <x v="10"/>
    <s v="001"/>
    <x v="215"/>
    <s v="CCSS CONTRIBUCION PATRONAL SEGURO PENSIONES (CONTRIBUCION PATRONAL SEGURO DE PENSIONES, SEGUN LEY NO. 17 DEL 22 DE OCTUBRE DE 1943, LEY"/>
    <n v="34785837"/>
    <n v="34785837"/>
    <n v="34785837"/>
    <n v="0"/>
    <n v="21837962"/>
    <n v="0"/>
    <n v="12947875"/>
    <n v="12947875"/>
    <n v="0"/>
    <n v="0"/>
    <n v="0.37221685940746518"/>
  </r>
  <r>
    <s v="21375300"/>
    <s v="Gestión y Desarrollo Cultural"/>
    <x v="10"/>
    <s v="001"/>
    <x v="216"/>
    <s v="CCSS APORTE PATRONAL REGIMEN PENSIONES (APORTE PATRONAL AL REGIMEN DE PENSIONES, SEGUN LEY DE PROTECCION AL TRABAJADOR NO. 7983 DEL 16"/>
    <n v="19254153"/>
    <n v="19254153"/>
    <n v="19254153"/>
    <n v="0"/>
    <n v="12091655"/>
    <n v="0"/>
    <n v="7162498"/>
    <n v="7162498"/>
    <n v="0"/>
    <n v="0"/>
    <n v="0.37199756333088241"/>
  </r>
  <r>
    <s v="21375300"/>
    <s v="Gestión y Desarrollo Cultural"/>
    <x v="10"/>
    <s v="001"/>
    <x v="217"/>
    <s v="CCSS APORTE PATRONAL FONDO CAPITALIZACION LABORAL (APORTE PATRONAL AL FONDO DE CAPITALIZACION LABORAL, SEGUN LEY DE PROTECCION AL TRABAJADOR"/>
    <n v="9627077"/>
    <n v="9627077"/>
    <n v="9627077"/>
    <n v="0"/>
    <n v="6045826"/>
    <n v="0"/>
    <n v="3581251"/>
    <n v="3581251"/>
    <n v="0"/>
    <n v="0"/>
    <n v="0.37199775175788041"/>
  </r>
  <r>
    <s v="21375300"/>
    <s v="Gestión y Desarrollo Cultural"/>
    <x v="10"/>
    <s v="001"/>
    <x v="21"/>
    <s v="SERVICIOS"/>
    <n v="727474032"/>
    <n v="727474032"/>
    <n v="384121002.88"/>
    <n v="40594580"/>
    <n v="79185092.069999993"/>
    <n v="11668858.130000001"/>
    <n v="61347993.689999998"/>
    <n v="56063764.710000001"/>
    <n v="534677508.11000001"/>
    <n v="191324478.99000001"/>
    <n v="8.4330149244420033E-2"/>
  </r>
  <r>
    <s v="21375300"/>
    <s v="Gestión y Desarrollo Cultural"/>
    <x v="10"/>
    <s v="001"/>
    <x v="22"/>
    <s v="ALQUILERES"/>
    <n v="15000000"/>
    <n v="15000000"/>
    <n v="6099515.7699999996"/>
    <n v="0"/>
    <n v="1392175.13"/>
    <n v="0"/>
    <n v="2539991.63"/>
    <n v="2539991.63"/>
    <n v="11067833.24"/>
    <n v="2167349.0099999998"/>
    <n v="0.16933277533333332"/>
  </r>
  <r>
    <s v="21375300"/>
    <s v="Gestión y Desarrollo Cultural"/>
    <x v="10"/>
    <s v="001"/>
    <x v="23"/>
    <s v="ALQUILER DE EQUIPO DE COMPUTO"/>
    <n v="15000000"/>
    <n v="15000000"/>
    <n v="6099515.7699999996"/>
    <n v="0"/>
    <n v="1392175.13"/>
    <n v="0"/>
    <n v="2539991.63"/>
    <n v="2539991.63"/>
    <n v="11067833.24"/>
    <n v="2167349.0099999998"/>
    <n v="0.16933277533333332"/>
  </r>
  <r>
    <s v="21375300"/>
    <s v="Gestión y Desarrollo Cultural"/>
    <x v="10"/>
    <s v="001"/>
    <x v="24"/>
    <s v="SERVICIOS BASICOS"/>
    <n v="27057852"/>
    <n v="27057852"/>
    <n v="12530008.689999999"/>
    <n v="0"/>
    <n v="4017094.44"/>
    <n v="0"/>
    <n v="7204502.1900000004"/>
    <n v="6935842.1900000004"/>
    <n v="15836255.369999999"/>
    <n v="1308412.06"/>
    <n v="0.26626290180018725"/>
  </r>
  <r>
    <s v="21375300"/>
    <s v="Gestión y Desarrollo Cultural"/>
    <x v="10"/>
    <s v="001"/>
    <x v="25"/>
    <s v="SERVICIO DE AGUA Y ALCANTARILLADO"/>
    <n v="2505492"/>
    <n v="2505492"/>
    <n v="1160248.6599999999"/>
    <n v="0"/>
    <n v="192957.6"/>
    <n v="0"/>
    <n v="965042.4"/>
    <n v="965042.4"/>
    <n v="1347492"/>
    <n v="2248.66"/>
    <n v="0.38517081674976411"/>
  </r>
  <r>
    <s v="21375300"/>
    <s v="Gestión y Desarrollo Cultural"/>
    <x v="10"/>
    <s v="001"/>
    <x v="26"/>
    <s v="SERVICIO DE ENERGIA ELECTRICA"/>
    <n v="10032000"/>
    <n v="10032000"/>
    <n v="4645640.28"/>
    <n v="0"/>
    <n v="1536304.25"/>
    <n v="0"/>
    <n v="3109335.75"/>
    <n v="2840675.75"/>
    <n v="5386360"/>
    <n v="0.28000000000000003"/>
    <n v="0.30994176136363638"/>
  </r>
  <r>
    <s v="21375300"/>
    <s v="Gestión y Desarrollo Cultural"/>
    <x v="10"/>
    <s v="001"/>
    <x v="28"/>
    <s v="SERVICIO DE TELECOMUNICACIONES"/>
    <n v="14520360"/>
    <n v="14520360"/>
    <n v="6724119.75"/>
    <n v="0"/>
    <n v="2287832.59"/>
    <n v="0"/>
    <n v="3130124.04"/>
    <n v="3130124.04"/>
    <n v="9102403.3699999992"/>
    <n v="1306163.1200000001"/>
    <n v="0.21556793633215707"/>
  </r>
  <r>
    <s v="21375300"/>
    <s v="Gestión y Desarrollo Cultural"/>
    <x v="10"/>
    <s v="001"/>
    <x v="30"/>
    <s v="SERVICIOS COMERCIALES Y FINANCIEROS"/>
    <n v="1566180"/>
    <n v="1566180"/>
    <n v="979264.57"/>
    <n v="0"/>
    <n v="250338.78"/>
    <n v="24596.94"/>
    <n v="367963.33"/>
    <n v="367963.33"/>
    <n v="923280.95"/>
    <n v="336365.52"/>
    <n v="0.23494319299186556"/>
  </r>
  <r>
    <s v="21375300"/>
    <s v="Gestión y Desarrollo Cultural"/>
    <x v="10"/>
    <s v="001"/>
    <x v="31"/>
    <s v="INFORMACION"/>
    <n v="500000"/>
    <n v="500000"/>
    <n v="288321.2"/>
    <n v="0"/>
    <n v="143599.88"/>
    <n v="0"/>
    <n v="55641.2"/>
    <n v="55641.2"/>
    <n v="300758.92"/>
    <n v="89080.12"/>
    <n v="0.11128239999999999"/>
  </r>
  <r>
    <s v="21375300"/>
    <s v="Gestión y Desarrollo Cultural"/>
    <x v="10"/>
    <s v="001"/>
    <x v="33"/>
    <s v="IMPRESION, ENCUADERNACION Y OTROS"/>
    <n v="500000"/>
    <n v="500000"/>
    <n v="231541.08"/>
    <n v="0"/>
    <n v="0"/>
    <n v="0"/>
    <n v="0"/>
    <n v="0"/>
    <n v="500000"/>
    <n v="231541.08"/>
    <n v="0"/>
  </r>
  <r>
    <s v="21375300"/>
    <s v="Gestión y Desarrollo Cultural"/>
    <x v="10"/>
    <s v="001"/>
    <x v="35"/>
    <s v="SERVICIOS DE TECNOLOGIAS DE INFORMACION"/>
    <n v="566180"/>
    <n v="566180"/>
    <n v="459402.29"/>
    <n v="0"/>
    <n v="106738.9"/>
    <n v="24596.94"/>
    <n v="312322.13"/>
    <n v="312322.13"/>
    <n v="122522.03"/>
    <n v="15744.32"/>
    <n v="0.55163045321275916"/>
  </r>
  <r>
    <s v="21375300"/>
    <s v="Gestión y Desarrollo Cultural"/>
    <x v="10"/>
    <s v="001"/>
    <x v="36"/>
    <s v="SERVICIOS DE GESTION Y APOYO"/>
    <n v="614600000"/>
    <n v="614600000"/>
    <n v="333375458.63"/>
    <n v="40500000"/>
    <n v="66933333.270000003"/>
    <n v="1276701.18"/>
    <n v="40766731.299999997"/>
    <n v="36822543.479999997"/>
    <n v="465123234.25"/>
    <n v="183898692.88"/>
    <n v="6.6330509762447115E-2"/>
  </r>
  <r>
    <s v="21375300"/>
    <s v="Gestión y Desarrollo Cultural"/>
    <x v="10"/>
    <s v="001"/>
    <x v="38"/>
    <s v="SERVICIOS INFORMATICOS"/>
    <n v="25000000"/>
    <n v="25000000"/>
    <n v="9460262.3599999994"/>
    <n v="0"/>
    <n v="0"/>
    <n v="0"/>
    <n v="0"/>
    <n v="0"/>
    <n v="25000000"/>
    <n v="9460262.3599999994"/>
    <n v="0"/>
  </r>
  <r>
    <s v="21375300"/>
    <s v="Gestión y Desarrollo Cultural"/>
    <x v="10"/>
    <s v="001"/>
    <x v="39"/>
    <s v="SERVICIOS GENERALES"/>
    <n v="130000000"/>
    <n v="130000000"/>
    <n v="74312626.590000004"/>
    <n v="0"/>
    <n v="25332783.039999999"/>
    <n v="1276701.18"/>
    <n v="35872006.950000003"/>
    <n v="31927819.129999999"/>
    <n v="67518508.829999998"/>
    <n v="11831135.42"/>
    <n v="0.275938515"/>
  </r>
  <r>
    <s v="21375300"/>
    <s v="Gestión y Desarrollo Cultural"/>
    <x v="10"/>
    <s v="001"/>
    <x v="40"/>
    <s v="OTROS SERVICIOS DE GESTION Y APOYO"/>
    <n v="459600000"/>
    <n v="459600000"/>
    <n v="249602569.68000001"/>
    <n v="40500000"/>
    <n v="41600550.229999997"/>
    <n v="0"/>
    <n v="4894724.3499999996"/>
    <n v="4894724.3499999996"/>
    <n v="372604725.42000002"/>
    <n v="162607295.09999999"/>
    <n v="1.0649965948651001E-2"/>
  </r>
  <r>
    <s v="21375300"/>
    <s v="Gestión y Desarrollo Cultural"/>
    <x v="10"/>
    <s v="001"/>
    <x v="41"/>
    <s v="GASTOS DE VIAJE Y DE TRANSPORTE"/>
    <n v="24000000"/>
    <n v="24000000"/>
    <n v="10408374.710000001"/>
    <n v="94580"/>
    <n v="4960637.1100000003"/>
    <n v="0"/>
    <n v="4965085.8899999997"/>
    <n v="4846385.8899999997"/>
    <n v="13979697"/>
    <n v="388071.71"/>
    <n v="0.20687857874999999"/>
  </r>
  <r>
    <s v="21375300"/>
    <s v="Gestión y Desarrollo Cultural"/>
    <x v="10"/>
    <s v="001"/>
    <x v="42"/>
    <s v="TRANSPORTE DENTRO DEL PAIS"/>
    <n v="4000000"/>
    <n v="4000000"/>
    <n v="1852328.66"/>
    <n v="22180"/>
    <n v="1176137.1100000001"/>
    <n v="0"/>
    <n v="653885.89"/>
    <n v="649985.89"/>
    <n v="2147797"/>
    <n v="125.66"/>
    <n v="0.16347147249999999"/>
  </r>
  <r>
    <s v="21375300"/>
    <s v="Gestión y Desarrollo Cultural"/>
    <x v="10"/>
    <s v="001"/>
    <x v="43"/>
    <s v="VIATICOS DENTRO DEL PAIS"/>
    <n v="20000000"/>
    <n v="20000000"/>
    <n v="8556046.0500000007"/>
    <n v="72400"/>
    <n v="3784500"/>
    <n v="0"/>
    <n v="4311200"/>
    <n v="4196400"/>
    <n v="11831900"/>
    <n v="387946.05"/>
    <n v="0.21556"/>
  </r>
  <r>
    <s v="21375300"/>
    <s v="Gestión y Desarrollo Cultural"/>
    <x v="10"/>
    <s v="001"/>
    <x v="46"/>
    <s v="SEGUROS, REASEGUROS Y OTRAS OBLIGACIONES"/>
    <n v="13000000"/>
    <n v="13000000"/>
    <n v="9922018.1400000006"/>
    <n v="0"/>
    <n v="1.7"/>
    <n v="9922010.0099999998"/>
    <n v="0"/>
    <n v="0"/>
    <n v="3077988.29"/>
    <n v="6.43"/>
    <n v="0"/>
  </r>
  <r>
    <s v="21375300"/>
    <s v="Gestión y Desarrollo Cultural"/>
    <x v="10"/>
    <s v="001"/>
    <x v="47"/>
    <s v="SEGUROS"/>
    <n v="13000000"/>
    <n v="13000000"/>
    <n v="9922018.1400000006"/>
    <n v="0"/>
    <n v="1.7"/>
    <n v="9922010.0099999998"/>
    <n v="0"/>
    <n v="0"/>
    <n v="3077988.29"/>
    <n v="6.43"/>
    <n v="0"/>
  </r>
  <r>
    <s v="21375300"/>
    <s v="Gestión y Desarrollo Cultural"/>
    <x v="10"/>
    <s v="001"/>
    <x v="51"/>
    <s v="MANTENIMIENTO Y REPARACION"/>
    <n v="31050000"/>
    <n v="31050000"/>
    <n v="10277663.77"/>
    <n v="0"/>
    <n v="1291511.6399999999"/>
    <n v="445550"/>
    <n v="5503719.3499999996"/>
    <n v="4551038.1900000004"/>
    <n v="23809219.010000002"/>
    <n v="3036882.78"/>
    <n v="0.17725344122383252"/>
  </r>
  <r>
    <s v="21375300"/>
    <s v="Gestión y Desarrollo Cultural"/>
    <x v="10"/>
    <s v="001"/>
    <x v="52"/>
    <s v="MANTENIMIENTO DE EDIFICIOS, LOCALES Y TERRENOS"/>
    <n v="15000000"/>
    <n v="15000000"/>
    <n v="955958.36"/>
    <n v="0"/>
    <n v="0"/>
    <n v="0"/>
    <n v="952681.16"/>
    <n v="0"/>
    <n v="14047318.84"/>
    <n v="3277.2"/>
    <n v="6.3512077333333333E-2"/>
  </r>
  <r>
    <s v="21375300"/>
    <s v="Gestión y Desarrollo Cultural"/>
    <x v="10"/>
    <s v="001"/>
    <x v="54"/>
    <s v="MANT. Y REPARACION DE EQUIPO DE TRANSPORTE"/>
    <n v="8800000"/>
    <n v="8800000"/>
    <n v="4992399.49"/>
    <n v="0"/>
    <n v="346725.01"/>
    <n v="445550"/>
    <n v="2546880.42"/>
    <n v="2546880.42"/>
    <n v="5460844.5700000003"/>
    <n v="1653244.06"/>
    <n v="0.28941822954545454"/>
  </r>
  <r>
    <s v="21375300"/>
    <s v="Gestión y Desarrollo Cultural"/>
    <x v="10"/>
    <s v="001"/>
    <x v="55"/>
    <s v="MANT. Y REPARACION DE EQUIPO DE COMUNICAC."/>
    <n v="1000000"/>
    <n v="1000000"/>
    <n v="517765.95"/>
    <n v="0"/>
    <n v="316400"/>
    <n v="0"/>
    <n v="0"/>
    <n v="0"/>
    <n v="683600"/>
    <n v="201365.95"/>
    <n v="0"/>
  </r>
  <r>
    <s v="21375300"/>
    <s v="Gestión y Desarrollo Cultural"/>
    <x v="10"/>
    <s v="001"/>
    <x v="56"/>
    <s v="MANT. Y REPARACION DE EQUIPO Y MOBILIARIO DE OFIC."/>
    <n v="1500000"/>
    <n v="1500000"/>
    <n v="976862.15"/>
    <n v="0"/>
    <n v="295355.07"/>
    <n v="0"/>
    <n v="339000"/>
    <n v="339000"/>
    <n v="865644.93"/>
    <n v="342507.08"/>
    <n v="0.22600000000000001"/>
  </r>
  <r>
    <s v="21375300"/>
    <s v="Gestión y Desarrollo Cultural"/>
    <x v="10"/>
    <s v="001"/>
    <x v="57"/>
    <s v="MANT. Y REP. DE EQUIPO DE COMPUTO Y SIST. DE INF."/>
    <n v="4300000"/>
    <n v="4300000"/>
    <n v="2696850.57"/>
    <n v="0"/>
    <n v="333031.56"/>
    <n v="0"/>
    <n v="1665157.77"/>
    <n v="1665157.77"/>
    <n v="2301810.67"/>
    <n v="698661.24"/>
    <n v="0.3872459930232558"/>
  </r>
  <r>
    <s v="21375300"/>
    <s v="Gestión y Desarrollo Cultural"/>
    <x v="10"/>
    <s v="001"/>
    <x v="58"/>
    <s v="MANTENIMIENTO Y REPARACION DE OTROS EQUIPOS"/>
    <n v="450000"/>
    <n v="450000"/>
    <n v="137827.25"/>
    <n v="0"/>
    <n v="0"/>
    <n v="0"/>
    <n v="0"/>
    <n v="0"/>
    <n v="450000"/>
    <n v="137827.25"/>
    <n v="0"/>
  </r>
  <r>
    <s v="21375300"/>
    <s v="Gestión y Desarrollo Cultural"/>
    <x v="10"/>
    <s v="001"/>
    <x v="59"/>
    <s v="IMPUESTOS"/>
    <n v="600000"/>
    <n v="600000"/>
    <n v="187849.3"/>
    <n v="0"/>
    <n v="0"/>
    <n v="0"/>
    <n v="0"/>
    <n v="0"/>
    <n v="600000"/>
    <n v="187849.3"/>
    <n v="0"/>
  </r>
  <r>
    <s v="21375300"/>
    <s v="Gestión y Desarrollo Cultural"/>
    <x v="10"/>
    <s v="001"/>
    <x v="60"/>
    <s v="OTROS IMPUESTOS"/>
    <n v="600000"/>
    <n v="600000"/>
    <n v="187849.3"/>
    <n v="0"/>
    <n v="0"/>
    <n v="0"/>
    <n v="0"/>
    <n v="0"/>
    <n v="600000"/>
    <n v="187849.3"/>
    <n v="0"/>
  </r>
  <r>
    <s v="21375300"/>
    <s v="Gestión y Desarrollo Cultural"/>
    <x v="10"/>
    <s v="001"/>
    <x v="61"/>
    <s v="SERVICIOS DIVERSOS"/>
    <n v="600000"/>
    <n v="600000"/>
    <n v="340849.3"/>
    <n v="0"/>
    <n v="340000"/>
    <n v="0"/>
    <n v="0"/>
    <n v="0"/>
    <n v="260000"/>
    <n v="849.3"/>
    <n v="0"/>
  </r>
  <r>
    <s v="21375300"/>
    <s v="Gestión y Desarrollo Cultural"/>
    <x v="10"/>
    <s v="001"/>
    <x v="62"/>
    <s v="DEDUCIBLES"/>
    <n v="600000"/>
    <n v="600000"/>
    <n v="340849.3"/>
    <n v="0"/>
    <n v="340000"/>
    <n v="0"/>
    <n v="0"/>
    <n v="0"/>
    <n v="260000"/>
    <n v="849.3"/>
    <n v="0"/>
  </r>
  <r>
    <s v="21375300"/>
    <s v="Gestión y Desarrollo Cultural"/>
    <x v="10"/>
    <s v="001"/>
    <x v="63"/>
    <s v="MATERIALES Y SUMINISTROS"/>
    <n v="20969849"/>
    <n v="20969849"/>
    <n v="11602345.529999999"/>
    <n v="0"/>
    <n v="780770.49"/>
    <n v="0"/>
    <n v="6262282.2699999996"/>
    <n v="6262282.2699999996"/>
    <n v="13926796.24"/>
    <n v="4559292.7699999996"/>
    <n v="0.29863268304888602"/>
  </r>
  <r>
    <s v="21375300"/>
    <s v="Gestión y Desarrollo Cultural"/>
    <x v="10"/>
    <s v="001"/>
    <x v="64"/>
    <s v="PRODUCTOS QUIMICOS Y CONEXOS"/>
    <n v="12000000"/>
    <n v="11000000"/>
    <n v="4756985.9800000004"/>
    <n v="0"/>
    <n v="683858.85"/>
    <n v="0"/>
    <n v="1816141.15"/>
    <n v="1816141.15"/>
    <n v="8500000"/>
    <n v="2256985.98"/>
    <n v="0.16510374090909091"/>
  </r>
  <r>
    <s v="21375300"/>
    <s v="Gestión y Desarrollo Cultural"/>
    <x v="10"/>
    <s v="001"/>
    <x v="65"/>
    <s v="COMBUSTIBLES Y LUBRICANTES"/>
    <n v="8000000"/>
    <n v="8000000"/>
    <n v="2904657.32"/>
    <n v="0"/>
    <n v="683858.85"/>
    <n v="0"/>
    <n v="1816141.15"/>
    <n v="1816141.15"/>
    <n v="5500000"/>
    <n v="404657.32"/>
    <n v="0.22701764375"/>
  </r>
  <r>
    <s v="21375300"/>
    <s v="Gestión y Desarrollo Cultural"/>
    <x v="10"/>
    <s v="001"/>
    <x v="67"/>
    <s v="TINTAS, PINTURAS Y DILUYENTES"/>
    <n v="4000000"/>
    <n v="3000000"/>
    <n v="1852328.66"/>
    <n v="0"/>
    <n v="0"/>
    <n v="0"/>
    <n v="0"/>
    <n v="0"/>
    <n v="3000000"/>
    <n v="1852328.66"/>
    <n v="0"/>
  </r>
  <r>
    <s v="21375300"/>
    <s v="Gestión y Desarrollo Cultural"/>
    <x v="10"/>
    <s v="001"/>
    <x v="69"/>
    <s v="ALIMENTOS Y PRODUCTOS AGROPECUARIOS"/>
    <n v="0"/>
    <n v="200000"/>
    <n v="44159.9"/>
    <n v="0"/>
    <n v="0"/>
    <n v="0"/>
    <n v="0"/>
    <n v="0"/>
    <n v="200000"/>
    <n v="44159.9"/>
    <n v="0"/>
  </r>
  <r>
    <s v="21375300"/>
    <s v="Gestión y Desarrollo Cultural"/>
    <x v="10"/>
    <s v="001"/>
    <x v="71"/>
    <s v="ALIMENTOS Y BEBIDAS"/>
    <n v="0"/>
    <n v="200000"/>
    <n v="44159.9"/>
    <n v="0"/>
    <n v="0"/>
    <n v="0"/>
    <n v="0"/>
    <n v="0"/>
    <n v="200000"/>
    <n v="44159.9"/>
    <n v="0"/>
  </r>
  <r>
    <s v="21375300"/>
    <s v="Gestión y Desarrollo Cultural"/>
    <x v="10"/>
    <s v="001"/>
    <x v="72"/>
    <s v="MATERIALES Y PROD DE USO EN LA CONSTRUC Y MANT."/>
    <n v="250000"/>
    <n v="250000"/>
    <n v="115770.54"/>
    <n v="0"/>
    <n v="0"/>
    <n v="0"/>
    <n v="0"/>
    <n v="0"/>
    <n v="250000"/>
    <n v="115770.54"/>
    <n v="0"/>
  </r>
  <r>
    <s v="21375300"/>
    <s v="Gestión y Desarrollo Cultural"/>
    <x v="10"/>
    <s v="001"/>
    <x v="73"/>
    <s v="MATERIALES Y PRODUCTOS METALICOS"/>
    <n v="250000"/>
    <n v="250000"/>
    <n v="115770.54"/>
    <n v="0"/>
    <n v="0"/>
    <n v="0"/>
    <n v="0"/>
    <n v="0"/>
    <n v="250000"/>
    <n v="115770.54"/>
    <n v="0"/>
  </r>
  <r>
    <s v="21375300"/>
    <s v="Gestión y Desarrollo Cultural"/>
    <x v="10"/>
    <s v="001"/>
    <x v="74"/>
    <s v="MAT. Y PROD. ELECTRICOS, TELEFONICOS Y DE COMPUTO"/>
    <n v="0"/>
    <n v="0"/>
    <n v="0"/>
    <n v="0"/>
    <n v="0"/>
    <n v="0"/>
    <n v="0"/>
    <n v="0"/>
    <n v="0"/>
    <n v="0"/>
    <n v="0"/>
  </r>
  <r>
    <s v="21375300"/>
    <s v="Gestión y Desarrollo Cultural"/>
    <x v="10"/>
    <s v="001"/>
    <x v="77"/>
    <s v="HERRAMIENTAS, REPUESTOS Y ACCESORIOS"/>
    <n v="1000000"/>
    <n v="2200000"/>
    <n v="463082.17"/>
    <n v="0"/>
    <n v="0"/>
    <n v="0"/>
    <n v="0"/>
    <n v="0"/>
    <n v="2200000"/>
    <n v="463082.17"/>
    <n v="0"/>
  </r>
  <r>
    <s v="21375300"/>
    <s v="Gestión y Desarrollo Cultural"/>
    <x v="10"/>
    <s v="001"/>
    <x v="78"/>
    <s v="HERRAMIENTAS E INSTRUMENTOS"/>
    <n v="0"/>
    <n v="0"/>
    <n v="0"/>
    <n v="0"/>
    <n v="0"/>
    <n v="0"/>
    <n v="0"/>
    <n v="0"/>
    <n v="0"/>
    <n v="0"/>
    <n v="0"/>
  </r>
  <r>
    <s v="21375300"/>
    <s v="Gestión y Desarrollo Cultural"/>
    <x v="10"/>
    <s v="001"/>
    <x v="79"/>
    <s v="REPUESTOS Y ACCESORIOS"/>
    <n v="1000000"/>
    <n v="2200000"/>
    <n v="463082.17"/>
    <n v="0"/>
    <n v="0"/>
    <n v="0"/>
    <n v="0"/>
    <n v="0"/>
    <n v="2200000"/>
    <n v="463082.17"/>
    <n v="0"/>
  </r>
  <r>
    <s v="21375300"/>
    <s v="Gestión y Desarrollo Cultural"/>
    <x v="10"/>
    <s v="001"/>
    <x v="80"/>
    <s v="UTILES, MATERIALES Y SUMINISTROS DIVERSOS"/>
    <n v="7719849"/>
    <n v="7319849"/>
    <n v="6222346.9400000004"/>
    <n v="0"/>
    <n v="96911.64"/>
    <n v="0"/>
    <n v="4446141.12"/>
    <n v="4446141.12"/>
    <n v="2776796.24"/>
    <n v="1679294.18"/>
    <n v="0.60740885775102738"/>
  </r>
  <r>
    <s v="21375300"/>
    <s v="Gestión y Desarrollo Cultural"/>
    <x v="10"/>
    <s v="001"/>
    <x v="81"/>
    <s v="UTILES Y MATERIALES DE OFICINA Y COMPUTO"/>
    <n v="1500000"/>
    <n v="1650000"/>
    <n v="1499999.6"/>
    <n v="0"/>
    <n v="0.04"/>
    <n v="0"/>
    <n v="796815.75"/>
    <n v="796815.75"/>
    <n v="853184.21"/>
    <n v="703183.81"/>
    <n v="0.48291863636363636"/>
  </r>
  <r>
    <s v="21375300"/>
    <s v="Gestión y Desarrollo Cultural"/>
    <x v="10"/>
    <s v="001"/>
    <x v="83"/>
    <s v="PRODUCTOS DE PAPEL, CARTON E IMPRESOS"/>
    <n v="750000"/>
    <n v="600000"/>
    <n v="600000"/>
    <n v="0"/>
    <n v="0"/>
    <n v="0"/>
    <n v="226617.98"/>
    <n v="226617.98"/>
    <n v="373382.02"/>
    <n v="373382.02"/>
    <n v="0.37769663333333336"/>
  </r>
  <r>
    <s v="21375300"/>
    <s v="Gestión y Desarrollo Cultural"/>
    <x v="10"/>
    <s v="001"/>
    <x v="85"/>
    <s v="UTILES Y MATERIALES DE LIMPIEZA"/>
    <n v="5219849"/>
    <n v="4819849"/>
    <n v="4006576.8"/>
    <n v="0"/>
    <n v="296.60000000000002"/>
    <n v="0"/>
    <n v="3422707.39"/>
    <n v="3422707.39"/>
    <n v="1396845.01"/>
    <n v="583572.81000000006"/>
    <n v="0.71012751436818877"/>
  </r>
  <r>
    <s v="21375300"/>
    <s v="Gestión y Desarrollo Cultural"/>
    <x v="10"/>
    <s v="001"/>
    <x v="87"/>
    <s v="OTROS UTILES, MATERIALES Y SUMINISTROS DIVERSOS"/>
    <n v="250000"/>
    <n v="250000"/>
    <n v="115770.54"/>
    <n v="0"/>
    <n v="96615"/>
    <n v="0"/>
    <n v="0"/>
    <n v="0"/>
    <n v="153385"/>
    <n v="19155.54"/>
    <n v="0"/>
  </r>
  <r>
    <s v="21375300"/>
    <s v="Gestión y Desarrollo Cultural"/>
    <x v="10"/>
    <s v="001"/>
    <x v="88"/>
    <s v="TRANSFERENCIAS CORRIENTES"/>
    <n v="512684799"/>
    <n v="512684799"/>
    <n v="501021478.20999998"/>
    <n v="0"/>
    <n v="10253756.220000001"/>
    <n v="0"/>
    <n v="362579881.77999997"/>
    <n v="362579881.77999997"/>
    <n v="139851161"/>
    <n v="128187840.20999999"/>
    <n v="0.70721792900280622"/>
  </r>
  <r>
    <s v="21375300"/>
    <s v="Gestión y Desarrollo Cultural"/>
    <x v="10"/>
    <s v="001"/>
    <x v="89"/>
    <s v="TRANSFERENCIAS CORRIENTES AL SECTOR PUBLICO"/>
    <n v="11680853"/>
    <n v="11680853"/>
    <n v="11680853"/>
    <n v="0"/>
    <n v="7335606.2199999997"/>
    <n v="0"/>
    <n v="4345246.78"/>
    <n v="4345246.78"/>
    <n v="0"/>
    <n v="0"/>
    <n v="0.37199738580735503"/>
  </r>
  <r>
    <s v="21375300"/>
    <s v="Gestión y Desarrollo Cultural"/>
    <x v="10"/>
    <s v="001"/>
    <x v="218"/>
    <s v="CCSS CONTRIBUCION ESTATAL SEGURO PENSIONES (CONTRIBUCION ESTATAL AL SEGURO DE PENSIONES, SEGUN LEY NO. 17 DEL 22 DE OCTUBRE DE 1943, LEY"/>
    <n v="10076340"/>
    <n v="10076340"/>
    <n v="10076340"/>
    <n v="0"/>
    <n v="6327967.79"/>
    <n v="0"/>
    <n v="3748372.21"/>
    <n v="3748372.21"/>
    <n v="0"/>
    <n v="0"/>
    <n v="0.37199739290258171"/>
  </r>
  <r>
    <s v="21375300"/>
    <s v="Gestión y Desarrollo Cultural"/>
    <x v="10"/>
    <s v="001"/>
    <x v="219"/>
    <s v="CCSS CONTRIBUCION ESTATAL SEGURO SALUD (CONTRIBUCION ESTATAL AL SEGURO DE SALUD, SEGUN LEY NO. 17 DEL 22 DE OCTUBRE DE 1943, LEY"/>
    <n v="1604513"/>
    <n v="1604513"/>
    <n v="1604513"/>
    <n v="0"/>
    <n v="1007638.43"/>
    <n v="0"/>
    <n v="596874.56999999995"/>
    <n v="596874.56999999995"/>
    <n v="0"/>
    <n v="0"/>
    <n v="0.37199734124933853"/>
  </r>
  <r>
    <s v="21375300"/>
    <s v="Gestión y Desarrollo Cultural"/>
    <x v="10"/>
    <s v="001"/>
    <x v="93"/>
    <s v="TRANSFERENCIAS CORRIENTES A PERSONAS"/>
    <n v="470100000"/>
    <n v="470100000"/>
    <n v="470100000"/>
    <n v="0"/>
    <n v="2275650"/>
    <n v="0"/>
    <n v="342464350"/>
    <n v="342464350"/>
    <n v="125360000"/>
    <n v="125360000"/>
    <n v="0.72849255477557961"/>
  </r>
  <r>
    <s v="21375300"/>
    <s v="Gestión y Desarrollo Cultural"/>
    <x v="10"/>
    <s v="001"/>
    <x v="95"/>
    <s v="OTRAS TRANSFERENCIAS A PERSONAS"/>
    <n v="470100000"/>
    <n v="470100000"/>
    <n v="470100000"/>
    <n v="0"/>
    <n v="2275650"/>
    <n v="0"/>
    <n v="342464350"/>
    <n v="342464350"/>
    <n v="125360000"/>
    <n v="125360000"/>
    <n v="0.72849255477557961"/>
  </r>
  <r>
    <s v="21375300"/>
    <s v="Gestión y Desarrollo Cultural"/>
    <x v="10"/>
    <s v="001"/>
    <x v="96"/>
    <s v="PRESTACIONES"/>
    <n v="11600000"/>
    <n v="11600000"/>
    <n v="3001312.11"/>
    <n v="0"/>
    <n v="0"/>
    <n v="0"/>
    <n v="2912785"/>
    <n v="2912785"/>
    <n v="8687215"/>
    <n v="88527.11"/>
    <n v="0.2511021551724138"/>
  </r>
  <r>
    <s v="21375300"/>
    <s v="Gestión y Desarrollo Cultural"/>
    <x v="10"/>
    <s v="001"/>
    <x v="97"/>
    <s v="PRESTACIONES LEGALES"/>
    <n v="8600000"/>
    <n v="8600000"/>
    <n v="1312.11"/>
    <n v="0"/>
    <n v="0"/>
    <n v="0"/>
    <n v="0"/>
    <n v="0"/>
    <n v="8600000"/>
    <n v="1312.11"/>
    <n v="0"/>
  </r>
  <r>
    <s v="21375300"/>
    <s v="Gestión y Desarrollo Cultural"/>
    <x v="10"/>
    <s v="001"/>
    <x v="98"/>
    <s v="OTRAS PRESTACIONES"/>
    <n v="3000000"/>
    <n v="3000000"/>
    <n v="3000000"/>
    <n v="0"/>
    <n v="0"/>
    <n v="0"/>
    <n v="2912785"/>
    <n v="2912785"/>
    <n v="87215"/>
    <n v="87215"/>
    <n v="0.97092833333333328"/>
  </r>
  <r>
    <s v="21375300"/>
    <s v="Gestión y Desarrollo Cultural"/>
    <x v="10"/>
    <s v="001"/>
    <x v="99"/>
    <s v="TRANSF. C.TES A ENTIDADES PRIV. SIN FINES DE LUCRO"/>
    <n v="4253946"/>
    <n v="4253946"/>
    <n v="1969926.52"/>
    <n v="0"/>
    <n v="0"/>
    <n v="0"/>
    <n v="0"/>
    <n v="0"/>
    <n v="4253946"/>
    <n v="1969926.52"/>
    <n v="0"/>
  </r>
  <r>
    <s v="21375300"/>
    <s v="Gestión y Desarrollo Cultural"/>
    <x v="10"/>
    <s v="001"/>
    <x v="220"/>
    <s v="ASOCIACION CENTRO ALAJUELENSE DE LA CULTURA. (PARA GASTOS DE OPERACION, SEGUN DECRETO EJECUTIVO Nª26195-C DEL 01/07/1997)."/>
    <n v="4253946"/>
    <n v="4253946"/>
    <n v="1969926.52"/>
    <n v="0"/>
    <n v="0"/>
    <n v="0"/>
    <n v="0"/>
    <n v="0"/>
    <n v="4253946"/>
    <n v="1969926.52"/>
    <n v="0"/>
  </r>
  <r>
    <s v="21375300"/>
    <s v="Gestión y Desarrollo Cultural"/>
    <x v="10"/>
    <s v="001"/>
    <x v="105"/>
    <s v="TRANSFERENCIAS CORRIENTES AL SECTOR EXTERNO"/>
    <n v="15050000"/>
    <n v="15050000"/>
    <n v="14269386.58"/>
    <n v="0"/>
    <n v="642500"/>
    <n v="0"/>
    <n v="12857500"/>
    <n v="12857500"/>
    <n v="1550000"/>
    <n v="769386.58"/>
    <n v="0.85431893687707638"/>
  </r>
  <r>
    <s v="21375300"/>
    <s v="Gestión y Desarrollo Cultural"/>
    <x v="10"/>
    <s v="001"/>
    <x v="221"/>
    <s v="PROGRAMA IBEROAMERICANO DE CULTURA (IBERCULTURA). (CUOTA ANUAL PARA FONDOS DE SISTEMA IBEROAMERICANO IBER CULTURA VIVA, SEGUN"/>
    <n v="15050000"/>
    <n v="15050000"/>
    <n v="14269386.58"/>
    <n v="0"/>
    <n v="642500"/>
    <n v="0"/>
    <n v="12857500"/>
    <n v="12857500"/>
    <n v="1550000"/>
    <n v="769386.58"/>
    <n v="0.85431893687707638"/>
  </r>
  <r>
    <s v="21375300"/>
    <s v="Gestión y Desarrollo Cultural"/>
    <x v="10"/>
    <s v="280"/>
    <x v="110"/>
    <s v="BIENES DURADEROS"/>
    <n v="49000000"/>
    <n v="49000000"/>
    <n v="49000000"/>
    <n v="21500000"/>
    <n v="0"/>
    <n v="0"/>
    <n v="0"/>
    <n v="0"/>
    <n v="27500000"/>
    <n v="27500000"/>
    <n v="0"/>
  </r>
  <r>
    <s v="21375300"/>
    <s v="Gestión y Desarrollo Cultural"/>
    <x v="10"/>
    <s v="280"/>
    <x v="111"/>
    <s v="MAQUINARIA, EQUIPO Y MOBILIARIO"/>
    <n v="8000000"/>
    <n v="8000000"/>
    <n v="8000000"/>
    <n v="0"/>
    <n v="0"/>
    <n v="0"/>
    <n v="0"/>
    <n v="0"/>
    <n v="8000000"/>
    <n v="8000000"/>
    <n v="0"/>
  </r>
  <r>
    <s v="21375300"/>
    <s v="Gestión y Desarrollo Cultural"/>
    <x v="10"/>
    <s v="280"/>
    <x v="113"/>
    <s v="EQUIPO DE COMUNICACION"/>
    <n v="500000"/>
    <n v="1000000"/>
    <n v="1000000"/>
    <n v="0"/>
    <n v="0"/>
    <n v="0"/>
    <n v="0"/>
    <n v="0"/>
    <n v="1000000"/>
    <n v="1000000"/>
    <n v="0"/>
  </r>
  <r>
    <s v="21375300"/>
    <s v="Gestión y Desarrollo Cultural"/>
    <x v="10"/>
    <s v="280"/>
    <x v="114"/>
    <s v="EQUIPO Y MOBILIARIO DE OFICINA"/>
    <n v="1500000"/>
    <n v="1500000"/>
    <n v="1500000"/>
    <n v="0"/>
    <n v="0"/>
    <n v="0"/>
    <n v="0"/>
    <n v="0"/>
    <n v="1500000"/>
    <n v="1500000"/>
    <n v="0"/>
  </r>
  <r>
    <s v="21375300"/>
    <s v="Gestión y Desarrollo Cultural"/>
    <x v="10"/>
    <s v="280"/>
    <x v="115"/>
    <s v="EQUIPO Y PROGRAMAS DE COMPUTO"/>
    <n v="5000000"/>
    <n v="3000000"/>
    <n v="3000000"/>
    <n v="0"/>
    <n v="0"/>
    <n v="0"/>
    <n v="0"/>
    <n v="0"/>
    <n v="3000000"/>
    <n v="3000000"/>
    <n v="0"/>
  </r>
  <r>
    <s v="21375300"/>
    <s v="Gestión y Desarrollo Cultural"/>
    <x v="10"/>
    <s v="280"/>
    <x v="133"/>
    <s v="MAQUINARIA, EQUIPO Y MOBILIARIO DIVERSO"/>
    <n v="1000000"/>
    <n v="2500000"/>
    <n v="2500000"/>
    <n v="0"/>
    <n v="0"/>
    <n v="0"/>
    <n v="0"/>
    <n v="0"/>
    <n v="2500000"/>
    <n v="2500000"/>
    <n v="0"/>
  </r>
  <r>
    <s v="21375300"/>
    <s v="Gestión y Desarrollo Cultural"/>
    <x v="10"/>
    <s v="280"/>
    <x v="117"/>
    <s v="CONSTRUCCIONES, ADICIONES Y MEJORAS"/>
    <n v="30000000"/>
    <n v="30000000"/>
    <n v="30000000"/>
    <n v="21500000"/>
    <n v="0"/>
    <n v="0"/>
    <n v="0"/>
    <n v="0"/>
    <n v="8500000"/>
    <n v="8500000"/>
    <n v="0"/>
  </r>
  <r>
    <s v="21375300"/>
    <s v="Gestión y Desarrollo Cultural"/>
    <x v="10"/>
    <s v="280"/>
    <x v="118"/>
    <s v="OTRAS CONSTRUCCIONES, ADICIONES Y MEJORAS"/>
    <n v="30000000"/>
    <n v="30000000"/>
    <n v="30000000"/>
    <n v="21500000"/>
    <n v="0"/>
    <n v="0"/>
    <n v="0"/>
    <n v="0"/>
    <n v="8500000"/>
    <n v="8500000"/>
    <n v="0"/>
  </r>
  <r>
    <s v="21375300"/>
    <s v="Gestión y Desarrollo Cultural"/>
    <x v="10"/>
    <s v="280"/>
    <x v="119"/>
    <s v="BIENES DURADEROS DIVERSOS"/>
    <n v="11000000"/>
    <n v="11000000"/>
    <n v="11000000"/>
    <n v="0"/>
    <n v="0"/>
    <n v="0"/>
    <n v="0"/>
    <n v="0"/>
    <n v="11000000"/>
    <n v="11000000"/>
    <n v="0"/>
  </r>
  <r>
    <s v="21375300"/>
    <s v="Gestión y Desarrollo Cultural"/>
    <x v="10"/>
    <s v="280"/>
    <x v="120"/>
    <s v="BIENES INTANGIBLES"/>
    <n v="11000000"/>
    <n v="11000000"/>
    <n v="11000000"/>
    <n v="0"/>
    <n v="0"/>
    <n v="0"/>
    <n v="0"/>
    <n v="0"/>
    <n v="11000000"/>
    <n v="11000000"/>
    <n v="0"/>
  </r>
  <r>
    <s v="21375500"/>
    <s v="Información y Comunicación"/>
    <x v="11"/>
    <s v="001"/>
    <x v="0"/>
    <s v=""/>
    <n v="3439678631"/>
    <n v="3439678631"/>
    <n v="3214483175"/>
    <n v="0"/>
    <n v="411279597.13"/>
    <n v="2996038.28"/>
    <n v="1143464466.29"/>
    <n v="1137545687.28"/>
    <n v="1881938529.3"/>
    <n v="1656743073.3"/>
    <n v="0.33243351747589467"/>
  </r>
  <r>
    <s v="21375500"/>
    <s v="Información y Comunicación"/>
    <x v="11"/>
    <s v="001"/>
    <x v="1"/>
    <s v="REMUNERACIONES"/>
    <n v="2495830584"/>
    <n v="2495830584"/>
    <n v="2495830584"/>
    <n v="0"/>
    <n v="239302273"/>
    <n v="0"/>
    <n v="956218848.88999999"/>
    <n v="956218848.88999999"/>
    <n v="1300309462.1099999"/>
    <n v="1300309462.1099999"/>
    <n v="0.38312650506810203"/>
  </r>
  <r>
    <s v="21375500"/>
    <s v="Información y Comunicación"/>
    <x v="11"/>
    <s v="001"/>
    <x v="2"/>
    <s v="REMUNERACIONES BASICAS"/>
    <n v="1161142400"/>
    <n v="1271115913"/>
    <n v="1271115913"/>
    <n v="0"/>
    <n v="0"/>
    <n v="0"/>
    <n v="439116976.48000002"/>
    <n v="439116976.48000002"/>
    <n v="831998936.51999998"/>
    <n v="831998936.51999998"/>
    <n v="0.34545785477866175"/>
  </r>
  <r>
    <s v="21375500"/>
    <s v="Información y Comunicación"/>
    <x v="11"/>
    <s v="001"/>
    <x v="3"/>
    <s v="SUELDOS PARA CARGOS FIJOS"/>
    <n v="1159142400"/>
    <n v="1271115913"/>
    <n v="1271115913"/>
    <n v="0"/>
    <n v="0"/>
    <n v="0"/>
    <n v="439116976.48000002"/>
    <n v="439116976.48000002"/>
    <n v="831998936.51999998"/>
    <n v="831998936.51999998"/>
    <n v="0.34545785477866175"/>
  </r>
  <r>
    <s v="21375500"/>
    <s v="Información y Comunicación"/>
    <x v="11"/>
    <s v="001"/>
    <x v="4"/>
    <s v="SUPLENCIAS"/>
    <n v="2000000"/>
    <n v="0"/>
    <n v="0"/>
    <n v="0"/>
    <n v="0"/>
    <n v="0"/>
    <n v="0"/>
    <n v="0"/>
    <n v="0"/>
    <n v="0"/>
    <n v="0"/>
  </r>
  <r>
    <s v="21375500"/>
    <s v="Información y Comunicación"/>
    <x v="11"/>
    <s v="001"/>
    <x v="5"/>
    <s v="REMUNERACIONES EVENTUALES"/>
    <n v="5700000"/>
    <n v="5700000"/>
    <n v="5700000"/>
    <n v="0"/>
    <n v="0"/>
    <n v="0"/>
    <n v="674917.63"/>
    <n v="674917.63"/>
    <n v="5025082.37"/>
    <n v="5025082.37"/>
    <n v="0.11840660175438597"/>
  </r>
  <r>
    <s v="21375500"/>
    <s v="Información y Comunicación"/>
    <x v="11"/>
    <s v="001"/>
    <x v="6"/>
    <s v="TIEMPO EXTRAORDINARIO"/>
    <n v="5700000"/>
    <n v="5700000"/>
    <n v="5700000"/>
    <n v="0"/>
    <n v="0"/>
    <n v="0"/>
    <n v="674917.63"/>
    <n v="674917.63"/>
    <n v="5025082.37"/>
    <n v="5025082.37"/>
    <n v="0.11840660175438597"/>
  </r>
  <r>
    <s v="21375500"/>
    <s v="Información y Comunicación"/>
    <x v="11"/>
    <s v="001"/>
    <x v="7"/>
    <s v="INCENTIVOS SALARIALES"/>
    <n v="945110673"/>
    <n v="835137160"/>
    <n v="835137160"/>
    <n v="0"/>
    <n v="0"/>
    <n v="0"/>
    <n v="371851716.77999997"/>
    <n v="371851716.77999997"/>
    <n v="463285443.22000003"/>
    <n v="463285443.22000003"/>
    <n v="0.44525825767350596"/>
  </r>
  <r>
    <s v="21375500"/>
    <s v="Información y Comunicación"/>
    <x v="11"/>
    <s v="001"/>
    <x v="8"/>
    <s v="RETRIBUCION POR AÑOS SERVIDOS"/>
    <n v="325600000"/>
    <n v="278744228"/>
    <n v="278744228"/>
    <n v="0"/>
    <n v="0"/>
    <n v="0"/>
    <n v="111368988.54000001"/>
    <n v="111368988.54000001"/>
    <n v="167375239.46000001"/>
    <n v="167375239.46000001"/>
    <n v="0.39953827686074994"/>
  </r>
  <r>
    <s v="21375500"/>
    <s v="Información y Comunicación"/>
    <x v="11"/>
    <s v="001"/>
    <x v="9"/>
    <s v="RESTRICCION AL EJERCICIO LIBERAL DE LA PROFESION"/>
    <n v="265816110"/>
    <n v="212631404"/>
    <n v="212631404"/>
    <n v="0"/>
    <n v="0"/>
    <n v="0"/>
    <n v="103576352.51000001"/>
    <n v="103576352.51000001"/>
    <n v="109055051.48999999"/>
    <n v="109055051.48999999"/>
    <n v="0.48711691011549735"/>
  </r>
  <r>
    <s v="21375500"/>
    <s v="Información y Comunicación"/>
    <x v="11"/>
    <s v="001"/>
    <x v="10"/>
    <s v="DECIMOTERCER MES"/>
    <n v="160364312"/>
    <n v="160364312"/>
    <n v="160364312"/>
    <n v="0"/>
    <n v="0"/>
    <n v="0"/>
    <n v="5524712.0700000003"/>
    <n v="5524712.0700000003"/>
    <n v="154839599.93000001"/>
    <n v="154839599.93000001"/>
    <n v="3.4451007216618125E-2"/>
  </r>
  <r>
    <s v="21375500"/>
    <s v="Información y Comunicación"/>
    <x v="11"/>
    <s v="001"/>
    <x v="11"/>
    <s v="SALARIO ESCOLAR"/>
    <n v="134930251"/>
    <n v="134930251"/>
    <n v="134930251"/>
    <n v="0"/>
    <n v="0"/>
    <n v="0"/>
    <n v="131760185.34"/>
    <n v="131760185.34"/>
    <n v="3170065.66"/>
    <n v="3170065.66"/>
    <n v="0.9765058937005906"/>
  </r>
  <r>
    <s v="21375500"/>
    <s v="Información y Comunicación"/>
    <x v="11"/>
    <s v="001"/>
    <x v="12"/>
    <s v="OTROS INCENTIVOS SALARIALES"/>
    <n v="58400000"/>
    <n v="48466965"/>
    <n v="48466965"/>
    <n v="0"/>
    <n v="0"/>
    <n v="0"/>
    <n v="19621478.32"/>
    <n v="19621478.32"/>
    <n v="28845486.68"/>
    <n v="28845486.68"/>
    <n v="0.40484231517281927"/>
  </r>
  <r>
    <s v="21375500"/>
    <s v="Información y Comunicación"/>
    <x v="11"/>
    <s v="001"/>
    <x v="13"/>
    <s v="CONTRIB. PATRONALES AL DES. Y LA SEGURIDAD SOCIAL"/>
    <n v="190279905"/>
    <n v="190279905"/>
    <n v="190279905"/>
    <n v="0"/>
    <n v="118567105"/>
    <n v="0"/>
    <n v="71712800"/>
    <n v="71712800"/>
    <n v="0"/>
    <n v="0"/>
    <n v="0.37688057496139699"/>
  </r>
  <r>
    <s v="21375500"/>
    <s v="Información y Comunicación"/>
    <x v="11"/>
    <s v="001"/>
    <x v="222"/>
    <s v="CCSS CONTRIBUCION PATRONAL SEGURO SALUD (CONTRIBUCION PATRONAL SEGURO DE SALUD, SEGUN LEY NO. 17 DEL 22 DE OCTUBRE DE 1943, LEY"/>
    <n v="180521961"/>
    <n v="180521961"/>
    <n v="180521961"/>
    <n v="0"/>
    <n v="112479960"/>
    <n v="0"/>
    <n v="68042001"/>
    <n v="68042001"/>
    <n v="0"/>
    <n v="0"/>
    <n v="0.37691813573862076"/>
  </r>
  <r>
    <s v="21375500"/>
    <s v="Información y Comunicación"/>
    <x v="11"/>
    <s v="001"/>
    <x v="223"/>
    <s v="BANCO POPULAR Y DE DESARROLLO COMUNAL. (BPDC) (SEGUN LEY NO. 4351 DEL 11 DE JULIO DE 1969, LEY ORGANICA DEL B.P.D.C.)."/>
    <n v="9757944"/>
    <n v="9757944"/>
    <n v="9757944"/>
    <n v="0"/>
    <n v="6087145"/>
    <n v="0"/>
    <n v="3670799"/>
    <n v="3670799"/>
    <n v="0"/>
    <n v="0"/>
    <n v="0.37618570059430551"/>
  </r>
  <r>
    <s v="21375500"/>
    <s v="Información y Comunicación"/>
    <x v="11"/>
    <s v="001"/>
    <x v="16"/>
    <s v="CONTRIB PATRONALES A FOND PENS Y OTROS FOND CAPIT."/>
    <n v="193597606"/>
    <n v="193597606"/>
    <n v="193597606"/>
    <n v="0"/>
    <n v="120735168"/>
    <n v="0"/>
    <n v="72862438"/>
    <n v="72862438"/>
    <n v="0"/>
    <n v="0"/>
    <n v="0.37636022214035025"/>
  </r>
  <r>
    <s v="21375500"/>
    <s v="Información y Comunicación"/>
    <x v="11"/>
    <s v="001"/>
    <x v="224"/>
    <s v="CCSS CONTRIBUCION PATRONAL SEGURO PENSIONES (CONTRIBUCION PATRONAL SEGURO DE PENSIONES, SEGUN LEY NO. 17 DEL 22 DE OCTUBRE DE 1943, LEY"/>
    <n v="105776111"/>
    <n v="105776111"/>
    <n v="105776111"/>
    <n v="0"/>
    <n v="65950708"/>
    <n v="0"/>
    <n v="39825403"/>
    <n v="39825403"/>
    <n v="0"/>
    <n v="0"/>
    <n v="0.37650659136069015"/>
  </r>
  <r>
    <s v="21375500"/>
    <s v="Información y Comunicación"/>
    <x v="11"/>
    <s v="001"/>
    <x v="225"/>
    <s v="CCSS APORTE PATRONAL REGIMEN PENSIONES (APORTE PATRONAL AL REGIMEN DE PENSIONES, SEGUN LEY DE PROTECCION AL TRABAJADOR NO. 7983 DEL 16"/>
    <n v="58547663"/>
    <n v="58547663"/>
    <n v="58547663"/>
    <n v="0"/>
    <n v="36522972"/>
    <n v="0"/>
    <n v="22024691"/>
    <n v="22024691"/>
    <n v="0"/>
    <n v="0"/>
    <n v="0.37618394776918762"/>
  </r>
  <r>
    <s v="21375500"/>
    <s v="Información y Comunicación"/>
    <x v="11"/>
    <s v="001"/>
    <x v="226"/>
    <s v="CCSS APORTE PATRONAL FONDO CAPITALIZACION LABORAL (APORTE PATRONAL AL FONDO DE CAPITALIZACION LABORAL, SEGUN LEY DE PROTECCION AL TRABAJADOR"/>
    <n v="29273832"/>
    <n v="29273832"/>
    <n v="29273832"/>
    <n v="0"/>
    <n v="18261488"/>
    <n v="0"/>
    <n v="11012344"/>
    <n v="11012344"/>
    <n v="0"/>
    <n v="0"/>
    <n v="0.37618389010362563"/>
  </r>
  <r>
    <s v="21375500"/>
    <s v="Información y Comunicación"/>
    <x v="11"/>
    <s v="001"/>
    <x v="21"/>
    <s v="SERVICIOS"/>
    <n v="436448964"/>
    <n v="436448964"/>
    <n v="299434994.17000002"/>
    <n v="0"/>
    <n v="124190675.68000001"/>
    <n v="885639.36"/>
    <n v="137557209.65000001"/>
    <n v="133145096.93000001"/>
    <n v="173815439.31"/>
    <n v="36801469.479999997"/>
    <n v="0.31517364227263928"/>
  </r>
  <r>
    <s v="21375500"/>
    <s v="Información y Comunicación"/>
    <x v="11"/>
    <s v="001"/>
    <x v="24"/>
    <s v="SERVICIOS BASICOS"/>
    <n v="125186738"/>
    <n v="125186738"/>
    <n v="63188304.280000001"/>
    <n v="0"/>
    <n v="18246028.41"/>
    <n v="0"/>
    <n v="41957975.079999998"/>
    <n v="41093933.310000002"/>
    <n v="64982734.509999998"/>
    <n v="2984300.79"/>
    <n v="0.33516309914553405"/>
  </r>
  <r>
    <s v="21375500"/>
    <s v="Información y Comunicación"/>
    <x v="11"/>
    <s v="001"/>
    <x v="25"/>
    <s v="SERVICIO DE AGUA Y ALCANTARILLADO"/>
    <n v="28000038"/>
    <n v="28000038"/>
    <n v="12966318.220000001"/>
    <n v="0"/>
    <n v="3125937.84"/>
    <n v="0"/>
    <n v="8484062.1600000001"/>
    <n v="8419303.1600000001"/>
    <n v="16390038"/>
    <n v="1356318.22"/>
    <n v="0.3030018087832595"/>
  </r>
  <r>
    <s v="21375500"/>
    <s v="Información y Comunicación"/>
    <x v="11"/>
    <s v="001"/>
    <x v="26"/>
    <s v="SERVICIO DE ENERGIA ELECTRICA"/>
    <n v="47520000"/>
    <n v="47520000"/>
    <n v="28215664.48"/>
    <n v="0"/>
    <n v="7565114.1399999997"/>
    <n v="0"/>
    <n v="20650549.859999999"/>
    <n v="19851267.09"/>
    <n v="19304336"/>
    <n v="0.48"/>
    <n v="0.43456544318181817"/>
  </r>
  <r>
    <s v="21375500"/>
    <s v="Información y Comunicación"/>
    <x v="11"/>
    <s v="001"/>
    <x v="27"/>
    <s v="SERVICIO DE CORREO"/>
    <n v="60000"/>
    <n v="60000"/>
    <n v="34343.54"/>
    <n v="0"/>
    <n v="0"/>
    <n v="0"/>
    <n v="0"/>
    <n v="0"/>
    <n v="60000"/>
    <n v="34343.54"/>
    <n v="0"/>
  </r>
  <r>
    <s v="21375500"/>
    <s v="Información y Comunicación"/>
    <x v="11"/>
    <s v="001"/>
    <x v="28"/>
    <s v="SERVICIO DE TELECOMUNICACIONES"/>
    <n v="45606000"/>
    <n v="45606000"/>
    <n v="20119325.219999999"/>
    <n v="0"/>
    <n v="7410987.3700000001"/>
    <n v="0"/>
    <n v="11407352.119999999"/>
    <n v="11407352.119999999"/>
    <n v="26787660.510000002"/>
    <n v="1300985.73"/>
    <n v="0.25012831908082267"/>
  </r>
  <r>
    <s v="21375500"/>
    <s v="Información y Comunicación"/>
    <x v="11"/>
    <s v="001"/>
    <x v="29"/>
    <s v="OTROS SERVICIOS BASICOS"/>
    <n v="4000700"/>
    <n v="4000700"/>
    <n v="1852652.82"/>
    <n v="0"/>
    <n v="143989.06"/>
    <n v="0"/>
    <n v="1416010.94"/>
    <n v="1416010.94"/>
    <n v="2440700"/>
    <n v="292652.82"/>
    <n v="0.35394079536081186"/>
  </r>
  <r>
    <s v="21375500"/>
    <s v="Información y Comunicación"/>
    <x v="11"/>
    <s v="001"/>
    <x v="30"/>
    <s v="SERVICIOS COMERCIALES Y FINANCIEROS"/>
    <n v="9800000"/>
    <n v="9800000"/>
    <n v="1975309.67"/>
    <n v="0"/>
    <n v="464119.78"/>
    <n v="56217.5"/>
    <n v="801533.56"/>
    <n v="745061.36"/>
    <n v="8478129.1600000001"/>
    <n v="653438.82999999996"/>
    <n v="8.1789138775510209E-2"/>
  </r>
  <r>
    <s v="21375500"/>
    <s v="Información y Comunicación"/>
    <x v="11"/>
    <s v="001"/>
    <x v="31"/>
    <s v="INFORMACION"/>
    <n v="600000"/>
    <n v="600000"/>
    <n v="277849.3"/>
    <n v="0"/>
    <n v="28673.75"/>
    <n v="56217.5"/>
    <n v="56472.2"/>
    <n v="0"/>
    <n v="458636.55"/>
    <n v="136485.85"/>
    <n v="9.4120333333333334E-2"/>
  </r>
  <r>
    <s v="21375500"/>
    <s v="Información y Comunicación"/>
    <x v="11"/>
    <s v="001"/>
    <x v="33"/>
    <s v="IMPRESION, ENCUADERNACION Y OTROS"/>
    <n v="8200000"/>
    <n v="8200000"/>
    <n v="1184378.2"/>
    <n v="0"/>
    <n v="0"/>
    <n v="0"/>
    <n v="725658.88"/>
    <n v="725658.88"/>
    <n v="7474341.1200000001"/>
    <n v="458719.32"/>
    <n v="8.8494985365853665E-2"/>
  </r>
  <r>
    <s v="21375500"/>
    <s v="Información y Comunicación"/>
    <x v="11"/>
    <s v="001"/>
    <x v="35"/>
    <s v="SERVICIOS DE TECNOLOGIAS DE INFORMACION"/>
    <n v="1000000"/>
    <n v="1000000"/>
    <n v="513082.17"/>
    <n v="0"/>
    <n v="435446.03"/>
    <n v="0"/>
    <n v="19402.48"/>
    <n v="19402.48"/>
    <n v="545151.49"/>
    <n v="58233.66"/>
    <n v="1.940248E-2"/>
  </r>
  <r>
    <s v="21375500"/>
    <s v="Información y Comunicación"/>
    <x v="11"/>
    <s v="001"/>
    <x v="36"/>
    <s v="SERVICIOS DE GESTION Y APOYO"/>
    <n v="247062226"/>
    <n v="247062226"/>
    <n v="209848263.03999999"/>
    <n v="0"/>
    <n v="94887835.879999995"/>
    <n v="491269.36"/>
    <n v="82989640.159999996"/>
    <n v="82989640.159999996"/>
    <n v="68693480.599999994"/>
    <n v="31479517.640000001"/>
    <n v="0.33590582220367432"/>
  </r>
  <r>
    <s v="21375500"/>
    <s v="Información y Comunicación"/>
    <x v="11"/>
    <s v="001"/>
    <x v="38"/>
    <s v="SERVICIOS INFORMATICOS"/>
    <n v="27000000"/>
    <n v="27000000"/>
    <n v="26998495.489999998"/>
    <n v="0"/>
    <n v="26978749.760000002"/>
    <n v="0"/>
    <n v="0"/>
    <n v="0"/>
    <n v="21250.240000000002"/>
    <n v="19745.73"/>
    <n v="0"/>
  </r>
  <r>
    <s v="21375500"/>
    <s v="Información y Comunicación"/>
    <x v="11"/>
    <s v="001"/>
    <x v="39"/>
    <s v="SERVICIOS GENERALES"/>
    <n v="175062226"/>
    <n v="175062226"/>
    <n v="162399010.91"/>
    <n v="0"/>
    <n v="63154725.07"/>
    <n v="491269.36"/>
    <n v="71732306.420000002"/>
    <n v="71732306.420000002"/>
    <n v="39683925.149999999"/>
    <n v="27020710.059999999"/>
    <n v="0.40975319495823159"/>
  </r>
  <r>
    <s v="21375500"/>
    <s v="Información y Comunicación"/>
    <x v="11"/>
    <s v="001"/>
    <x v="40"/>
    <s v="OTROS SERVICIOS DE GESTION Y APOYO"/>
    <n v="45000000"/>
    <n v="45000000"/>
    <n v="20450756.640000001"/>
    <n v="0"/>
    <n v="4754361.05"/>
    <n v="0"/>
    <n v="11257333.74"/>
    <n v="11257333.74"/>
    <n v="28988305.210000001"/>
    <n v="4439061.8499999996"/>
    <n v="0.25016297199999998"/>
  </r>
  <r>
    <s v="21375500"/>
    <s v="Información y Comunicación"/>
    <x v="11"/>
    <s v="001"/>
    <x v="41"/>
    <s v="GASTOS DE VIAJE Y DE TRANSPORTE"/>
    <n v="7800000"/>
    <n v="7800000"/>
    <n v="4182600.62"/>
    <n v="0"/>
    <n v="2489011.5"/>
    <n v="0"/>
    <n v="1193272.8799999999"/>
    <n v="1178272.8799999999"/>
    <n v="4117715.62"/>
    <n v="500316.24"/>
    <n v="0.15298370256410254"/>
  </r>
  <r>
    <s v="21375500"/>
    <s v="Información y Comunicación"/>
    <x v="11"/>
    <s v="001"/>
    <x v="42"/>
    <s v="TRANSPORTE DENTRO DEL PAIS"/>
    <n v="300000"/>
    <n v="300000"/>
    <n v="209484.38"/>
    <n v="0"/>
    <n v="30411.5"/>
    <n v="0"/>
    <n v="179072.88"/>
    <n v="179072.88"/>
    <n v="90515.62"/>
    <n v="0"/>
    <n v="0.59690960000000004"/>
  </r>
  <r>
    <s v="21375500"/>
    <s v="Información y Comunicación"/>
    <x v="11"/>
    <s v="001"/>
    <x v="43"/>
    <s v="VIATICOS DENTRO DEL PAIS"/>
    <n v="7500000"/>
    <n v="7500000"/>
    <n v="3973116.24"/>
    <n v="0"/>
    <n v="2458600"/>
    <n v="0"/>
    <n v="1014200"/>
    <n v="999200"/>
    <n v="4027200"/>
    <n v="500316.24"/>
    <n v="0.13522666666666666"/>
  </r>
  <r>
    <s v="21375500"/>
    <s v="Información y Comunicación"/>
    <x v="11"/>
    <s v="001"/>
    <x v="46"/>
    <s v="SEGUROS, REASEGUROS Y OTRAS OBLIGACIONES"/>
    <n v="8200000"/>
    <n v="8200000"/>
    <n v="3160000.16"/>
    <n v="0"/>
    <n v="0"/>
    <n v="0"/>
    <n v="3125836"/>
    <n v="3125836"/>
    <n v="5074164"/>
    <n v="34164.160000000003"/>
    <n v="0.38119951219512194"/>
  </r>
  <r>
    <s v="21375500"/>
    <s v="Información y Comunicación"/>
    <x v="11"/>
    <s v="001"/>
    <x v="47"/>
    <s v="SEGUROS"/>
    <n v="8200000"/>
    <n v="8200000"/>
    <n v="3160000.16"/>
    <n v="0"/>
    <n v="0"/>
    <n v="0"/>
    <n v="3125836"/>
    <n v="3125836"/>
    <n v="5074164"/>
    <n v="34164.160000000003"/>
    <n v="0.38119951219512194"/>
  </r>
  <r>
    <s v="21375500"/>
    <s v="Información y Comunicación"/>
    <x v="11"/>
    <s v="001"/>
    <x v="48"/>
    <s v="CAPACITACION Y PROTOCOLO"/>
    <n v="300000"/>
    <n v="300000"/>
    <n v="8924.65"/>
    <n v="0"/>
    <n v="0"/>
    <n v="0"/>
    <n v="0"/>
    <n v="0"/>
    <n v="300000"/>
    <n v="8924.65"/>
    <n v="0"/>
  </r>
  <r>
    <s v="21375500"/>
    <s v="Información y Comunicación"/>
    <x v="11"/>
    <s v="001"/>
    <x v="49"/>
    <s v="ACTIVIDADES DE CAPACITACION"/>
    <n v="300000"/>
    <n v="300000"/>
    <n v="8924.65"/>
    <n v="0"/>
    <n v="0"/>
    <n v="0"/>
    <n v="0"/>
    <n v="0"/>
    <n v="300000"/>
    <n v="8924.65"/>
    <n v="0"/>
  </r>
  <r>
    <s v="21375500"/>
    <s v="Información y Comunicación"/>
    <x v="11"/>
    <s v="001"/>
    <x v="51"/>
    <s v="MANTENIMIENTO Y REPARACION"/>
    <n v="37050000"/>
    <n v="37050000"/>
    <n v="16579831.58"/>
    <n v="0"/>
    <n v="8081910.1100000003"/>
    <n v="338152.5"/>
    <n v="7311221.9699999997"/>
    <n v="3834623.22"/>
    <n v="21318715.420000002"/>
    <n v="848547"/>
    <n v="0.19733392631578947"/>
  </r>
  <r>
    <s v="21375500"/>
    <s v="Información y Comunicación"/>
    <x v="11"/>
    <s v="001"/>
    <x v="52"/>
    <s v="MANTENIMIENTO DE EDIFICIOS, LOCALES Y TERRENOS"/>
    <n v="8000000"/>
    <n v="8000000"/>
    <n v="3432598.11"/>
    <n v="0"/>
    <n v="1990212.5"/>
    <n v="338152.5"/>
    <n v="1095252.5"/>
    <n v="1095252.5"/>
    <n v="4576382.5"/>
    <n v="8980.61"/>
    <n v="0.1369065625"/>
  </r>
  <r>
    <s v="21375500"/>
    <s v="Información y Comunicación"/>
    <x v="11"/>
    <s v="001"/>
    <x v="53"/>
    <s v="MANT. Y REPARACION DE MAQUINARIA Y EQUIPO DE PROD."/>
    <n v="2700000"/>
    <n v="2700000"/>
    <n v="1100321.8500000001"/>
    <n v="0"/>
    <n v="567762.25"/>
    <n v="0"/>
    <n v="531301.86"/>
    <n v="531301.86"/>
    <n v="1600935.89"/>
    <n v="1257.74"/>
    <n v="0.19677846666666665"/>
  </r>
  <r>
    <s v="21375500"/>
    <s v="Información y Comunicación"/>
    <x v="11"/>
    <s v="001"/>
    <x v="54"/>
    <s v="MANT. Y REPARACION DE EQUIPO DE TRANSPORTE"/>
    <n v="3000000"/>
    <n v="3000000"/>
    <n v="1411946.5"/>
    <n v="0"/>
    <n v="949852.01"/>
    <n v="0"/>
    <n v="454082.86"/>
    <n v="454082.86"/>
    <n v="1596065.13"/>
    <n v="8011.63"/>
    <n v="0.15136095333333333"/>
  </r>
  <r>
    <s v="21375500"/>
    <s v="Información y Comunicación"/>
    <x v="11"/>
    <s v="001"/>
    <x v="55"/>
    <s v="MANT. Y REPARACION DE EQUIPO DE COMUNICAC."/>
    <n v="150000"/>
    <n v="150000"/>
    <n v="69462.320000000007"/>
    <n v="0"/>
    <n v="0"/>
    <n v="0"/>
    <n v="0"/>
    <n v="0"/>
    <n v="150000"/>
    <n v="69462.320000000007"/>
    <n v="0"/>
  </r>
  <r>
    <s v="21375500"/>
    <s v="Información y Comunicación"/>
    <x v="11"/>
    <s v="001"/>
    <x v="56"/>
    <s v="MANT. Y REPARACION DE EQUIPO Y MOBILIARIO DE OFIC."/>
    <n v="3700000"/>
    <n v="3700000"/>
    <n v="2725400.58"/>
    <n v="0"/>
    <n v="958656.25"/>
    <n v="0"/>
    <n v="1753986"/>
    <n v="1753986"/>
    <n v="987357.75"/>
    <n v="12758.33"/>
    <n v="0.47405027027027025"/>
  </r>
  <r>
    <s v="21375500"/>
    <s v="Información y Comunicación"/>
    <x v="11"/>
    <s v="001"/>
    <x v="57"/>
    <s v="MANT. Y REP. DE EQUIPO DE COMPUTO Y SIST. DE INF."/>
    <n v="18000000"/>
    <n v="18000000"/>
    <n v="7835478.9699999997"/>
    <n v="0"/>
    <n v="3615427.1"/>
    <n v="0"/>
    <n v="3476598.75"/>
    <n v="0"/>
    <n v="10907974.15"/>
    <n v="743453.12"/>
    <n v="0.19314437500000001"/>
  </r>
  <r>
    <s v="21375500"/>
    <s v="Información y Comunicación"/>
    <x v="11"/>
    <s v="001"/>
    <x v="58"/>
    <s v="MANTENIMIENTO Y REPARACION DE OTROS EQUIPOS"/>
    <n v="1500000"/>
    <n v="1500000"/>
    <n v="4623.25"/>
    <n v="0"/>
    <n v="0"/>
    <n v="0"/>
    <n v="0"/>
    <n v="0"/>
    <n v="1500000"/>
    <n v="4623.25"/>
    <n v="0"/>
  </r>
  <r>
    <s v="21375500"/>
    <s v="Información y Comunicación"/>
    <x v="11"/>
    <s v="001"/>
    <x v="59"/>
    <s v="IMPUESTOS"/>
    <n v="250000"/>
    <n v="250000"/>
    <n v="214554.16"/>
    <n v="0"/>
    <n v="21770"/>
    <n v="0"/>
    <n v="177730"/>
    <n v="177730"/>
    <n v="50500"/>
    <n v="15054.16"/>
    <n v="0.71092"/>
  </r>
  <r>
    <s v="21375500"/>
    <s v="Información y Comunicación"/>
    <x v="11"/>
    <s v="001"/>
    <x v="60"/>
    <s v="OTROS IMPUESTOS"/>
    <n v="250000"/>
    <n v="250000"/>
    <n v="214554.16"/>
    <n v="0"/>
    <n v="21770"/>
    <n v="0"/>
    <n v="177730"/>
    <n v="177730"/>
    <n v="50500"/>
    <n v="15054.16"/>
    <n v="0.71092"/>
  </r>
  <r>
    <s v="21375500"/>
    <s v="Información y Comunicación"/>
    <x v="11"/>
    <s v="001"/>
    <x v="61"/>
    <s v="SERVICIOS DIVERSOS"/>
    <n v="800000"/>
    <n v="800000"/>
    <n v="277206.01"/>
    <n v="0"/>
    <n v="0"/>
    <n v="0"/>
    <n v="0"/>
    <n v="0"/>
    <n v="800000"/>
    <n v="277206.01"/>
    <n v="0"/>
  </r>
  <r>
    <s v="21375500"/>
    <s v="Información y Comunicación"/>
    <x v="11"/>
    <s v="001"/>
    <x v="132"/>
    <s v="INTERESES MORATORIOS Y MULTAS"/>
    <n v="100000"/>
    <n v="100000"/>
    <n v="46308.22"/>
    <n v="0"/>
    <n v="0"/>
    <n v="0"/>
    <n v="0"/>
    <n v="0"/>
    <n v="100000"/>
    <n v="46308.22"/>
    <n v="0"/>
  </r>
  <r>
    <s v="21375500"/>
    <s v="Información y Comunicación"/>
    <x v="11"/>
    <s v="001"/>
    <x v="62"/>
    <s v="DEDUCIBLES"/>
    <n v="600000"/>
    <n v="600000"/>
    <n v="207289.57"/>
    <n v="0"/>
    <n v="0"/>
    <n v="0"/>
    <n v="0"/>
    <n v="0"/>
    <n v="600000"/>
    <n v="207289.57"/>
    <n v="0"/>
  </r>
  <r>
    <s v="21375500"/>
    <s v="Información y Comunicación"/>
    <x v="11"/>
    <s v="001"/>
    <x v="152"/>
    <s v="OTROS SERVICIOS NO ESPECIFICADOS"/>
    <n v="100000"/>
    <n v="100000"/>
    <n v="23608.22"/>
    <n v="0"/>
    <n v="0"/>
    <n v="0"/>
    <n v="0"/>
    <n v="0"/>
    <n v="100000"/>
    <n v="23608.22"/>
    <n v="0"/>
  </r>
  <r>
    <s v="21375500"/>
    <s v="Información y Comunicación"/>
    <x v="11"/>
    <s v="001"/>
    <x v="63"/>
    <s v="MATERIALES Y SUMINISTROS"/>
    <n v="62752887"/>
    <n v="62752887"/>
    <n v="11379999.050000001"/>
    <n v="0"/>
    <n v="603166.16"/>
    <n v="0"/>
    <n v="7269358.3300000001"/>
    <n v="7269358.3300000001"/>
    <n v="54880362.509999998"/>
    <n v="3507474.56"/>
    <n v="0.11584101827856939"/>
  </r>
  <r>
    <s v="21375500"/>
    <s v="Información y Comunicación"/>
    <x v="11"/>
    <s v="001"/>
    <x v="64"/>
    <s v="PRODUCTOS QUIMICOS Y CONEXOS"/>
    <n v="9900000"/>
    <n v="9900000"/>
    <n v="3177237"/>
    <n v="0"/>
    <n v="534821.31999999995"/>
    <n v="0"/>
    <n v="710178.68"/>
    <n v="710178.68"/>
    <n v="8655000"/>
    <n v="1932237"/>
    <n v="7.1735220202020208E-2"/>
  </r>
  <r>
    <s v="21375500"/>
    <s v="Información y Comunicación"/>
    <x v="11"/>
    <s v="001"/>
    <x v="65"/>
    <s v="COMBUSTIBLES Y LUBRICANTES"/>
    <n v="3700000"/>
    <n v="3700000"/>
    <n v="1713404.01"/>
    <n v="0"/>
    <n v="533553"/>
    <n v="0"/>
    <n v="616447"/>
    <n v="616447"/>
    <n v="2550000"/>
    <n v="563404.01"/>
    <n v="0.16660729729729729"/>
  </r>
  <r>
    <s v="21375500"/>
    <s v="Información y Comunicación"/>
    <x v="11"/>
    <s v="001"/>
    <x v="67"/>
    <s v="TINTAS, PINTURAS Y DILUYENTES"/>
    <n v="6000000"/>
    <n v="6000000"/>
    <n v="1371216.56"/>
    <n v="0"/>
    <n v="1268.32"/>
    <n v="0"/>
    <n v="93731.68"/>
    <n v="93731.68"/>
    <n v="5905000"/>
    <n v="1276216.56"/>
    <n v="1.5621946666666666E-2"/>
  </r>
  <r>
    <s v="21375500"/>
    <s v="Información y Comunicación"/>
    <x v="11"/>
    <s v="001"/>
    <x v="68"/>
    <s v="OTROS PRODUCTOS QUIMICOS Y CONEXOS"/>
    <n v="200000"/>
    <n v="200000"/>
    <n v="92616.43"/>
    <n v="0"/>
    <n v="0"/>
    <n v="0"/>
    <n v="0"/>
    <n v="0"/>
    <n v="200000"/>
    <n v="92616.43"/>
    <n v="0"/>
  </r>
  <r>
    <s v="21375500"/>
    <s v="Información y Comunicación"/>
    <x v="11"/>
    <s v="001"/>
    <x v="72"/>
    <s v="MATERIALES Y PROD DE USO EN LA CONSTRUC Y MANT."/>
    <n v="4300000"/>
    <n v="4300000"/>
    <n v="849014.41"/>
    <n v="0"/>
    <n v="0"/>
    <n v="0"/>
    <n v="0"/>
    <n v="0"/>
    <n v="4300000"/>
    <n v="849014.41"/>
    <n v="0"/>
  </r>
  <r>
    <s v="21375500"/>
    <s v="Información y Comunicación"/>
    <x v="11"/>
    <s v="001"/>
    <x v="73"/>
    <s v="MATERIALES Y PRODUCTOS METALICOS"/>
    <n v="1000000"/>
    <n v="1000000"/>
    <n v="463082.17"/>
    <n v="0"/>
    <n v="0"/>
    <n v="0"/>
    <n v="0"/>
    <n v="0"/>
    <n v="1000000"/>
    <n v="463082.17"/>
    <n v="0"/>
  </r>
  <r>
    <s v="21375500"/>
    <s v="Información y Comunicación"/>
    <x v="11"/>
    <s v="001"/>
    <x v="154"/>
    <s v="MADERA Y SUS DERIVADOS"/>
    <n v="300000"/>
    <n v="300000"/>
    <n v="138924.65"/>
    <n v="0"/>
    <n v="0"/>
    <n v="0"/>
    <n v="0"/>
    <n v="0"/>
    <n v="300000"/>
    <n v="138924.65"/>
    <n v="0"/>
  </r>
  <r>
    <s v="21375500"/>
    <s v="Información y Comunicación"/>
    <x v="11"/>
    <s v="001"/>
    <x v="74"/>
    <s v="MAT. Y PROD. ELECTRICOS, TELEFONICOS Y DE COMPUTO"/>
    <n v="2500000"/>
    <n v="2500000"/>
    <n v="15466.51"/>
    <n v="0"/>
    <n v="0"/>
    <n v="0"/>
    <n v="0"/>
    <n v="0"/>
    <n v="2500000"/>
    <n v="15466.51"/>
    <n v="0"/>
  </r>
  <r>
    <s v="21375500"/>
    <s v="Información y Comunicación"/>
    <x v="11"/>
    <s v="001"/>
    <x v="75"/>
    <s v="MATERIALES Y PRODUCTOS DE PLASTICO"/>
    <n v="250000"/>
    <n v="250000"/>
    <n v="115770.54"/>
    <n v="0"/>
    <n v="0"/>
    <n v="0"/>
    <n v="0"/>
    <n v="0"/>
    <n v="250000"/>
    <n v="115770.54"/>
    <n v="0"/>
  </r>
  <r>
    <s v="21375500"/>
    <s v="Información y Comunicación"/>
    <x v="11"/>
    <s v="001"/>
    <x v="76"/>
    <s v="OTROS MAT. Y PROD.DE USO EN LA CONSTRU. Y MANTENIM"/>
    <n v="250000"/>
    <n v="250000"/>
    <n v="115770.54"/>
    <n v="0"/>
    <n v="0"/>
    <n v="0"/>
    <n v="0"/>
    <n v="0"/>
    <n v="250000"/>
    <n v="115770.54"/>
    <n v="0"/>
  </r>
  <r>
    <s v="21375500"/>
    <s v="Información y Comunicación"/>
    <x v="11"/>
    <s v="001"/>
    <x v="77"/>
    <s v="HERRAMIENTAS, REPUESTOS Y ACCESORIOS"/>
    <n v="13902887"/>
    <n v="13902887"/>
    <n v="154987.93"/>
    <n v="0"/>
    <n v="0"/>
    <n v="0"/>
    <n v="0"/>
    <n v="0"/>
    <n v="13902887"/>
    <n v="154987.93"/>
    <n v="0"/>
  </r>
  <r>
    <s v="21375500"/>
    <s v="Información y Comunicación"/>
    <x v="11"/>
    <s v="001"/>
    <x v="78"/>
    <s v="HERRAMIENTAS E INSTRUMENTOS"/>
    <n v="300000"/>
    <n v="300000"/>
    <n v="138924.65"/>
    <n v="0"/>
    <n v="0"/>
    <n v="0"/>
    <n v="0"/>
    <n v="0"/>
    <n v="300000"/>
    <n v="138924.65"/>
    <n v="0"/>
  </r>
  <r>
    <s v="21375500"/>
    <s v="Información y Comunicación"/>
    <x v="11"/>
    <s v="001"/>
    <x v="79"/>
    <s v="REPUESTOS Y ACCESORIOS"/>
    <n v="13602887"/>
    <n v="13602887"/>
    <n v="16063.28"/>
    <n v="0"/>
    <n v="0"/>
    <n v="0"/>
    <n v="0"/>
    <n v="0"/>
    <n v="13602887"/>
    <n v="16063.28"/>
    <n v="0"/>
  </r>
  <r>
    <s v="21375500"/>
    <s v="Información y Comunicación"/>
    <x v="11"/>
    <s v="001"/>
    <x v="80"/>
    <s v="UTILES, MATERIALES Y SUMINISTROS DIVERSOS"/>
    <n v="34650000"/>
    <n v="34650000"/>
    <n v="7198759.71"/>
    <n v="0"/>
    <n v="68344.84"/>
    <n v="0"/>
    <n v="6559179.6500000004"/>
    <n v="6559179.6500000004"/>
    <n v="28022475.510000002"/>
    <n v="571235.22"/>
    <n v="0.18929811399711402"/>
  </r>
  <r>
    <s v="21375500"/>
    <s v="Información y Comunicación"/>
    <x v="11"/>
    <s v="001"/>
    <x v="81"/>
    <s v="UTILES Y MATERIALES DE OFICINA Y COMPUTO"/>
    <n v="600000"/>
    <n v="3600000"/>
    <n v="277849.3"/>
    <n v="0"/>
    <n v="0"/>
    <n v="0"/>
    <n v="0"/>
    <n v="0"/>
    <n v="3600000"/>
    <n v="277849.3"/>
    <n v="0"/>
  </r>
  <r>
    <s v="21375500"/>
    <s v="Información y Comunicación"/>
    <x v="11"/>
    <s v="001"/>
    <x v="83"/>
    <s v="PRODUCTOS DE PAPEL, CARTON E IMPRESOS"/>
    <n v="17000000"/>
    <n v="17000000"/>
    <n v="20229.75"/>
    <n v="0"/>
    <n v="0"/>
    <n v="0"/>
    <n v="0"/>
    <n v="0"/>
    <n v="17000000"/>
    <n v="20229.75"/>
    <n v="0"/>
  </r>
  <r>
    <s v="21375500"/>
    <s v="Información y Comunicación"/>
    <x v="11"/>
    <s v="001"/>
    <x v="84"/>
    <s v="TEXTILES Y VESTUARIO"/>
    <n v="1500000"/>
    <n v="1500000"/>
    <n v="4623.25"/>
    <n v="0"/>
    <n v="0"/>
    <n v="0"/>
    <n v="0"/>
    <n v="0"/>
    <n v="1500000"/>
    <n v="4623.25"/>
    <n v="0"/>
  </r>
  <r>
    <s v="21375500"/>
    <s v="Información y Comunicación"/>
    <x v="11"/>
    <s v="001"/>
    <x v="85"/>
    <s v="UTILES Y MATERIALES DE LIMPIEZA"/>
    <n v="15000000"/>
    <n v="12000000"/>
    <n v="6641362.2199999997"/>
    <n v="0"/>
    <n v="68344.84"/>
    <n v="0"/>
    <n v="6559179.6500000004"/>
    <n v="6559179.6500000004"/>
    <n v="5372475.5099999998"/>
    <n v="13837.73"/>
    <n v="0.54659830416666666"/>
  </r>
  <r>
    <s v="21375500"/>
    <s v="Información y Comunicación"/>
    <x v="11"/>
    <s v="001"/>
    <x v="86"/>
    <s v="UTILES Y MATERIALES DE RESGUARDO Y SEGURIDAD"/>
    <n v="500000"/>
    <n v="500000"/>
    <n v="231541.08"/>
    <n v="0"/>
    <n v="0"/>
    <n v="0"/>
    <n v="0"/>
    <n v="0"/>
    <n v="500000"/>
    <n v="231541.08"/>
    <n v="0"/>
  </r>
  <r>
    <s v="21375500"/>
    <s v="Información y Comunicación"/>
    <x v="11"/>
    <s v="001"/>
    <x v="87"/>
    <s v="OTROS UTILES, MATERIALES Y SUMINISTROS DIVERSOS"/>
    <n v="50000"/>
    <n v="50000"/>
    <n v="23154.11"/>
    <n v="0"/>
    <n v="0"/>
    <n v="0"/>
    <n v="0"/>
    <n v="0"/>
    <n v="50000"/>
    <n v="23154.11"/>
    <n v="0"/>
  </r>
  <r>
    <s v="21375500"/>
    <s v="Información y Comunicación"/>
    <x v="11"/>
    <s v="001"/>
    <x v="88"/>
    <s v="TRANSFERENCIAS CORRIENTES"/>
    <n v="218246922"/>
    <n v="218246922"/>
    <n v="181438323.78"/>
    <n v="0"/>
    <n v="34674355.43"/>
    <n v="0"/>
    <n v="29873378.57"/>
    <n v="29873378.57"/>
    <n v="153699188"/>
    <n v="116890589.78"/>
    <n v="0.13687880816939998"/>
  </r>
  <r>
    <s v="21375500"/>
    <s v="Información y Comunicación"/>
    <x v="11"/>
    <s v="001"/>
    <x v="89"/>
    <s v="TRANSFERENCIAS CORRIENTES AL SECTOR PUBLICO"/>
    <n v="35518916"/>
    <n v="35518916"/>
    <n v="35518916"/>
    <n v="0"/>
    <n v="22157276.760000002"/>
    <n v="0"/>
    <n v="13361639.24"/>
    <n v="13361639.24"/>
    <n v="0"/>
    <n v="0"/>
    <n v="0.37618375628355327"/>
  </r>
  <r>
    <s v="21375500"/>
    <s v="Información y Comunicación"/>
    <x v="11"/>
    <s v="001"/>
    <x v="227"/>
    <s v="CCSS CONTRIBUCION ESTATAL SEGURO PENSIONES (CONTRIBUCION ESTATAL AL SEGURO DE PENSIONES, SEGUN LEY NO. 17 DEL 22 DE OCTUBRE DE 1943, LEY"/>
    <n v="30639944"/>
    <n v="30639944"/>
    <n v="30639944"/>
    <n v="0"/>
    <n v="19113694.760000002"/>
    <n v="0"/>
    <n v="11526249.24"/>
    <n v="11526249.24"/>
    <n v="0"/>
    <n v="0"/>
    <n v="0.37618375673271465"/>
  </r>
  <r>
    <s v="21375500"/>
    <s v="Información y Comunicación"/>
    <x v="11"/>
    <s v="001"/>
    <x v="228"/>
    <s v="CCSS CONTRIBUCION ESTATAL SEGURO SALUD (CONTRIBUCION ESTATAL AL SEGURO DE SALUD, SEGUN LEY NO. 17 DEL 22 DE OCTUBRE DE 1943, LEY"/>
    <n v="4878972"/>
    <n v="4878972"/>
    <n v="4878972"/>
    <n v="0"/>
    <n v="3043582"/>
    <n v="0"/>
    <n v="1835390"/>
    <n v="1835390"/>
    <n v="0"/>
    <n v="0"/>
    <n v="0.37618375346281963"/>
  </r>
  <r>
    <s v="21375500"/>
    <s v="Información y Comunicación"/>
    <x v="11"/>
    <s v="001"/>
    <x v="93"/>
    <s v="TRANSFERENCIAS CORRIENTES A PERSONAS"/>
    <n v="100000000"/>
    <n v="100000000"/>
    <n v="100000000"/>
    <n v="0"/>
    <n v="0"/>
    <n v="0"/>
    <n v="0"/>
    <n v="0"/>
    <n v="100000000"/>
    <n v="100000000"/>
    <n v="0"/>
  </r>
  <r>
    <s v="21375500"/>
    <s v="Información y Comunicación"/>
    <x v="11"/>
    <s v="001"/>
    <x v="95"/>
    <s v="OTRAS TRANSFERENCIAS A PERSONAS"/>
    <n v="100000000"/>
    <n v="100000000"/>
    <n v="100000000"/>
    <n v="0"/>
    <n v="0"/>
    <n v="0"/>
    <n v="0"/>
    <n v="0"/>
    <n v="100000000"/>
    <n v="100000000"/>
    <n v="0"/>
  </r>
  <r>
    <s v="21375500"/>
    <s v="Información y Comunicación"/>
    <x v="11"/>
    <s v="001"/>
    <x v="96"/>
    <s v="PRESTACIONES"/>
    <n v="62800000"/>
    <n v="62800000"/>
    <n v="33112299.440000001"/>
    <n v="0"/>
    <n v="10874917.67"/>
    <n v="0"/>
    <n v="10822065.33"/>
    <n v="10822065.33"/>
    <n v="41103017"/>
    <n v="11415316.439999999"/>
    <n v="0.17232588105095542"/>
  </r>
  <r>
    <s v="21375500"/>
    <s v="Información y Comunicación"/>
    <x v="11"/>
    <s v="001"/>
    <x v="97"/>
    <s v="PRESTACIONES LEGALES"/>
    <n v="47800000"/>
    <n v="47800000"/>
    <n v="22135327.489999998"/>
    <n v="0"/>
    <n v="10874917.67"/>
    <n v="0"/>
    <n v="6525082.3300000001"/>
    <n v="6525082.3300000001"/>
    <n v="30400000"/>
    <n v="4735327.49"/>
    <n v="0.13650799853556486"/>
  </r>
  <r>
    <s v="21375500"/>
    <s v="Información y Comunicación"/>
    <x v="11"/>
    <s v="001"/>
    <x v="98"/>
    <s v="OTRAS PRESTACIONES"/>
    <n v="15000000"/>
    <n v="15000000"/>
    <n v="10976971.949999999"/>
    <n v="0"/>
    <n v="0"/>
    <n v="0"/>
    <n v="4296983"/>
    <n v="4296983"/>
    <n v="10703017"/>
    <n v="6679988.9500000002"/>
    <n v="0.28646553333333336"/>
  </r>
  <r>
    <s v="21375500"/>
    <s v="Información y Comunicación"/>
    <x v="11"/>
    <s v="001"/>
    <x v="105"/>
    <s v="TRANSFERENCIAS CORRIENTES AL SECTOR EXTERNO"/>
    <n v="19928006"/>
    <n v="19928006"/>
    <n v="12807108.34"/>
    <n v="0"/>
    <n v="1642161"/>
    <n v="0"/>
    <n v="5689674"/>
    <n v="5689674"/>
    <n v="12596171"/>
    <n v="5475273.3399999999"/>
    <n v="0.28551145558667534"/>
  </r>
  <r>
    <s v="21375500"/>
    <s v="Información y Comunicación"/>
    <x v="11"/>
    <s v="001"/>
    <x v="229"/>
    <s v="ASOCIACION DE BIBLIOTECAS NACIONALES IBEROAMERICANAS (ABINIA). (CUOTA ORDINARIA, SEGUN EXPEDIENTE NO. 14839 DEL ACTA CONSTITUTIVA NO. 9"/>
    <n v="2284590"/>
    <n v="2284590"/>
    <n v="2284590"/>
    <n v="0"/>
    <n v="232634"/>
    <n v="0"/>
    <n v="1767366"/>
    <n v="1767366"/>
    <n v="284590"/>
    <n v="284590"/>
    <n v="0.7736031410450015"/>
  </r>
  <r>
    <s v="21375500"/>
    <s v="Información y Comunicación"/>
    <x v="11"/>
    <s v="001"/>
    <x v="230"/>
    <s v="CENTRO REGIONAL PARA EL FOMENTO DEL LIBRO EN AMERICA LATINA (CERLAC-UNESCO). (CUOTA ANUAL DE MEMBRESIA, SEGUN LEY NO. 5550 DEL 09/08/1974)."/>
    <n v="4695600"/>
    <n v="4695600"/>
    <n v="4526615.67"/>
    <n v="0"/>
    <n v="533692"/>
    <n v="0"/>
    <n v="3922308"/>
    <n v="3922308"/>
    <n v="239600"/>
    <n v="70615.67"/>
    <n v="0.83531561461794024"/>
  </r>
  <r>
    <s v="21375500"/>
    <s v="Información y Comunicación"/>
    <x v="11"/>
    <s v="001"/>
    <x v="231"/>
    <s v="PROGRAMA IBEROAMERICANO DE BIBLIOTECAS PUBLICAS (IBERBIBLIOTECAS). (CUOTA ORDINARIA, SEGUN COMPROMISO ADQUIRIDO EN LA XXI CUMBRE DE JEFES DE"/>
    <n v="9030000"/>
    <n v="9030000"/>
    <n v="3724891.87"/>
    <n v="0"/>
    <n v="0"/>
    <n v="0"/>
    <n v="0"/>
    <n v="0"/>
    <n v="9030000"/>
    <n v="3724891.87"/>
    <n v="0"/>
  </r>
  <r>
    <s v="21375500"/>
    <s v="Información y Comunicación"/>
    <x v="11"/>
    <s v="001"/>
    <x v="232"/>
    <s v="PROGRAMA IBEROAMERICANO PARA LA PRESERVACION DEL PATRIMONIO SONORO Y AUDIOVISUAL (IBERSONORA). (CUOTA ORDINARIA, SEGUN COMPROMISO XIII CUMBRE DE"/>
    <n v="3010000"/>
    <n v="3010000"/>
    <n v="1393877.32"/>
    <n v="0"/>
    <n v="0"/>
    <n v="0"/>
    <n v="0"/>
    <n v="0"/>
    <n v="3010000"/>
    <n v="1393877.32"/>
    <n v="0"/>
  </r>
  <r>
    <s v="21375500"/>
    <s v="Información y Comunicación"/>
    <x v="11"/>
    <s v="001"/>
    <x v="233"/>
    <s v="NUMERO INTERNACIONAL NORMALIZADO PARA LIBROS (ISBN). (CUOTA ORDINARIA, SEGUN DECRETOS NOS. 14377-C DEL 16/03/1983 Y 23983-C DEL 19/01/1995)."/>
    <n v="336518"/>
    <n v="336518"/>
    <n v="305835.48"/>
    <n v="0"/>
    <n v="305835"/>
    <n v="0"/>
    <n v="0"/>
    <n v="0"/>
    <n v="30683"/>
    <n v="0.48"/>
    <n v="0"/>
  </r>
  <r>
    <s v="21375500"/>
    <s v="Información y Comunicación"/>
    <x v="11"/>
    <s v="001"/>
    <x v="234"/>
    <s v="NUMERO INTERNACIONAL NORMALIZADO DE PUBLICACIONES SERIADAS (ISSN). (CUOTA ORDINARIA, SEGUN DECRETOS EJECUTIVOS NOS. 14377-C DEL 16/03/1983 Y 23983-C"/>
    <n v="571298"/>
    <n v="571298"/>
    <n v="571298"/>
    <n v="0"/>
    <n v="570000"/>
    <n v="0"/>
    <n v="0"/>
    <n v="0"/>
    <n v="1298"/>
    <n v="1298"/>
    <n v="0"/>
  </r>
  <r>
    <s v="21375500"/>
    <s v="Información y Comunicación"/>
    <x v="11"/>
    <s v="280"/>
    <x v="110"/>
    <s v="BIENES DURADEROS"/>
    <n v="226399274"/>
    <n v="226399274"/>
    <n v="226399274"/>
    <n v="0"/>
    <n v="12509126.859999999"/>
    <n v="2110398.92"/>
    <n v="12545670.85"/>
    <n v="11039004.560000001"/>
    <n v="199234077.37"/>
    <n v="199234077.37"/>
    <n v="5.5413918200108714E-2"/>
  </r>
  <r>
    <s v="21375500"/>
    <s v="Información y Comunicación"/>
    <x v="11"/>
    <s v="280"/>
    <x v="111"/>
    <s v="MAQUINARIA, EQUIPO Y MOBILIARIO"/>
    <n v="55400000"/>
    <n v="71400000"/>
    <n v="71400000"/>
    <n v="0"/>
    <n v="0"/>
    <n v="0"/>
    <n v="0"/>
    <n v="0"/>
    <n v="71400000"/>
    <n v="71400000"/>
    <n v="0"/>
  </r>
  <r>
    <s v="21375500"/>
    <s v="Información y Comunicación"/>
    <x v="11"/>
    <s v="280"/>
    <x v="113"/>
    <s v="EQUIPO DE COMUNICACION"/>
    <n v="8400000"/>
    <n v="8400000"/>
    <n v="8400000"/>
    <n v="0"/>
    <n v="0"/>
    <n v="0"/>
    <n v="0"/>
    <n v="0"/>
    <n v="8400000"/>
    <n v="8400000"/>
    <n v="0"/>
  </r>
  <r>
    <s v="21375500"/>
    <s v="Información y Comunicación"/>
    <x v="11"/>
    <s v="280"/>
    <x v="114"/>
    <s v="EQUIPO Y MOBILIARIO DE OFICINA"/>
    <n v="10000000"/>
    <n v="10000000"/>
    <n v="10000000"/>
    <n v="0"/>
    <n v="0"/>
    <n v="0"/>
    <n v="0"/>
    <n v="0"/>
    <n v="10000000"/>
    <n v="10000000"/>
    <n v="0"/>
  </r>
  <r>
    <s v="21375500"/>
    <s v="Información y Comunicación"/>
    <x v="11"/>
    <s v="280"/>
    <x v="115"/>
    <s v="EQUIPO Y PROGRAMAS DE COMPUTO"/>
    <n v="30000000"/>
    <n v="46000000"/>
    <n v="46000000"/>
    <n v="0"/>
    <n v="0"/>
    <n v="0"/>
    <n v="0"/>
    <n v="0"/>
    <n v="46000000"/>
    <n v="46000000"/>
    <n v="0"/>
  </r>
  <r>
    <s v="21375500"/>
    <s v="Información y Comunicación"/>
    <x v="11"/>
    <s v="280"/>
    <x v="197"/>
    <s v="EQUIPO SANITARIO, DE LABORATORIO E INVESTIGACION"/>
    <n v="1000000"/>
    <n v="1000000"/>
    <n v="1000000"/>
    <n v="0"/>
    <n v="0"/>
    <n v="0"/>
    <n v="0"/>
    <n v="0"/>
    <n v="1000000"/>
    <n v="1000000"/>
    <n v="0"/>
  </r>
  <r>
    <s v="21375500"/>
    <s v="Información y Comunicación"/>
    <x v="11"/>
    <s v="280"/>
    <x v="133"/>
    <s v="MAQUINARIA, EQUIPO Y MOBILIARIO DIVERSO"/>
    <n v="6000000"/>
    <n v="6000000"/>
    <n v="6000000"/>
    <n v="0"/>
    <n v="0"/>
    <n v="0"/>
    <n v="0"/>
    <n v="0"/>
    <n v="6000000"/>
    <n v="6000000"/>
    <n v="0"/>
  </r>
  <r>
    <s v="21375500"/>
    <s v="Información y Comunicación"/>
    <x v="11"/>
    <s v="280"/>
    <x v="117"/>
    <s v="CONSTRUCCIONES, ADICIONES Y MEJORAS"/>
    <n v="129999274"/>
    <n v="129999274"/>
    <n v="129999274"/>
    <n v="0"/>
    <n v="425545.01"/>
    <n v="2110398.92"/>
    <n v="0"/>
    <n v="0"/>
    <n v="127463330.06999999"/>
    <n v="127463330.06999999"/>
    <n v="0"/>
  </r>
  <r>
    <s v="21375500"/>
    <s v="Información y Comunicación"/>
    <x v="11"/>
    <s v="280"/>
    <x v="171"/>
    <s v="EDIFICIOS"/>
    <n v="129999274"/>
    <n v="129999274"/>
    <n v="129999274"/>
    <n v="0"/>
    <n v="425545.01"/>
    <n v="2110398.92"/>
    <n v="0"/>
    <n v="0"/>
    <n v="127463330.06999999"/>
    <n v="127463330.06999999"/>
    <n v="0"/>
  </r>
  <r>
    <s v="21375500"/>
    <s v="Información y Comunicación"/>
    <x v="11"/>
    <s v="280"/>
    <x v="119"/>
    <s v="BIENES DURADEROS DIVERSOS"/>
    <n v="41000000"/>
    <n v="25000000"/>
    <n v="25000000"/>
    <n v="0"/>
    <n v="12083581.85"/>
    <n v="0"/>
    <n v="12545670.85"/>
    <n v="11039004.560000001"/>
    <n v="370747.3"/>
    <n v="370747.3"/>
    <n v="0.50182683399999994"/>
  </r>
  <r>
    <s v="21375500"/>
    <s v="Información y Comunicación"/>
    <x v="11"/>
    <s v="280"/>
    <x v="120"/>
    <s v="BIENES INTANGIBLES"/>
    <n v="41000000"/>
    <n v="25000000"/>
    <n v="25000000"/>
    <n v="0"/>
    <n v="12083581.85"/>
    <n v="0"/>
    <n v="12545670.85"/>
    <n v="11039004.560000001"/>
    <n v="370747.3"/>
    <n v="370747.3"/>
    <n v="0.50182683399999994"/>
  </r>
  <r>
    <s v="21375800"/>
    <s v="Desarrollo Artístico y Extensión Musical"/>
    <x v="12"/>
    <s v="001"/>
    <x v="0"/>
    <s v=""/>
    <n v="3722650826"/>
    <n v="3702126322"/>
    <n v="3416179016.21"/>
    <n v="0"/>
    <n v="417095531.87"/>
    <n v="10833995.210000001"/>
    <n v="1328924532.01"/>
    <n v="1328881232.01"/>
    <n v="1945272262.9100001"/>
    <n v="1659324957.1199999"/>
    <n v="0.35896250328164786"/>
  </r>
  <r>
    <s v="21375800"/>
    <s v="Desarrollo Artístico y Extensión Musical"/>
    <x v="12"/>
    <s v="001"/>
    <x v="1"/>
    <s v="REMUNERACIONES"/>
    <n v="3017724885"/>
    <n v="2991150857"/>
    <n v="2990200857"/>
    <n v="0"/>
    <n v="288312978"/>
    <n v="0"/>
    <n v="1184657069.8599999"/>
    <n v="1184657069.8599999"/>
    <n v="1518180809.1400001"/>
    <n v="1517230809.1400001"/>
    <n v="0.39605393592490407"/>
  </r>
  <r>
    <s v="21375800"/>
    <s v="Desarrollo Artístico y Extensión Musical"/>
    <x v="12"/>
    <s v="001"/>
    <x v="2"/>
    <s v="REMUNERACIONES BASICAS"/>
    <n v="1560159350"/>
    <n v="1562857325"/>
    <n v="1561907325"/>
    <n v="0"/>
    <n v="0"/>
    <n v="0"/>
    <n v="616539530.47000003"/>
    <n v="616539530.47000003"/>
    <n v="946317794.52999997"/>
    <n v="945367794.52999997"/>
    <n v="0.39449508320921106"/>
  </r>
  <r>
    <s v="21375800"/>
    <s v="Desarrollo Artístico y Extensión Musical"/>
    <x v="12"/>
    <s v="001"/>
    <x v="3"/>
    <s v="SUELDOS PARA CARGOS FIJOS"/>
    <n v="1558159350"/>
    <n v="1562857325"/>
    <n v="1561907325"/>
    <n v="0"/>
    <n v="0"/>
    <n v="0"/>
    <n v="616539530.47000003"/>
    <n v="616539530.47000003"/>
    <n v="946317794.52999997"/>
    <n v="945367794.52999997"/>
    <n v="0.39449508320921106"/>
  </r>
  <r>
    <s v="21375800"/>
    <s v="Desarrollo Artístico y Extensión Musical"/>
    <x v="12"/>
    <s v="001"/>
    <x v="4"/>
    <s v="SUPLENCIAS"/>
    <n v="2000000"/>
    <n v="0"/>
    <n v="0"/>
    <n v="0"/>
    <n v="0"/>
    <n v="0"/>
    <n v="0"/>
    <n v="0"/>
    <n v="0"/>
    <n v="0"/>
    <n v="0"/>
  </r>
  <r>
    <s v="21375800"/>
    <s v="Desarrollo Artístico y Extensión Musical"/>
    <x v="12"/>
    <s v="001"/>
    <x v="5"/>
    <s v="REMUNERACIONES EVENTUALES"/>
    <n v="2400000"/>
    <n v="2400000"/>
    <n v="2400000"/>
    <n v="0"/>
    <n v="0"/>
    <n v="0"/>
    <n v="1046154.57"/>
    <n v="1046154.57"/>
    <n v="1353845.43"/>
    <n v="1353845.43"/>
    <n v="0.43589773749999999"/>
  </r>
  <r>
    <s v="21375800"/>
    <s v="Desarrollo Artístico y Extensión Musical"/>
    <x v="12"/>
    <s v="001"/>
    <x v="6"/>
    <s v="TIEMPO EXTRAORDINARIO"/>
    <n v="2400000"/>
    <n v="2400000"/>
    <n v="2400000"/>
    <n v="0"/>
    <n v="0"/>
    <n v="0"/>
    <n v="1046154.57"/>
    <n v="1046154.57"/>
    <n v="1353845.43"/>
    <n v="1353845.43"/>
    <n v="0.43589773749999999"/>
  </r>
  <r>
    <s v="21375800"/>
    <s v="Desarrollo Artístico y Extensión Musical"/>
    <x v="12"/>
    <s v="001"/>
    <x v="7"/>
    <s v="INCENTIVOS SALARIALES"/>
    <n v="990891329"/>
    <n v="965664590"/>
    <n v="965664590"/>
    <n v="0"/>
    <n v="0"/>
    <n v="0"/>
    <n v="395155420.81999999"/>
    <n v="395155420.81999999"/>
    <n v="570509169.17999995"/>
    <n v="570509169.17999995"/>
    <n v="0.40920566510572787"/>
  </r>
  <r>
    <s v="21375800"/>
    <s v="Desarrollo Artístico y Extensión Musical"/>
    <x v="12"/>
    <s v="001"/>
    <x v="8"/>
    <s v="RETRIBUCION POR AÑOS SERVIDOS"/>
    <n v="588300000"/>
    <n v="565386380"/>
    <n v="565386380"/>
    <n v="0"/>
    <n v="0"/>
    <n v="0"/>
    <n v="220587626.03"/>
    <n v="220587626.03"/>
    <n v="344798753.97000003"/>
    <n v="344798753.97000003"/>
    <n v="0.39015376711055544"/>
  </r>
  <r>
    <s v="21375800"/>
    <s v="Desarrollo Artístico y Extensión Musical"/>
    <x v="12"/>
    <s v="001"/>
    <x v="9"/>
    <s v="RESTRICCION AL EJERCICIO LIBERAL DE LA PROFESION"/>
    <n v="34588290"/>
    <n v="34588290"/>
    <n v="34588290"/>
    <n v="0"/>
    <n v="0"/>
    <n v="0"/>
    <n v="3532951.49"/>
    <n v="3532951.49"/>
    <n v="31055338.510000002"/>
    <n v="31055338.510000002"/>
    <n v="0.10214299377043502"/>
  </r>
  <r>
    <s v="21375800"/>
    <s v="Desarrollo Artístico y Extensión Musical"/>
    <x v="12"/>
    <s v="001"/>
    <x v="10"/>
    <s v="DECIMOTERCER MES"/>
    <n v="193134445"/>
    <n v="191421326"/>
    <n v="191421326"/>
    <n v="0"/>
    <n v="0"/>
    <n v="0"/>
    <n v="6211071.3099999996"/>
    <n v="6211071.3099999996"/>
    <n v="185210254.69"/>
    <n v="185210254.69"/>
    <n v="3.2447123002376441E-2"/>
  </r>
  <r>
    <s v="21375800"/>
    <s v="Desarrollo Artístico y Extensión Musical"/>
    <x v="12"/>
    <s v="001"/>
    <x v="11"/>
    <s v="SALARIO ESCOLAR"/>
    <n v="160368594"/>
    <n v="159768594"/>
    <n v="159768594"/>
    <n v="0"/>
    <n v="0"/>
    <n v="0"/>
    <n v="159490552"/>
    <n v="159490552"/>
    <n v="278042"/>
    <n v="278042"/>
    <n v="0.99825972055559309"/>
  </r>
  <r>
    <s v="21375800"/>
    <s v="Desarrollo Artístico y Extensión Musical"/>
    <x v="12"/>
    <s v="001"/>
    <x v="12"/>
    <s v="OTROS INCENTIVOS SALARIALES"/>
    <n v="14500000"/>
    <n v="14500000"/>
    <n v="14500000"/>
    <n v="0"/>
    <n v="0"/>
    <n v="0"/>
    <n v="5333219.99"/>
    <n v="5333219.99"/>
    <n v="9166780.0099999998"/>
    <n v="9166780.0099999998"/>
    <n v="0.36780827517241382"/>
  </r>
  <r>
    <s v="21375800"/>
    <s v="Desarrollo Artístico y Extensión Musical"/>
    <x v="12"/>
    <s v="001"/>
    <x v="13"/>
    <s v="CONTRIB. PATRONALES AL DES. Y LA SEGURIDAD SOCIAL"/>
    <n v="230130834"/>
    <n v="228125683"/>
    <n v="228125683"/>
    <n v="0"/>
    <n v="137824531"/>
    <n v="0"/>
    <n v="90301152"/>
    <n v="90301152"/>
    <n v="0"/>
    <n v="0"/>
    <n v="0.39583948116880818"/>
  </r>
  <r>
    <s v="21375800"/>
    <s v="Desarrollo Artístico y Extensión Musical"/>
    <x v="12"/>
    <s v="001"/>
    <x v="235"/>
    <s v="CCSS CONTRIBUCION PATRONAL SEGURO SALUD (CONTRIBUCION PATRONAL SEGURO DE SALUD, SEGUN LEY NO. 17 DEL 22 DE OCTUBRE DE 1943, LEY"/>
    <n v="218329252"/>
    <n v="216426929"/>
    <n v="216426929"/>
    <n v="0"/>
    <n v="130754776"/>
    <n v="0"/>
    <n v="85672153"/>
    <n v="85672153"/>
    <n v="0"/>
    <n v="0"/>
    <n v="0.39584793535558599"/>
  </r>
  <r>
    <s v="21375800"/>
    <s v="Desarrollo Artístico y Extensión Musical"/>
    <x v="12"/>
    <s v="001"/>
    <x v="236"/>
    <s v="BANCO POPULAR Y DE DESARROLLO COMUNAL. (BPDC) (SEGUN LEY NO. 4351 DEL 11 DE JULIO DE 1969, LEY ORGANICA DEL B.P.D.C.)."/>
    <n v="11801582"/>
    <n v="11698754"/>
    <n v="11698754"/>
    <n v="0"/>
    <n v="7069755"/>
    <n v="0"/>
    <n v="4628999"/>
    <n v="4628999"/>
    <n v="0"/>
    <n v="0"/>
    <n v="0.39568307872787134"/>
  </r>
  <r>
    <s v="21375800"/>
    <s v="Desarrollo Artístico y Extensión Musical"/>
    <x v="12"/>
    <s v="001"/>
    <x v="16"/>
    <s v="CONTRIB PATRONALES A FOND PENS Y OTROS FOND CAPIT."/>
    <n v="234143372"/>
    <n v="232103259"/>
    <n v="232103259"/>
    <n v="0"/>
    <n v="150488447"/>
    <n v="0"/>
    <n v="81614812"/>
    <n v="81614812"/>
    <n v="0"/>
    <n v="0"/>
    <n v="0.35163147795352584"/>
  </r>
  <r>
    <s v="21375800"/>
    <s v="Desarrollo Artístico y Extensión Musical"/>
    <x v="12"/>
    <s v="001"/>
    <x v="237"/>
    <s v="CCSS CONTRIBUCION PATRONAL SEGURO PENSIONES (CONTRIBUCION PATRONAL SEGURO DE PENSIONES, SEGUN LEY NO. 17 DEL 22 DE OCTUBRE DE 1943, LEY"/>
    <n v="127929140"/>
    <n v="126814481"/>
    <n v="126814481"/>
    <n v="0"/>
    <n v="86860827"/>
    <n v="0"/>
    <n v="39953654"/>
    <n v="39953654"/>
    <n v="0"/>
    <n v="0"/>
    <n v="0.3150559280371143"/>
  </r>
  <r>
    <s v="21375800"/>
    <s v="Desarrollo Artístico y Extensión Musical"/>
    <x v="12"/>
    <s v="001"/>
    <x v="238"/>
    <s v="CCSS APORTE PATRONAL REGIMEN PENSIONES (APORTE PATRONAL AL REGIMEN DE PENSIONES, SEGUN LEY DE PROTECCION AL TRABAJADOR NO. 7983 DEL 16"/>
    <n v="70809488"/>
    <n v="70192518"/>
    <n v="70192518"/>
    <n v="0"/>
    <n v="42418386"/>
    <n v="0"/>
    <n v="27774132"/>
    <n v="27774132"/>
    <n v="0"/>
    <n v="0"/>
    <n v="0.39568507857204954"/>
  </r>
  <r>
    <s v="21375800"/>
    <s v="Desarrollo Artístico y Extensión Musical"/>
    <x v="12"/>
    <s v="001"/>
    <x v="239"/>
    <s v="CCSS APORTE PATRONAL FONDO CAPITALIZACION LABORAL (APORTE PATRONAL AL FONDO DE CAPITALIZACION LABORAL, SEGUN LEY DE PROTECCION AL TRABAJADOR"/>
    <n v="35404744"/>
    <n v="35096260"/>
    <n v="35096260"/>
    <n v="0"/>
    <n v="21209234"/>
    <n v="0"/>
    <n v="13887026"/>
    <n v="13887026"/>
    <n v="0"/>
    <n v="0"/>
    <n v="0.39568392757518894"/>
  </r>
  <r>
    <s v="21375800"/>
    <s v="Desarrollo Artístico y Extensión Musical"/>
    <x v="12"/>
    <s v="001"/>
    <x v="21"/>
    <s v="SERVICIOS"/>
    <n v="453339545"/>
    <n v="423534688"/>
    <n v="201546179.69"/>
    <n v="0"/>
    <n v="91492869.920000002"/>
    <n v="10833995.210000001"/>
    <n v="77825291.159999996"/>
    <n v="77781991.159999996"/>
    <n v="243382531.71000001"/>
    <n v="21394023.399999999"/>
    <n v="0.18375187054336384"/>
  </r>
  <r>
    <s v="21375800"/>
    <s v="Desarrollo Artístico y Extensión Musical"/>
    <x v="12"/>
    <s v="001"/>
    <x v="22"/>
    <s v="ALQUILERES"/>
    <n v="81000000"/>
    <n v="83823067"/>
    <n v="41018375.350000001"/>
    <n v="0"/>
    <n v="11714259.720000001"/>
    <n v="4903222.21"/>
    <n v="24400845.899999999"/>
    <n v="24400845.899999999"/>
    <n v="42804739.170000002"/>
    <n v="47.52"/>
    <n v="0.29109941658422017"/>
  </r>
  <r>
    <s v="21375800"/>
    <s v="Desarrollo Artístico y Extensión Musical"/>
    <x v="12"/>
    <s v="001"/>
    <x v="165"/>
    <s v="ALQUILER DE EDIFICIOS, LOCALES Y TERRENOS"/>
    <n v="75000000"/>
    <n v="83823067"/>
    <n v="41018375.350000001"/>
    <n v="0"/>
    <n v="11714259.720000001"/>
    <n v="4903222.21"/>
    <n v="24400845.899999999"/>
    <n v="24400845.899999999"/>
    <n v="42804739.170000002"/>
    <n v="47.52"/>
    <n v="0.29109941658422017"/>
  </r>
  <r>
    <s v="21375800"/>
    <s v="Desarrollo Artístico y Extensión Musical"/>
    <x v="12"/>
    <s v="001"/>
    <x v="23"/>
    <s v="ALQUILER DE EQUIPO DE COMPUTO"/>
    <n v="6000000"/>
    <n v="0"/>
    <n v="0"/>
    <n v="0"/>
    <n v="0"/>
    <n v="0"/>
    <n v="0"/>
    <n v="0"/>
    <n v="0"/>
    <n v="0"/>
    <n v="0"/>
  </r>
  <r>
    <s v="21375800"/>
    <s v="Desarrollo Artístico y Extensión Musical"/>
    <x v="12"/>
    <s v="001"/>
    <x v="24"/>
    <s v="SERVICIOS BASICOS"/>
    <n v="17500000"/>
    <n v="14616742"/>
    <n v="9074497.6199999992"/>
    <n v="0"/>
    <n v="2010659.1"/>
    <n v="0"/>
    <n v="4270837"/>
    <n v="4270837"/>
    <n v="8335245.9000000004"/>
    <n v="2793001.52"/>
    <n v="0.29218802657938409"/>
  </r>
  <r>
    <s v="21375800"/>
    <s v="Desarrollo Artístico y Extensión Musical"/>
    <x v="12"/>
    <s v="001"/>
    <x v="25"/>
    <s v="SERVICIO DE AGUA Y ALCANTARILLADO"/>
    <n v="3000000"/>
    <n v="2482200"/>
    <n v="1389246.5"/>
    <n v="0"/>
    <n v="241094"/>
    <n v="0"/>
    <n v="1075906"/>
    <n v="1075906"/>
    <n v="1165200"/>
    <n v="72246.5"/>
    <n v="0.43344855370236079"/>
  </r>
  <r>
    <s v="21375800"/>
    <s v="Desarrollo Artístico y Extensión Musical"/>
    <x v="12"/>
    <s v="001"/>
    <x v="26"/>
    <s v="SERVICIO DE ENERGIA ELECTRICA"/>
    <n v="9000000"/>
    <n v="8870400"/>
    <n v="5138299.21"/>
    <n v="0"/>
    <n v="943069"/>
    <n v="0"/>
    <n v="3194931"/>
    <n v="3194931"/>
    <n v="4732400"/>
    <n v="1000299.21"/>
    <n v="0.36017890963203464"/>
  </r>
  <r>
    <s v="21375800"/>
    <s v="Desarrollo Artístico y Extensión Musical"/>
    <x v="12"/>
    <s v="001"/>
    <x v="28"/>
    <s v="SERVICIO DE TELECOMUNICACIONES"/>
    <n v="5500000"/>
    <n v="3264142"/>
    <n v="2546951.91"/>
    <n v="0"/>
    <n v="826496.1"/>
    <n v="0"/>
    <n v="0"/>
    <n v="0"/>
    <n v="2437645.9"/>
    <n v="1720455.81"/>
    <n v="0"/>
  </r>
  <r>
    <s v="21375800"/>
    <s v="Desarrollo Artístico y Extensión Musical"/>
    <x v="12"/>
    <s v="001"/>
    <x v="30"/>
    <s v="SERVICIOS COMERCIALES Y FINANCIEROS"/>
    <n v="76100000"/>
    <n v="72300000"/>
    <n v="15823740.960000001"/>
    <n v="0"/>
    <n v="9479011.1999999993"/>
    <n v="0"/>
    <n v="5006106.1100000003"/>
    <n v="5006106.1100000003"/>
    <n v="57814882.689999998"/>
    <n v="1338623.6499999999"/>
    <n v="6.9240748409405264E-2"/>
  </r>
  <r>
    <s v="21375800"/>
    <s v="Desarrollo Artístico y Extensión Musical"/>
    <x v="12"/>
    <s v="001"/>
    <x v="31"/>
    <s v="INFORMACION"/>
    <n v="1100000"/>
    <n v="300000"/>
    <n v="300000"/>
    <n v="0"/>
    <n v="0"/>
    <n v="0"/>
    <n v="0"/>
    <n v="0"/>
    <n v="300000"/>
    <n v="300000"/>
    <n v="0"/>
  </r>
  <r>
    <s v="21375800"/>
    <s v="Desarrollo Artístico y Extensión Musical"/>
    <x v="12"/>
    <s v="001"/>
    <x v="150"/>
    <s v="TRANSPORTE DE BIENES"/>
    <n v="73000000"/>
    <n v="70000000"/>
    <n v="15437576.630000001"/>
    <n v="0"/>
    <n v="9412261.2300000004"/>
    <n v="0"/>
    <n v="4986739.74"/>
    <n v="4986739.74"/>
    <n v="55600999.030000001"/>
    <n v="1038575.66"/>
    <n v="7.123913914285715E-2"/>
  </r>
  <r>
    <s v="21375800"/>
    <s v="Desarrollo Artístico y Extensión Musical"/>
    <x v="12"/>
    <s v="001"/>
    <x v="35"/>
    <s v="SERVICIOS DE TECNOLOGIAS DE INFORMACION"/>
    <n v="2000000"/>
    <n v="2000000"/>
    <n v="86164.33"/>
    <n v="0"/>
    <n v="66749.97"/>
    <n v="0"/>
    <n v="19366.37"/>
    <n v="19366.37"/>
    <n v="1913883.66"/>
    <n v="47.99"/>
    <n v="9.6831849999999987E-3"/>
  </r>
  <r>
    <s v="21375800"/>
    <s v="Desarrollo Artístico y Extensión Musical"/>
    <x v="12"/>
    <s v="001"/>
    <x v="36"/>
    <s v="SERVICIOS DE GESTION Y APOYO"/>
    <n v="142950000"/>
    <n v="147272341"/>
    <n v="90633546.530000001"/>
    <n v="0"/>
    <n v="44766744.869999997"/>
    <n v="5558035.5700000003"/>
    <n v="40249064.100000001"/>
    <n v="40249064.100000001"/>
    <n v="56698496.460000001"/>
    <n v="59701.99"/>
    <n v="0.27329683107298475"/>
  </r>
  <r>
    <s v="21375800"/>
    <s v="Desarrollo Artístico y Extensión Musical"/>
    <x v="12"/>
    <s v="001"/>
    <x v="39"/>
    <s v="SERVICIOS GENERALES"/>
    <n v="142000000"/>
    <n v="139752000"/>
    <n v="90193618.480000004"/>
    <n v="0"/>
    <n v="44580294.869999997"/>
    <n v="5558035.5700000003"/>
    <n v="40054687.149999999"/>
    <n v="40054687.149999999"/>
    <n v="49558982.409999996"/>
    <n v="600.89"/>
    <n v="0.2866126220018318"/>
  </r>
  <r>
    <s v="21375800"/>
    <s v="Desarrollo Artístico y Extensión Musical"/>
    <x v="12"/>
    <s v="001"/>
    <x v="40"/>
    <s v="OTROS SERVICIOS DE GESTION Y APOYO"/>
    <n v="950000"/>
    <n v="7520341"/>
    <n v="439928.05"/>
    <n v="0"/>
    <n v="186450"/>
    <n v="0"/>
    <n v="194376.95"/>
    <n v="194376.95"/>
    <n v="7139514.0499999998"/>
    <n v="59101.1"/>
    <n v="2.5846826626611748E-2"/>
  </r>
  <r>
    <s v="21375800"/>
    <s v="Desarrollo Artístico y Extensión Musical"/>
    <x v="12"/>
    <s v="001"/>
    <x v="41"/>
    <s v="GASTOS DE VIAJE Y DE TRANSPORTE"/>
    <n v="96989545"/>
    <n v="71989545"/>
    <n v="33626878.530000001"/>
    <n v="0"/>
    <n v="16654487.73"/>
    <n v="0"/>
    <n v="1837499.27"/>
    <n v="1794199.27"/>
    <n v="53497558"/>
    <n v="15134891.529999999"/>
    <n v="2.5524529568842255E-2"/>
  </r>
  <r>
    <s v="21375800"/>
    <s v="Desarrollo Artístico y Extensión Musical"/>
    <x v="12"/>
    <s v="001"/>
    <x v="42"/>
    <s v="TRANSPORTE DENTRO DEL PAIS"/>
    <n v="65000000"/>
    <n v="40000000"/>
    <n v="4517390.7699999996"/>
    <n v="0"/>
    <n v="4448400.7300000004"/>
    <n v="0"/>
    <n v="55199.27"/>
    <n v="55199.27"/>
    <n v="35496400"/>
    <n v="13790.77"/>
    <n v="1.37998175E-3"/>
  </r>
  <r>
    <s v="21375800"/>
    <s v="Desarrollo Artístico y Extensión Musical"/>
    <x v="12"/>
    <s v="001"/>
    <x v="43"/>
    <s v="VIATICOS DENTRO DEL PAIS"/>
    <n v="31989545"/>
    <n v="31989545"/>
    <n v="29109487.760000002"/>
    <n v="0"/>
    <n v="12206087"/>
    <n v="0"/>
    <n v="1782300"/>
    <n v="1739000"/>
    <n v="18001158"/>
    <n v="15121100.76"/>
    <n v="5.5715078160692814E-2"/>
  </r>
  <r>
    <s v="21375800"/>
    <s v="Desarrollo Artístico y Extensión Musical"/>
    <x v="12"/>
    <s v="001"/>
    <x v="46"/>
    <s v="SEGUROS, REASEGUROS Y OTRAS OBLIGACIONES"/>
    <n v="6000000"/>
    <n v="4500000"/>
    <n v="1578492.99"/>
    <n v="0"/>
    <n v="1491917"/>
    <n v="0"/>
    <n v="0"/>
    <n v="0"/>
    <n v="3008083"/>
    <n v="86575.99"/>
    <n v="0"/>
  </r>
  <r>
    <s v="21375800"/>
    <s v="Desarrollo Artístico y Extensión Musical"/>
    <x v="12"/>
    <s v="001"/>
    <x v="47"/>
    <s v="SEGUROS"/>
    <n v="6000000"/>
    <n v="4500000"/>
    <n v="1578492.99"/>
    <n v="0"/>
    <n v="1491917"/>
    <n v="0"/>
    <n v="0"/>
    <n v="0"/>
    <n v="3008083"/>
    <n v="86575.99"/>
    <n v="0"/>
  </r>
  <r>
    <s v="21375800"/>
    <s v="Desarrollo Artístico y Extensión Musical"/>
    <x v="12"/>
    <s v="001"/>
    <x v="51"/>
    <s v="MANTENIMIENTO Y REPARACION"/>
    <n v="32500000"/>
    <n v="28500000"/>
    <n v="9561194.7100000009"/>
    <n v="0"/>
    <n v="5375790.2999999998"/>
    <n v="372737.43"/>
    <n v="1831485.78"/>
    <n v="1831485.78"/>
    <n v="20919986.489999998"/>
    <n v="1981181.2"/>
    <n v="6.426265894736842E-2"/>
  </r>
  <r>
    <s v="21375800"/>
    <s v="Desarrollo Artístico y Extensión Musical"/>
    <x v="12"/>
    <s v="001"/>
    <x v="52"/>
    <s v="MANTENIMIENTO DE EDIFICIOS, LOCALES Y TERRENOS"/>
    <n v="12000000"/>
    <n v="12000000"/>
    <n v="68010.33"/>
    <n v="0"/>
    <n v="0"/>
    <n v="0"/>
    <n v="0"/>
    <n v="0"/>
    <n v="12000000"/>
    <n v="68010.33"/>
    <n v="0"/>
  </r>
  <r>
    <s v="21375800"/>
    <s v="Desarrollo Artístico y Extensión Musical"/>
    <x v="12"/>
    <s v="001"/>
    <x v="54"/>
    <s v="MANT. Y REPARACION DE EQUIPO DE TRANSPORTE"/>
    <n v="8000000"/>
    <n v="4000000"/>
    <n v="3704657.32"/>
    <n v="0"/>
    <n v="1124533.47"/>
    <n v="0"/>
    <n v="787834.27"/>
    <n v="787834.27"/>
    <n v="2087632.26"/>
    <n v="1792289.58"/>
    <n v="0.19695856750000001"/>
  </r>
  <r>
    <s v="21375800"/>
    <s v="Desarrollo Artístico y Extensión Musical"/>
    <x v="12"/>
    <s v="001"/>
    <x v="56"/>
    <s v="MANT. Y REPARACION DE EQUIPO Y MOBILIARIO DE OFIC."/>
    <n v="8000000"/>
    <n v="8000000"/>
    <n v="3704657.32"/>
    <n v="0"/>
    <n v="2217815.48"/>
    <n v="324712.99"/>
    <n v="1043651.51"/>
    <n v="1043651.51"/>
    <n v="4413820.0199999996"/>
    <n v="118477.34"/>
    <n v="0.13045643875000001"/>
  </r>
  <r>
    <s v="21375800"/>
    <s v="Desarrollo Artístico y Extensión Musical"/>
    <x v="12"/>
    <s v="001"/>
    <x v="58"/>
    <s v="MANTENIMIENTO Y REPARACION DE OTROS EQUIPOS"/>
    <n v="4500000"/>
    <n v="4500000"/>
    <n v="2083869.74"/>
    <n v="0"/>
    <n v="2033441.35"/>
    <n v="48024.44"/>
    <n v="0"/>
    <n v="0"/>
    <n v="2418534.21"/>
    <n v="2403.9499999999998"/>
    <n v="0"/>
  </r>
  <r>
    <s v="21375800"/>
    <s v="Desarrollo Artístico y Extensión Musical"/>
    <x v="12"/>
    <s v="001"/>
    <x v="59"/>
    <s v="IMPUESTOS"/>
    <n v="300000"/>
    <n v="532993"/>
    <n v="229453"/>
    <n v="0"/>
    <n v="0"/>
    <n v="0"/>
    <n v="229453"/>
    <n v="229453"/>
    <n v="303540"/>
    <n v="0"/>
    <n v="0.43049908723003866"/>
  </r>
  <r>
    <s v="21375800"/>
    <s v="Desarrollo Artístico y Extensión Musical"/>
    <x v="12"/>
    <s v="001"/>
    <x v="240"/>
    <s v="IMPUESTOS SOBRE LA PROPIEDAD DE BIENES INMUEBLES"/>
    <n v="0"/>
    <n v="232993"/>
    <n v="0"/>
    <n v="0"/>
    <n v="0"/>
    <n v="0"/>
    <n v="0"/>
    <n v="0"/>
    <n v="232993"/>
    <n v="0"/>
    <n v="0"/>
  </r>
  <r>
    <s v="21375800"/>
    <s v="Desarrollo Artístico y Extensión Musical"/>
    <x v="12"/>
    <s v="001"/>
    <x v="60"/>
    <s v="OTROS IMPUESTOS"/>
    <n v="300000"/>
    <n v="300000"/>
    <n v="229453"/>
    <n v="0"/>
    <n v="0"/>
    <n v="0"/>
    <n v="229453"/>
    <n v="229453"/>
    <n v="70547"/>
    <n v="0"/>
    <n v="0.76484333333333332"/>
  </r>
  <r>
    <s v="21375800"/>
    <s v="Desarrollo Artístico y Extensión Musical"/>
    <x v="12"/>
    <s v="001"/>
    <x v="63"/>
    <s v="MATERIALES Y SUMINISTROS"/>
    <n v="21900000"/>
    <n v="28323820"/>
    <n v="6383794"/>
    <n v="0"/>
    <n v="4505240.01"/>
    <n v="0"/>
    <n v="724599"/>
    <n v="724599"/>
    <n v="23093980.989999998"/>
    <n v="1153954.99"/>
    <n v="2.5582672111318316E-2"/>
  </r>
  <r>
    <s v="21375800"/>
    <s v="Desarrollo Artístico y Extensión Musical"/>
    <x v="12"/>
    <s v="001"/>
    <x v="64"/>
    <s v="PRODUCTOS QUIMICOS Y CONEXOS"/>
    <n v="4000000"/>
    <n v="3500000"/>
    <n v="1389246.5"/>
    <n v="0"/>
    <n v="475401"/>
    <n v="0"/>
    <n v="724599"/>
    <n v="724599"/>
    <n v="2300000"/>
    <n v="189246.5"/>
    <n v="0.20702828571428572"/>
  </r>
  <r>
    <s v="21375800"/>
    <s v="Desarrollo Artístico y Extensión Musical"/>
    <x v="12"/>
    <s v="001"/>
    <x v="65"/>
    <s v="COMBUSTIBLES Y LUBRICANTES"/>
    <n v="3000000"/>
    <n v="3500000"/>
    <n v="1389246.5"/>
    <n v="0"/>
    <n v="475401"/>
    <n v="0"/>
    <n v="724599"/>
    <n v="724599"/>
    <n v="2300000"/>
    <n v="189246.5"/>
    <n v="0.20702828571428572"/>
  </r>
  <r>
    <s v="21375800"/>
    <s v="Desarrollo Artístico y Extensión Musical"/>
    <x v="12"/>
    <s v="001"/>
    <x v="67"/>
    <s v="TINTAS, PINTURAS Y DILUYENTES"/>
    <n v="1000000"/>
    <n v="0"/>
    <n v="0"/>
    <n v="0"/>
    <n v="0"/>
    <n v="0"/>
    <n v="0"/>
    <n v="0"/>
    <n v="0"/>
    <n v="0"/>
    <n v="0"/>
  </r>
  <r>
    <s v="21375800"/>
    <s v="Desarrollo Artístico y Extensión Musical"/>
    <x v="12"/>
    <s v="001"/>
    <x v="72"/>
    <s v="MATERIALES Y PROD DE USO EN LA CONSTRUC Y MANT."/>
    <n v="300000"/>
    <n v="250000"/>
    <n v="138924.65"/>
    <n v="0"/>
    <n v="0"/>
    <n v="0"/>
    <n v="0"/>
    <n v="0"/>
    <n v="250000"/>
    <n v="138924.65"/>
    <n v="0"/>
  </r>
  <r>
    <s v="21375800"/>
    <s v="Desarrollo Artístico y Extensión Musical"/>
    <x v="12"/>
    <s v="001"/>
    <x v="74"/>
    <s v="MAT. Y PROD. ELECTRICOS, TELEFONICOS Y DE COMPUTO"/>
    <n v="300000"/>
    <n v="250000"/>
    <n v="138924.65"/>
    <n v="0"/>
    <n v="0"/>
    <n v="0"/>
    <n v="0"/>
    <n v="0"/>
    <n v="250000"/>
    <n v="138924.65"/>
    <n v="0"/>
  </r>
  <r>
    <s v="21375800"/>
    <s v="Desarrollo Artístico y Extensión Musical"/>
    <x v="12"/>
    <s v="001"/>
    <x v="77"/>
    <s v="HERRAMIENTAS, REPUESTOS Y ACCESORIOS"/>
    <n v="10000000"/>
    <n v="7000000"/>
    <n v="30821.65"/>
    <n v="0"/>
    <n v="0"/>
    <n v="0"/>
    <n v="0"/>
    <n v="0"/>
    <n v="7000000"/>
    <n v="30821.65"/>
    <n v="0"/>
  </r>
  <r>
    <s v="21375800"/>
    <s v="Desarrollo Artístico y Extensión Musical"/>
    <x v="12"/>
    <s v="001"/>
    <x v="79"/>
    <s v="REPUESTOS Y ACCESORIOS"/>
    <n v="10000000"/>
    <n v="7000000"/>
    <n v="30821.65"/>
    <n v="0"/>
    <n v="0"/>
    <n v="0"/>
    <n v="0"/>
    <n v="0"/>
    <n v="7000000"/>
    <n v="30821.65"/>
    <n v="0"/>
  </r>
  <r>
    <s v="21375800"/>
    <s v="Desarrollo Artístico y Extensión Musical"/>
    <x v="12"/>
    <s v="001"/>
    <x v="80"/>
    <s v="UTILES, MATERIALES Y SUMINISTROS DIVERSOS"/>
    <n v="7600000"/>
    <n v="17573820"/>
    <n v="4824801.2"/>
    <n v="0"/>
    <n v="4029839.01"/>
    <n v="0"/>
    <n v="0"/>
    <n v="0"/>
    <n v="13543980.99"/>
    <n v="794962.19"/>
    <n v="0"/>
  </r>
  <r>
    <s v="21375800"/>
    <s v="Desarrollo Artístico y Extensión Musical"/>
    <x v="12"/>
    <s v="001"/>
    <x v="81"/>
    <s v="UTILES Y MATERIALES DE OFICINA Y COMPUTO"/>
    <n v="500000"/>
    <n v="500000"/>
    <n v="231541.08"/>
    <n v="0"/>
    <n v="0"/>
    <n v="0"/>
    <n v="0"/>
    <n v="0"/>
    <n v="500000"/>
    <n v="231541.08"/>
    <n v="0"/>
  </r>
  <r>
    <s v="21375800"/>
    <s v="Desarrollo Artístico y Extensión Musical"/>
    <x v="12"/>
    <s v="001"/>
    <x v="83"/>
    <s v="PRODUCTOS DE PAPEL, CARTON E IMPRESOS"/>
    <n v="1500000"/>
    <n v="500000"/>
    <n v="0"/>
    <n v="0"/>
    <n v="0"/>
    <n v="0"/>
    <n v="0"/>
    <n v="0"/>
    <n v="500000"/>
    <n v="0"/>
    <n v="0"/>
  </r>
  <r>
    <s v="21375800"/>
    <s v="Desarrollo Artístico y Extensión Musical"/>
    <x v="12"/>
    <s v="001"/>
    <x v="84"/>
    <s v="TEXTILES Y VESTUARIO"/>
    <n v="0"/>
    <n v="10973820"/>
    <n v="0"/>
    <n v="0"/>
    <n v="0"/>
    <n v="0"/>
    <n v="0"/>
    <n v="0"/>
    <n v="10973820"/>
    <n v="0"/>
    <n v="0"/>
  </r>
  <r>
    <s v="21375800"/>
    <s v="Desarrollo Artístico y Extensión Musical"/>
    <x v="12"/>
    <s v="001"/>
    <x v="85"/>
    <s v="UTILES Y MATERIALES DE LIMPIEZA"/>
    <n v="5000000"/>
    <n v="5000000"/>
    <n v="4315410.82"/>
    <n v="0"/>
    <n v="4029839.01"/>
    <n v="0"/>
    <n v="0"/>
    <n v="0"/>
    <n v="970160.99"/>
    <n v="285571.81"/>
    <n v="0"/>
  </r>
  <r>
    <s v="21375800"/>
    <s v="Desarrollo Artístico y Extensión Musical"/>
    <x v="12"/>
    <s v="001"/>
    <x v="86"/>
    <s v="UTILES Y MATERIALES DE RESGUARDO Y SEGURIDAD"/>
    <n v="300000"/>
    <n v="300000"/>
    <n v="138924.65"/>
    <n v="0"/>
    <n v="0"/>
    <n v="0"/>
    <n v="0"/>
    <n v="0"/>
    <n v="300000"/>
    <n v="138924.65"/>
    <n v="0"/>
  </r>
  <r>
    <s v="21375800"/>
    <s v="Desarrollo Artístico y Extensión Musical"/>
    <x v="12"/>
    <s v="001"/>
    <x v="87"/>
    <s v="OTROS UTILES, MATERIALES Y SUMINISTROS DIVERSOS"/>
    <n v="300000"/>
    <n v="300000"/>
    <n v="138924.65"/>
    <n v="0"/>
    <n v="0"/>
    <n v="0"/>
    <n v="0"/>
    <n v="0"/>
    <n v="300000"/>
    <n v="138924.65"/>
    <n v="0"/>
  </r>
  <r>
    <s v="21375800"/>
    <s v="Desarrollo Artístico y Extensión Musical"/>
    <x v="12"/>
    <s v="001"/>
    <x v="88"/>
    <s v="TRANSFERENCIAS CORRIENTES"/>
    <n v="143360529"/>
    <n v="172791090"/>
    <n v="131722318.52"/>
    <n v="0"/>
    <n v="25733833"/>
    <n v="0"/>
    <n v="62118824.990000002"/>
    <n v="62118824.990000002"/>
    <n v="84938432.010000005"/>
    <n v="43869660.530000001"/>
    <n v="0.35950247776086142"/>
  </r>
  <r>
    <s v="21375800"/>
    <s v="Desarrollo Artístico y Extensión Musical"/>
    <x v="12"/>
    <s v="001"/>
    <x v="89"/>
    <s v="TRANSFERENCIAS CORRIENTES AL SECTOR PUBLICO"/>
    <n v="42957756"/>
    <n v="42583460"/>
    <n v="42583460"/>
    <n v="0"/>
    <n v="25733832.079999998"/>
    <n v="0"/>
    <n v="16849627.920000002"/>
    <n v="16849627.920000002"/>
    <n v="0"/>
    <n v="0"/>
    <n v="0.3956848015637997"/>
  </r>
  <r>
    <s v="21375800"/>
    <s v="Desarrollo Artístico y Extensión Musical"/>
    <x v="12"/>
    <s v="001"/>
    <x v="241"/>
    <s v="CCSS CONTRIBUCION ESTATAL SEGURO PENSIONES (CONTRIBUCION ESTATAL AL SEGURO DE PENSIONES, SEGUN LEY NO. 17 DEL 22 DE OCTUBRE DE 1943, LEY"/>
    <n v="37056965"/>
    <n v="36734084"/>
    <n v="36734084"/>
    <n v="0"/>
    <n v="22198965.420000002"/>
    <n v="0"/>
    <n v="14535118.58"/>
    <n v="14535118.58"/>
    <n v="0"/>
    <n v="0"/>
    <n v="0.39568479725804517"/>
  </r>
  <r>
    <s v="21375800"/>
    <s v="Desarrollo Artístico y Extensión Musical"/>
    <x v="12"/>
    <s v="001"/>
    <x v="242"/>
    <s v="CCSS CONTRIBUCION ESTATAL SEGURO SALUD (CONTRIBUCION ESTATAL AL SEGURO DE SALUD, SEGUN LEY NO. 17 DEL 22 DE OCTUBRE DE 1943, LEY"/>
    <n v="5900791"/>
    <n v="5849376"/>
    <n v="5849376"/>
    <n v="0"/>
    <n v="3534866.66"/>
    <n v="0"/>
    <n v="2314509.34"/>
    <n v="2314509.34"/>
    <n v="0"/>
    <n v="0"/>
    <n v="0.39568482860393994"/>
  </r>
  <r>
    <s v="21375800"/>
    <s v="Desarrollo Artístico y Extensión Musical"/>
    <x v="12"/>
    <s v="001"/>
    <x v="96"/>
    <s v="PRESTACIONES"/>
    <n v="9500000"/>
    <n v="36943028"/>
    <n v="34575641.43"/>
    <n v="0"/>
    <n v="0"/>
    <n v="0"/>
    <n v="6110267"/>
    <n v="6110267"/>
    <n v="30832761"/>
    <n v="28465374.43"/>
    <n v="0.16539702701142961"/>
  </r>
  <r>
    <s v="21375800"/>
    <s v="Desarrollo Artístico y Extensión Musical"/>
    <x v="12"/>
    <s v="001"/>
    <x v="97"/>
    <s v="PRESTACIONES LEGALES"/>
    <n v="200000"/>
    <n v="27643028"/>
    <n v="27535644.43"/>
    <n v="0"/>
    <n v="0"/>
    <n v="0"/>
    <n v="0"/>
    <n v="0"/>
    <n v="27643028"/>
    <n v="27535644.43"/>
    <n v="0"/>
  </r>
  <r>
    <s v="21375800"/>
    <s v="Desarrollo Artístico y Extensión Musical"/>
    <x v="12"/>
    <s v="001"/>
    <x v="98"/>
    <s v="OTRAS PRESTACIONES"/>
    <n v="9300000"/>
    <n v="9300000"/>
    <n v="7039997"/>
    <n v="0"/>
    <n v="0"/>
    <n v="0"/>
    <n v="6110267"/>
    <n v="6110267"/>
    <n v="3189733"/>
    <n v="929730"/>
    <n v="0.65701795698924736"/>
  </r>
  <r>
    <s v="21375800"/>
    <s v="Desarrollo Artístico y Extensión Musical"/>
    <x v="12"/>
    <s v="001"/>
    <x v="99"/>
    <s v="TRANSF. C.TES A ENTIDADES PRIV. SIN FINES DE LUCRO"/>
    <n v="77402773"/>
    <n v="77402773"/>
    <n v="38701388.090000004"/>
    <n v="0"/>
    <n v="0.92"/>
    <n v="0"/>
    <n v="32251155.41"/>
    <n v="32251155.41"/>
    <n v="45151616.670000002"/>
    <n v="6450231.7599999998"/>
    <n v="0.41666666658053714"/>
  </r>
  <r>
    <s v="21375800"/>
    <s v="Desarrollo Artístico y Extensión Musical"/>
    <x v="12"/>
    <s v="001"/>
    <x v="243"/>
    <s v="ASOCIACION SINFONICA DE HEREDIA (PARA GASTOS DE OPERACION SEGUN LEY NO. 3698 DEL 22/06/1966)."/>
    <n v="77402773"/>
    <n v="77402773"/>
    <n v="38701388.090000004"/>
    <n v="0"/>
    <n v="0.92"/>
    <n v="0"/>
    <n v="32251155.41"/>
    <n v="32251155.41"/>
    <n v="45151616.670000002"/>
    <n v="6450231.7599999998"/>
    <n v="0.41666666658053714"/>
  </r>
  <r>
    <s v="21375800"/>
    <s v="Desarrollo Artístico y Extensión Musical"/>
    <x v="12"/>
    <s v="001"/>
    <x v="103"/>
    <s v="OTRAS TRANSFERENCIAS CORRIENTES AL SECTOR PRIVADO"/>
    <n v="13500000"/>
    <n v="15861829"/>
    <n v="15861829"/>
    <n v="0"/>
    <n v="0"/>
    <n v="0"/>
    <n v="6907774.6600000001"/>
    <n v="6907774.6600000001"/>
    <n v="8954054.3399999999"/>
    <n v="8954054.3399999999"/>
    <n v="0.43549672991683369"/>
  </r>
  <r>
    <s v="21375800"/>
    <s v="Desarrollo Artístico y Extensión Musical"/>
    <x v="12"/>
    <s v="001"/>
    <x v="104"/>
    <s v="INDEMNIZACIONES"/>
    <n v="13500000"/>
    <n v="15861829"/>
    <n v="15861829"/>
    <n v="0"/>
    <n v="0"/>
    <n v="0"/>
    <n v="6907774.6600000001"/>
    <n v="6907774.6600000001"/>
    <n v="8954054.3399999999"/>
    <n v="8954054.3399999999"/>
    <n v="0.43549672991683369"/>
  </r>
  <r>
    <s v="21375800"/>
    <s v="Desarrollo Artístico y Extensión Musical"/>
    <x v="12"/>
    <s v="280"/>
    <x v="110"/>
    <s v="BIENES DURADEROS"/>
    <n v="86325867"/>
    <n v="86325867"/>
    <n v="86325867"/>
    <n v="0"/>
    <n v="7050610.9400000004"/>
    <n v="0"/>
    <n v="3598747"/>
    <n v="3598747"/>
    <n v="75676509.060000002"/>
    <n v="75676509.060000002"/>
    <n v="4.1687933467265383E-2"/>
  </r>
  <r>
    <s v="21375800"/>
    <s v="Desarrollo Artístico y Extensión Musical"/>
    <x v="12"/>
    <s v="280"/>
    <x v="111"/>
    <s v="MAQUINARIA, EQUIPO Y MOBILIARIO"/>
    <n v="85209664"/>
    <n v="86025867"/>
    <n v="86025867"/>
    <n v="0"/>
    <n v="7050610.9400000004"/>
    <n v="0"/>
    <n v="3598747"/>
    <n v="3598747"/>
    <n v="75376509.060000002"/>
    <n v="75376509.060000002"/>
    <n v="4.1833312763938785E-2"/>
  </r>
  <r>
    <s v="21375800"/>
    <s v="Desarrollo Artístico y Extensión Musical"/>
    <x v="12"/>
    <s v="280"/>
    <x v="113"/>
    <s v="EQUIPO DE COMUNICACION"/>
    <n v="0"/>
    <n v="1341164"/>
    <n v="1341164"/>
    <n v="0"/>
    <n v="0"/>
    <n v="0"/>
    <n v="0"/>
    <n v="0"/>
    <n v="1341164"/>
    <n v="1341164"/>
    <n v="0"/>
  </r>
  <r>
    <s v="21375800"/>
    <s v="Desarrollo Artístico y Extensión Musical"/>
    <x v="12"/>
    <s v="280"/>
    <x v="114"/>
    <s v="EQUIPO Y MOBILIARIO DE OFICINA"/>
    <n v="2000000"/>
    <n v="2000000"/>
    <n v="2000000"/>
    <n v="0"/>
    <n v="0"/>
    <n v="0"/>
    <n v="0"/>
    <n v="0"/>
    <n v="2000000"/>
    <n v="2000000"/>
    <n v="0"/>
  </r>
  <r>
    <s v="21375800"/>
    <s v="Desarrollo Artístico y Extensión Musical"/>
    <x v="12"/>
    <s v="280"/>
    <x v="115"/>
    <s v="EQUIPO Y PROGRAMAS DE COMPUTO"/>
    <n v="0"/>
    <n v="11293617"/>
    <n v="11293617"/>
    <n v="0"/>
    <n v="0"/>
    <n v="0"/>
    <n v="0"/>
    <n v="0"/>
    <n v="11293617"/>
    <n v="11293617"/>
    <n v="0"/>
  </r>
  <r>
    <s v="21375800"/>
    <s v="Desarrollo Artístico y Extensión Musical"/>
    <x v="12"/>
    <s v="280"/>
    <x v="116"/>
    <s v="EQUIPO Y MOBILIARIO EDUCACIONAL, DEP. Y RECREATIVO"/>
    <n v="83209664"/>
    <n v="71391086"/>
    <n v="71391086"/>
    <n v="0"/>
    <n v="7050610.9400000004"/>
    <n v="0"/>
    <n v="3598747"/>
    <n v="3598747"/>
    <n v="60741728.060000002"/>
    <n v="60741728.060000002"/>
    <n v="5.0408912395589554E-2"/>
  </r>
  <r>
    <s v="21375800"/>
    <s v="Desarrollo Artístico y Extensión Musical"/>
    <x v="12"/>
    <s v="280"/>
    <x v="119"/>
    <s v="BIENES DURADEROS DIVERSOS"/>
    <n v="1116203"/>
    <n v="300000"/>
    <n v="300000"/>
    <n v="0"/>
    <n v="0"/>
    <n v="0"/>
    <n v="0"/>
    <n v="0"/>
    <n v="300000"/>
    <n v="300000"/>
    <n v="0"/>
  </r>
  <r>
    <s v="21375800"/>
    <s v="Desarrollo Artístico y Extensión Musical"/>
    <x v="12"/>
    <s v="280"/>
    <x v="120"/>
    <s v="BIENES INTANGIBLES"/>
    <n v="1116203"/>
    <n v="300000"/>
    <n v="300000"/>
    <n v="0"/>
    <n v="0"/>
    <n v="0"/>
    <n v="0"/>
    <n v="0"/>
    <n v="300000"/>
    <n v="300000"/>
    <n v="0"/>
  </r>
  <r>
    <s v="21375801"/>
    <s v="CENTRO NACIONAL DE LA MÚSICA"/>
    <x v="13"/>
    <s v="001"/>
    <x v="0"/>
    <s v=""/>
    <n v="3030596590"/>
    <n v="3018596590"/>
    <n v="2720197737.6799998"/>
    <n v="0"/>
    <n v="0"/>
    <n v="0"/>
    <n v="1007763548.09"/>
    <n v="1001354646.03"/>
    <n v="2010833041.9100001"/>
    <n v="1712434189.5899999"/>
    <n v="0.33385168174790791"/>
  </r>
  <r>
    <s v="21375801"/>
    <s v="CENTRO NACIONAL DE LA MÚSICA"/>
    <x v="13"/>
    <s v="001"/>
    <x v="1"/>
    <s v="REMUNERACIONES"/>
    <n v="2395234432"/>
    <n v="2395234432"/>
    <n v="2390734432"/>
    <n v="0"/>
    <n v="0"/>
    <n v="0"/>
    <n v="857564668.16999996"/>
    <n v="857564668.16999996"/>
    <n v="1537669763.8299999"/>
    <n v="1533169763.8299999"/>
    <n v="0.35802953427566625"/>
  </r>
  <r>
    <s v="21375801"/>
    <s v="CENTRO NACIONAL DE LA MÚSICA"/>
    <x v="13"/>
    <s v="001"/>
    <x v="2"/>
    <s v="REMUNERACIONES BASICAS"/>
    <n v="1109137313"/>
    <n v="1219711164"/>
    <n v="1215211164"/>
    <n v="0"/>
    <n v="0"/>
    <n v="0"/>
    <n v="406359300.30000001"/>
    <n v="406359300.30000001"/>
    <n v="813351863.70000005"/>
    <n v="808851863.70000005"/>
    <n v="0.3331602696554477"/>
  </r>
  <r>
    <s v="21375801"/>
    <s v="CENTRO NACIONAL DE LA MÚSICA"/>
    <x v="13"/>
    <s v="001"/>
    <x v="3"/>
    <s v="SUELDOS PARA CARGOS FIJOS"/>
    <n v="1077137313"/>
    <n v="1187711164"/>
    <n v="1183211164"/>
    <n v="0"/>
    <n v="0"/>
    <n v="0"/>
    <n v="402144550.30000001"/>
    <n v="402144550.30000001"/>
    <n v="785566613.70000005"/>
    <n v="781066613.70000005"/>
    <n v="0.33858783388517516"/>
  </r>
  <r>
    <s v="21375801"/>
    <s v="CENTRO NACIONAL DE LA MÚSICA"/>
    <x v="13"/>
    <s v="001"/>
    <x v="4"/>
    <s v="SUPLENCIAS"/>
    <n v="32000000"/>
    <n v="32000000"/>
    <n v="32000000"/>
    <n v="0"/>
    <n v="0"/>
    <n v="0"/>
    <n v="4214750"/>
    <n v="4214750"/>
    <n v="27785250"/>
    <n v="27785250"/>
    <n v="0.13171093750000001"/>
  </r>
  <r>
    <s v="21375801"/>
    <s v="CENTRO NACIONAL DE LA MÚSICA"/>
    <x v="13"/>
    <s v="001"/>
    <x v="5"/>
    <s v="REMUNERACIONES EVENTUALES"/>
    <n v="4200000"/>
    <n v="4200000"/>
    <n v="4200000"/>
    <n v="0"/>
    <n v="0"/>
    <n v="0"/>
    <n v="1643416.1"/>
    <n v="1643416.1"/>
    <n v="2556583.9"/>
    <n v="2556583.9"/>
    <n v="0.39128954761904766"/>
  </r>
  <r>
    <s v="21375801"/>
    <s v="CENTRO NACIONAL DE LA MÚSICA"/>
    <x v="13"/>
    <s v="001"/>
    <x v="6"/>
    <s v="TIEMPO EXTRAORDINARIO"/>
    <n v="4200000"/>
    <n v="4200000"/>
    <n v="4200000"/>
    <n v="0"/>
    <n v="0"/>
    <n v="0"/>
    <n v="1643416.1"/>
    <n v="1643416.1"/>
    <n v="2556583.9"/>
    <n v="2556583.9"/>
    <n v="0.39128954761904766"/>
  </r>
  <r>
    <s v="21375801"/>
    <s v="CENTRO NACIONAL DE LA MÚSICA"/>
    <x v="13"/>
    <s v="001"/>
    <x v="7"/>
    <s v="INCENTIVOS SALARIALES"/>
    <n v="900674116"/>
    <n v="790100265"/>
    <n v="790100265"/>
    <n v="0"/>
    <n v="0"/>
    <n v="0"/>
    <n v="314181532.06"/>
    <n v="314181532.06"/>
    <n v="475918732.94"/>
    <n v="475918732.94"/>
    <n v="0.39764767331143724"/>
  </r>
  <r>
    <s v="21375801"/>
    <s v="CENTRO NACIONAL DE LA MÚSICA"/>
    <x v="13"/>
    <s v="001"/>
    <x v="8"/>
    <s v="RETRIBUCION POR AÑOS SERVIDOS"/>
    <n v="394500000"/>
    <n v="335045493"/>
    <n v="335045493"/>
    <n v="0"/>
    <n v="0"/>
    <n v="0"/>
    <n v="123206588.8"/>
    <n v="123206588.8"/>
    <n v="211838904.19999999"/>
    <n v="211838904.19999999"/>
    <n v="0.36773092423004178"/>
  </r>
  <r>
    <s v="21375801"/>
    <s v="CENTRO NACIONAL DE LA MÚSICA"/>
    <x v="13"/>
    <s v="001"/>
    <x v="9"/>
    <s v="RESTRICCION AL EJERCICIO LIBERAL DE LA PROFESION"/>
    <n v="111336500"/>
    <n v="87466320"/>
    <n v="87466320"/>
    <n v="0"/>
    <n v="0"/>
    <n v="0"/>
    <n v="37350943.460000001"/>
    <n v="37350943.460000001"/>
    <n v="50115376.539999999"/>
    <n v="50115376.539999999"/>
    <n v="0.42703229608836868"/>
  </r>
  <r>
    <s v="21375801"/>
    <s v="CENTRO NACIONAL DE LA MÚSICA"/>
    <x v="13"/>
    <s v="001"/>
    <x v="10"/>
    <s v="DECIMOTERCER MES"/>
    <n v="152176152"/>
    <n v="152176152"/>
    <n v="152176152"/>
    <n v="0"/>
    <n v="0"/>
    <n v="0"/>
    <n v="490170.6"/>
    <n v="490170.6"/>
    <n v="151685981.40000001"/>
    <n v="151685981.40000001"/>
    <n v="3.2210736935968784E-3"/>
  </r>
  <r>
    <s v="21375801"/>
    <s v="CENTRO NACIONAL DE LA MÚSICA"/>
    <x v="13"/>
    <s v="001"/>
    <x v="11"/>
    <s v="SALARIO ESCOLAR"/>
    <n v="124861464"/>
    <n v="113861464"/>
    <n v="113861464"/>
    <n v="0"/>
    <n v="0"/>
    <n v="0"/>
    <n v="113690989.8"/>
    <n v="113690989.8"/>
    <n v="170474.2"/>
    <n v="170474.2"/>
    <n v="0.99850279283252497"/>
  </r>
  <r>
    <s v="21375801"/>
    <s v="CENTRO NACIONAL DE LA MÚSICA"/>
    <x v="13"/>
    <s v="001"/>
    <x v="12"/>
    <s v="OTROS INCENTIVOS SALARIALES"/>
    <n v="117800000"/>
    <n v="101550836"/>
    <n v="101550836"/>
    <n v="0"/>
    <n v="0"/>
    <n v="0"/>
    <n v="39442839.399999999"/>
    <n v="39442839.399999999"/>
    <n v="62107996.600000001"/>
    <n v="62107996.600000001"/>
    <n v="0.38840487142813868"/>
  </r>
  <r>
    <s v="21375801"/>
    <s v="CENTRO NACIONAL DE LA MÚSICA"/>
    <x v="13"/>
    <s v="001"/>
    <x v="13"/>
    <s v="CONTRIB. PATRONALES AL DES. Y LA SEGURIDAD SOCIAL"/>
    <n v="181528941"/>
    <n v="181528941"/>
    <n v="181528941"/>
    <n v="0"/>
    <n v="0"/>
    <n v="0"/>
    <n v="65666143"/>
    <n v="65666143"/>
    <n v="115862798"/>
    <n v="115862798"/>
    <n v="0.36173925016176894"/>
  </r>
  <r>
    <s v="21375801"/>
    <s v="CENTRO NACIONAL DE LA MÚSICA"/>
    <x v="13"/>
    <s v="001"/>
    <x v="244"/>
    <s v="CCSS CONTRIBUCION PATRONAL SEGURO SALUD (CONTRIBUCION PATRONAL SEGURO DE SALUD, SEGUN LEY NO. 17 DEL 22 DE OCTUBRE DE 1943, LEY"/>
    <n v="172219764"/>
    <n v="172219764"/>
    <n v="172219764"/>
    <n v="0"/>
    <n v="0"/>
    <n v="0"/>
    <n v="62302415"/>
    <n v="62302415"/>
    <n v="109917349"/>
    <n v="109917349"/>
    <n v="0.36176112167939101"/>
  </r>
  <r>
    <s v="21375801"/>
    <s v="CENTRO NACIONAL DE LA MÚSICA"/>
    <x v="13"/>
    <s v="001"/>
    <x v="245"/>
    <s v="BANCO POPULAR Y DE DESARROLLO COMUNAL. (BPDC) (SEGUN LEY NO. 4351 DEL 11 DE JULIO DE 1969, LEY ORGANICA DEL B.P.D.C.)."/>
    <n v="9309177"/>
    <n v="9309177"/>
    <n v="9309177"/>
    <n v="0"/>
    <n v="0"/>
    <n v="0"/>
    <n v="3363728"/>
    <n v="3363728"/>
    <n v="5945449"/>
    <n v="5945449"/>
    <n v="0.36133462711043091"/>
  </r>
  <r>
    <s v="21375801"/>
    <s v="CENTRO NACIONAL DE LA MÚSICA"/>
    <x v="13"/>
    <s v="001"/>
    <x v="16"/>
    <s v="CONTRIB PATRONALES A FOND PENS Y OTROS FOND CAPIT."/>
    <n v="199694062"/>
    <n v="199694062"/>
    <n v="199694062"/>
    <n v="0"/>
    <n v="0"/>
    <n v="0"/>
    <n v="69714276.709999993"/>
    <n v="69714276.709999993"/>
    <n v="129979785.29000001"/>
    <n v="129979785.29000001"/>
    <n v="0.34910540659942102"/>
  </r>
  <r>
    <s v="21375801"/>
    <s v="CENTRO NACIONAL DE LA MÚSICA"/>
    <x v="13"/>
    <s v="001"/>
    <x v="246"/>
    <s v="CCSS CONTRIBUCION PATRONAL SEGURO PENSIONES (CONTRIBUCION PATRONAL SEGURO DE PENSIONES, SEGUN LEY NO. 17 DEL 22 DE OCTUBRE DE 1943, LEY"/>
    <n v="100911473"/>
    <n v="100911473"/>
    <n v="100911473"/>
    <n v="0"/>
    <n v="0"/>
    <n v="0"/>
    <n v="36486008"/>
    <n v="36486008"/>
    <n v="64425465"/>
    <n v="64425465"/>
    <n v="0.36156451704951331"/>
  </r>
  <r>
    <s v="21375801"/>
    <s v="CENTRO NACIONAL DE LA MÚSICA"/>
    <x v="13"/>
    <s v="001"/>
    <x v="247"/>
    <s v="CCSS APORTE PATRONAL REGIMEN PENSIONES (APORTE PATRONAL AL REGIMEN DE PENSIONES, SEGUN LEY DE PROTECCION AL TRABAJADOR NO. 7983 DEL 16"/>
    <n v="55855059"/>
    <n v="55855059"/>
    <n v="55855059"/>
    <n v="0"/>
    <n v="0"/>
    <n v="0"/>
    <n v="20182485"/>
    <n v="20182485"/>
    <n v="35672574"/>
    <n v="35672574"/>
    <n v="0.36133674122517712"/>
  </r>
  <r>
    <s v="21375801"/>
    <s v="CENTRO NACIONAL DE LA MÚSICA"/>
    <x v="13"/>
    <s v="001"/>
    <x v="248"/>
    <s v="CCSS APORTE PATRONAL FONDO CAPITALIZACION LABORAL (APORTE PATRONAL AL FONDO DE CAPITALIZACION LABORAL, SEGUN LEY DE PROTECCION AL TRABAJADOR"/>
    <n v="27927530"/>
    <n v="27927530"/>
    <n v="27927530"/>
    <n v="0"/>
    <n v="0"/>
    <n v="0"/>
    <n v="10091234"/>
    <n v="10091234"/>
    <n v="17836296"/>
    <n v="17836296"/>
    <n v="0.36133643039681634"/>
  </r>
  <r>
    <s v="21375801"/>
    <s v="CENTRO NACIONAL DE LA MÚSICA"/>
    <x v="13"/>
    <s v="001"/>
    <x v="249"/>
    <s v="ASOCIACION DE EMPLEADOS DEL MINISTERIO DE CULTURA Y JUVENTUD (ASEMICULTURA). (APORTE PATRONAL A LA ASOCIACION DE EMPLEADOS DEL MINISTERIO DE CULTURA"/>
    <n v="15000000"/>
    <n v="15000000"/>
    <n v="15000000"/>
    <n v="0"/>
    <n v="0"/>
    <n v="0"/>
    <n v="2954549.71"/>
    <n v="2954549.71"/>
    <n v="12045450.289999999"/>
    <n v="12045450.289999999"/>
    <n v="0.19696998066666666"/>
  </r>
  <r>
    <s v="21375801"/>
    <s v="CENTRO NACIONAL DE LA MÚSICA"/>
    <x v="13"/>
    <s v="001"/>
    <x v="21"/>
    <s v="SERVICIOS"/>
    <n v="392507251"/>
    <n v="392507251"/>
    <n v="168236488.38"/>
    <n v="0"/>
    <n v="0"/>
    <n v="0"/>
    <n v="95646938.920000002"/>
    <n v="89421978.459999993"/>
    <n v="296860312.07999998"/>
    <n v="72589549.459999993"/>
    <n v="0.24368196683327004"/>
  </r>
  <r>
    <s v="21375801"/>
    <s v="CENTRO NACIONAL DE LA MÚSICA"/>
    <x v="13"/>
    <s v="001"/>
    <x v="22"/>
    <s v="ALQUILERES"/>
    <n v="34932555"/>
    <n v="39232555"/>
    <n v="14746227.67"/>
    <n v="0"/>
    <n v="0"/>
    <n v="0"/>
    <n v="8988796.7799999993"/>
    <n v="8988796.7799999993"/>
    <n v="30243758.219999999"/>
    <n v="5757430.8899999997"/>
    <n v="0.22911576317168228"/>
  </r>
  <r>
    <s v="21375801"/>
    <s v="CENTRO NACIONAL DE LA MÚSICA"/>
    <x v="13"/>
    <s v="001"/>
    <x v="23"/>
    <s v="ALQUILER DE EQUIPO DE COMPUTO"/>
    <n v="34932555"/>
    <n v="34932555"/>
    <n v="12516454.199999999"/>
    <n v="0"/>
    <n v="0"/>
    <n v="0"/>
    <n v="8988796.7799999993"/>
    <n v="8988796.7799999993"/>
    <n v="25943758.219999999"/>
    <n v="3527657.42"/>
    <n v="0.25731861811997431"/>
  </r>
  <r>
    <s v="21375801"/>
    <s v="CENTRO NACIONAL DE LA MÚSICA"/>
    <x v="13"/>
    <s v="001"/>
    <x v="250"/>
    <s v="OTROS ALQUILERES"/>
    <n v="0"/>
    <n v="4300000"/>
    <n v="2229773.4700000002"/>
    <n v="0"/>
    <n v="0"/>
    <n v="0"/>
    <n v="0"/>
    <n v="0"/>
    <n v="4300000"/>
    <n v="2229773.4700000002"/>
    <n v="0"/>
  </r>
  <r>
    <s v="21375801"/>
    <s v="CENTRO NACIONAL DE LA MÚSICA"/>
    <x v="13"/>
    <s v="001"/>
    <x v="24"/>
    <s v="SERVICIOS BASICOS"/>
    <n v="42600000"/>
    <n v="36060000"/>
    <n v="18205020.789999999"/>
    <n v="0"/>
    <n v="0"/>
    <n v="0"/>
    <n v="11243136.43"/>
    <n v="11243136.43"/>
    <n v="24816863.57"/>
    <n v="6961884.3600000003"/>
    <n v="0.31178969578480309"/>
  </r>
  <r>
    <s v="21375801"/>
    <s v="CENTRO NACIONAL DE LA MÚSICA"/>
    <x v="13"/>
    <s v="001"/>
    <x v="25"/>
    <s v="SERVICIO DE AGUA Y ALCANTARILLADO"/>
    <n v="12600000"/>
    <n v="12600000"/>
    <n v="5834835.2800000003"/>
    <n v="0"/>
    <n v="0"/>
    <n v="0"/>
    <n v="4140622"/>
    <n v="4140622"/>
    <n v="8459378"/>
    <n v="1694213.28"/>
    <n v="0.32862079365079366"/>
  </r>
  <r>
    <s v="21375801"/>
    <s v="CENTRO NACIONAL DE LA MÚSICA"/>
    <x v="13"/>
    <s v="001"/>
    <x v="26"/>
    <s v="SERVICIO DE ENERGIA ELECTRICA"/>
    <n v="13260000"/>
    <n v="11000000"/>
    <n v="6140469.5099999998"/>
    <n v="0"/>
    <n v="0"/>
    <n v="0"/>
    <n v="3292130"/>
    <n v="3292130"/>
    <n v="7707870"/>
    <n v="2848339.51"/>
    <n v="0.29928454545454547"/>
  </r>
  <r>
    <s v="21375801"/>
    <s v="CENTRO NACIONAL DE LA MÚSICA"/>
    <x v="13"/>
    <s v="001"/>
    <x v="27"/>
    <s v="SERVICIO DE CORREO"/>
    <n v="480000"/>
    <n v="200000"/>
    <n v="200000"/>
    <n v="0"/>
    <n v="0"/>
    <n v="0"/>
    <n v="0"/>
    <n v="0"/>
    <n v="200000"/>
    <n v="200000"/>
    <n v="0"/>
  </r>
  <r>
    <s v="21375801"/>
    <s v="CENTRO NACIONAL DE LA MÚSICA"/>
    <x v="13"/>
    <s v="001"/>
    <x v="28"/>
    <s v="SERVICIO DE TELECOMUNICACIONES"/>
    <n v="16260000"/>
    <n v="12260000"/>
    <n v="6029716"/>
    <n v="0"/>
    <n v="0"/>
    <n v="0"/>
    <n v="3810384.43"/>
    <n v="3810384.43"/>
    <n v="8449615.5700000003"/>
    <n v="2219331.5699999998"/>
    <n v="0.31079807748776511"/>
  </r>
  <r>
    <s v="21375801"/>
    <s v="CENTRO NACIONAL DE LA MÚSICA"/>
    <x v="13"/>
    <s v="001"/>
    <x v="30"/>
    <s v="SERVICIOS COMERCIALES Y FINANCIEROS"/>
    <n v="14120086"/>
    <n v="15500086"/>
    <n v="5485324.5099999998"/>
    <n v="0"/>
    <n v="0"/>
    <n v="0"/>
    <n v="4877960.2699999996"/>
    <n v="4877960.2699999996"/>
    <n v="10622125.73"/>
    <n v="607364.24"/>
    <n v="0.31470536808634481"/>
  </r>
  <r>
    <s v="21375801"/>
    <s v="CENTRO NACIONAL DE LA MÚSICA"/>
    <x v="13"/>
    <s v="001"/>
    <x v="31"/>
    <s v="INFORMACION"/>
    <n v="500000"/>
    <n v="200000"/>
    <n v="200000"/>
    <n v="0"/>
    <n v="0"/>
    <n v="0"/>
    <n v="0"/>
    <n v="0"/>
    <n v="200000"/>
    <n v="200000"/>
    <n v="0"/>
  </r>
  <r>
    <s v="21375801"/>
    <s v="CENTRO NACIONAL DE LA MÚSICA"/>
    <x v="13"/>
    <s v="001"/>
    <x v="32"/>
    <s v="PUBLICIDAD Y PROPAGANDA"/>
    <n v="700000"/>
    <n v="700000"/>
    <n v="324157.52"/>
    <n v="0"/>
    <n v="0"/>
    <n v="0"/>
    <n v="0"/>
    <n v="0"/>
    <n v="700000"/>
    <n v="324157.52"/>
    <n v="0"/>
  </r>
  <r>
    <s v="21375801"/>
    <s v="CENTRO NACIONAL DE LA MÚSICA"/>
    <x v="13"/>
    <s v="001"/>
    <x v="33"/>
    <s v="IMPRESION, ENCUADERNACION Y OTROS"/>
    <n v="450000"/>
    <n v="450000"/>
    <n v="314226.56"/>
    <n v="0"/>
    <n v="0"/>
    <n v="0"/>
    <n v="231020"/>
    <n v="231020"/>
    <n v="218980"/>
    <n v="83206.559999999998"/>
    <n v="0.51337777777777782"/>
  </r>
  <r>
    <s v="21375801"/>
    <s v="CENTRO NACIONAL DE LA MÚSICA"/>
    <x v="13"/>
    <s v="001"/>
    <x v="150"/>
    <s v="TRANSPORTE DE BIENES"/>
    <n v="7000000"/>
    <n v="8680000"/>
    <n v="3620407.16"/>
    <n v="0"/>
    <n v="0"/>
    <n v="0"/>
    <n v="3620407"/>
    <n v="3620407"/>
    <n v="5059593"/>
    <n v="0.16"/>
    <n v="0.41709758064516128"/>
  </r>
  <r>
    <s v="21375801"/>
    <s v="CENTRO NACIONAL DE LA MÚSICA"/>
    <x v="13"/>
    <s v="001"/>
    <x v="34"/>
    <s v="COMIS. Y GASTOS POR SERV. FINANCIEROS Y COMERCIAL."/>
    <n v="5470086"/>
    <n v="5470086"/>
    <n v="1026533.27"/>
    <n v="0"/>
    <n v="0"/>
    <n v="0"/>
    <n v="1026533.27"/>
    <n v="1026533.27"/>
    <n v="4443552.7300000004"/>
    <n v="0"/>
    <n v="0.18766309524201266"/>
  </r>
  <r>
    <s v="21375801"/>
    <s v="CENTRO NACIONAL DE LA MÚSICA"/>
    <x v="13"/>
    <s v="001"/>
    <x v="36"/>
    <s v="SERVICIOS DE GESTION Y APOYO"/>
    <n v="233614610"/>
    <n v="233614610"/>
    <n v="98511354.719999999"/>
    <n v="0"/>
    <n v="0"/>
    <n v="0"/>
    <n v="50065970.869999997"/>
    <n v="43841010.409999996"/>
    <n v="183548639.13"/>
    <n v="48445383.850000001"/>
    <n v="0.21431010188104244"/>
  </r>
  <r>
    <s v="21375801"/>
    <s v="CENTRO NACIONAL DE LA MÚSICA"/>
    <x v="13"/>
    <s v="001"/>
    <x v="130"/>
    <s v="SERVICIOS DE INGENIERIA Y ARQUITECTURA"/>
    <n v="0"/>
    <n v="0"/>
    <n v="0"/>
    <n v="0"/>
    <n v="0"/>
    <n v="0"/>
    <n v="0"/>
    <n v="0"/>
    <n v="0"/>
    <n v="0"/>
    <n v="0"/>
  </r>
  <r>
    <s v="21375801"/>
    <s v="CENTRO NACIONAL DE LA MÚSICA"/>
    <x v="13"/>
    <s v="001"/>
    <x v="39"/>
    <s v="SERVICIOS GENERALES"/>
    <n v="91602110"/>
    <n v="91602110"/>
    <n v="41941529.43"/>
    <n v="0"/>
    <n v="0"/>
    <n v="0"/>
    <n v="21369549.57"/>
    <n v="15144589.109999999"/>
    <n v="70232560.430000007"/>
    <n v="20571979.859999999"/>
    <n v="0.23328665213061139"/>
  </r>
  <r>
    <s v="21375801"/>
    <s v="CENTRO NACIONAL DE LA MÚSICA"/>
    <x v="13"/>
    <s v="001"/>
    <x v="40"/>
    <s v="OTROS SERVICIOS DE GESTION Y APOYO"/>
    <n v="142012500"/>
    <n v="142012500"/>
    <n v="56569825.289999999"/>
    <n v="0"/>
    <n v="0"/>
    <n v="0"/>
    <n v="28696421.300000001"/>
    <n v="28696421.300000001"/>
    <n v="113316078.7"/>
    <n v="27873403.989999998"/>
    <n v="0.20206968611917966"/>
  </r>
  <r>
    <s v="21375801"/>
    <s v="CENTRO NACIONAL DE LA MÚSICA"/>
    <x v="13"/>
    <s v="001"/>
    <x v="41"/>
    <s v="GASTOS DE VIAJE Y DE TRANSPORTE"/>
    <n v="34850000"/>
    <n v="34850000"/>
    <n v="15235745.710000001"/>
    <n v="0"/>
    <n v="0"/>
    <n v="0"/>
    <n v="9629395.8399999999"/>
    <n v="9629395.8399999999"/>
    <n v="25220604.16"/>
    <n v="5606349.8700000001"/>
    <n v="0.27630978020086083"/>
  </r>
  <r>
    <s v="21375801"/>
    <s v="CENTRO NACIONAL DE LA MÚSICA"/>
    <x v="13"/>
    <s v="001"/>
    <x v="42"/>
    <s v="TRANSPORTE DENTRO DEL PAIS"/>
    <n v="10350000"/>
    <n v="10350000"/>
    <n v="3184635.41"/>
    <n v="0"/>
    <n v="0"/>
    <n v="0"/>
    <n v="3074460"/>
    <n v="3074460"/>
    <n v="7275540"/>
    <n v="110175.41"/>
    <n v="0.29704927536231884"/>
  </r>
  <r>
    <s v="21375801"/>
    <s v="CENTRO NACIONAL DE LA MÚSICA"/>
    <x v="13"/>
    <s v="001"/>
    <x v="43"/>
    <s v="VIATICOS DENTRO DEL PAIS"/>
    <n v="24500000"/>
    <n v="24500000"/>
    <n v="12051110.300000001"/>
    <n v="0"/>
    <n v="0"/>
    <n v="0"/>
    <n v="6554935.8399999999"/>
    <n v="6554935.8399999999"/>
    <n v="17945064.16"/>
    <n v="5496174.46"/>
    <n v="0.26754840163265303"/>
  </r>
  <r>
    <s v="21375801"/>
    <s v="CENTRO NACIONAL DE LA MÚSICA"/>
    <x v="13"/>
    <s v="001"/>
    <x v="46"/>
    <s v="SEGUROS, REASEGUROS Y OTRAS OBLIGACIONES"/>
    <n v="12500000"/>
    <n v="11773000"/>
    <n v="7803242.9000000004"/>
    <n v="0"/>
    <n v="0"/>
    <n v="0"/>
    <n v="5843572"/>
    <n v="5843572"/>
    <n v="5929428"/>
    <n v="1959670.9"/>
    <n v="0.49635369064809309"/>
  </r>
  <r>
    <s v="21375801"/>
    <s v="CENTRO NACIONAL DE LA MÚSICA"/>
    <x v="13"/>
    <s v="001"/>
    <x v="47"/>
    <s v="SEGUROS"/>
    <n v="12500000"/>
    <n v="11773000"/>
    <n v="7803242.9000000004"/>
    <n v="0"/>
    <n v="0"/>
    <n v="0"/>
    <n v="5843572"/>
    <n v="5843572"/>
    <n v="5929428"/>
    <n v="1959670.9"/>
    <n v="0.49635369064809309"/>
  </r>
  <r>
    <s v="21375801"/>
    <s v="CENTRO NACIONAL DE LA MÚSICA"/>
    <x v="13"/>
    <s v="001"/>
    <x v="48"/>
    <s v="CAPACITACION Y PROTOCOLO"/>
    <n v="1100000"/>
    <n v="1100000"/>
    <n v="486236.27"/>
    <n v="0"/>
    <n v="0"/>
    <n v="0"/>
    <n v="0"/>
    <n v="0"/>
    <n v="1100000"/>
    <n v="486236.27"/>
    <n v="0"/>
  </r>
  <r>
    <s v="21375801"/>
    <s v="CENTRO NACIONAL DE LA MÚSICA"/>
    <x v="13"/>
    <s v="001"/>
    <x v="49"/>
    <s v="ACTIVIDADES DE CAPACITACION"/>
    <n v="1050000"/>
    <n v="1050000"/>
    <n v="486236.27"/>
    <n v="0"/>
    <n v="0"/>
    <n v="0"/>
    <n v="0"/>
    <n v="0"/>
    <n v="1050000"/>
    <n v="486236.27"/>
    <n v="0"/>
  </r>
  <r>
    <s v="21375801"/>
    <s v="CENTRO NACIONAL DE LA MÚSICA"/>
    <x v="13"/>
    <s v="001"/>
    <x v="50"/>
    <s v="GASTOS DE REPRESENTACION INSTITUCIONAL"/>
    <n v="50000"/>
    <n v="50000"/>
    <n v="0"/>
    <n v="0"/>
    <n v="0"/>
    <n v="0"/>
    <n v="0"/>
    <n v="0"/>
    <n v="50000"/>
    <n v="0"/>
    <n v="0"/>
  </r>
  <r>
    <s v="21375801"/>
    <s v="CENTRO NACIONAL DE LA MÚSICA"/>
    <x v="13"/>
    <s v="001"/>
    <x v="51"/>
    <s v="MANTENIMIENTO Y REPARACION"/>
    <n v="18200000"/>
    <n v="19787000"/>
    <n v="7490117.3300000001"/>
    <n v="0"/>
    <n v="0"/>
    <n v="0"/>
    <n v="4998106.7300000004"/>
    <n v="4998106.7300000004"/>
    <n v="14788893.27"/>
    <n v="2492010.6"/>
    <n v="0.25259547834436752"/>
  </r>
  <r>
    <s v="21375801"/>
    <s v="CENTRO NACIONAL DE LA MÚSICA"/>
    <x v="13"/>
    <s v="001"/>
    <x v="52"/>
    <s v="MANTENIMIENTO DE EDIFICIOS, LOCALES Y TERRENOS"/>
    <n v="10500000"/>
    <n v="10500000"/>
    <n v="4630856.7300000004"/>
    <n v="0"/>
    <n v="0"/>
    <n v="0"/>
    <n v="4630856.7300000004"/>
    <n v="4630856.7300000004"/>
    <n v="5869143.2699999996"/>
    <n v="0"/>
    <n v="0.44103397428571434"/>
  </r>
  <r>
    <s v="21375801"/>
    <s v="CENTRO NACIONAL DE LA MÚSICA"/>
    <x v="13"/>
    <s v="001"/>
    <x v="54"/>
    <s v="MANT. Y REPARACION DE EQUIPO DE TRANSPORTE"/>
    <n v="3000000"/>
    <n v="3000000"/>
    <n v="999971.5"/>
    <n v="0"/>
    <n v="0"/>
    <n v="0"/>
    <n v="0"/>
    <n v="0"/>
    <n v="3000000"/>
    <n v="999971.5"/>
    <n v="0"/>
  </r>
  <r>
    <s v="21375801"/>
    <s v="CENTRO NACIONAL DE LA MÚSICA"/>
    <x v="13"/>
    <s v="001"/>
    <x v="56"/>
    <s v="MANT. Y REPARACION DE EQUIPO Y MOBILIARIO DE OFIC."/>
    <n v="1700000"/>
    <n v="1700000"/>
    <n v="787239.68"/>
    <n v="0"/>
    <n v="0"/>
    <n v="0"/>
    <n v="0"/>
    <n v="0"/>
    <n v="1700000"/>
    <n v="787239.68"/>
    <n v="0"/>
  </r>
  <r>
    <s v="21375801"/>
    <s v="CENTRO NACIONAL DE LA MÚSICA"/>
    <x v="13"/>
    <s v="001"/>
    <x v="57"/>
    <s v="MANT. Y REP. DE EQUIPO DE COMPUTO Y SIST. DE INF."/>
    <n v="500000"/>
    <n v="500000"/>
    <n v="50000"/>
    <n v="0"/>
    <n v="0"/>
    <n v="0"/>
    <n v="0"/>
    <n v="0"/>
    <n v="500000"/>
    <n v="50000"/>
    <n v="0"/>
  </r>
  <r>
    <s v="21375801"/>
    <s v="CENTRO NACIONAL DE LA MÚSICA"/>
    <x v="13"/>
    <s v="001"/>
    <x v="58"/>
    <s v="MANTENIMIENTO Y REPARACION DE OTROS EQUIPOS"/>
    <n v="2500000"/>
    <n v="4087000"/>
    <n v="1022049.42"/>
    <n v="0"/>
    <n v="0"/>
    <n v="0"/>
    <n v="367250"/>
    <n v="367250"/>
    <n v="3719750"/>
    <n v="654799.42000000004"/>
    <n v="8.9858086616099828E-2"/>
  </r>
  <r>
    <s v="21375801"/>
    <s v="CENTRO NACIONAL DE LA MÚSICA"/>
    <x v="13"/>
    <s v="001"/>
    <x v="59"/>
    <s v="IMPUESTOS"/>
    <n v="200000"/>
    <n v="200000"/>
    <n v="92616.43"/>
    <n v="0"/>
    <n v="0"/>
    <n v="0"/>
    <n v="0"/>
    <n v="0"/>
    <n v="200000"/>
    <n v="92616.43"/>
    <n v="0"/>
  </r>
  <r>
    <s v="21375801"/>
    <s v="CENTRO NACIONAL DE LA MÚSICA"/>
    <x v="13"/>
    <s v="001"/>
    <x v="60"/>
    <s v="OTROS IMPUESTOS"/>
    <n v="200000"/>
    <n v="200000"/>
    <n v="92616.43"/>
    <n v="0"/>
    <n v="0"/>
    <n v="0"/>
    <n v="0"/>
    <n v="0"/>
    <n v="200000"/>
    <n v="92616.43"/>
    <n v="0"/>
  </r>
  <r>
    <s v="21375801"/>
    <s v="CENTRO NACIONAL DE LA MÚSICA"/>
    <x v="13"/>
    <s v="001"/>
    <x v="61"/>
    <s v="SERVICIOS DIVERSOS"/>
    <n v="390000"/>
    <n v="390000"/>
    <n v="180602.05"/>
    <n v="0"/>
    <n v="0"/>
    <n v="0"/>
    <n v="0"/>
    <n v="0"/>
    <n v="390000"/>
    <n v="180602.05"/>
    <n v="0"/>
  </r>
  <r>
    <s v="21375801"/>
    <s v="CENTRO NACIONAL DE LA MÚSICA"/>
    <x v="13"/>
    <s v="001"/>
    <x v="152"/>
    <s v="OTROS SERVICIOS NO ESPECIFICADOS"/>
    <n v="390000"/>
    <n v="390000"/>
    <n v="180602.05"/>
    <n v="0"/>
    <n v="0"/>
    <n v="0"/>
    <n v="0"/>
    <n v="0"/>
    <n v="390000"/>
    <n v="180602.05"/>
    <n v="0"/>
  </r>
  <r>
    <s v="21375801"/>
    <s v="CENTRO NACIONAL DE LA MÚSICA"/>
    <x v="13"/>
    <s v="001"/>
    <x v="63"/>
    <s v="MATERIALES Y SUMINISTROS"/>
    <n v="10085863"/>
    <n v="10085863"/>
    <n v="4654831.67"/>
    <n v="0"/>
    <n v="0"/>
    <n v="0"/>
    <n v="2557572.9700000002"/>
    <n v="2373631.37"/>
    <n v="7528290.0300000003"/>
    <n v="2097258.7000000002"/>
    <n v="0.25357998319033287"/>
  </r>
  <r>
    <s v="21375801"/>
    <s v="CENTRO NACIONAL DE LA MÚSICA"/>
    <x v="13"/>
    <s v="001"/>
    <x v="64"/>
    <s v="PRODUCTOS QUIMICOS Y CONEXOS"/>
    <n v="4340000"/>
    <n v="3740000"/>
    <n v="1352180.47"/>
    <n v="0"/>
    <n v="0"/>
    <n v="0"/>
    <n v="649277.84"/>
    <n v="649277.84"/>
    <n v="3090722.16"/>
    <n v="702902.63"/>
    <n v="0.17360370053475935"/>
  </r>
  <r>
    <s v="21375801"/>
    <s v="CENTRO NACIONAL DE LA MÚSICA"/>
    <x v="13"/>
    <s v="001"/>
    <x v="65"/>
    <s v="COMBUSTIBLES Y LUBRICANTES"/>
    <n v="3500000"/>
    <n v="2900000"/>
    <n v="985268.25"/>
    <n v="0"/>
    <n v="0"/>
    <n v="0"/>
    <n v="568051"/>
    <n v="568051"/>
    <n v="2331949"/>
    <n v="417217.25"/>
    <n v="0.19587965517241379"/>
  </r>
  <r>
    <s v="21375801"/>
    <s v="CENTRO NACIONAL DE LA MÚSICA"/>
    <x v="13"/>
    <s v="001"/>
    <x v="66"/>
    <s v="PRODUCTOS FARMACEUTICOS Y MEDICINALES"/>
    <n v="20000"/>
    <n v="20000"/>
    <n v="4781.18"/>
    <n v="0"/>
    <n v="0"/>
    <n v="0"/>
    <n v="0"/>
    <n v="0"/>
    <n v="20000"/>
    <n v="4781.18"/>
    <n v="0"/>
  </r>
  <r>
    <s v="21375801"/>
    <s v="CENTRO NACIONAL DE LA MÚSICA"/>
    <x v="13"/>
    <s v="001"/>
    <x v="67"/>
    <s v="TINTAS, PINTURAS Y DILUYENTES"/>
    <n v="800000"/>
    <n v="800000"/>
    <n v="342799.86"/>
    <n v="0"/>
    <n v="0"/>
    <n v="0"/>
    <n v="75776.84"/>
    <n v="75776.84"/>
    <n v="724223.16"/>
    <n v="267023.02"/>
    <n v="9.4721050000000001E-2"/>
  </r>
  <r>
    <s v="21375801"/>
    <s v="CENTRO NACIONAL DE LA MÚSICA"/>
    <x v="13"/>
    <s v="001"/>
    <x v="68"/>
    <s v="OTROS PRODUCTOS QUIMICOS Y CONEXOS"/>
    <n v="20000"/>
    <n v="20000"/>
    <n v="19331.18"/>
    <n v="0"/>
    <n v="0"/>
    <n v="0"/>
    <n v="5450"/>
    <n v="5450"/>
    <n v="14550"/>
    <n v="13881.18"/>
    <n v="0.27250000000000002"/>
  </r>
  <r>
    <s v="21375801"/>
    <s v="CENTRO NACIONAL DE LA MÚSICA"/>
    <x v="13"/>
    <s v="001"/>
    <x v="69"/>
    <s v="ALIMENTOS Y PRODUCTOS AGROPECUARIOS"/>
    <n v="118863"/>
    <n v="298863"/>
    <n v="55043.34"/>
    <n v="0"/>
    <n v="0"/>
    <n v="0"/>
    <n v="23800"/>
    <n v="23800"/>
    <n v="275063"/>
    <n v="31243.34"/>
    <n v="7.9635150553932735E-2"/>
  </r>
  <r>
    <s v="21375801"/>
    <s v="CENTRO NACIONAL DE LA MÚSICA"/>
    <x v="13"/>
    <s v="001"/>
    <x v="71"/>
    <s v="ALIMENTOS Y BEBIDAS"/>
    <n v="118863"/>
    <n v="298863"/>
    <n v="55043.34"/>
    <n v="0"/>
    <n v="0"/>
    <n v="0"/>
    <n v="23800"/>
    <n v="23800"/>
    <n v="275063"/>
    <n v="31243.34"/>
    <n v="7.9635150553932735E-2"/>
  </r>
  <r>
    <s v="21375801"/>
    <s v="CENTRO NACIONAL DE LA MÚSICA"/>
    <x v="13"/>
    <s v="001"/>
    <x v="72"/>
    <s v="MATERIALES Y PROD DE USO EN LA CONSTRUC Y MANT."/>
    <n v="447000"/>
    <n v="447000"/>
    <n v="334124.96000000002"/>
    <n v="0"/>
    <n v="0"/>
    <n v="0"/>
    <n v="211619.62"/>
    <n v="211619.62"/>
    <n v="235380.38"/>
    <n v="122505.34"/>
    <n v="0.47342196868008946"/>
  </r>
  <r>
    <s v="21375801"/>
    <s v="CENTRO NACIONAL DE LA MÚSICA"/>
    <x v="13"/>
    <s v="001"/>
    <x v="73"/>
    <s v="MATERIALES Y PRODUCTOS METALICOS"/>
    <n v="12000"/>
    <n v="12000"/>
    <n v="2868.71"/>
    <n v="0"/>
    <n v="0"/>
    <n v="0"/>
    <n v="0"/>
    <n v="0"/>
    <n v="12000"/>
    <n v="2868.71"/>
    <n v="0"/>
  </r>
  <r>
    <s v="21375801"/>
    <s v="CENTRO NACIONAL DE LA MÚSICA"/>
    <x v="13"/>
    <s v="001"/>
    <x v="154"/>
    <s v="MADERA Y SUS DERIVADOS"/>
    <n v="20000"/>
    <n v="20000"/>
    <n v="10481.18"/>
    <n v="0"/>
    <n v="0"/>
    <n v="0"/>
    <n v="5700"/>
    <n v="5700"/>
    <n v="14300"/>
    <n v="4781.18"/>
    <n v="0.28499999999999998"/>
  </r>
  <r>
    <s v="21375801"/>
    <s v="CENTRO NACIONAL DE LA MÚSICA"/>
    <x v="13"/>
    <s v="001"/>
    <x v="74"/>
    <s v="MAT. Y PROD. ELECTRICOS, TELEFONICOS Y DE COMPUTO"/>
    <n v="50000"/>
    <n v="50000"/>
    <n v="43606.11"/>
    <n v="0"/>
    <n v="0"/>
    <n v="0"/>
    <n v="43605.87"/>
    <n v="43605.87"/>
    <n v="6394.13"/>
    <n v="0.24"/>
    <n v="0.87211740000000004"/>
  </r>
  <r>
    <s v="21375801"/>
    <s v="CENTRO NACIONAL DE LA MÚSICA"/>
    <x v="13"/>
    <s v="001"/>
    <x v="155"/>
    <s v="MATERIALES Y PRODUCTOS DE VIDRIO"/>
    <n v="70000"/>
    <n v="70000"/>
    <n v="32415.75"/>
    <n v="0"/>
    <n v="0"/>
    <n v="0"/>
    <n v="0"/>
    <n v="0"/>
    <n v="70000"/>
    <n v="32415.75"/>
    <n v="0"/>
  </r>
  <r>
    <s v="21375801"/>
    <s v="CENTRO NACIONAL DE LA MÚSICA"/>
    <x v="13"/>
    <s v="001"/>
    <x v="75"/>
    <s v="MATERIALES Y PRODUCTOS DE PLASTICO"/>
    <n v="70000"/>
    <n v="70000"/>
    <n v="70000"/>
    <n v="0"/>
    <n v="0"/>
    <n v="0"/>
    <n v="65700"/>
    <n v="65700"/>
    <n v="4300"/>
    <n v="4300"/>
    <n v="0.93857142857142861"/>
  </r>
  <r>
    <s v="21375801"/>
    <s v="CENTRO NACIONAL DE LA MÚSICA"/>
    <x v="13"/>
    <s v="001"/>
    <x v="76"/>
    <s v="OTROS MAT. Y PROD.DE USO EN LA CONSTRU. Y MANTENIM"/>
    <n v="225000"/>
    <n v="225000"/>
    <n v="174753.21"/>
    <n v="0"/>
    <n v="0"/>
    <n v="0"/>
    <n v="96613.75"/>
    <n v="96613.75"/>
    <n v="128386.25"/>
    <n v="78139.460000000006"/>
    <n v="0.42939444444444447"/>
  </r>
  <r>
    <s v="21375801"/>
    <s v="CENTRO NACIONAL DE LA MÚSICA"/>
    <x v="13"/>
    <s v="001"/>
    <x v="77"/>
    <s v="HERRAMIENTAS, REPUESTOS Y ACCESORIOS"/>
    <n v="1130000"/>
    <n v="1870000"/>
    <n v="523282.85"/>
    <n v="0"/>
    <n v="0"/>
    <n v="0"/>
    <n v="297825.25"/>
    <n v="297825.25"/>
    <n v="1572174.75"/>
    <n v="225457.6"/>
    <n v="0.15926483957219251"/>
  </r>
  <r>
    <s v="21375801"/>
    <s v="CENTRO NACIONAL DE LA MÚSICA"/>
    <x v="13"/>
    <s v="001"/>
    <x v="78"/>
    <s v="HERRAMIENTAS E INSTRUMENTOS"/>
    <n v="130000"/>
    <n v="130000"/>
    <n v="60200.68"/>
    <n v="0"/>
    <n v="0"/>
    <n v="0"/>
    <n v="5250"/>
    <n v="5250"/>
    <n v="124750"/>
    <n v="54950.68"/>
    <n v="4.0384615384615387E-2"/>
  </r>
  <r>
    <s v="21375801"/>
    <s v="CENTRO NACIONAL DE LA MÚSICA"/>
    <x v="13"/>
    <s v="001"/>
    <x v="79"/>
    <s v="REPUESTOS Y ACCESORIOS"/>
    <n v="1000000"/>
    <n v="1740000"/>
    <n v="463082.17"/>
    <n v="0"/>
    <n v="0"/>
    <n v="0"/>
    <n v="292575.25"/>
    <n v="292575.25"/>
    <n v="1447424.75"/>
    <n v="170506.92"/>
    <n v="0.16814669540229885"/>
  </r>
  <r>
    <s v="21375801"/>
    <s v="CENTRO NACIONAL DE LA MÚSICA"/>
    <x v="13"/>
    <s v="001"/>
    <x v="80"/>
    <s v="UTILES, MATERIALES Y SUMINISTROS DIVERSOS"/>
    <n v="4050000"/>
    <n v="3730000"/>
    <n v="2390200.0499999998"/>
    <n v="0"/>
    <n v="0"/>
    <n v="0"/>
    <n v="1375050.26"/>
    <n v="1191108.6599999999"/>
    <n v="2354949.7400000002"/>
    <n v="1015149.79"/>
    <n v="0.36864618230563001"/>
  </r>
  <r>
    <s v="21375801"/>
    <s v="CENTRO NACIONAL DE LA MÚSICA"/>
    <x v="13"/>
    <s v="001"/>
    <x v="81"/>
    <s v="UTILES Y MATERIALES DE OFICINA Y COMPUTO"/>
    <n v="600000"/>
    <n v="400000"/>
    <n v="277849.3"/>
    <n v="0"/>
    <n v="0"/>
    <n v="0"/>
    <n v="22600"/>
    <n v="22600"/>
    <n v="377400"/>
    <n v="255249.3"/>
    <n v="5.6500000000000002E-2"/>
  </r>
  <r>
    <s v="21375801"/>
    <s v="CENTRO NACIONAL DE LA MÚSICA"/>
    <x v="13"/>
    <s v="001"/>
    <x v="83"/>
    <s v="PRODUCTOS DE PAPEL, CARTON E IMPRESOS"/>
    <n v="1000000"/>
    <n v="880000"/>
    <n v="392522.44"/>
    <n v="0"/>
    <n v="0"/>
    <n v="0"/>
    <n v="183941.6"/>
    <n v="0"/>
    <n v="696058.4"/>
    <n v="208580.84"/>
    <n v="0.20902454545454546"/>
  </r>
  <r>
    <s v="21375801"/>
    <s v="CENTRO NACIONAL DE LA MÚSICA"/>
    <x v="13"/>
    <s v="001"/>
    <x v="84"/>
    <s v="TEXTILES Y VESTUARIO"/>
    <n v="300000"/>
    <n v="300000"/>
    <n v="138924.65"/>
    <n v="0"/>
    <n v="0"/>
    <n v="0"/>
    <n v="0"/>
    <n v="0"/>
    <n v="300000"/>
    <n v="138924.65"/>
    <n v="0"/>
  </r>
  <r>
    <s v="21375801"/>
    <s v="CENTRO NACIONAL DE LA MÚSICA"/>
    <x v="13"/>
    <s v="001"/>
    <x v="85"/>
    <s v="UTILES Y MATERIALES DE LIMPIEZA"/>
    <n v="2000000"/>
    <n v="2000000"/>
    <n v="1511441.33"/>
    <n v="0"/>
    <n v="0"/>
    <n v="0"/>
    <n v="1168508.6599999999"/>
    <n v="1168508.6599999999"/>
    <n v="831491.34"/>
    <n v="342932.67"/>
    <n v="0.58425432999999993"/>
  </r>
  <r>
    <s v="21375801"/>
    <s v="CENTRO NACIONAL DE LA MÚSICA"/>
    <x v="13"/>
    <s v="001"/>
    <x v="86"/>
    <s v="UTILES Y MATERIALES DE RESGUARDO Y SEGURIDAD"/>
    <n v="100000"/>
    <n v="100000"/>
    <n v="46308.22"/>
    <n v="0"/>
    <n v="0"/>
    <n v="0"/>
    <n v="0"/>
    <n v="0"/>
    <n v="100000"/>
    <n v="46308.22"/>
    <n v="0"/>
  </r>
  <r>
    <s v="21375801"/>
    <s v="CENTRO NACIONAL DE LA MÚSICA"/>
    <x v="13"/>
    <s v="001"/>
    <x v="87"/>
    <s v="OTROS UTILES, MATERIALES Y SUMINISTROS DIVERSOS"/>
    <n v="50000"/>
    <n v="50000"/>
    <n v="23154.11"/>
    <n v="0"/>
    <n v="0"/>
    <n v="0"/>
    <n v="0"/>
    <n v="0"/>
    <n v="50000"/>
    <n v="23154.11"/>
    <n v="0"/>
  </r>
  <r>
    <s v="21375801"/>
    <s v="CENTRO NACIONAL DE LA MÚSICA"/>
    <x v="13"/>
    <s v="001"/>
    <x v="88"/>
    <s v="TRANSFERENCIAS CORRIENTES"/>
    <n v="196285403"/>
    <n v="196285403"/>
    <n v="132088344.63"/>
    <n v="0"/>
    <n v="0"/>
    <n v="0"/>
    <n v="51994368.030000001"/>
    <n v="51994368.030000001"/>
    <n v="144291034.97"/>
    <n v="80093976.599999994"/>
    <n v="0.26489166914770529"/>
  </r>
  <r>
    <s v="21375801"/>
    <s v="CENTRO NACIONAL DE LA MÚSICA"/>
    <x v="13"/>
    <s v="001"/>
    <x v="89"/>
    <s v="TRANSFERENCIAS CORRIENTES AL SECTOR PUBLICO"/>
    <n v="33885403"/>
    <n v="33885403"/>
    <n v="33885403"/>
    <n v="0"/>
    <n v="0"/>
    <n v="0"/>
    <n v="10153806.029999999"/>
    <n v="10153806.029999999"/>
    <n v="23731596.969999999"/>
    <n v="23731596.969999999"/>
    <n v="0.29965132862666555"/>
  </r>
  <r>
    <s v="21375801"/>
    <s v="CENTRO NACIONAL DE LA MÚSICA"/>
    <x v="13"/>
    <s v="001"/>
    <x v="251"/>
    <s v="CCSS CONTRIBUCION ESTATAL SEGURO PENSIONES (CONTRIBUCION ESTATAL AL SEGURO DE PENSIONES, SEGUN LEY NO. 17 DEL 22 DE OCTUBRE DE 1943, LEY"/>
    <n v="29230814"/>
    <n v="29230814"/>
    <n v="29230814"/>
    <n v="0"/>
    <n v="0"/>
    <n v="0"/>
    <n v="8759054.6899999995"/>
    <n v="8759054.6899999995"/>
    <n v="20471759.309999999"/>
    <n v="20471759.309999999"/>
    <n v="0.29965141203388995"/>
  </r>
  <r>
    <s v="21375801"/>
    <s v="CENTRO NACIONAL DE LA MÚSICA"/>
    <x v="13"/>
    <s v="001"/>
    <x v="252"/>
    <s v="CCSS CONTRIBUCION ESTATAL SEGURO SALUD (CONTRIBUCION ESTATAL AL SEGURO DE SALUD, SEGUN LEY NO. 17 DEL 22 DE OCTUBRE DE 1943, LEY"/>
    <n v="4654589"/>
    <n v="4654589"/>
    <n v="4654589"/>
    <n v="0"/>
    <n v="0"/>
    <n v="0"/>
    <n v="1394751.34"/>
    <n v="1394751.34"/>
    <n v="3259837.66"/>
    <n v="3259837.66"/>
    <n v="0.2996508048293845"/>
  </r>
  <r>
    <s v="21375801"/>
    <s v="CENTRO NACIONAL DE LA MÚSICA"/>
    <x v="13"/>
    <s v="001"/>
    <x v="93"/>
    <s v="TRANSFERENCIAS CORRIENTES A PERSONAS"/>
    <n v="14000000"/>
    <n v="14000000"/>
    <n v="8416800.0500000007"/>
    <n v="0"/>
    <n v="0"/>
    <n v="0"/>
    <n v="8416800"/>
    <n v="8416800"/>
    <n v="5583200"/>
    <n v="0.05"/>
    <n v="0.60119999999999996"/>
  </r>
  <r>
    <s v="21375801"/>
    <s v="CENTRO NACIONAL DE LA MÚSICA"/>
    <x v="13"/>
    <s v="001"/>
    <x v="95"/>
    <s v="OTRAS TRANSFERENCIAS A PERSONAS"/>
    <n v="14000000"/>
    <n v="14000000"/>
    <n v="8416800.0500000007"/>
    <n v="0"/>
    <n v="0"/>
    <n v="0"/>
    <n v="8416800"/>
    <n v="8416800"/>
    <n v="5583200"/>
    <n v="0.05"/>
    <n v="0.60119999999999996"/>
  </r>
  <r>
    <s v="21375801"/>
    <s v="CENTRO NACIONAL DE LA MÚSICA"/>
    <x v="13"/>
    <s v="001"/>
    <x v="96"/>
    <s v="PRESTACIONES"/>
    <n v="118300000"/>
    <n v="118300000"/>
    <n v="64447141.159999996"/>
    <n v="0"/>
    <n v="0"/>
    <n v="0"/>
    <n v="8150762"/>
    <n v="8150762"/>
    <n v="110149238"/>
    <n v="56296379.159999996"/>
    <n v="6.8899087066779371E-2"/>
  </r>
  <r>
    <s v="21375801"/>
    <s v="CENTRO NACIONAL DE LA MÚSICA"/>
    <x v="13"/>
    <s v="001"/>
    <x v="97"/>
    <s v="PRESTACIONES LEGALES"/>
    <n v="100300000"/>
    <n v="100300000"/>
    <n v="46447141.159999996"/>
    <n v="0"/>
    <n v="0"/>
    <n v="0"/>
    <n v="5682236.0499999998"/>
    <n v="5682236.0499999998"/>
    <n v="94617763.950000003"/>
    <n v="40764905.109999999"/>
    <n v="5.6652403290129612E-2"/>
  </r>
  <r>
    <s v="21375801"/>
    <s v="CENTRO NACIONAL DE LA MÚSICA"/>
    <x v="13"/>
    <s v="001"/>
    <x v="98"/>
    <s v="OTRAS PRESTACIONES"/>
    <n v="18000000"/>
    <n v="18000000"/>
    <n v="18000000"/>
    <n v="0"/>
    <n v="0"/>
    <n v="0"/>
    <n v="2468525.9500000002"/>
    <n v="2468525.9500000002"/>
    <n v="15531474.050000001"/>
    <n v="15531474.050000001"/>
    <n v="0.13714033055555558"/>
  </r>
  <r>
    <s v="21375801"/>
    <s v="CENTRO NACIONAL DE LA MÚSICA"/>
    <x v="13"/>
    <s v="001"/>
    <x v="103"/>
    <s v="OTRAS TRANSFERENCIAS CORRIENTES AL SECTOR PRIVADO"/>
    <n v="0"/>
    <n v="0"/>
    <n v="0"/>
    <n v="0"/>
    <n v="0"/>
    <n v="0"/>
    <n v="0"/>
    <n v="0"/>
    <n v="0"/>
    <n v="0"/>
    <n v="0"/>
  </r>
  <r>
    <s v="21375801"/>
    <s v="CENTRO NACIONAL DE LA MÚSICA"/>
    <x v="13"/>
    <s v="001"/>
    <x v="104"/>
    <s v="INDEMNIZACIONES"/>
    <n v="0"/>
    <n v="0"/>
    <n v="0"/>
    <n v="0"/>
    <n v="0"/>
    <n v="0"/>
    <n v="0"/>
    <n v="0"/>
    <n v="0"/>
    <n v="0"/>
    <n v="0"/>
  </r>
  <r>
    <s v="21375801"/>
    <s v="CENTRO NACIONAL DE LA MÚSICA"/>
    <x v="13"/>
    <s v="001"/>
    <x v="105"/>
    <s v="TRANSFERENCIAS CORRIENTES AL SECTOR EXTERNO"/>
    <n v="30100000"/>
    <n v="30100000"/>
    <n v="25339000.420000002"/>
    <n v="0"/>
    <n v="0"/>
    <n v="0"/>
    <n v="25273000"/>
    <n v="25273000"/>
    <n v="4827000"/>
    <n v="66000.42"/>
    <n v="0.83963455149501665"/>
  </r>
  <r>
    <s v="21375801"/>
    <s v="CENTRO NACIONAL DE LA MÚSICA"/>
    <x v="13"/>
    <s v="001"/>
    <x v="253"/>
    <s v="SECRETARIA GENERAL IBEROAMERICANA-SEGIB (PARA PAGO DE LA SECRETARIA GENERAL IBEROAMERICANA-SEGIB POR CUOTA ANUAL DE MEMBRESIA"/>
    <n v="30100000"/>
    <n v="30100000"/>
    <n v="25339000.420000002"/>
    <n v="0"/>
    <n v="0"/>
    <n v="0"/>
    <n v="25273000"/>
    <n v="25273000"/>
    <n v="4827000"/>
    <n v="66000.42"/>
    <n v="0.83963455149501665"/>
  </r>
  <r>
    <s v="21375801"/>
    <s v="CENTRO NACIONAL DE LA MÚSICA"/>
    <x v="13"/>
    <s v="280"/>
    <x v="110"/>
    <s v="BIENES DURADEROS"/>
    <n v="36483641"/>
    <n v="24483641"/>
    <n v="24483641"/>
    <n v="0"/>
    <n v="0"/>
    <n v="0"/>
    <n v="0"/>
    <n v="0"/>
    <n v="24483641"/>
    <n v="24483641"/>
    <n v="0"/>
  </r>
  <r>
    <s v="21375801"/>
    <s v="CENTRO NACIONAL DE LA MÚSICA"/>
    <x v="13"/>
    <s v="280"/>
    <x v="111"/>
    <s v="MAQUINARIA, EQUIPO Y MOBILIARIO"/>
    <n v="33483641"/>
    <n v="22483641"/>
    <n v="22483641"/>
    <n v="0"/>
    <n v="0"/>
    <n v="0"/>
    <n v="0"/>
    <n v="0"/>
    <n v="22483641"/>
    <n v="22483641"/>
    <n v="0"/>
  </r>
  <r>
    <s v="21375801"/>
    <s v="CENTRO NACIONAL DE LA MÚSICA"/>
    <x v="13"/>
    <s v="280"/>
    <x v="114"/>
    <s v="EQUIPO Y MOBILIARIO DE OFICINA"/>
    <n v="1500000"/>
    <n v="1500000"/>
    <n v="1500000"/>
    <n v="0"/>
    <n v="0"/>
    <n v="0"/>
    <n v="0"/>
    <n v="0"/>
    <n v="1500000"/>
    <n v="1500000"/>
    <n v="0"/>
  </r>
  <r>
    <s v="21375801"/>
    <s v="CENTRO NACIONAL DE LA MÚSICA"/>
    <x v="13"/>
    <s v="280"/>
    <x v="115"/>
    <s v="EQUIPO Y PROGRAMAS DE COMPUTO"/>
    <n v="15000000"/>
    <n v="4000000"/>
    <n v="4000000"/>
    <n v="0"/>
    <n v="0"/>
    <n v="0"/>
    <n v="0"/>
    <n v="0"/>
    <n v="4000000"/>
    <n v="4000000"/>
    <n v="0"/>
  </r>
  <r>
    <s v="21375801"/>
    <s v="CENTRO NACIONAL DE LA MÚSICA"/>
    <x v="13"/>
    <s v="280"/>
    <x v="116"/>
    <s v="EQUIPO Y MOBILIARIO EDUCACIONAL, DEP. Y RECREATIVO"/>
    <n v="14983641"/>
    <n v="14983641"/>
    <n v="14983641"/>
    <n v="0"/>
    <n v="0"/>
    <n v="0"/>
    <n v="0"/>
    <n v="0"/>
    <n v="14983641"/>
    <n v="14983641"/>
    <n v="0"/>
  </r>
  <r>
    <s v="21375801"/>
    <s v="CENTRO NACIONAL DE LA MÚSICA"/>
    <x v="13"/>
    <s v="280"/>
    <x v="133"/>
    <s v="MAQUINARIA, EQUIPO Y MOBILIARIO DIVERSO"/>
    <n v="2000000"/>
    <n v="2000000"/>
    <n v="2000000"/>
    <n v="0"/>
    <n v="0"/>
    <n v="0"/>
    <n v="0"/>
    <n v="0"/>
    <n v="2000000"/>
    <n v="2000000"/>
    <n v="0"/>
  </r>
  <r>
    <s v="21375801"/>
    <s v="CENTRO NACIONAL DE LA MÚSICA"/>
    <x v="13"/>
    <s v="280"/>
    <x v="119"/>
    <s v="BIENES DURADEROS DIVERSOS"/>
    <n v="3000000"/>
    <n v="2000000"/>
    <n v="2000000"/>
    <n v="0"/>
    <n v="0"/>
    <n v="0"/>
    <n v="0"/>
    <n v="0"/>
    <n v="2000000"/>
    <n v="2000000"/>
    <n v="0"/>
  </r>
  <r>
    <s v="21375801"/>
    <s v="CENTRO NACIONAL DE LA MÚSICA"/>
    <x v="13"/>
    <s v="280"/>
    <x v="120"/>
    <s v="BIENES INTANGIBLES"/>
    <n v="3000000"/>
    <n v="2000000"/>
    <n v="2000000"/>
    <n v="0"/>
    <n v="0"/>
    <n v="0"/>
    <n v="0"/>
    <n v="0"/>
    <n v="2000000"/>
    <n v="2000000"/>
    <n v="0"/>
  </r>
  <r>
    <s v="21375802"/>
    <s v="SISTEMA NACIONAL DE EDUCACIÓN MUSICAL"/>
    <x v="14"/>
    <s v="001"/>
    <x v="0"/>
    <s v=""/>
    <n v="3227306966"/>
    <n v="3251719808"/>
    <n v="2891263004.3000002"/>
    <n v="0"/>
    <n v="0"/>
    <n v="0"/>
    <n v="1127083391.21"/>
    <n v="1121563989.5899999"/>
    <n v="2124636416.79"/>
    <n v="1764179613.0899999"/>
    <n v="0.34661147262353548"/>
  </r>
  <r>
    <s v="21375802"/>
    <s v="SISTEMA NACIONAL DE EDUCACIÓN MUSICAL"/>
    <x v="14"/>
    <s v="001"/>
    <x v="1"/>
    <s v="REMUNERACIONES"/>
    <n v="2548838111"/>
    <n v="2569692465"/>
    <n v="2561592465"/>
    <n v="0"/>
    <n v="0"/>
    <n v="0"/>
    <n v="914397871.69000006"/>
    <n v="914397871.69000006"/>
    <n v="1655294593.3099999"/>
    <n v="1647194593.3099999"/>
    <n v="0.35583941819668297"/>
  </r>
  <r>
    <s v="21375802"/>
    <s v="SISTEMA NACIONAL DE EDUCACIÓN MUSICAL"/>
    <x v="14"/>
    <s v="001"/>
    <x v="2"/>
    <s v="REMUNERACIONES BASICAS"/>
    <n v="1462582200"/>
    <n v="1519443782"/>
    <n v="1511343782"/>
    <n v="0"/>
    <n v="0"/>
    <n v="0"/>
    <n v="530218540.13999999"/>
    <n v="530218540.13999999"/>
    <n v="989225241.86000001"/>
    <n v="981125241.86000001"/>
    <n v="0.34895568129680232"/>
  </r>
  <r>
    <s v="21375802"/>
    <s v="SISTEMA NACIONAL DE EDUCACIÓN MUSICAL"/>
    <x v="14"/>
    <s v="001"/>
    <x v="3"/>
    <s v="SUELDOS PARA CARGOS FIJOS"/>
    <n v="1449582200"/>
    <n v="1516443782"/>
    <n v="1508343782"/>
    <n v="0"/>
    <n v="0"/>
    <n v="0"/>
    <n v="530218540.13999999"/>
    <n v="530218540.13999999"/>
    <n v="986225241.86000001"/>
    <n v="978125241.86000001"/>
    <n v="0.34964602475451345"/>
  </r>
  <r>
    <s v="21375802"/>
    <s v="SISTEMA NACIONAL DE EDUCACIÓN MUSICAL"/>
    <x v="14"/>
    <s v="001"/>
    <x v="4"/>
    <s v="SUPLENCIAS"/>
    <n v="13000000"/>
    <n v="3000000"/>
    <n v="3000000"/>
    <n v="0"/>
    <n v="0"/>
    <n v="0"/>
    <n v="0"/>
    <n v="0"/>
    <n v="3000000"/>
    <n v="3000000"/>
    <n v="0"/>
  </r>
  <r>
    <s v="21375802"/>
    <s v="SISTEMA NACIONAL DE EDUCACIÓN MUSICAL"/>
    <x v="14"/>
    <s v="001"/>
    <x v="5"/>
    <s v="REMUNERACIONES EVENTUALES"/>
    <n v="6000000"/>
    <n v="6000000"/>
    <n v="6000000"/>
    <n v="0"/>
    <n v="0"/>
    <n v="0"/>
    <n v="2562214.23"/>
    <n v="2562214.23"/>
    <n v="3437785.77"/>
    <n v="3437785.77"/>
    <n v="0.42703570499999999"/>
  </r>
  <r>
    <s v="21375802"/>
    <s v="SISTEMA NACIONAL DE EDUCACIÓN MUSICAL"/>
    <x v="14"/>
    <s v="001"/>
    <x v="6"/>
    <s v="TIEMPO EXTRAORDINARIO"/>
    <n v="6000000"/>
    <n v="6000000"/>
    <n v="6000000"/>
    <n v="0"/>
    <n v="0"/>
    <n v="0"/>
    <n v="2562214.23"/>
    <n v="2562214.23"/>
    <n v="3437785.77"/>
    <n v="3437785.77"/>
    <n v="0.42703570499999999"/>
  </r>
  <r>
    <s v="21375802"/>
    <s v="SISTEMA NACIONAL DE EDUCACIÓN MUSICAL"/>
    <x v="14"/>
    <s v="001"/>
    <x v="7"/>
    <s v="INCENTIVOS SALARIALES"/>
    <n v="677300051"/>
    <n v="642488095"/>
    <n v="642488095"/>
    <n v="0"/>
    <n v="0"/>
    <n v="0"/>
    <n v="259725872.46000001"/>
    <n v="259725872.46000001"/>
    <n v="382762222.54000002"/>
    <n v="382762222.54000002"/>
    <n v="0.40425009347449464"/>
  </r>
  <r>
    <s v="21375802"/>
    <s v="SISTEMA NACIONAL DE EDUCACIÓN MUSICAL"/>
    <x v="14"/>
    <s v="001"/>
    <x v="8"/>
    <s v="RETRIBUCION POR AÑOS SERVIDOS"/>
    <n v="280500000"/>
    <n v="261993267"/>
    <n v="261993267"/>
    <n v="0"/>
    <n v="0"/>
    <n v="0"/>
    <n v="97353336.140000001"/>
    <n v="97353336.140000001"/>
    <n v="164639930.86000001"/>
    <n v="164639930.86000001"/>
    <n v="0.37158716807787279"/>
  </r>
  <r>
    <s v="21375802"/>
    <s v="SISTEMA NACIONAL DE EDUCACIÓN MUSICAL"/>
    <x v="14"/>
    <s v="001"/>
    <x v="9"/>
    <s v="RESTRICCION AL EJERCICIO LIBERAL DE LA PROFESION"/>
    <n v="86864250"/>
    <n v="80192310"/>
    <n v="80192310"/>
    <n v="0"/>
    <n v="0"/>
    <n v="0"/>
    <n v="33479755.219999999"/>
    <n v="33479755.219999999"/>
    <n v="46712554.780000001"/>
    <n v="46712554.780000001"/>
    <n v="0.41749333845103104"/>
  </r>
  <r>
    <s v="21375802"/>
    <s v="SISTEMA NACIONAL DE EDUCACIÓN MUSICAL"/>
    <x v="14"/>
    <s v="001"/>
    <x v="10"/>
    <s v="DECIMOTERCER MES"/>
    <n v="160341543"/>
    <n v="161698705"/>
    <n v="161698705"/>
    <n v="0"/>
    <n v="0"/>
    <n v="0"/>
    <n v="4987440.13"/>
    <n v="4987440.13"/>
    <n v="156711264.87"/>
    <n v="156711264.87"/>
    <n v="3.0844032609908655E-2"/>
  </r>
  <r>
    <s v="21375802"/>
    <s v="SISTEMA NACIONAL DE EDUCACIÓN MUSICAL"/>
    <x v="14"/>
    <s v="001"/>
    <x v="11"/>
    <s v="SALARIO ESCOLAR"/>
    <n v="124794258"/>
    <n v="115794258"/>
    <n v="115794258"/>
    <n v="0"/>
    <n v="0"/>
    <n v="0"/>
    <n v="114763163.86"/>
    <n v="114763163.86"/>
    <n v="1031094.14"/>
    <n v="1031094.14"/>
    <n v="0.99109546399096926"/>
  </r>
  <r>
    <s v="21375802"/>
    <s v="SISTEMA NACIONAL DE EDUCACIÓN MUSICAL"/>
    <x v="14"/>
    <s v="001"/>
    <x v="12"/>
    <s v="OTROS INCENTIVOS SALARIALES"/>
    <n v="24800000"/>
    <n v="22809555"/>
    <n v="22809555"/>
    <n v="0"/>
    <n v="0"/>
    <n v="0"/>
    <n v="9142177.1099999994"/>
    <n v="9142177.1099999994"/>
    <n v="13667377.890000001"/>
    <n v="13667377.890000001"/>
    <n v="0.40080471144658453"/>
  </r>
  <r>
    <s v="21375802"/>
    <s v="SISTEMA NACIONAL DE EDUCACIÓN MUSICAL"/>
    <x v="14"/>
    <s v="001"/>
    <x v="13"/>
    <s v="CONTRIB. PATRONALES AL DES. Y LA SEGURIDAD SOCIAL"/>
    <n v="193590220"/>
    <n v="195178735"/>
    <n v="195178735"/>
    <n v="0"/>
    <n v="0"/>
    <n v="0"/>
    <n v="58674775"/>
    <n v="58674775"/>
    <n v="136503960"/>
    <n v="136503960"/>
    <n v="0.30062073616780027"/>
  </r>
  <r>
    <s v="21375802"/>
    <s v="SISTEMA NACIONAL DE EDUCACIÓN MUSICAL"/>
    <x v="14"/>
    <s v="001"/>
    <x v="254"/>
    <s v="CCSS CONTRIBUCION PATRONAL SEGURO SALUD (CONTRIBUCION PATRONAL SEGURO DE SALUD, SEGUN LEY NO. 17 DEL 22 DE OCTUBRE DE 1943, LEY"/>
    <n v="183662516"/>
    <n v="185169569"/>
    <n v="185169569"/>
    <n v="0"/>
    <n v="0"/>
    <n v="0"/>
    <n v="55673880"/>
    <n v="55673880"/>
    <n v="129495689"/>
    <n v="129495689"/>
    <n v="0.30066430623921797"/>
  </r>
  <r>
    <s v="21375802"/>
    <s v="SISTEMA NACIONAL DE EDUCACIÓN MUSICAL"/>
    <x v="14"/>
    <s v="001"/>
    <x v="255"/>
    <s v="BANCO POPULAR Y DE DESARROLLO COMUNAL. (BPDC) (SEGUN LEY NO. 4351 DEL 11 DE JULIO DE 1969, LEY ORGANICA DEL B.P.D.C.)."/>
    <n v="9927704"/>
    <n v="10009166"/>
    <n v="10009166"/>
    <n v="0"/>
    <n v="0"/>
    <n v="0"/>
    <n v="3000895"/>
    <n v="3000895"/>
    <n v="7008271"/>
    <n v="7008271"/>
    <n v="0.29981468985527865"/>
  </r>
  <r>
    <s v="21375802"/>
    <s v="SISTEMA NACIONAL DE EDUCACIÓN MUSICAL"/>
    <x v="14"/>
    <s v="001"/>
    <x v="16"/>
    <s v="CONTRIB PATRONALES A FOND PENS Y OTROS FOND CAPIT."/>
    <n v="209365640"/>
    <n v="206581853"/>
    <n v="206581853"/>
    <n v="0"/>
    <n v="0"/>
    <n v="0"/>
    <n v="63216469.859999999"/>
    <n v="63216469.859999999"/>
    <n v="143365383.13999999"/>
    <n v="143365383.13999999"/>
    <n v="0.30601172824217043"/>
  </r>
  <r>
    <s v="21375802"/>
    <s v="SISTEMA NACIONAL DE EDUCACIÓN MUSICAL"/>
    <x v="14"/>
    <s v="001"/>
    <x v="256"/>
    <s v="CCSS CONTRIBUCION PATRONAL SEGURO PENSIONES (CONTRIBUCION PATRONAL SEGURO DE PENSIONES, SEGUN LEY NO. 17 DEL 22 DE OCTUBRE DE 1943, LEY"/>
    <n v="107616307"/>
    <n v="108499359"/>
    <n v="108499359"/>
    <n v="0"/>
    <n v="0"/>
    <n v="0"/>
    <n v="32756121"/>
    <n v="32756121"/>
    <n v="75743238"/>
    <n v="75743238"/>
    <n v="0.3019015163029673"/>
  </r>
  <r>
    <s v="21375802"/>
    <s v="SISTEMA NACIONAL DE EDUCACIÓN MUSICAL"/>
    <x v="14"/>
    <s v="001"/>
    <x v="257"/>
    <s v="CCSS APORTE PATRONAL REGIMEN PENSIONES (APORTE PATRONAL AL REGIMEN DE PENSIONES, SEGUN LEY DE PROTECCION AL TRABAJADOR NO. 7983 DEL 16"/>
    <n v="59566222"/>
    <n v="60054996"/>
    <n v="60054996"/>
    <n v="0"/>
    <n v="0"/>
    <n v="0"/>
    <n v="18040295"/>
    <n v="18040295"/>
    <n v="42014701"/>
    <n v="42014701"/>
    <n v="0.30039624013962135"/>
  </r>
  <r>
    <s v="21375802"/>
    <s v="SISTEMA NACIONAL DE EDUCACIÓN MUSICAL"/>
    <x v="14"/>
    <s v="001"/>
    <x v="258"/>
    <s v="CCSS APORTE PATRONAL FONDO CAPITALIZACION LABORAL (APORTE PATRONAL AL FONDO DE CAPITALIZACION LABORAL, SEGUN LEY DE PROTECCION AL TRABAJADOR"/>
    <n v="29783111"/>
    <n v="30027498"/>
    <n v="30027498"/>
    <n v="0"/>
    <n v="0"/>
    <n v="0"/>
    <n v="9002715"/>
    <n v="9002715"/>
    <n v="21024783"/>
    <n v="21024783"/>
    <n v="0.29981568893951804"/>
  </r>
  <r>
    <s v="21375802"/>
    <s v="SISTEMA NACIONAL DE EDUCACIÓN MUSICAL"/>
    <x v="14"/>
    <s v="001"/>
    <x v="259"/>
    <s v="ASOCIACION DE EMPLEADOS DEL MINISTERIO DEL CULTURA Y JUVENTUD (ASEMICULTURA). (APORTE PATRONAL A LA ASOCIACION DE EMPLEADOS DEL"/>
    <n v="12400000"/>
    <n v="8000000"/>
    <n v="8000000"/>
    <n v="0"/>
    <n v="0"/>
    <n v="0"/>
    <n v="3417338.86"/>
    <n v="3417338.86"/>
    <n v="4582661.1399999997"/>
    <n v="4582661.1399999997"/>
    <n v="0.42716735750000001"/>
  </r>
  <r>
    <s v="21375802"/>
    <s v="SISTEMA NACIONAL DE EDUCACIÓN MUSICAL"/>
    <x v="14"/>
    <s v="001"/>
    <x v="21"/>
    <s v="SERVICIOS"/>
    <n v="507089846"/>
    <n v="504001811"/>
    <n v="199426929.62"/>
    <n v="0"/>
    <n v="0"/>
    <n v="0"/>
    <n v="137429256.09999999"/>
    <n v="131914494.95"/>
    <n v="366572554.89999998"/>
    <n v="61997673.520000003"/>
    <n v="0.27267611564197336"/>
  </r>
  <r>
    <s v="21375802"/>
    <s v="SISTEMA NACIONAL DE EDUCACIÓN MUSICAL"/>
    <x v="14"/>
    <s v="001"/>
    <x v="22"/>
    <s v="ALQUILERES"/>
    <n v="153879508"/>
    <n v="153879508"/>
    <n v="65190719.32"/>
    <n v="0"/>
    <n v="0"/>
    <n v="0"/>
    <n v="45535035.460000001"/>
    <n v="43896637.609999999"/>
    <n v="108344472.54000001"/>
    <n v="19655683.859999999"/>
    <n v="0.29591357583493183"/>
  </r>
  <r>
    <s v="21375802"/>
    <s v="SISTEMA NACIONAL DE EDUCACIÓN MUSICAL"/>
    <x v="14"/>
    <s v="001"/>
    <x v="165"/>
    <s v="ALQUILER DE EDIFICIOS, LOCALES Y TERRENOS"/>
    <n v="153879508"/>
    <n v="153879508"/>
    <n v="65190719.32"/>
    <n v="0"/>
    <n v="0"/>
    <n v="0"/>
    <n v="45535035.460000001"/>
    <n v="43896637.609999999"/>
    <n v="108344472.54000001"/>
    <n v="19655683.859999999"/>
    <n v="0.29591357583493183"/>
  </r>
  <r>
    <s v="21375802"/>
    <s v="SISTEMA NACIONAL DE EDUCACIÓN MUSICAL"/>
    <x v="14"/>
    <s v="001"/>
    <x v="24"/>
    <s v="SERVICIOS BASICOS"/>
    <n v="46106920"/>
    <n v="41972040"/>
    <n v="21351292.350000001"/>
    <n v="0"/>
    <n v="0"/>
    <n v="0"/>
    <n v="8571888.9800000004"/>
    <n v="8301183.9299999997"/>
    <n v="33400151.02"/>
    <n v="12779403.369999999"/>
    <n v="0.20422855262693929"/>
  </r>
  <r>
    <s v="21375802"/>
    <s v="SISTEMA NACIONAL DE EDUCACIÓN MUSICAL"/>
    <x v="14"/>
    <s v="001"/>
    <x v="25"/>
    <s v="SERVICIO DE AGUA Y ALCANTARILLADO"/>
    <n v="11222880"/>
    <n v="10100000"/>
    <n v="5197115.57"/>
    <n v="0"/>
    <n v="0"/>
    <n v="0"/>
    <n v="2601700.94"/>
    <n v="2594555.94"/>
    <n v="7498299.0599999996"/>
    <n v="2595414.63"/>
    <n v="0.25759415247524753"/>
  </r>
  <r>
    <s v="21375802"/>
    <s v="SISTEMA NACIONAL DE EDUCACIÓN MUSICAL"/>
    <x v="14"/>
    <s v="001"/>
    <x v="26"/>
    <s v="SERVICIO DE ENERGIA ELECTRICA"/>
    <n v="12174600"/>
    <n v="14174600"/>
    <n v="5637840.1299999999"/>
    <n v="0"/>
    <n v="0"/>
    <n v="0"/>
    <n v="3737147.59"/>
    <n v="3737147.59"/>
    <n v="10437452.41"/>
    <n v="1900692.54"/>
    <n v="0.26365100884681048"/>
  </r>
  <r>
    <s v="21375802"/>
    <s v="SISTEMA NACIONAL DE EDUCACIÓN MUSICAL"/>
    <x v="14"/>
    <s v="001"/>
    <x v="28"/>
    <s v="SERVICIO DE TELECOMUNICACIONES"/>
    <n v="21012000"/>
    <n v="16000000"/>
    <n v="9730282.4600000009"/>
    <n v="0"/>
    <n v="0"/>
    <n v="0"/>
    <n v="1705920.35"/>
    <n v="1705920.35"/>
    <n v="14294079.65"/>
    <n v="8024362.1100000003"/>
    <n v="0.10662002187500001"/>
  </r>
  <r>
    <s v="21375802"/>
    <s v="SISTEMA NACIONAL DE EDUCACIÓN MUSICAL"/>
    <x v="14"/>
    <s v="001"/>
    <x v="29"/>
    <s v="OTROS SERVICIOS BASICOS"/>
    <n v="1697440"/>
    <n v="1697440"/>
    <n v="786054.19"/>
    <n v="0"/>
    <n v="0"/>
    <n v="0"/>
    <n v="527120.1"/>
    <n v="263560.05"/>
    <n v="1170319.8999999999"/>
    <n v="258934.09"/>
    <n v="0.31053828117635968"/>
  </r>
  <r>
    <s v="21375802"/>
    <s v="SISTEMA NACIONAL DE EDUCACIÓN MUSICAL"/>
    <x v="14"/>
    <s v="001"/>
    <x v="30"/>
    <s v="SERVICIOS COMERCIALES Y FINANCIEROS"/>
    <n v="11832568"/>
    <n v="10379413"/>
    <n v="5939451.21"/>
    <n v="0"/>
    <n v="0"/>
    <n v="0"/>
    <n v="1433647.2"/>
    <n v="1433647.2"/>
    <n v="8945765.8000000007"/>
    <n v="4505804.01"/>
    <n v="0.13812411164292238"/>
  </r>
  <r>
    <s v="21375802"/>
    <s v="SISTEMA NACIONAL DE EDUCACIÓN MUSICAL"/>
    <x v="14"/>
    <s v="001"/>
    <x v="31"/>
    <s v="INFORMACION"/>
    <n v="200000"/>
    <n v="200000"/>
    <n v="92616.43"/>
    <n v="0"/>
    <n v="0"/>
    <n v="0"/>
    <n v="0"/>
    <n v="0"/>
    <n v="200000"/>
    <n v="92616.43"/>
    <n v="0"/>
  </r>
  <r>
    <s v="21375802"/>
    <s v="SISTEMA NACIONAL DE EDUCACIÓN MUSICAL"/>
    <x v="14"/>
    <s v="001"/>
    <x v="150"/>
    <s v="TRANSPORTE DE BIENES"/>
    <n v="7164155"/>
    <n v="5196000"/>
    <n v="3317592.41"/>
    <n v="0"/>
    <n v="0"/>
    <n v="0"/>
    <n v="0"/>
    <n v="0"/>
    <n v="5196000"/>
    <n v="3317592.41"/>
    <n v="0"/>
  </r>
  <r>
    <s v="21375802"/>
    <s v="SISTEMA NACIONAL DE EDUCACIÓN MUSICAL"/>
    <x v="14"/>
    <s v="001"/>
    <x v="34"/>
    <s v="COMIS. Y GASTOS POR SERV. FINANCIEROS Y COMERCIAL."/>
    <n v="3668413"/>
    <n v="3668413"/>
    <n v="1928776.64"/>
    <n v="0"/>
    <n v="0"/>
    <n v="0"/>
    <n v="838127.89"/>
    <n v="838127.89"/>
    <n v="2830285.11"/>
    <n v="1090648.75"/>
    <n v="0.22847151888296111"/>
  </r>
  <r>
    <s v="21375802"/>
    <s v="SISTEMA NACIONAL DE EDUCACIÓN MUSICAL"/>
    <x v="14"/>
    <s v="001"/>
    <x v="35"/>
    <s v="SERVICIOS DE TECNOLOGIAS DE INFORMACION"/>
    <n v="800000"/>
    <n v="1315000"/>
    <n v="600465.73"/>
    <n v="0"/>
    <n v="0"/>
    <n v="0"/>
    <n v="595519.31000000006"/>
    <n v="595519.31000000006"/>
    <n v="719480.69"/>
    <n v="4946.42"/>
    <n v="0.45286639543726243"/>
  </r>
  <r>
    <s v="21375802"/>
    <s v="SISTEMA NACIONAL DE EDUCACIÓN MUSICAL"/>
    <x v="14"/>
    <s v="001"/>
    <x v="36"/>
    <s v="SERVICIOS DE GESTION Y APOYO"/>
    <n v="238360850"/>
    <n v="238360850"/>
    <n v="78264631.420000002"/>
    <n v="0"/>
    <n v="0"/>
    <n v="0"/>
    <n v="68069006.599999994"/>
    <n v="64463348.350000001"/>
    <n v="170291843.40000001"/>
    <n v="10195624.82"/>
    <n v="0.2855712529972938"/>
  </r>
  <r>
    <s v="21375802"/>
    <s v="SISTEMA NACIONAL DE EDUCACIÓN MUSICAL"/>
    <x v="14"/>
    <s v="001"/>
    <x v="38"/>
    <s v="SERVICIOS INFORMATICOS"/>
    <n v="2800000"/>
    <n v="2800000"/>
    <n v="1296630.06"/>
    <n v="0"/>
    <n v="0"/>
    <n v="0"/>
    <n v="0"/>
    <n v="0"/>
    <n v="2800000"/>
    <n v="1296630.06"/>
    <n v="0"/>
  </r>
  <r>
    <s v="21375802"/>
    <s v="SISTEMA NACIONAL DE EDUCACIÓN MUSICAL"/>
    <x v="14"/>
    <s v="001"/>
    <x v="39"/>
    <s v="SERVICIOS GENERALES"/>
    <n v="223000850"/>
    <n v="223000850"/>
    <n v="71151689.359999999"/>
    <n v="0"/>
    <n v="0"/>
    <n v="0"/>
    <n v="68050638.450000003"/>
    <n v="64444980.200000003"/>
    <n v="154950211.55000001"/>
    <n v="3101050.91"/>
    <n v="0.30515865051635455"/>
  </r>
  <r>
    <s v="21375802"/>
    <s v="SISTEMA NACIONAL DE EDUCACIÓN MUSICAL"/>
    <x v="14"/>
    <s v="001"/>
    <x v="40"/>
    <s v="OTROS SERVICIOS DE GESTION Y APOYO"/>
    <n v="12560000"/>
    <n v="12560000"/>
    <n v="5816312"/>
    <n v="0"/>
    <n v="0"/>
    <n v="0"/>
    <n v="18368.150000000001"/>
    <n v="18368.150000000001"/>
    <n v="12541631.85"/>
    <n v="5797943.8499999996"/>
    <n v="1.4624323248407644E-3"/>
  </r>
  <r>
    <s v="21375802"/>
    <s v="SISTEMA NACIONAL DE EDUCACIÓN MUSICAL"/>
    <x v="14"/>
    <s v="001"/>
    <x v="41"/>
    <s v="GASTOS DE VIAJE Y DE TRANSPORTE"/>
    <n v="19000000"/>
    <n v="21500000"/>
    <n v="9008598.6699999999"/>
    <n v="0"/>
    <n v="0"/>
    <n v="0"/>
    <n v="4133818.36"/>
    <n v="4133818.36"/>
    <n v="17366181.640000001"/>
    <n v="4874780.3099999996"/>
    <n v="0.19227062139534884"/>
  </r>
  <r>
    <s v="21375802"/>
    <s v="SISTEMA NACIONAL DE EDUCACIÓN MUSICAL"/>
    <x v="14"/>
    <s v="001"/>
    <x v="42"/>
    <s v="TRANSPORTE DENTRO DEL PAIS"/>
    <n v="12000000"/>
    <n v="12000000"/>
    <n v="4396985.9800000004"/>
    <n v="0"/>
    <n v="0"/>
    <n v="0"/>
    <n v="432012.94"/>
    <n v="432012.94"/>
    <n v="11567987.060000001"/>
    <n v="3964973.04"/>
    <n v="3.6001078333333332E-2"/>
  </r>
  <r>
    <s v="21375802"/>
    <s v="SISTEMA NACIONAL DE EDUCACIÓN MUSICAL"/>
    <x v="14"/>
    <s v="001"/>
    <x v="43"/>
    <s v="VIATICOS DENTRO DEL PAIS"/>
    <n v="7000000"/>
    <n v="9500000"/>
    <n v="4611612.6900000004"/>
    <n v="0"/>
    <n v="0"/>
    <n v="0"/>
    <n v="3701805.42"/>
    <n v="3701805.42"/>
    <n v="5798194.5800000001"/>
    <n v="909807.27"/>
    <n v="0.38966372842105262"/>
  </r>
  <r>
    <s v="21375802"/>
    <s v="SISTEMA NACIONAL DE EDUCACIÓN MUSICAL"/>
    <x v="14"/>
    <s v="001"/>
    <x v="46"/>
    <s v="SEGUROS, REASEGUROS Y OTRAS OBLIGACIONES"/>
    <n v="15450000"/>
    <n v="15450000"/>
    <n v="9271411.2200000007"/>
    <n v="0"/>
    <n v="0"/>
    <n v="0"/>
    <n v="6688065"/>
    <n v="6688065"/>
    <n v="8761935"/>
    <n v="2583346.2200000002"/>
    <n v="0.43288446601941749"/>
  </r>
  <r>
    <s v="21375802"/>
    <s v="SISTEMA NACIONAL DE EDUCACIÓN MUSICAL"/>
    <x v="14"/>
    <s v="001"/>
    <x v="47"/>
    <s v="SEGUROS"/>
    <n v="15450000"/>
    <n v="15450000"/>
    <n v="9271411.2200000007"/>
    <n v="0"/>
    <n v="0"/>
    <n v="0"/>
    <n v="6688065"/>
    <n v="6688065"/>
    <n v="8761935"/>
    <n v="2583346.2200000002"/>
    <n v="0.43288446601941749"/>
  </r>
  <r>
    <s v="21375802"/>
    <s v="SISTEMA NACIONAL DE EDUCACIÓN MUSICAL"/>
    <x v="14"/>
    <s v="001"/>
    <x v="48"/>
    <s v="CAPACITACION Y PROTOCOLO"/>
    <n v="15000000"/>
    <n v="15000000"/>
    <n v="6946232.4800000004"/>
    <n v="0"/>
    <n v="0"/>
    <n v="0"/>
    <n v="0"/>
    <n v="0"/>
    <n v="15000000"/>
    <n v="6946232.4800000004"/>
    <n v="0"/>
  </r>
  <r>
    <s v="21375802"/>
    <s v="SISTEMA NACIONAL DE EDUCACIÓN MUSICAL"/>
    <x v="14"/>
    <s v="001"/>
    <x v="49"/>
    <s v="ACTIVIDADES DE CAPACITACION"/>
    <n v="15000000"/>
    <n v="15000000"/>
    <n v="6946232.4800000004"/>
    <n v="0"/>
    <n v="0"/>
    <n v="0"/>
    <n v="0"/>
    <n v="0"/>
    <n v="15000000"/>
    <n v="6946232.4800000004"/>
    <n v="0"/>
  </r>
  <r>
    <s v="21375802"/>
    <s v="SISTEMA NACIONAL DE EDUCACIÓN MUSICAL"/>
    <x v="14"/>
    <s v="001"/>
    <x v="51"/>
    <s v="MANTENIMIENTO Y REPARACION"/>
    <n v="7210000"/>
    <n v="7210000"/>
    <n v="3338822.41"/>
    <n v="0"/>
    <n v="0"/>
    <n v="0"/>
    <n v="2997794.5"/>
    <n v="2997794.5"/>
    <n v="4212205.5"/>
    <n v="341027.91"/>
    <n v="0.41578287101248268"/>
  </r>
  <r>
    <s v="21375802"/>
    <s v="SISTEMA NACIONAL DE EDUCACIÓN MUSICAL"/>
    <x v="14"/>
    <s v="001"/>
    <x v="54"/>
    <s v="MANT. Y REPARACION DE EQUIPO DE TRANSPORTE"/>
    <n v="7210000"/>
    <n v="7210000"/>
    <n v="3338822.41"/>
    <n v="0"/>
    <n v="0"/>
    <n v="0"/>
    <n v="2997794.5"/>
    <n v="2997794.5"/>
    <n v="4212205.5"/>
    <n v="341027.91"/>
    <n v="0.41578287101248268"/>
  </r>
  <r>
    <s v="21375802"/>
    <s v="SISTEMA NACIONAL DE EDUCACIÓN MUSICAL"/>
    <x v="14"/>
    <s v="001"/>
    <x v="59"/>
    <s v="IMPUESTOS"/>
    <n v="250000"/>
    <n v="250000"/>
    <n v="115770.54"/>
    <n v="0"/>
    <n v="0"/>
    <n v="0"/>
    <n v="0"/>
    <n v="0"/>
    <n v="250000"/>
    <n v="115770.54"/>
    <n v="0"/>
  </r>
  <r>
    <s v="21375802"/>
    <s v="SISTEMA NACIONAL DE EDUCACIÓN MUSICAL"/>
    <x v="14"/>
    <s v="001"/>
    <x v="60"/>
    <s v="OTROS IMPUESTOS"/>
    <n v="250000"/>
    <n v="250000"/>
    <n v="115770.54"/>
    <n v="0"/>
    <n v="0"/>
    <n v="0"/>
    <n v="0"/>
    <n v="0"/>
    <n v="250000"/>
    <n v="115770.54"/>
    <n v="0"/>
  </r>
  <r>
    <s v="21375802"/>
    <s v="SISTEMA NACIONAL DE EDUCACIÓN MUSICAL"/>
    <x v="14"/>
    <s v="001"/>
    <x v="63"/>
    <s v="MATERIALES Y SUMINISTROS"/>
    <n v="11500000"/>
    <n v="9950000"/>
    <n v="4736283.46"/>
    <n v="0"/>
    <n v="0"/>
    <n v="0"/>
    <n v="3305218.57"/>
    <n v="3300578.1"/>
    <n v="6644781.4299999997"/>
    <n v="1431064.89"/>
    <n v="0.33218277085427134"/>
  </r>
  <r>
    <s v="21375802"/>
    <s v="SISTEMA NACIONAL DE EDUCACIÓN MUSICAL"/>
    <x v="14"/>
    <s v="001"/>
    <x v="64"/>
    <s v="PRODUCTOS QUIMICOS Y CONEXOS"/>
    <n v="7000000"/>
    <n v="5650000"/>
    <n v="2387413.7200000002"/>
    <n v="0"/>
    <n v="0"/>
    <n v="0"/>
    <n v="1426972.98"/>
    <n v="1426972.98"/>
    <n v="4223027.0199999996"/>
    <n v="960440.74"/>
    <n v="0.25256158938053097"/>
  </r>
  <r>
    <s v="21375802"/>
    <s v="SISTEMA NACIONAL DE EDUCACIÓN MUSICAL"/>
    <x v="14"/>
    <s v="001"/>
    <x v="65"/>
    <s v="COMBUSTIBLES Y LUBRICANTES"/>
    <n v="6000000"/>
    <n v="5000000"/>
    <n v="1924331.55"/>
    <n v="0"/>
    <n v="0"/>
    <n v="0"/>
    <n v="1426972.98"/>
    <n v="1426972.98"/>
    <n v="3573027.02"/>
    <n v="497358.57"/>
    <n v="0.285394596"/>
  </r>
  <r>
    <s v="21375802"/>
    <s v="SISTEMA NACIONAL DE EDUCACIÓN MUSICAL"/>
    <x v="14"/>
    <s v="001"/>
    <x v="67"/>
    <s v="TINTAS, PINTURAS Y DILUYENTES"/>
    <n v="1000000"/>
    <n v="650000"/>
    <n v="463082.17"/>
    <n v="0"/>
    <n v="0"/>
    <n v="0"/>
    <n v="0"/>
    <n v="0"/>
    <n v="650000"/>
    <n v="463082.17"/>
    <n v="0"/>
  </r>
  <r>
    <s v="21375802"/>
    <s v="SISTEMA NACIONAL DE EDUCACIÓN MUSICAL"/>
    <x v="14"/>
    <s v="001"/>
    <x v="80"/>
    <s v="UTILES, MATERIALES Y SUMINISTROS DIVERSOS"/>
    <n v="4500000"/>
    <n v="4300000"/>
    <n v="2348869.7400000002"/>
    <n v="0"/>
    <n v="0"/>
    <n v="0"/>
    <n v="1878245.59"/>
    <n v="1873605.12"/>
    <n v="2421754.41"/>
    <n v="470624.15"/>
    <n v="0.4368013"/>
  </r>
  <r>
    <s v="21375802"/>
    <s v="SISTEMA NACIONAL DE EDUCACIÓN MUSICAL"/>
    <x v="14"/>
    <s v="001"/>
    <x v="81"/>
    <s v="UTILES Y MATERIALES DE OFICINA Y COMPUTO"/>
    <n v="500000"/>
    <n v="500000"/>
    <n v="496541.08"/>
    <n v="0"/>
    <n v="0"/>
    <n v="0"/>
    <n v="495888.36"/>
    <n v="495888.36"/>
    <n v="4111.6400000000003"/>
    <n v="652.72"/>
    <n v="0.99177671999999995"/>
  </r>
  <r>
    <s v="21375802"/>
    <s v="SISTEMA NACIONAL DE EDUCACIÓN MUSICAL"/>
    <x v="14"/>
    <s v="001"/>
    <x v="83"/>
    <s v="PRODUCTOS DE PAPEL, CARTON E IMPRESOS"/>
    <n v="500000"/>
    <n v="300000"/>
    <n v="231541.08"/>
    <n v="0"/>
    <n v="0"/>
    <n v="0"/>
    <n v="0"/>
    <n v="0"/>
    <n v="300000"/>
    <n v="231541.08"/>
    <n v="0"/>
  </r>
  <r>
    <s v="21375802"/>
    <s v="SISTEMA NACIONAL DE EDUCACIÓN MUSICAL"/>
    <x v="14"/>
    <s v="001"/>
    <x v="85"/>
    <s v="UTILES Y MATERIALES DE LIMPIEZA"/>
    <n v="3500000"/>
    <n v="3500000"/>
    <n v="1620787.58"/>
    <n v="0"/>
    <n v="0"/>
    <n v="0"/>
    <n v="1382357.23"/>
    <n v="1377716.76"/>
    <n v="2117642.77"/>
    <n v="238430.35"/>
    <n v="0.39495920857142858"/>
  </r>
  <r>
    <s v="21375802"/>
    <s v="SISTEMA NACIONAL DE EDUCACIÓN MUSICAL"/>
    <x v="14"/>
    <s v="001"/>
    <x v="88"/>
    <s v="TRANSFERENCIAS CORRIENTES"/>
    <n v="145336842"/>
    <n v="145633365"/>
    <n v="110965159.22"/>
    <n v="0"/>
    <n v="0"/>
    <n v="0"/>
    <n v="70364996.120000005"/>
    <n v="70364996.120000005"/>
    <n v="75268368.879999995"/>
    <n v="40600163.100000001"/>
    <n v="0.48316535239023012"/>
  </r>
  <r>
    <s v="21375802"/>
    <s v="SISTEMA NACIONAL DE EDUCACIÓN MUSICAL"/>
    <x v="14"/>
    <s v="001"/>
    <x v="89"/>
    <s v="TRANSFERENCIAS CORRIENTES AL SECTOR PUBLICO"/>
    <n v="36136842"/>
    <n v="36433365"/>
    <n v="36433365"/>
    <n v="0"/>
    <n v="0"/>
    <n v="0"/>
    <n v="10923289.699999999"/>
    <n v="10923289.699999999"/>
    <n v="25510075.300000001"/>
    <n v="25510075.300000001"/>
    <n v="0.29981555917220382"/>
  </r>
  <r>
    <s v="21375802"/>
    <s v="SISTEMA NACIONAL DE EDUCACIÓN MUSICAL"/>
    <x v="14"/>
    <s v="001"/>
    <x v="260"/>
    <s v="CCSS CONTRIBUCION ESTATAL SEGURO PENSIONES (CONTRIBUCION ESTATAL AL SEGURO DE PENSIONES, SEGUN LEY NO. 17 DEL 22 DE OCTUBRE DE 1943, LEY"/>
    <n v="31172990"/>
    <n v="31428782"/>
    <n v="31428782"/>
    <n v="0"/>
    <n v="0"/>
    <n v="0"/>
    <n v="9422837.8100000005"/>
    <n v="9422837.8100000005"/>
    <n v="22005944.190000001"/>
    <n v="22005944.190000001"/>
    <n v="0.29981555791758013"/>
  </r>
  <r>
    <s v="21375802"/>
    <s v="SISTEMA NACIONAL DE EDUCACIÓN MUSICAL"/>
    <x v="14"/>
    <s v="001"/>
    <x v="261"/>
    <s v="CCSS CONTRIBUCION ESTATAL SEGURO SALUD (CONTRIBUCION ESTATAL AL SEGURO DE SALUD, SEGUN LEY NO. 17 DEL 22 DE OCTUBRE DE 1943, LEY"/>
    <n v="4963852"/>
    <n v="5004583"/>
    <n v="5004583"/>
    <n v="0"/>
    <n v="0"/>
    <n v="0"/>
    <n v="1500451.89"/>
    <n v="1500451.89"/>
    <n v="3504131.11"/>
    <n v="3504131.11"/>
    <n v="0.29981556705124079"/>
  </r>
  <r>
    <s v="21375802"/>
    <s v="SISTEMA NACIONAL DE EDUCACIÓN MUSICAL"/>
    <x v="14"/>
    <s v="001"/>
    <x v="96"/>
    <s v="PRESTACIONES"/>
    <n v="25100000"/>
    <n v="25100000"/>
    <n v="20750965.539999999"/>
    <n v="0"/>
    <n v="0"/>
    <n v="0"/>
    <n v="7076206.4199999999"/>
    <n v="7076206.4199999999"/>
    <n v="18023793.579999998"/>
    <n v="13674759.119999999"/>
    <n v="0.28192057450199204"/>
  </r>
  <r>
    <s v="21375802"/>
    <s v="SISTEMA NACIONAL DE EDUCACIÓN MUSICAL"/>
    <x v="14"/>
    <s v="001"/>
    <x v="97"/>
    <s v="PRESTACIONES LEGALES"/>
    <n v="8100000"/>
    <n v="8100000"/>
    <n v="3750965.54"/>
    <n v="0"/>
    <n v="0"/>
    <n v="0"/>
    <n v="3028105.76"/>
    <n v="3028105.76"/>
    <n v="5071894.24"/>
    <n v="722859.78"/>
    <n v="0.37384021728395062"/>
  </r>
  <r>
    <s v="21375802"/>
    <s v="SISTEMA NACIONAL DE EDUCACIÓN MUSICAL"/>
    <x v="14"/>
    <s v="001"/>
    <x v="98"/>
    <s v="OTRAS PRESTACIONES"/>
    <n v="17000000"/>
    <n v="17000000"/>
    <n v="17000000"/>
    <n v="0"/>
    <n v="0"/>
    <n v="0"/>
    <n v="4048100.66"/>
    <n v="4048100.66"/>
    <n v="12951899.34"/>
    <n v="12951899.34"/>
    <n v="0.23812356823529413"/>
  </r>
  <r>
    <s v="21375802"/>
    <s v="SISTEMA NACIONAL DE EDUCACIÓN MUSICAL"/>
    <x v="14"/>
    <s v="001"/>
    <x v="99"/>
    <s v="TRANSF. C.TES A ENTIDADES PRIV. SIN FINES DE LUCRO"/>
    <n v="54000000"/>
    <n v="54000000"/>
    <n v="27000185.449999999"/>
    <n v="0"/>
    <n v="0"/>
    <n v="0"/>
    <n v="27000000"/>
    <n v="27000000"/>
    <n v="27000000"/>
    <n v="185.45"/>
    <n v="0.5"/>
  </r>
  <r>
    <s v="21375802"/>
    <s v="SISTEMA NACIONAL DE EDUCACIÓN MUSICAL"/>
    <x v="14"/>
    <s v="001"/>
    <x v="262"/>
    <s v="FUNDACION PARQUE METROPOLITANA LA LIBERTAD (PAGO CUOTA ANUAL PARA CUBRIR GASTOS POR CONCEPTO DE SEGURIDAD Y MANTENIMIENTO DE LA SEDE"/>
    <n v="54000000"/>
    <n v="54000000"/>
    <n v="27000185.449999999"/>
    <n v="0"/>
    <n v="0"/>
    <n v="0"/>
    <n v="27000000"/>
    <n v="27000000"/>
    <n v="27000000"/>
    <n v="185.45"/>
    <n v="0.5"/>
  </r>
  <r>
    <s v="21375802"/>
    <s v="SISTEMA NACIONAL DE EDUCACIÓN MUSICAL"/>
    <x v="14"/>
    <s v="001"/>
    <x v="105"/>
    <s v="TRANSFERENCIAS CORRIENTES AL SECTOR EXTERNO"/>
    <n v="30100000"/>
    <n v="30100000"/>
    <n v="26780643.23"/>
    <n v="0"/>
    <n v="0"/>
    <n v="0"/>
    <n v="25365500"/>
    <n v="25365500"/>
    <n v="4734500"/>
    <n v="1415143.23"/>
    <n v="0.84270764119601327"/>
  </r>
  <r>
    <s v="21375802"/>
    <s v="SISTEMA NACIONAL DE EDUCACIÓN MUSICAL"/>
    <x v="14"/>
    <s v="001"/>
    <x v="263"/>
    <s v="SECRETARIA GENERAL IBEROAMERICANA-SEGIB (CUOTA ANUAL DE MEMBRESIA PARA EL PROGRAMA DE COOPERACION DE IBERORQUESTAS JUVENILES). (CUOTA"/>
    <n v="30100000"/>
    <n v="30100000"/>
    <n v="26780643.23"/>
    <n v="0"/>
    <n v="0"/>
    <n v="0"/>
    <n v="25365500"/>
    <n v="25365500"/>
    <n v="4734500"/>
    <n v="1415143.23"/>
    <n v="0.84270764119601327"/>
  </r>
  <r>
    <s v="21375802"/>
    <s v="SISTEMA NACIONAL DE EDUCACIÓN MUSICAL"/>
    <x v="14"/>
    <s v="280"/>
    <x v="110"/>
    <s v="BIENES DURADEROS"/>
    <n v="14542167"/>
    <n v="22442167"/>
    <n v="14542167"/>
    <n v="0"/>
    <n v="0"/>
    <n v="0"/>
    <n v="1586048.73"/>
    <n v="1586048.73"/>
    <n v="20856118.27"/>
    <n v="12956118.27"/>
    <n v="7.0672708655986738E-2"/>
  </r>
  <r>
    <s v="21375802"/>
    <s v="SISTEMA NACIONAL DE EDUCACIÓN MUSICAL"/>
    <x v="14"/>
    <s v="280"/>
    <x v="111"/>
    <s v="MAQUINARIA, EQUIPO Y MOBILIARIO"/>
    <n v="14542167"/>
    <n v="22442167"/>
    <n v="14542167"/>
    <n v="0"/>
    <n v="0"/>
    <n v="0"/>
    <n v="1586048.73"/>
    <n v="1586048.73"/>
    <n v="20856118.27"/>
    <n v="12956118.27"/>
    <n v="7.0672708655986738E-2"/>
  </r>
  <r>
    <s v="21375802"/>
    <s v="SISTEMA NACIONAL DE EDUCACIÓN MUSICAL"/>
    <x v="14"/>
    <s v="280"/>
    <x v="115"/>
    <s v="EQUIPO Y PROGRAMAS DE COMPUTO"/>
    <n v="14542167"/>
    <n v="1742167"/>
    <n v="1742167"/>
    <n v="0"/>
    <n v="0"/>
    <n v="0"/>
    <n v="1586048.73"/>
    <n v="1586048.73"/>
    <n v="156118.26999999999"/>
    <n v="156118.26999999999"/>
    <n v="0.91038845874132612"/>
  </r>
  <r>
    <s v="21375802"/>
    <s v="SISTEMA NACIONAL DE EDUCACIÓN MUSICAL"/>
    <x v="14"/>
    <s v="280"/>
    <x v="116"/>
    <s v="EQUIPO Y MOBILIARIO EDUCACIONAL, DEP. Y RECREATIVO"/>
    <n v="0"/>
    <n v="20700000"/>
    <n v="12800000"/>
    <n v="0"/>
    <n v="0"/>
    <n v="0"/>
    <n v="0"/>
    <n v="0"/>
    <n v="20700000"/>
    <n v="12800000"/>
    <n v="0"/>
  </r>
  <r>
    <s v="21375803"/>
    <s v="TEATRO NACIONAL"/>
    <x v="15"/>
    <s v="001"/>
    <x v="0"/>
    <s v=""/>
    <n v="3731415014"/>
    <n v="3727615014"/>
    <n v="2797196363.02"/>
    <n v="0"/>
    <n v="0"/>
    <n v="0"/>
    <n v="1131841365.8199999"/>
    <n v="1013584673.15"/>
    <n v="2595773648.1799998"/>
    <n v="1665354997.2"/>
    <n v="0.30363687279106982"/>
  </r>
  <r>
    <s v="21375803"/>
    <s v="TEATRO NACIONAL"/>
    <x v="15"/>
    <s v="001"/>
    <x v="1"/>
    <s v="REMUNERACIONES"/>
    <n v="1457747015"/>
    <n v="1457747015"/>
    <n v="1456281165"/>
    <n v="0"/>
    <n v="0"/>
    <n v="0"/>
    <n v="521208515.63999999"/>
    <n v="493928776.44"/>
    <n v="936538499.36000001"/>
    <n v="935072649.36000001"/>
    <n v="0.35754387440127944"/>
  </r>
  <r>
    <s v="21375803"/>
    <s v="TEATRO NACIONAL"/>
    <x v="15"/>
    <s v="001"/>
    <x v="2"/>
    <s v="REMUNERACIONES BASICAS"/>
    <n v="578929600"/>
    <n v="658279356"/>
    <n v="658279356"/>
    <n v="0"/>
    <n v="0"/>
    <n v="0"/>
    <n v="223764017.22999999"/>
    <n v="214611316.94"/>
    <n v="434515338.76999998"/>
    <n v="434515338.76999998"/>
    <n v="0.33992258027000927"/>
  </r>
  <r>
    <s v="21375803"/>
    <s v="TEATRO NACIONAL"/>
    <x v="15"/>
    <s v="001"/>
    <x v="3"/>
    <s v="SUELDOS PARA CARGOS FIJOS"/>
    <n v="563929600"/>
    <n v="643279356"/>
    <n v="643279356"/>
    <n v="0"/>
    <n v="0"/>
    <n v="0"/>
    <n v="220067207.22999999"/>
    <n v="210917697.91999999"/>
    <n v="423212148.76999998"/>
    <n v="423212148.76999998"/>
    <n v="0.34210208236497486"/>
  </r>
  <r>
    <s v="21375803"/>
    <s v="TEATRO NACIONAL"/>
    <x v="15"/>
    <s v="001"/>
    <x v="4"/>
    <s v="SUPLENCIAS"/>
    <n v="15000000"/>
    <n v="15000000"/>
    <n v="15000000"/>
    <n v="0"/>
    <n v="0"/>
    <n v="0"/>
    <n v="3696810"/>
    <n v="3693619.02"/>
    <n v="11303190"/>
    <n v="11303190"/>
    <n v="0.24645400000000001"/>
  </r>
  <r>
    <s v="21375803"/>
    <s v="TEATRO NACIONAL"/>
    <x v="15"/>
    <s v="001"/>
    <x v="5"/>
    <s v="REMUNERACIONES EVENTUALES"/>
    <n v="152100000"/>
    <n v="122365590"/>
    <n v="120899740"/>
    <n v="0"/>
    <n v="0"/>
    <n v="0"/>
    <n v="21603470.550000001"/>
    <n v="20980928.719999999"/>
    <n v="100762119.45"/>
    <n v="99296269.450000003"/>
    <n v="0.17654857505283961"/>
  </r>
  <r>
    <s v="21375803"/>
    <s v="TEATRO NACIONAL"/>
    <x v="15"/>
    <s v="001"/>
    <x v="6"/>
    <s v="TIEMPO EXTRAORDINARIO"/>
    <n v="152100000"/>
    <n v="122365590"/>
    <n v="120899740"/>
    <n v="0"/>
    <n v="0"/>
    <n v="0"/>
    <n v="21603470.550000001"/>
    <n v="20980928.719999999"/>
    <n v="100762119.45"/>
    <n v="99296269.450000003"/>
    <n v="0.17654857505283961"/>
  </r>
  <r>
    <s v="21375803"/>
    <s v="TEATRO NACIONAL"/>
    <x v="15"/>
    <s v="001"/>
    <x v="7"/>
    <s v="INCENTIVOS SALARIALES"/>
    <n v="488791558"/>
    <n v="439176212"/>
    <n v="439176212"/>
    <n v="0"/>
    <n v="0"/>
    <n v="0"/>
    <n v="186103383.59999999"/>
    <n v="181960374.53"/>
    <n v="253072828.40000001"/>
    <n v="253072828.40000001"/>
    <n v="0.42375560996914829"/>
  </r>
  <r>
    <s v="21375803"/>
    <s v="TEATRO NACIONAL"/>
    <x v="15"/>
    <s v="001"/>
    <x v="8"/>
    <s v="RETRIBUCION POR AÑOS SERVIDOS"/>
    <n v="167300000"/>
    <n v="137870041"/>
    <n v="137870041"/>
    <n v="0"/>
    <n v="0"/>
    <n v="0"/>
    <n v="57154650.240000002"/>
    <n v="55955118.57"/>
    <n v="80715390.760000005"/>
    <n v="80715390.760000005"/>
    <n v="0.41455453139380732"/>
  </r>
  <r>
    <s v="21375803"/>
    <s v="TEATRO NACIONAL"/>
    <x v="15"/>
    <s v="001"/>
    <x v="9"/>
    <s v="RESTRICCION AL EJERCICIO LIBERAL DE LA PROFESION"/>
    <n v="132599640"/>
    <n v="115622742"/>
    <n v="115622742"/>
    <n v="0"/>
    <n v="0"/>
    <n v="0"/>
    <n v="49441061.170000002"/>
    <n v="46918167.090000004"/>
    <n v="66181680.829999998"/>
    <n v="66181680.829999998"/>
    <n v="0.42760671745702072"/>
  </r>
  <r>
    <s v="21375803"/>
    <s v="TEATRO NACIONAL"/>
    <x v="15"/>
    <s v="001"/>
    <x v="10"/>
    <s v="DECIMOTERCER MES"/>
    <n v="91575835"/>
    <n v="91575835"/>
    <n v="91575835"/>
    <n v="0"/>
    <n v="0"/>
    <n v="0"/>
    <n v="2652753.75"/>
    <n v="2652753.75"/>
    <n v="88923081.25"/>
    <n v="88923081.25"/>
    <n v="2.8967835783315545E-2"/>
  </r>
  <r>
    <s v="21375803"/>
    <s v="TEATRO NACIONAL"/>
    <x v="15"/>
    <s v="001"/>
    <x v="11"/>
    <s v="SALARIO ESCOLAR"/>
    <n v="71716083"/>
    <n v="71716083"/>
    <n v="71716083"/>
    <n v="0"/>
    <n v="0"/>
    <n v="0"/>
    <n v="69007575.359999999"/>
    <n v="68754979.5"/>
    <n v="2708507.64"/>
    <n v="2708507.64"/>
    <n v="0.96223291168872116"/>
  </r>
  <r>
    <s v="21375803"/>
    <s v="TEATRO NACIONAL"/>
    <x v="15"/>
    <s v="001"/>
    <x v="12"/>
    <s v="OTROS INCENTIVOS SALARIALES"/>
    <n v="25600000"/>
    <n v="22391511"/>
    <n v="22391511"/>
    <n v="0"/>
    <n v="0"/>
    <n v="0"/>
    <n v="7847343.0800000001"/>
    <n v="7679355.6200000001"/>
    <n v="14544167.92"/>
    <n v="14544167.92"/>
    <n v="0.35046063126333904"/>
  </r>
  <r>
    <s v="21375803"/>
    <s v="TEATRO NACIONAL"/>
    <x v="15"/>
    <s v="001"/>
    <x v="13"/>
    <s v="CONTRIB. PATRONALES AL DES. Y LA SEGURIDAD SOCIAL"/>
    <n v="110003920"/>
    <n v="110003920"/>
    <n v="110003920"/>
    <n v="0"/>
    <n v="0"/>
    <n v="0"/>
    <n v="40620303.549999997"/>
    <n v="33997299.549999997"/>
    <n v="69383616.450000003"/>
    <n v="69383616.450000003"/>
    <n v="0.36926232765159639"/>
  </r>
  <r>
    <s v="21375803"/>
    <s v="TEATRO NACIONAL"/>
    <x v="15"/>
    <s v="001"/>
    <x v="264"/>
    <s v="CCSS CONTRIBUCION PATRONAL SEGURO SALUD (CONTRIBUCION PATRONAL SEGURO DE SALUD, SEGUN LEY NO. 17 DEL 22 DE OCTUBRE DE 1943, LEY"/>
    <n v="104362693"/>
    <n v="104362693"/>
    <n v="104362693"/>
    <n v="0"/>
    <n v="0"/>
    <n v="0"/>
    <n v="38537486.280000001"/>
    <n v="32254122.280000001"/>
    <n v="65825206.719999999"/>
    <n v="65825206.719999999"/>
    <n v="0.3692649659778327"/>
  </r>
  <r>
    <s v="21375803"/>
    <s v="TEATRO NACIONAL"/>
    <x v="15"/>
    <s v="001"/>
    <x v="265"/>
    <s v="BANCO POPULAR Y DE DESARROLLO COMUNAL. (BPDC) (SEGUN LEY NO. 4351 DEL 11 DE JULIO DE 1969, LEY ORGANICA DEL B.P.D.C.)."/>
    <n v="5641227"/>
    <n v="5641227"/>
    <n v="5641227"/>
    <n v="0"/>
    <n v="0"/>
    <n v="0"/>
    <n v="2082817.27"/>
    <n v="1743177.27"/>
    <n v="3558409.73"/>
    <n v="3558409.73"/>
    <n v="0.36921351861926494"/>
  </r>
  <r>
    <s v="21375803"/>
    <s v="TEATRO NACIONAL"/>
    <x v="15"/>
    <s v="001"/>
    <x v="16"/>
    <s v="CONTRIB PATRONALES A FOND PENS Y OTROS FOND CAPIT."/>
    <n v="127921937"/>
    <n v="127921937"/>
    <n v="127921937"/>
    <n v="0"/>
    <n v="0"/>
    <n v="0"/>
    <n v="49117340.710000001"/>
    <n v="42378856.700000003"/>
    <n v="78804596.290000007"/>
    <n v="78804596.290000007"/>
    <n v="0.38396339097022897"/>
  </r>
  <r>
    <s v="21375803"/>
    <s v="TEATRO NACIONAL"/>
    <x v="15"/>
    <s v="001"/>
    <x v="266"/>
    <s v="CCSS CONTRIBUCION PATRONAL SEGURO PENSIONES (CONTRIBUCION PATRONAL SEGURO DE PENSIONES, SEGUN LEY NO. 17 DEL 22 DE OCTUBRE DE 1943, LEY"/>
    <n v="61150897"/>
    <n v="61150897"/>
    <n v="61150897"/>
    <n v="0"/>
    <n v="0"/>
    <n v="0"/>
    <n v="22496151.52"/>
    <n v="18814439.52"/>
    <n v="38654745.479999997"/>
    <n v="38654745.479999997"/>
    <n v="0.3678793382213183"/>
  </r>
  <r>
    <s v="21375803"/>
    <s v="TEATRO NACIONAL"/>
    <x v="15"/>
    <s v="001"/>
    <x v="267"/>
    <s v="CCSS APORTE PATRONAL REGIMEN PENSIONES (APORTE PATRONAL AL REGIMEN DE PENSIONES, SEGUN LEY DE PROTECCION AL TRABAJADOR NO. 7983 DEL 16"/>
    <n v="33847360"/>
    <n v="33847360"/>
    <n v="33847360"/>
    <n v="0"/>
    <n v="0"/>
    <n v="0"/>
    <n v="12211746.52"/>
    <n v="10173898.52"/>
    <n v="21635613.48"/>
    <n v="21635613.48"/>
    <n v="0.36078874452837678"/>
  </r>
  <r>
    <s v="21375803"/>
    <s v="TEATRO NACIONAL"/>
    <x v="15"/>
    <s v="001"/>
    <x v="268"/>
    <s v="CCSS APORTE PATRONAL FONDO CAPITALIZACION LABORAL (APORTE PATRONAL AL FONDO DE CAPITALIZACION LABORAL, SEGUN LEY DE PROTECCION AL TRABAJADOR"/>
    <n v="16923680"/>
    <n v="16923680"/>
    <n v="16923680"/>
    <n v="0"/>
    <n v="0"/>
    <n v="0"/>
    <n v="6533848"/>
    <n v="5514924"/>
    <n v="10389832"/>
    <n v="10389832"/>
    <n v="0.38607725979219648"/>
  </r>
  <r>
    <s v="21375803"/>
    <s v="TEATRO NACIONAL"/>
    <x v="15"/>
    <s v="001"/>
    <x v="269"/>
    <s v="ASOCIACION DE EMPLEADOS DEL MINISTERIO DE CULTURA Y JUVENTUD (ASEMICULTURA). (APORTE PATRONAL A LA ASOCIACION DE EMPLEADOS DEL MINISTERIO DE CULTURA"/>
    <n v="16000000"/>
    <n v="16000000"/>
    <n v="16000000"/>
    <n v="0"/>
    <n v="0"/>
    <n v="0"/>
    <n v="7875594.6699999999"/>
    <n v="7875594.6600000001"/>
    <n v="8124405.3300000001"/>
    <n v="8124405.3300000001"/>
    <n v="0.49222466687499999"/>
  </r>
  <r>
    <s v="21375803"/>
    <s v="TEATRO NACIONAL"/>
    <x v="15"/>
    <s v="001"/>
    <x v="21"/>
    <s v="SERVICIOS"/>
    <n v="1517639024"/>
    <n v="1517639024"/>
    <n v="704834666.32000005"/>
    <n v="0"/>
    <n v="0"/>
    <n v="0"/>
    <n v="447116205.75"/>
    <n v="435382498.80000001"/>
    <n v="1070522818.25"/>
    <n v="257718460.56999999"/>
    <n v="0.29461301316010441"/>
  </r>
  <r>
    <s v="21375803"/>
    <s v="TEATRO NACIONAL"/>
    <x v="15"/>
    <s v="001"/>
    <x v="22"/>
    <s v="ALQUILERES"/>
    <n v="55350000"/>
    <n v="55470000"/>
    <n v="26795833.309999999"/>
    <n v="0"/>
    <n v="0"/>
    <n v="0"/>
    <n v="22963533.75"/>
    <n v="22880160.07"/>
    <n v="32506466.25"/>
    <n v="3832299.56"/>
    <n v="0.41398113845321793"/>
  </r>
  <r>
    <s v="21375803"/>
    <s v="TEATRO NACIONAL"/>
    <x v="15"/>
    <s v="001"/>
    <x v="165"/>
    <s v="ALQUILER DE EDIFICIOS, LOCALES Y TERRENOS"/>
    <n v="54000000"/>
    <n v="54000000"/>
    <n v="26100112.66"/>
    <n v="0"/>
    <n v="0"/>
    <n v="0"/>
    <n v="22374000"/>
    <n v="22294800"/>
    <n v="31626000"/>
    <n v="3726112.66"/>
    <n v="0.41433333333333333"/>
  </r>
  <r>
    <s v="21375803"/>
    <s v="TEATRO NACIONAL"/>
    <x v="15"/>
    <s v="001"/>
    <x v="148"/>
    <s v="ALQUILER DE MAQUINARIA, EQUIPO Y MOBILIARIO"/>
    <n v="1350000"/>
    <n v="1470000"/>
    <n v="695720.65"/>
    <n v="0"/>
    <n v="0"/>
    <n v="0"/>
    <n v="589533.75"/>
    <n v="585360.06999999995"/>
    <n v="880466.25"/>
    <n v="106186.9"/>
    <n v="0.40104336734693879"/>
  </r>
  <r>
    <s v="21375803"/>
    <s v="TEATRO NACIONAL"/>
    <x v="15"/>
    <s v="001"/>
    <x v="24"/>
    <s v="SERVICIOS BASICOS"/>
    <n v="90500000"/>
    <n v="80500000"/>
    <n v="41643564.990000002"/>
    <n v="0"/>
    <n v="0"/>
    <n v="0"/>
    <n v="23234167.91"/>
    <n v="23230077.219999999"/>
    <n v="57265832.090000004"/>
    <n v="18409397.079999998"/>
    <n v="0.28862320385093165"/>
  </r>
  <r>
    <s v="21375803"/>
    <s v="TEATRO NACIONAL"/>
    <x v="15"/>
    <s v="001"/>
    <x v="25"/>
    <s v="SERVICIO DE AGUA Y ALCANTARILLADO"/>
    <n v="4000000"/>
    <n v="4000000"/>
    <n v="1852328.66"/>
    <n v="0"/>
    <n v="0"/>
    <n v="0"/>
    <n v="1169423"/>
    <n v="1169423"/>
    <n v="2830577"/>
    <n v="682905.66"/>
    <n v="0.29235575000000003"/>
  </r>
  <r>
    <s v="21375803"/>
    <s v="TEATRO NACIONAL"/>
    <x v="15"/>
    <s v="001"/>
    <x v="26"/>
    <s v="SERVICIO DE ENERGIA ELECTRICA"/>
    <n v="38000000"/>
    <n v="38000000"/>
    <n v="17331751.32"/>
    <n v="0"/>
    <n v="0"/>
    <n v="0"/>
    <n v="11726100"/>
    <n v="11726100"/>
    <n v="26273900"/>
    <n v="5605651.3200000003"/>
    <n v="0.30858157894736843"/>
  </r>
  <r>
    <s v="21375803"/>
    <s v="TEATRO NACIONAL"/>
    <x v="15"/>
    <s v="001"/>
    <x v="28"/>
    <s v="SERVICIO DE TELECOMUNICACIONES"/>
    <n v="38000000"/>
    <n v="28000000"/>
    <n v="17597122.280000001"/>
    <n v="0"/>
    <n v="0"/>
    <n v="0"/>
    <n v="6966010.1100000003"/>
    <n v="6966010.1100000003"/>
    <n v="21033989.890000001"/>
    <n v="10631112.17"/>
    <n v="0.24878607535714287"/>
  </r>
  <r>
    <s v="21375803"/>
    <s v="TEATRO NACIONAL"/>
    <x v="15"/>
    <s v="001"/>
    <x v="29"/>
    <s v="OTROS SERVICIOS BASICOS"/>
    <n v="10500000"/>
    <n v="10500000"/>
    <n v="4862362.7300000004"/>
    <n v="0"/>
    <n v="0"/>
    <n v="0"/>
    <n v="3372634.8"/>
    <n v="3368544.11"/>
    <n v="7127365.2000000002"/>
    <n v="1489727.93"/>
    <n v="0.32120331428571425"/>
  </r>
  <r>
    <s v="21375803"/>
    <s v="TEATRO NACIONAL"/>
    <x v="15"/>
    <s v="001"/>
    <x v="30"/>
    <s v="SERVICIOS COMERCIALES Y FINANCIEROS"/>
    <n v="157606977"/>
    <n v="167606977"/>
    <n v="75331317.659999996"/>
    <n v="0"/>
    <n v="0"/>
    <n v="0"/>
    <n v="34131708.950000003"/>
    <n v="32734267.82"/>
    <n v="133475268.05"/>
    <n v="41199608.710000001"/>
    <n v="0.20364133737702342"/>
  </r>
  <r>
    <s v="21375803"/>
    <s v="TEATRO NACIONAL"/>
    <x v="15"/>
    <s v="001"/>
    <x v="31"/>
    <s v="INFORMACION"/>
    <n v="100000"/>
    <n v="100000"/>
    <n v="100000"/>
    <n v="0"/>
    <n v="0"/>
    <n v="0"/>
    <n v="32611.8"/>
    <n v="32611.8"/>
    <n v="67388.2"/>
    <n v="67388.2"/>
    <n v="0.32611800000000002"/>
  </r>
  <r>
    <s v="21375803"/>
    <s v="TEATRO NACIONAL"/>
    <x v="15"/>
    <s v="001"/>
    <x v="32"/>
    <s v="PUBLICIDAD Y PROPAGANDA"/>
    <n v="15000000"/>
    <n v="15000000"/>
    <n v="6946232.4800000004"/>
    <n v="0"/>
    <n v="0"/>
    <n v="0"/>
    <n v="1711272"/>
    <n v="1711272"/>
    <n v="13288728"/>
    <n v="5234960.4800000004"/>
    <n v="0.1140848"/>
  </r>
  <r>
    <s v="21375803"/>
    <s v="TEATRO NACIONAL"/>
    <x v="15"/>
    <s v="001"/>
    <x v="33"/>
    <s v="IMPRESION, ENCUADERNACION Y OTROS"/>
    <n v="4000000"/>
    <n v="4000000"/>
    <n v="1852328.66"/>
    <n v="0"/>
    <n v="0"/>
    <n v="0"/>
    <n v="0"/>
    <n v="0"/>
    <n v="4000000"/>
    <n v="1852328.66"/>
    <n v="0"/>
  </r>
  <r>
    <s v="21375803"/>
    <s v="TEATRO NACIONAL"/>
    <x v="15"/>
    <s v="001"/>
    <x v="34"/>
    <s v="COMIS. Y GASTOS POR SERV. FINANCIEROS Y COMERCIAL."/>
    <n v="96000000"/>
    <n v="96000000"/>
    <n v="44455887.850000001"/>
    <n v="0"/>
    <n v="0"/>
    <n v="0"/>
    <n v="10876413.960000001"/>
    <n v="9589153.4100000001"/>
    <n v="85123586.040000007"/>
    <n v="33579473.890000001"/>
    <n v="0.11329597875000001"/>
  </r>
  <r>
    <s v="21375803"/>
    <s v="TEATRO NACIONAL"/>
    <x v="15"/>
    <s v="001"/>
    <x v="35"/>
    <s v="SERVICIOS DE TECNOLOGIAS DE INFORMACION"/>
    <n v="42506977"/>
    <n v="52506977"/>
    <n v="21976868.670000002"/>
    <n v="0"/>
    <n v="0"/>
    <n v="0"/>
    <n v="21511411.190000001"/>
    <n v="21401230.609999999"/>
    <n v="30995565.809999999"/>
    <n v="465457.48"/>
    <n v="0.40968672010959611"/>
  </r>
  <r>
    <s v="21375803"/>
    <s v="TEATRO NACIONAL"/>
    <x v="15"/>
    <s v="001"/>
    <x v="36"/>
    <s v="SERVICIOS DE GESTION Y APOYO"/>
    <n v="958386039"/>
    <n v="957266039"/>
    <n v="442811481.94999999"/>
    <n v="0"/>
    <n v="0"/>
    <n v="0"/>
    <n v="284088402.47000003"/>
    <n v="276924697.12"/>
    <n v="673177636.52999997"/>
    <n v="158723079.47999999"/>
    <n v="0.29677058507870041"/>
  </r>
  <r>
    <s v="21375803"/>
    <s v="TEATRO NACIONAL"/>
    <x v="15"/>
    <s v="001"/>
    <x v="129"/>
    <s v="SERVICIOS JURIDICOS"/>
    <n v="25000000"/>
    <n v="25000000"/>
    <n v="11577054.130000001"/>
    <n v="0"/>
    <n v="0"/>
    <n v="0"/>
    <n v="5845207.5"/>
    <n v="5805277.5"/>
    <n v="19154792.5"/>
    <n v="5731846.6299999999"/>
    <n v="0.2338083"/>
  </r>
  <r>
    <s v="21375803"/>
    <s v="TEATRO NACIONAL"/>
    <x v="15"/>
    <s v="001"/>
    <x v="130"/>
    <s v="SERVICIOS DE INGENIERIA Y ARQUITECTURA"/>
    <n v="37000000"/>
    <n v="37000000"/>
    <n v="16134040.109999999"/>
    <n v="0"/>
    <n v="0"/>
    <n v="0"/>
    <n v="4886775"/>
    <n v="4350137.83"/>
    <n v="32113225"/>
    <n v="11247265.109999999"/>
    <n v="0.132075"/>
  </r>
  <r>
    <s v="21375803"/>
    <s v="TEATRO NACIONAL"/>
    <x v="15"/>
    <s v="001"/>
    <x v="37"/>
    <s v="SERVICIOS EN CIENCIAS ECONOMICAS Y SOCIALES"/>
    <n v="3000000"/>
    <n v="3000000"/>
    <n v="1389246.5"/>
    <n v="0"/>
    <n v="0"/>
    <n v="0"/>
    <n v="0"/>
    <n v="0"/>
    <n v="3000000"/>
    <n v="1389246.5"/>
    <n v="0"/>
  </r>
  <r>
    <s v="21375803"/>
    <s v="TEATRO NACIONAL"/>
    <x v="15"/>
    <s v="001"/>
    <x v="38"/>
    <s v="SERVICIOS INFORMATICOS"/>
    <n v="19000000"/>
    <n v="19000000"/>
    <n v="8798561.1300000008"/>
    <n v="0"/>
    <n v="0"/>
    <n v="0"/>
    <n v="5237074.55"/>
    <n v="5237074.5199999996"/>
    <n v="13762925.449999999"/>
    <n v="3561486.58"/>
    <n v="0.27563550263157893"/>
  </r>
  <r>
    <s v="21375803"/>
    <s v="TEATRO NACIONAL"/>
    <x v="15"/>
    <s v="001"/>
    <x v="39"/>
    <s v="SERVICIOS GENERALES"/>
    <n v="165062000"/>
    <n v="163942000"/>
    <n v="76437268.340000004"/>
    <n v="0"/>
    <n v="0"/>
    <n v="0"/>
    <n v="44592992.979999997"/>
    <n v="39849320"/>
    <n v="119349007.02"/>
    <n v="31844275.359999999"/>
    <n v="0.27200469056129606"/>
  </r>
  <r>
    <s v="21375803"/>
    <s v="TEATRO NACIONAL"/>
    <x v="15"/>
    <s v="001"/>
    <x v="40"/>
    <s v="OTROS SERVICIOS DE GESTION Y APOYO"/>
    <n v="709324039"/>
    <n v="709324039"/>
    <n v="328475311.74000001"/>
    <n v="0"/>
    <n v="0"/>
    <n v="0"/>
    <n v="223526352.44"/>
    <n v="221682887.27000001"/>
    <n v="485797686.56"/>
    <n v="104948959.3"/>
    <n v="0.3151258665293874"/>
  </r>
  <r>
    <s v="21375803"/>
    <s v="TEATRO NACIONAL"/>
    <x v="15"/>
    <s v="001"/>
    <x v="41"/>
    <s v="GASTOS DE VIAJE Y DE TRANSPORTE"/>
    <n v="14500000"/>
    <n v="14500000"/>
    <n v="6714691.3899999997"/>
    <n v="0"/>
    <n v="0"/>
    <n v="0"/>
    <n v="4206530"/>
    <n v="4159160"/>
    <n v="10293470"/>
    <n v="2508161.39"/>
    <n v="0.29010551724137928"/>
  </r>
  <r>
    <s v="21375803"/>
    <s v="TEATRO NACIONAL"/>
    <x v="15"/>
    <s v="001"/>
    <x v="42"/>
    <s v="TRANSPORTE DENTRO DEL PAIS"/>
    <n v="500000"/>
    <n v="500000"/>
    <n v="231541.08"/>
    <n v="0"/>
    <n v="0"/>
    <n v="0"/>
    <n v="46280"/>
    <n v="42160"/>
    <n v="453720"/>
    <n v="185261.08"/>
    <n v="9.2560000000000003E-2"/>
  </r>
  <r>
    <s v="21375803"/>
    <s v="TEATRO NACIONAL"/>
    <x v="15"/>
    <s v="001"/>
    <x v="43"/>
    <s v="VIATICOS DENTRO DEL PAIS"/>
    <n v="14000000"/>
    <n v="14000000"/>
    <n v="6483150.3099999996"/>
    <n v="0"/>
    <n v="0"/>
    <n v="0"/>
    <n v="4160250"/>
    <n v="4117000"/>
    <n v="9839750"/>
    <n v="2322900.31"/>
    <n v="0.29716071428571428"/>
  </r>
  <r>
    <s v="21375803"/>
    <s v="TEATRO NACIONAL"/>
    <x v="15"/>
    <s v="001"/>
    <x v="46"/>
    <s v="SEGUROS, REASEGUROS Y OTRAS OBLIGACIONES"/>
    <n v="171476008"/>
    <n v="171476008"/>
    <n v="79407481.049999997"/>
    <n v="0"/>
    <n v="0"/>
    <n v="0"/>
    <n v="74101453.349999994"/>
    <n v="71552880.379999995"/>
    <n v="97374554.650000006"/>
    <n v="5306027.7"/>
    <n v="0.43213889927971727"/>
  </r>
  <r>
    <s v="21375803"/>
    <s v="TEATRO NACIONAL"/>
    <x v="15"/>
    <s v="001"/>
    <x v="47"/>
    <s v="SEGUROS"/>
    <n v="171476008"/>
    <n v="171476008"/>
    <n v="79407481.049999997"/>
    <n v="0"/>
    <n v="0"/>
    <n v="0"/>
    <n v="74101453.349999994"/>
    <n v="71552880.379999995"/>
    <n v="97374554.650000006"/>
    <n v="5306027.7"/>
    <n v="0.43213889927971727"/>
  </r>
  <r>
    <s v="21375803"/>
    <s v="TEATRO NACIONAL"/>
    <x v="15"/>
    <s v="001"/>
    <x v="48"/>
    <s v="CAPACITACION Y PROTOCOLO"/>
    <n v="2300000"/>
    <n v="2300000"/>
    <n v="994529.26"/>
    <n v="0"/>
    <n v="0"/>
    <n v="0"/>
    <n v="0"/>
    <n v="0"/>
    <n v="2300000"/>
    <n v="994529.26"/>
    <n v="0"/>
  </r>
  <r>
    <s v="21375803"/>
    <s v="TEATRO NACIONAL"/>
    <x v="15"/>
    <s v="001"/>
    <x v="49"/>
    <s v="ACTIVIDADES DE CAPACITACION"/>
    <n v="1300000"/>
    <n v="1300000"/>
    <n v="602006.81999999995"/>
    <n v="0"/>
    <n v="0"/>
    <n v="0"/>
    <n v="0"/>
    <n v="0"/>
    <n v="1300000"/>
    <n v="602006.81999999995"/>
    <n v="0"/>
  </r>
  <r>
    <s v="21375803"/>
    <s v="TEATRO NACIONAL"/>
    <x v="15"/>
    <s v="001"/>
    <x v="131"/>
    <s v="ACTIVIDADES PROTOCOLARIAS Y SOCIALES"/>
    <n v="1000000"/>
    <n v="1000000"/>
    <n v="392522.44"/>
    <n v="0"/>
    <n v="0"/>
    <n v="0"/>
    <n v="0"/>
    <n v="0"/>
    <n v="1000000"/>
    <n v="392522.44"/>
    <n v="0"/>
  </r>
  <r>
    <s v="21375803"/>
    <s v="TEATRO NACIONAL"/>
    <x v="15"/>
    <s v="001"/>
    <x v="51"/>
    <s v="MANTENIMIENTO Y REPARACION"/>
    <n v="65960000"/>
    <n v="66960000"/>
    <n v="30544899.609999999"/>
    <n v="0"/>
    <n v="0"/>
    <n v="0"/>
    <n v="4390409.32"/>
    <n v="3901256.19"/>
    <n v="62569590.68"/>
    <n v="26154490.289999999"/>
    <n v="6.5567642174432506E-2"/>
  </r>
  <r>
    <s v="21375803"/>
    <s v="TEATRO NACIONAL"/>
    <x v="15"/>
    <s v="001"/>
    <x v="52"/>
    <s v="MANTENIMIENTO DE EDIFICIOS, LOCALES Y TERRENOS"/>
    <n v="15450000"/>
    <n v="15450000"/>
    <n v="7154619.4500000002"/>
    <n v="0"/>
    <n v="0"/>
    <n v="0"/>
    <n v="435050"/>
    <n v="430200"/>
    <n v="15014950"/>
    <n v="6719569.4500000002"/>
    <n v="2.8158576051779936E-2"/>
  </r>
  <r>
    <s v="21375803"/>
    <s v="TEATRO NACIONAL"/>
    <x v="15"/>
    <s v="001"/>
    <x v="53"/>
    <s v="MANT. Y REPARACION DE MAQUINARIA Y EQUIPO DE PROD."/>
    <n v="8560000"/>
    <n v="8560000"/>
    <n v="3963983.33"/>
    <n v="0"/>
    <n v="0"/>
    <n v="0"/>
    <n v="1065025"/>
    <n v="613025"/>
    <n v="7494975"/>
    <n v="2898958.33"/>
    <n v="0.12441880841121496"/>
  </r>
  <r>
    <s v="21375803"/>
    <s v="TEATRO NACIONAL"/>
    <x v="15"/>
    <s v="001"/>
    <x v="54"/>
    <s v="MANT. Y REPARACION DE EQUIPO DE TRANSPORTE"/>
    <n v="3000000"/>
    <n v="4000000"/>
    <n v="1389246.5"/>
    <n v="0"/>
    <n v="0"/>
    <n v="0"/>
    <n v="925131"/>
    <n v="908757"/>
    <n v="3074869"/>
    <n v="464115.5"/>
    <n v="0.23128275000000001"/>
  </r>
  <r>
    <s v="21375803"/>
    <s v="TEATRO NACIONAL"/>
    <x v="15"/>
    <s v="001"/>
    <x v="55"/>
    <s v="MANT. Y REPARACION DE EQUIPO DE COMUNICAC."/>
    <n v="6000000"/>
    <n v="6000000"/>
    <n v="2778492.99"/>
    <n v="0"/>
    <n v="0"/>
    <n v="0"/>
    <n v="0"/>
    <n v="0"/>
    <n v="6000000"/>
    <n v="2778492.99"/>
    <n v="0"/>
  </r>
  <r>
    <s v="21375803"/>
    <s v="TEATRO NACIONAL"/>
    <x v="15"/>
    <s v="001"/>
    <x v="56"/>
    <s v="MANT. Y REPARACION DE EQUIPO Y MOBILIARIO DE OFIC."/>
    <n v="12000000"/>
    <n v="12000000"/>
    <n v="5556985.9800000004"/>
    <n v="0"/>
    <n v="0"/>
    <n v="0"/>
    <n v="1051583.52"/>
    <n v="1051583.52"/>
    <n v="10948416.48"/>
    <n v="4505402.46"/>
    <n v="8.7631959999999995E-2"/>
  </r>
  <r>
    <s v="21375803"/>
    <s v="TEATRO NACIONAL"/>
    <x v="15"/>
    <s v="001"/>
    <x v="57"/>
    <s v="MANT. Y REP. DE EQUIPO DE COMPUTO Y SIST. DE INF."/>
    <n v="3250000"/>
    <n v="3250000"/>
    <n v="1505017.04"/>
    <n v="0"/>
    <n v="0"/>
    <n v="0"/>
    <n v="670768"/>
    <n v="659137.13"/>
    <n v="2579232"/>
    <n v="834249.04"/>
    <n v="0.20639015384615383"/>
  </r>
  <r>
    <s v="21375803"/>
    <s v="TEATRO NACIONAL"/>
    <x v="15"/>
    <s v="001"/>
    <x v="58"/>
    <s v="MANTENIMIENTO Y REPARACION DE OTROS EQUIPOS"/>
    <n v="17700000"/>
    <n v="17700000"/>
    <n v="8196554.3200000003"/>
    <n v="0"/>
    <n v="0"/>
    <n v="0"/>
    <n v="242851.8"/>
    <n v="238553.54"/>
    <n v="17457148.199999999"/>
    <n v="7953702.5199999996"/>
    <n v="1.37204406779661E-2"/>
  </r>
  <r>
    <s v="21375803"/>
    <s v="TEATRO NACIONAL"/>
    <x v="15"/>
    <s v="001"/>
    <x v="59"/>
    <s v="IMPUESTOS"/>
    <n v="1060000"/>
    <n v="1060000"/>
    <n v="490867.1"/>
    <n v="0"/>
    <n v="0"/>
    <n v="0"/>
    <n v="0"/>
    <n v="0"/>
    <n v="1060000"/>
    <n v="490867.1"/>
    <n v="0"/>
  </r>
  <r>
    <s v="21375803"/>
    <s v="TEATRO NACIONAL"/>
    <x v="15"/>
    <s v="001"/>
    <x v="240"/>
    <s v="IMPUESTOS SOBRE LA PROPIEDAD DE BIENES INMUEBLES"/>
    <n v="60000"/>
    <n v="60000"/>
    <n v="27784.93"/>
    <n v="0"/>
    <n v="0"/>
    <n v="0"/>
    <n v="0"/>
    <n v="0"/>
    <n v="60000"/>
    <n v="27784.93"/>
    <n v="0"/>
  </r>
  <r>
    <s v="21375803"/>
    <s v="TEATRO NACIONAL"/>
    <x v="15"/>
    <s v="001"/>
    <x v="60"/>
    <s v="OTROS IMPUESTOS"/>
    <n v="1000000"/>
    <n v="1000000"/>
    <n v="463082.17"/>
    <n v="0"/>
    <n v="0"/>
    <n v="0"/>
    <n v="0"/>
    <n v="0"/>
    <n v="1000000"/>
    <n v="463082.17"/>
    <n v="0"/>
  </r>
  <r>
    <s v="21375803"/>
    <s v="TEATRO NACIONAL"/>
    <x v="15"/>
    <s v="001"/>
    <x v="61"/>
    <s v="SERVICIOS DIVERSOS"/>
    <n v="500000"/>
    <n v="500000"/>
    <n v="100000"/>
    <n v="0"/>
    <n v="0"/>
    <n v="0"/>
    <n v="0"/>
    <n v="0"/>
    <n v="500000"/>
    <n v="100000"/>
    <n v="0"/>
  </r>
  <r>
    <s v="21375803"/>
    <s v="TEATRO NACIONAL"/>
    <x v="15"/>
    <s v="001"/>
    <x v="132"/>
    <s v="INTERESES MORATORIOS Y MULTAS"/>
    <n v="500000"/>
    <n v="500000"/>
    <n v="100000"/>
    <n v="0"/>
    <n v="0"/>
    <n v="0"/>
    <n v="0"/>
    <n v="0"/>
    <n v="500000"/>
    <n v="100000"/>
    <n v="0"/>
  </r>
  <r>
    <s v="21375803"/>
    <s v="TEATRO NACIONAL"/>
    <x v="15"/>
    <s v="001"/>
    <x v="63"/>
    <s v="MATERIALES Y SUMINISTROS"/>
    <n v="126938001"/>
    <n v="123138001"/>
    <n v="56627611.539999999"/>
    <n v="0"/>
    <n v="0"/>
    <n v="0"/>
    <n v="10786149.300000001"/>
    <n v="10771145.58"/>
    <n v="112351851.7"/>
    <n v="45841462.240000002"/>
    <n v="8.759399383135999E-2"/>
  </r>
  <r>
    <s v="21375803"/>
    <s v="TEATRO NACIONAL"/>
    <x v="15"/>
    <s v="001"/>
    <x v="64"/>
    <s v="PRODUCTOS QUIMICOS Y CONEXOS"/>
    <n v="20800001"/>
    <n v="20000001"/>
    <n v="9843788.6699999999"/>
    <n v="0"/>
    <n v="0"/>
    <n v="0"/>
    <n v="1514006.44"/>
    <n v="1514006.44"/>
    <n v="18485994.559999999"/>
    <n v="8329782.2300000004"/>
    <n v="7.5700318214984089E-2"/>
  </r>
  <r>
    <s v="21375803"/>
    <s v="TEATRO NACIONAL"/>
    <x v="15"/>
    <s v="001"/>
    <x v="65"/>
    <s v="COMBUSTIBLES Y LUBRICANTES"/>
    <n v="4500001"/>
    <n v="5500001"/>
    <n v="2295549.38"/>
    <n v="0"/>
    <n v="0"/>
    <n v="0"/>
    <n v="338974.95"/>
    <n v="338974.95"/>
    <n v="5161026.05"/>
    <n v="1956574.43"/>
    <n v="6.1631797885127661E-2"/>
  </r>
  <r>
    <s v="21375803"/>
    <s v="TEATRO NACIONAL"/>
    <x v="15"/>
    <s v="001"/>
    <x v="67"/>
    <s v="TINTAS, PINTURAS Y DILUYENTES"/>
    <n v="10500000"/>
    <n v="10500000"/>
    <n v="4862362.7300000004"/>
    <n v="0"/>
    <n v="0"/>
    <n v="0"/>
    <n v="1175031.49"/>
    <n v="1175031.49"/>
    <n v="9324968.5099999998"/>
    <n v="3687331.24"/>
    <n v="0.11190776095238095"/>
  </r>
  <r>
    <s v="21375803"/>
    <s v="TEATRO NACIONAL"/>
    <x v="15"/>
    <s v="001"/>
    <x v="68"/>
    <s v="OTROS PRODUCTOS QUIMICOS Y CONEXOS"/>
    <n v="5800000"/>
    <n v="4000000"/>
    <n v="2685876.56"/>
    <n v="0"/>
    <n v="0"/>
    <n v="0"/>
    <n v="0"/>
    <n v="0"/>
    <n v="4000000"/>
    <n v="2685876.56"/>
    <n v="0"/>
  </r>
  <r>
    <s v="21375803"/>
    <s v="TEATRO NACIONAL"/>
    <x v="15"/>
    <s v="001"/>
    <x v="69"/>
    <s v="ALIMENTOS Y PRODUCTOS AGROPECUARIOS"/>
    <n v="2000000"/>
    <n v="1000000"/>
    <n v="926164.33"/>
    <n v="0"/>
    <n v="0"/>
    <n v="0"/>
    <n v="0"/>
    <n v="0"/>
    <n v="1000000"/>
    <n v="926164.33"/>
    <n v="0"/>
  </r>
  <r>
    <s v="21375803"/>
    <s v="TEATRO NACIONAL"/>
    <x v="15"/>
    <s v="001"/>
    <x v="70"/>
    <s v="PRODUCTOS AGROFORESTALES"/>
    <n v="2000000"/>
    <n v="1000000"/>
    <n v="926164.33"/>
    <n v="0"/>
    <n v="0"/>
    <n v="0"/>
    <n v="0"/>
    <n v="0"/>
    <n v="1000000"/>
    <n v="926164.33"/>
    <n v="0"/>
  </r>
  <r>
    <s v="21375803"/>
    <s v="TEATRO NACIONAL"/>
    <x v="15"/>
    <s v="001"/>
    <x v="72"/>
    <s v="MATERIALES Y PROD DE USO EN LA CONSTRUC Y MANT."/>
    <n v="46800000"/>
    <n v="42500000"/>
    <n v="19110294.649999999"/>
    <n v="0"/>
    <n v="0"/>
    <n v="0"/>
    <n v="552073.81000000006"/>
    <n v="550587.07999999996"/>
    <n v="41947926.189999998"/>
    <n v="18558220.84"/>
    <n v="1.2989972000000001E-2"/>
  </r>
  <r>
    <s v="21375803"/>
    <s v="TEATRO NACIONAL"/>
    <x v="15"/>
    <s v="001"/>
    <x v="73"/>
    <s v="MATERIALES Y PRODUCTOS METALICOS"/>
    <n v="14600000"/>
    <n v="14600000"/>
    <n v="5472165.1699999999"/>
    <n v="0"/>
    <n v="0"/>
    <n v="0"/>
    <n v="0"/>
    <n v="0"/>
    <n v="14600000"/>
    <n v="5472165.1699999999"/>
    <n v="0"/>
  </r>
  <r>
    <s v="21375803"/>
    <s v="TEATRO NACIONAL"/>
    <x v="15"/>
    <s v="001"/>
    <x v="153"/>
    <s v="MATERIALES Y PRODUCTOS MINERALES Y ASFALTICOS"/>
    <n v="1000000"/>
    <n v="1000000"/>
    <n v="463082.17"/>
    <n v="0"/>
    <n v="0"/>
    <n v="0"/>
    <n v="84000.13"/>
    <n v="82513.399999999994"/>
    <n v="915999.87"/>
    <n v="379082.04"/>
    <n v="8.4000130000000006E-2"/>
  </r>
  <r>
    <s v="21375803"/>
    <s v="TEATRO NACIONAL"/>
    <x v="15"/>
    <s v="001"/>
    <x v="154"/>
    <s v="MADERA Y SUS DERIVADOS"/>
    <n v="7500000"/>
    <n v="2200000"/>
    <n v="2200000"/>
    <n v="0"/>
    <n v="0"/>
    <n v="0"/>
    <n v="0"/>
    <n v="0"/>
    <n v="2200000"/>
    <n v="2200000"/>
    <n v="0"/>
  </r>
  <r>
    <s v="21375803"/>
    <s v="TEATRO NACIONAL"/>
    <x v="15"/>
    <s v="001"/>
    <x v="74"/>
    <s v="MAT. Y PROD. ELECTRICOS, TELEFONICOS Y DE COMPUTO"/>
    <n v="13000000"/>
    <n v="14000000"/>
    <n v="6020068.1399999997"/>
    <n v="0"/>
    <n v="0"/>
    <n v="0"/>
    <n v="468073.68"/>
    <n v="468073.68"/>
    <n v="13531926.32"/>
    <n v="5551994.46"/>
    <n v="3.3433834285714288E-2"/>
  </r>
  <r>
    <s v="21375803"/>
    <s v="TEATRO NACIONAL"/>
    <x v="15"/>
    <s v="001"/>
    <x v="155"/>
    <s v="MATERIALES Y PRODUCTOS DE VIDRIO"/>
    <n v="500000"/>
    <n v="500000"/>
    <n v="231541.08"/>
    <n v="0"/>
    <n v="0"/>
    <n v="0"/>
    <n v="0"/>
    <n v="0"/>
    <n v="500000"/>
    <n v="231541.08"/>
    <n v="0"/>
  </r>
  <r>
    <s v="21375803"/>
    <s v="TEATRO NACIONAL"/>
    <x v="15"/>
    <s v="001"/>
    <x v="75"/>
    <s v="MATERIALES Y PRODUCTOS DE PLASTICO"/>
    <n v="3500000"/>
    <n v="3500000"/>
    <n v="1620787.58"/>
    <n v="0"/>
    <n v="0"/>
    <n v="0"/>
    <n v="0"/>
    <n v="0"/>
    <n v="3500000"/>
    <n v="1620787.58"/>
    <n v="0"/>
  </r>
  <r>
    <s v="21375803"/>
    <s v="TEATRO NACIONAL"/>
    <x v="15"/>
    <s v="001"/>
    <x v="76"/>
    <s v="OTROS MAT. Y PROD.DE USO EN LA CONSTRU. Y MANTENIM"/>
    <n v="6700000"/>
    <n v="6700000"/>
    <n v="3102650.51"/>
    <n v="0"/>
    <n v="0"/>
    <n v="0"/>
    <n v="0"/>
    <n v="0"/>
    <n v="6700000"/>
    <n v="3102650.51"/>
    <n v="0"/>
  </r>
  <r>
    <s v="21375803"/>
    <s v="TEATRO NACIONAL"/>
    <x v="15"/>
    <s v="001"/>
    <x v="77"/>
    <s v="HERRAMIENTAS, REPUESTOS Y ACCESORIOS"/>
    <n v="10000000"/>
    <n v="14000000"/>
    <n v="4630821.66"/>
    <n v="0"/>
    <n v="0"/>
    <n v="0"/>
    <n v="820338.93"/>
    <n v="819159.89"/>
    <n v="13179661.07"/>
    <n v="3810482.73"/>
    <n v="5.8595637857142863E-2"/>
  </r>
  <r>
    <s v="21375803"/>
    <s v="TEATRO NACIONAL"/>
    <x v="15"/>
    <s v="001"/>
    <x v="78"/>
    <s v="HERRAMIENTAS E INSTRUMENTOS"/>
    <n v="7000000"/>
    <n v="7000000"/>
    <n v="3241575.16"/>
    <n v="0"/>
    <n v="0"/>
    <n v="0"/>
    <n v="317331.63"/>
    <n v="316152.59000000003"/>
    <n v="6682668.3700000001"/>
    <n v="2924243.53"/>
    <n v="4.5333089999999999E-2"/>
  </r>
  <r>
    <s v="21375803"/>
    <s v="TEATRO NACIONAL"/>
    <x v="15"/>
    <s v="001"/>
    <x v="79"/>
    <s v="REPUESTOS Y ACCESORIOS"/>
    <n v="3000000"/>
    <n v="7000000"/>
    <n v="1389246.5"/>
    <n v="0"/>
    <n v="0"/>
    <n v="0"/>
    <n v="503007.3"/>
    <n v="503007.3"/>
    <n v="6496992.7000000002"/>
    <n v="886239.2"/>
    <n v="7.1858185714285719E-2"/>
  </r>
  <r>
    <s v="21375803"/>
    <s v="TEATRO NACIONAL"/>
    <x v="15"/>
    <s v="001"/>
    <x v="80"/>
    <s v="UTILES, MATERIALES Y SUMINISTROS DIVERSOS"/>
    <n v="47338000"/>
    <n v="45638000"/>
    <n v="22116542.23"/>
    <n v="0"/>
    <n v="0"/>
    <n v="0"/>
    <n v="7899730.1200000001"/>
    <n v="7887392.1699999999"/>
    <n v="37738269.880000003"/>
    <n v="14216812.109999999"/>
    <n v="0.17309544940619659"/>
  </r>
  <r>
    <s v="21375803"/>
    <s v="TEATRO NACIONAL"/>
    <x v="15"/>
    <s v="001"/>
    <x v="81"/>
    <s v="UTILES Y MATERIALES DE OFICINA Y COMPUTO"/>
    <n v="3050000"/>
    <n v="3050000"/>
    <n v="1412400.6"/>
    <n v="0"/>
    <n v="0"/>
    <n v="0"/>
    <n v="0"/>
    <n v="0"/>
    <n v="3050000"/>
    <n v="1412400.6"/>
    <n v="0"/>
  </r>
  <r>
    <s v="21375803"/>
    <s v="TEATRO NACIONAL"/>
    <x v="15"/>
    <s v="001"/>
    <x v="82"/>
    <s v="UTILES Y MATERIALES MEDICO, HOSPITALARIO Y DE INV."/>
    <n v="1500000"/>
    <n v="1500000"/>
    <n v="694623.25"/>
    <n v="0"/>
    <n v="0"/>
    <n v="0"/>
    <n v="0"/>
    <n v="0"/>
    <n v="1500000"/>
    <n v="694623.25"/>
    <n v="0"/>
  </r>
  <r>
    <s v="21375803"/>
    <s v="TEATRO NACIONAL"/>
    <x v="15"/>
    <s v="001"/>
    <x v="83"/>
    <s v="PRODUCTOS DE PAPEL, CARTON E IMPRESOS"/>
    <n v="6000000"/>
    <n v="5500000"/>
    <n v="2778492.99"/>
    <n v="0"/>
    <n v="0"/>
    <n v="0"/>
    <n v="1082638.42"/>
    <n v="1070459.8500000001"/>
    <n v="4417361.58"/>
    <n v="1695854.57"/>
    <n v="0.19684334909090909"/>
  </r>
  <r>
    <s v="21375803"/>
    <s v="TEATRO NACIONAL"/>
    <x v="15"/>
    <s v="001"/>
    <x v="84"/>
    <s v="TEXTILES Y VESTUARIO"/>
    <n v="3600000"/>
    <n v="4600000"/>
    <n v="1667095.79"/>
    <n v="0"/>
    <n v="0"/>
    <n v="0"/>
    <n v="0"/>
    <n v="0"/>
    <n v="4600000"/>
    <n v="1667095.79"/>
    <n v="0"/>
  </r>
  <r>
    <s v="21375803"/>
    <s v="TEATRO NACIONAL"/>
    <x v="15"/>
    <s v="001"/>
    <x v="85"/>
    <s v="UTILES Y MATERIALES DE LIMPIEZA"/>
    <n v="19488000"/>
    <n v="17488000"/>
    <n v="9024545.2300000004"/>
    <n v="0"/>
    <n v="0"/>
    <n v="0"/>
    <n v="4117565.66"/>
    <n v="4117565.66"/>
    <n v="13370434.34"/>
    <n v="4906979.57"/>
    <n v="0.23545091834400733"/>
  </r>
  <r>
    <s v="21375803"/>
    <s v="TEATRO NACIONAL"/>
    <x v="15"/>
    <s v="001"/>
    <x v="86"/>
    <s v="UTILES Y MATERIALES DE RESGUARDO Y SEGURIDAD"/>
    <n v="7000000"/>
    <n v="7300000"/>
    <n v="3824812.35"/>
    <n v="0"/>
    <n v="0"/>
    <n v="0"/>
    <n v="2440178.5"/>
    <n v="2440178.5"/>
    <n v="4859821.5"/>
    <n v="1384633.85"/>
    <n v="0.33427102739726028"/>
  </r>
  <r>
    <s v="21375803"/>
    <s v="TEATRO NACIONAL"/>
    <x v="15"/>
    <s v="001"/>
    <x v="87"/>
    <s v="OTROS UTILES, MATERIALES Y SUMINISTROS DIVERSOS"/>
    <n v="6700000"/>
    <n v="6200000"/>
    <n v="2714572.02"/>
    <n v="0"/>
    <n v="0"/>
    <n v="0"/>
    <n v="259347.54"/>
    <n v="259188.16"/>
    <n v="5940652.46"/>
    <n v="2455224.48"/>
    <n v="4.1830248387096779E-2"/>
  </r>
  <r>
    <s v="21375803"/>
    <s v="TEATRO NACIONAL"/>
    <x v="15"/>
    <s v="001"/>
    <x v="270"/>
    <s v="INTERESES Y COMISIONES"/>
    <n v="500000"/>
    <n v="500000"/>
    <n v="231541.08"/>
    <n v="0"/>
    <n v="0"/>
    <n v="0"/>
    <n v="0"/>
    <n v="0"/>
    <n v="500000"/>
    <n v="231541.08"/>
    <n v="0"/>
  </r>
  <r>
    <s v="21375803"/>
    <s v="TEATRO NACIONAL"/>
    <x v="15"/>
    <s v="001"/>
    <x v="271"/>
    <s v="COMISIONES Y OTROS GASTOS"/>
    <n v="500000"/>
    <n v="500000"/>
    <n v="231541.08"/>
    <n v="0"/>
    <n v="0"/>
    <n v="0"/>
    <n v="0"/>
    <n v="0"/>
    <n v="500000"/>
    <n v="231541.08"/>
    <n v="0"/>
  </r>
  <r>
    <s v="21375803"/>
    <s v="TEATRO NACIONAL"/>
    <x v="15"/>
    <s v="001"/>
    <x v="272"/>
    <s v="DIFERENCIAS POR TIPO DE CAMBIO"/>
    <n v="500000"/>
    <n v="500000"/>
    <n v="231541.08"/>
    <n v="0"/>
    <n v="0"/>
    <n v="0"/>
    <n v="0"/>
    <n v="0"/>
    <n v="500000"/>
    <n v="231541.08"/>
    <n v="0"/>
  </r>
  <r>
    <s v="21375803"/>
    <s v="TEATRO NACIONAL"/>
    <x v="15"/>
    <s v="001"/>
    <x v="88"/>
    <s v="TRANSFERENCIAS CORRIENTES"/>
    <n v="121484066"/>
    <n v="121484066"/>
    <n v="72114471.079999998"/>
    <n v="0"/>
    <n v="0"/>
    <n v="0"/>
    <n v="12924984.75"/>
    <n v="11688689.359999999"/>
    <n v="108559081.25"/>
    <n v="59189486.329999998"/>
    <n v="0.10639242804072759"/>
  </r>
  <r>
    <s v="21375803"/>
    <s v="TEATRO NACIONAL"/>
    <x v="15"/>
    <s v="001"/>
    <x v="89"/>
    <s v="TRANSFERENCIAS CORRIENTES AL SECTOR PUBLICO"/>
    <n v="20534066"/>
    <n v="20534066"/>
    <n v="20534066"/>
    <n v="0"/>
    <n v="0"/>
    <n v="0"/>
    <n v="7212812.9299999997"/>
    <n v="5976518.54"/>
    <n v="13321253.07"/>
    <n v="13321253.07"/>
    <n v="0.35126082335568609"/>
  </r>
  <r>
    <s v="21375803"/>
    <s v="TEATRO NACIONAL"/>
    <x v="15"/>
    <s v="001"/>
    <x v="273"/>
    <s v="CCSS CONTRIBUCION ESTATAL SEGURO PENSIONES (CONTRIBUCION ESTATAL AL SEGURO DE PENSIONES, SEGUN LEY NO. 17 DEL 22 DE OCTUBRE DE 1943, LEY"/>
    <n v="17713452"/>
    <n v="17713452"/>
    <n v="17713452"/>
    <n v="0"/>
    <n v="0"/>
    <n v="0"/>
    <n v="6223755.7000000002"/>
    <n v="5157281.97"/>
    <n v="11489696.300000001"/>
    <n v="11489696.300000001"/>
    <n v="0.35135758405532702"/>
  </r>
  <r>
    <s v="21375803"/>
    <s v="TEATRO NACIONAL"/>
    <x v="15"/>
    <s v="001"/>
    <x v="274"/>
    <s v="CCSS CONTRIBUCION ESTATAL SEGURO SALUD (CONTRIBUCION ESTATAL AL SEGURO DE SALUD, SEGUN LEY NO. 17 DEL 22 DE OCTUBRE DE 1943, LEY"/>
    <n v="2820614"/>
    <n v="2820614"/>
    <n v="2820614"/>
    <n v="0"/>
    <n v="0"/>
    <n v="0"/>
    <n v="989057.23"/>
    <n v="819236.57"/>
    <n v="1831556.77"/>
    <n v="1831556.77"/>
    <n v="0.3506531662964163"/>
  </r>
  <r>
    <s v="21375803"/>
    <s v="TEATRO NACIONAL"/>
    <x v="15"/>
    <s v="001"/>
    <x v="93"/>
    <s v="TRANSFERENCIAS CORRIENTES A PERSONAS"/>
    <n v="3350000"/>
    <n v="3350000"/>
    <n v="1551325.25"/>
    <n v="0"/>
    <n v="0"/>
    <n v="0"/>
    <n v="0"/>
    <n v="0"/>
    <n v="3350000"/>
    <n v="1551325.25"/>
    <n v="0"/>
  </r>
  <r>
    <s v="21375803"/>
    <s v="TEATRO NACIONAL"/>
    <x v="15"/>
    <s v="001"/>
    <x v="95"/>
    <s v="OTRAS TRANSFERENCIAS A PERSONAS"/>
    <n v="3350000"/>
    <n v="3350000"/>
    <n v="1551325.25"/>
    <n v="0"/>
    <n v="0"/>
    <n v="0"/>
    <n v="0"/>
    <n v="0"/>
    <n v="3350000"/>
    <n v="1551325.25"/>
    <n v="0"/>
  </r>
  <r>
    <s v="21375803"/>
    <s v="TEATRO NACIONAL"/>
    <x v="15"/>
    <s v="001"/>
    <x v="96"/>
    <s v="PRESTACIONES"/>
    <n v="19500000"/>
    <n v="19500000"/>
    <n v="13862362.73"/>
    <n v="0"/>
    <n v="0"/>
    <n v="0"/>
    <n v="3238110.82"/>
    <n v="3238109.82"/>
    <n v="16261889.18"/>
    <n v="10624251.91"/>
    <n v="0.16605696512820511"/>
  </r>
  <r>
    <s v="21375803"/>
    <s v="TEATRO NACIONAL"/>
    <x v="15"/>
    <s v="001"/>
    <x v="97"/>
    <s v="PRESTACIONES LEGALES"/>
    <n v="10500000"/>
    <n v="10500000"/>
    <n v="4862362.7300000004"/>
    <n v="0"/>
    <n v="0"/>
    <n v="0"/>
    <n v="45909.33"/>
    <n v="45909.33"/>
    <n v="10454090.67"/>
    <n v="4816453.4000000004"/>
    <n v="4.3723171428571433E-3"/>
  </r>
  <r>
    <s v="21375803"/>
    <s v="TEATRO NACIONAL"/>
    <x v="15"/>
    <s v="001"/>
    <x v="98"/>
    <s v="OTRAS PRESTACIONES"/>
    <n v="9000000"/>
    <n v="9000000"/>
    <n v="9000000"/>
    <n v="0"/>
    <n v="0"/>
    <n v="0"/>
    <n v="3192201.49"/>
    <n v="3192200.49"/>
    <n v="5807798.5099999998"/>
    <n v="5807798.5099999998"/>
    <n v="0.35468905444444448"/>
  </r>
  <r>
    <s v="21375803"/>
    <s v="TEATRO NACIONAL"/>
    <x v="15"/>
    <s v="001"/>
    <x v="103"/>
    <s v="OTRAS TRANSFERENCIAS CORRIENTES AL SECTOR PRIVADO"/>
    <n v="78100000"/>
    <n v="78100000"/>
    <n v="36166717.100000001"/>
    <n v="0"/>
    <n v="0"/>
    <n v="0"/>
    <n v="2474061"/>
    <n v="2474061"/>
    <n v="75625939"/>
    <n v="33692656.100000001"/>
    <n v="3.1678117797695263E-2"/>
  </r>
  <r>
    <s v="21375803"/>
    <s v="TEATRO NACIONAL"/>
    <x v="15"/>
    <s v="001"/>
    <x v="104"/>
    <s v="INDEMNIZACIONES"/>
    <n v="77100000"/>
    <n v="77100000"/>
    <n v="35703634.93"/>
    <n v="0"/>
    <n v="0"/>
    <n v="0"/>
    <n v="2474061"/>
    <n v="2474061"/>
    <n v="74625939"/>
    <n v="33229573.93"/>
    <n v="3.2088988326848249E-2"/>
  </r>
  <r>
    <s v="21375803"/>
    <s v="TEATRO NACIONAL"/>
    <x v="15"/>
    <s v="001"/>
    <x v="275"/>
    <s v="REINTEGROS O DEVOLUCIONES"/>
    <n v="1000000"/>
    <n v="1000000"/>
    <n v="463082.17"/>
    <n v="0"/>
    <n v="0"/>
    <n v="0"/>
    <n v="0"/>
    <n v="0"/>
    <n v="1000000"/>
    <n v="463082.17"/>
    <n v="0"/>
  </r>
  <r>
    <s v="21375803"/>
    <s v="TEATRO NACIONAL"/>
    <x v="15"/>
    <s v="280"/>
    <x v="110"/>
    <s v="BIENES DURADEROS"/>
    <n v="507106908"/>
    <n v="507106908"/>
    <n v="507106908"/>
    <n v="0"/>
    <n v="0"/>
    <n v="0"/>
    <n v="139805510.38"/>
    <n v="61813562.969999999"/>
    <n v="367301397.62"/>
    <n v="367301397.62"/>
    <n v="0.27569237999810486"/>
  </r>
  <r>
    <s v="21375803"/>
    <s v="TEATRO NACIONAL"/>
    <x v="15"/>
    <s v="280"/>
    <x v="111"/>
    <s v="MAQUINARIA, EQUIPO Y MOBILIARIO"/>
    <n v="125250000"/>
    <n v="125250000"/>
    <n v="125250000"/>
    <n v="0"/>
    <n v="0"/>
    <n v="0"/>
    <n v="24580155.989999998"/>
    <n v="19465791.579999998"/>
    <n v="100669844.01000001"/>
    <n v="100669844.01000001"/>
    <n v="0.19624875041916168"/>
  </r>
  <r>
    <s v="21375803"/>
    <s v="TEATRO NACIONAL"/>
    <x v="15"/>
    <s v="280"/>
    <x v="170"/>
    <s v="MAQUINARIA Y EQUIPO PARA LA PRODUCCION"/>
    <n v="12000000"/>
    <n v="2000000"/>
    <n v="2000000"/>
    <n v="0"/>
    <n v="0"/>
    <n v="0"/>
    <n v="0"/>
    <n v="0"/>
    <n v="2000000"/>
    <n v="2000000"/>
    <n v="0"/>
  </r>
  <r>
    <s v="21375803"/>
    <s v="TEATRO NACIONAL"/>
    <x v="15"/>
    <s v="280"/>
    <x v="113"/>
    <s v="EQUIPO DE COMUNICACION"/>
    <n v="35200000"/>
    <n v="45200000"/>
    <n v="45200000"/>
    <n v="0"/>
    <n v="0"/>
    <n v="0"/>
    <n v="9204185.1600000001"/>
    <n v="9129525.9499999993"/>
    <n v="35995814.840000004"/>
    <n v="35995814.840000004"/>
    <n v="0.20363241504424778"/>
  </r>
  <r>
    <s v="21375803"/>
    <s v="TEATRO NACIONAL"/>
    <x v="15"/>
    <s v="280"/>
    <x v="114"/>
    <s v="EQUIPO Y MOBILIARIO DE OFICINA"/>
    <n v="8050000"/>
    <n v="8050000"/>
    <n v="8050000"/>
    <n v="0"/>
    <n v="0"/>
    <n v="0"/>
    <n v="7965711.6399999997"/>
    <n v="7634649.2400000002"/>
    <n v="84288.36"/>
    <n v="84288.36"/>
    <n v="0.98952939627329184"/>
  </r>
  <r>
    <s v="21375803"/>
    <s v="TEATRO NACIONAL"/>
    <x v="15"/>
    <s v="280"/>
    <x v="115"/>
    <s v="EQUIPO Y PROGRAMAS DE COMPUTO"/>
    <n v="20000000"/>
    <n v="20000000"/>
    <n v="20000000"/>
    <n v="0"/>
    <n v="0"/>
    <n v="0"/>
    <n v="7410259.1900000004"/>
    <n v="2701616.39"/>
    <n v="12589740.810000001"/>
    <n v="12589740.810000001"/>
    <n v="0.37051295950000002"/>
  </r>
  <r>
    <s v="21375803"/>
    <s v="TEATRO NACIONAL"/>
    <x v="15"/>
    <s v="280"/>
    <x v="197"/>
    <s v="EQUIPO SANITARIO, DE LABORATORIO E INVESTIGACION"/>
    <n v="5000000"/>
    <n v="5000000"/>
    <n v="5000000"/>
    <n v="0"/>
    <n v="0"/>
    <n v="0"/>
    <n v="0"/>
    <n v="0"/>
    <n v="5000000"/>
    <n v="5000000"/>
    <n v="0"/>
  </r>
  <r>
    <s v="21375803"/>
    <s v="TEATRO NACIONAL"/>
    <x v="15"/>
    <s v="280"/>
    <x v="133"/>
    <s v="MAQUINARIA, EQUIPO Y MOBILIARIO DIVERSO"/>
    <n v="45000000"/>
    <n v="45000000"/>
    <n v="45000000"/>
    <n v="0"/>
    <n v="0"/>
    <n v="0"/>
    <n v="0"/>
    <n v="0"/>
    <n v="45000000"/>
    <n v="45000000"/>
    <n v="0"/>
  </r>
  <r>
    <s v="21375803"/>
    <s v="TEATRO NACIONAL"/>
    <x v="15"/>
    <s v="280"/>
    <x v="117"/>
    <s v="CONSTRUCCIONES, ADICIONES Y MEJORAS"/>
    <n v="366856908"/>
    <n v="366856908"/>
    <n v="366856908"/>
    <n v="0"/>
    <n v="0"/>
    <n v="0"/>
    <n v="108549221.62"/>
    <n v="41813460.780000001"/>
    <n v="258307686.38"/>
    <n v="258307686.38"/>
    <n v="0.29588981222073651"/>
  </r>
  <r>
    <s v="21375803"/>
    <s v="TEATRO NACIONAL"/>
    <x v="15"/>
    <s v="280"/>
    <x v="171"/>
    <s v="EDIFICIOS"/>
    <n v="366856908"/>
    <n v="366856908"/>
    <n v="366856908"/>
    <n v="0"/>
    <n v="0"/>
    <n v="0"/>
    <n v="108549221.62"/>
    <n v="41813460.780000001"/>
    <n v="258307686.38"/>
    <n v="258307686.38"/>
    <n v="0.29588981222073651"/>
  </r>
  <r>
    <s v="21375803"/>
    <s v="TEATRO NACIONAL"/>
    <x v="15"/>
    <s v="280"/>
    <x v="119"/>
    <s v="BIENES DURADEROS DIVERSOS"/>
    <n v="15000000"/>
    <n v="15000000"/>
    <n v="15000000"/>
    <n v="0"/>
    <n v="0"/>
    <n v="0"/>
    <n v="6676132.7699999996"/>
    <n v="534310.61"/>
    <n v="8323867.2300000004"/>
    <n v="8323867.2300000004"/>
    <n v="0.44507551799999995"/>
  </r>
  <r>
    <s v="21375803"/>
    <s v="TEATRO NACIONAL"/>
    <x v="15"/>
    <s v="280"/>
    <x v="120"/>
    <s v="BIENES INTANGIBLES"/>
    <n v="15000000"/>
    <n v="15000000"/>
    <n v="15000000"/>
    <n v="0"/>
    <n v="0"/>
    <n v="0"/>
    <n v="6676132.7699999996"/>
    <n v="534310.61"/>
    <n v="8323867.2300000004"/>
    <n v="8323867.2300000004"/>
    <n v="0.44507551799999995"/>
  </r>
  <r>
    <s v="21375804"/>
    <s v="TEATRO POPULAR MELICO SALAZAR"/>
    <x v="16"/>
    <s v="001"/>
    <x v="0"/>
    <s v=""/>
    <n v="3418259259"/>
    <n v="3417185439"/>
    <n v="2785459307.79"/>
    <n v="0"/>
    <n v="0"/>
    <n v="0"/>
    <n v="1093903829.0899999"/>
    <n v="1033908265.02"/>
    <n v="2323281609.9099998"/>
    <n v="1691555478.7"/>
    <n v="0.32011836893760098"/>
  </r>
  <r>
    <s v="21375804"/>
    <s v="TEATRO POPULAR MELICO SALAZAR"/>
    <x v="16"/>
    <s v="001"/>
    <x v="1"/>
    <s v="REMUNERACIONES"/>
    <n v="1917905053"/>
    <n v="1917905053"/>
    <n v="1901100649"/>
    <n v="0"/>
    <n v="0"/>
    <n v="0"/>
    <n v="753515734.05999994"/>
    <n v="707805876.63"/>
    <n v="1164389318.9400001"/>
    <n v="1147584914.9400001"/>
    <n v="0.39288479525164477"/>
  </r>
  <r>
    <s v="21375804"/>
    <s v="TEATRO POPULAR MELICO SALAZAR"/>
    <x v="16"/>
    <s v="001"/>
    <x v="2"/>
    <s v="REMUNERACIONES BASICAS"/>
    <n v="842359090"/>
    <n v="863026522"/>
    <n v="863026522"/>
    <n v="0"/>
    <n v="0"/>
    <n v="0"/>
    <n v="330420301.74000001"/>
    <n v="312837463.13"/>
    <n v="532606220.25999999"/>
    <n v="532606220.25999999"/>
    <n v="0.3828622797990906"/>
  </r>
  <r>
    <s v="21375804"/>
    <s v="TEATRO POPULAR MELICO SALAZAR"/>
    <x v="16"/>
    <s v="001"/>
    <x v="3"/>
    <s v="SUELDOS PARA CARGOS FIJOS"/>
    <n v="842359090"/>
    <n v="863026522"/>
    <n v="863026522"/>
    <n v="0"/>
    <n v="0"/>
    <n v="0"/>
    <n v="330420301.74000001"/>
    <n v="312837463.13"/>
    <n v="532606220.25999999"/>
    <n v="532606220.25999999"/>
    <n v="0.3828622797990906"/>
  </r>
  <r>
    <s v="21375804"/>
    <s v="TEATRO POPULAR MELICO SALAZAR"/>
    <x v="16"/>
    <s v="001"/>
    <x v="5"/>
    <s v="REMUNERACIONES EVENTUALES"/>
    <n v="133500000"/>
    <n v="126660380"/>
    <n v="120275640"/>
    <n v="0"/>
    <n v="0"/>
    <n v="0"/>
    <n v="33377557.43"/>
    <n v="33377557.43"/>
    <n v="93282822.569999993"/>
    <n v="86898082.569999993"/>
    <n v="0.26352011126131153"/>
  </r>
  <r>
    <s v="21375804"/>
    <s v="TEATRO POPULAR MELICO SALAZAR"/>
    <x v="16"/>
    <s v="001"/>
    <x v="6"/>
    <s v="TIEMPO EXTRAORDINARIO"/>
    <n v="133500000"/>
    <n v="126660380"/>
    <n v="120275640"/>
    <n v="0"/>
    <n v="0"/>
    <n v="0"/>
    <n v="33377557.43"/>
    <n v="33377557.43"/>
    <n v="93282822.569999993"/>
    <n v="86898082.569999993"/>
    <n v="0.26352011126131153"/>
  </r>
  <r>
    <s v="21375804"/>
    <s v="TEATRO POPULAR MELICO SALAZAR"/>
    <x v="16"/>
    <s v="001"/>
    <x v="7"/>
    <s v="INCENTIVOS SALARIALES"/>
    <n v="635180267"/>
    <n v="620352455"/>
    <n v="609932791"/>
    <n v="0"/>
    <n v="0"/>
    <n v="0"/>
    <n v="259557989.12"/>
    <n v="259557989.12"/>
    <n v="360794465.88"/>
    <n v="350374801.88"/>
    <n v="0.41840406534701308"/>
  </r>
  <r>
    <s v="21375804"/>
    <s v="TEATRO POPULAR MELICO SALAZAR"/>
    <x v="16"/>
    <s v="001"/>
    <x v="8"/>
    <s v="RETRIBUCION POR AÑOS SERVIDOS"/>
    <n v="255600000"/>
    <n v="241072224"/>
    <n v="234159981"/>
    <n v="0"/>
    <n v="0"/>
    <n v="0"/>
    <n v="92586593.760000005"/>
    <n v="92586593.760000005"/>
    <n v="148485630.24000001"/>
    <n v="141573387.24000001"/>
    <n v="0.38406164021617029"/>
  </r>
  <r>
    <s v="21375804"/>
    <s v="TEATRO POPULAR MELICO SALAZAR"/>
    <x v="16"/>
    <s v="001"/>
    <x v="9"/>
    <s v="RESTRICCION AL EJERCICIO LIBERAL DE LA PROFESION"/>
    <n v="121733660"/>
    <n v="121733660"/>
    <n v="118676293"/>
    <n v="0"/>
    <n v="0"/>
    <n v="0"/>
    <n v="52945565.619999997"/>
    <n v="52945565.619999997"/>
    <n v="68788094.379999995"/>
    <n v="65730727.380000003"/>
    <n v="0.43492954717700921"/>
  </r>
  <r>
    <s v="21375804"/>
    <s v="TEATRO POPULAR MELICO SALAZAR"/>
    <x v="16"/>
    <s v="001"/>
    <x v="10"/>
    <s v="DECIMOTERCER MES"/>
    <n v="122144121"/>
    <n v="122144121"/>
    <n v="122144121"/>
    <n v="0"/>
    <n v="0"/>
    <n v="0"/>
    <n v="3393892.73"/>
    <n v="3393892.73"/>
    <n v="118750228.27"/>
    <n v="118750228.27"/>
    <n v="2.778596875735018E-2"/>
  </r>
  <r>
    <s v="21375804"/>
    <s v="TEATRO POPULAR MELICO SALAZAR"/>
    <x v="16"/>
    <s v="001"/>
    <x v="11"/>
    <s v="SALARIO ESCOLAR"/>
    <n v="101102486"/>
    <n v="101102486"/>
    <n v="101102486"/>
    <n v="0"/>
    <n v="0"/>
    <n v="0"/>
    <n v="97042238.439999998"/>
    <n v="97042238.439999998"/>
    <n v="4060247.56"/>
    <n v="4060247.56"/>
    <n v="0.95984027969401264"/>
  </r>
  <r>
    <s v="21375804"/>
    <s v="TEATRO POPULAR MELICO SALAZAR"/>
    <x v="16"/>
    <s v="001"/>
    <x v="12"/>
    <s v="OTROS INCENTIVOS SALARIALES"/>
    <n v="34600000"/>
    <n v="34299964"/>
    <n v="33849910"/>
    <n v="0"/>
    <n v="0"/>
    <n v="0"/>
    <n v="13589698.57"/>
    <n v="13589698.57"/>
    <n v="20710265.43"/>
    <n v="20260211.43"/>
    <n v="0.39620154032814731"/>
  </r>
  <r>
    <s v="21375804"/>
    <s v="TEATRO POPULAR MELICO SALAZAR"/>
    <x v="16"/>
    <s v="001"/>
    <x v="13"/>
    <s v="CONTRIB. PATRONALES AL DES. Y LA SEGURIDAD SOCIAL"/>
    <n v="145167287"/>
    <n v="145167287"/>
    <n v="145167287"/>
    <n v="0"/>
    <n v="0"/>
    <n v="0"/>
    <n v="60405216.020000003"/>
    <n v="46460498.340000004"/>
    <n v="84762070.980000004"/>
    <n v="84762070.980000004"/>
    <n v="0.41610763187990146"/>
  </r>
  <r>
    <s v="21375804"/>
    <s v="TEATRO POPULAR MELICO SALAZAR"/>
    <x v="16"/>
    <s v="001"/>
    <x v="276"/>
    <s v="CCSS CONTRIBUCION PATRONAL SEGURO SALUD (CONTRIBUCION PATRONAL SEGURO DE SALUD, SEGUN LEY NO. 17 DEL 22 DE OCTUBRE DE 1943, LEY"/>
    <n v="137722810"/>
    <n v="137722810"/>
    <n v="137722810"/>
    <n v="0"/>
    <n v="0"/>
    <n v="0"/>
    <n v="57306292.270000003"/>
    <n v="44076376.340000004"/>
    <n v="80416517.730000004"/>
    <n v="80416517.730000004"/>
    <n v="0.41609877310810028"/>
  </r>
  <r>
    <s v="21375804"/>
    <s v="TEATRO POPULAR MELICO SALAZAR"/>
    <x v="16"/>
    <s v="001"/>
    <x v="277"/>
    <s v="BANCO POPULAR Y DE DESARROLLO COMUNAL. (BPDC) (SEGUN LEY NO. 4351 DEL 11 DE JULIO DE 1969, LEY ORGANICA DEL B.P.D.C. FINANCIADO EN PARTE POR LA"/>
    <n v="7444477"/>
    <n v="7444477"/>
    <n v="7444477"/>
    <n v="0"/>
    <n v="0"/>
    <n v="0"/>
    <n v="3098923.75"/>
    <n v="2384122"/>
    <n v="4345553.25"/>
    <n v="4345553.25"/>
    <n v="0.41627151914096855"/>
  </r>
  <r>
    <s v="21375804"/>
    <s v="TEATRO POPULAR MELICO SALAZAR"/>
    <x v="16"/>
    <s v="001"/>
    <x v="16"/>
    <s v="CONTRIB PATRONALES A FOND PENS Y OTROS FOND CAPIT."/>
    <n v="161698409"/>
    <n v="162698409"/>
    <n v="162698409"/>
    <n v="0"/>
    <n v="0"/>
    <n v="0"/>
    <n v="69754669.75"/>
    <n v="55572368.609999999"/>
    <n v="92943739.25"/>
    <n v="92943739.25"/>
    <n v="0.42873602869712141"/>
  </r>
  <r>
    <s v="21375804"/>
    <s v="TEATRO POPULAR MELICO SALAZAR"/>
    <x v="16"/>
    <s v="001"/>
    <x v="278"/>
    <s v="CCSS CONTRIBUCION PATRONAL SEGURO PENSIONES (CONTRIBUCION PATRONAL SEGURO DE PENSIONES, SEGUN LEY NO. 17 DEL 22 DE OCTUBRE DE 1943, LEY"/>
    <n v="80698122"/>
    <n v="80698122"/>
    <n v="80698122"/>
    <n v="0"/>
    <n v="0"/>
    <n v="0"/>
    <n v="33607632.369999997"/>
    <n v="25858545"/>
    <n v="47090489.630000003"/>
    <n v="47090489.630000003"/>
    <n v="0.41646114602270418"/>
  </r>
  <r>
    <s v="21375804"/>
    <s v="TEATRO POPULAR MELICO SALAZAR"/>
    <x v="16"/>
    <s v="001"/>
    <x v="279"/>
    <s v="CCSS APORTE PATRONAL REGIMEN PENSIONES (APORTE PATRONAL AL REGIMEN DE PENSIONES, SEGUN LEY DE PROTECCION AL TRABAJADOR NO. 7983 DEL 16"/>
    <n v="44666858"/>
    <n v="44666858"/>
    <n v="44666858"/>
    <n v="0"/>
    <n v="0"/>
    <n v="0"/>
    <n v="18593477.510000002"/>
    <n v="14304670"/>
    <n v="26073380.489999998"/>
    <n v="26073380.489999998"/>
    <n v="0.41627010142508797"/>
  </r>
  <r>
    <s v="21375804"/>
    <s v="TEATRO POPULAR MELICO SALAZAR"/>
    <x v="16"/>
    <s v="001"/>
    <x v="280"/>
    <s v="CCSS APORTE PATRONAL FONDO CAPITALIZACION LABORAL (APORTE PATRONAL AL FONDO DE CAPITALIZACION LABORAL, SEGUN LEY DE PROTECCION AL TRABAJADOR"/>
    <n v="22333429"/>
    <n v="22333429"/>
    <n v="22333429"/>
    <n v="0"/>
    <n v="0"/>
    <n v="0"/>
    <n v="9296747.2599999998"/>
    <n v="7152341"/>
    <n v="13036681.74"/>
    <n v="13036681.74"/>
    <n v="0.41627048224435215"/>
  </r>
  <r>
    <s v="21375804"/>
    <s v="TEATRO POPULAR MELICO SALAZAR"/>
    <x v="16"/>
    <s v="001"/>
    <x v="281"/>
    <s v="ASOCIACION DE EMPLEADOS DEL MINISTERIO DE CULTURA Y JUVENTUD (ASEMICULTURA). (APORTE PATRONAL A LA ASOCIACION DE EMPLEADOS DEL MINISTERIO DE CULTURA"/>
    <n v="14000000"/>
    <n v="15000000"/>
    <n v="15000000"/>
    <n v="0"/>
    <n v="0"/>
    <n v="0"/>
    <n v="8256812.6100000003"/>
    <n v="8256812.6100000003"/>
    <n v="6743187.3899999997"/>
    <n v="6743187.3899999997"/>
    <n v="0.55045417400000007"/>
  </r>
  <r>
    <s v="21375804"/>
    <s v="TEATRO POPULAR MELICO SALAZAR"/>
    <x v="16"/>
    <s v="001"/>
    <x v="21"/>
    <s v="SERVICIOS"/>
    <n v="749457789"/>
    <n v="749457789"/>
    <n v="335404628.19999999"/>
    <n v="0"/>
    <n v="0"/>
    <n v="0"/>
    <n v="187949665.56999999"/>
    <n v="175331833.22"/>
    <n v="561508123.42999995"/>
    <n v="147454962.63"/>
    <n v="0.25078085561133584"/>
  </r>
  <r>
    <s v="21375804"/>
    <s v="TEATRO POPULAR MELICO SALAZAR"/>
    <x v="16"/>
    <s v="001"/>
    <x v="22"/>
    <s v="ALQUILERES"/>
    <n v="89711422"/>
    <n v="89711422"/>
    <n v="41543759.530000001"/>
    <n v="0"/>
    <n v="0"/>
    <n v="0"/>
    <n v="32476205.629999999"/>
    <n v="30383172.5"/>
    <n v="57235216.369999997"/>
    <n v="9067553.9000000004"/>
    <n v="0.36200747804443451"/>
  </r>
  <r>
    <s v="21375804"/>
    <s v="TEATRO POPULAR MELICO SALAZAR"/>
    <x v="16"/>
    <s v="001"/>
    <x v="165"/>
    <s v="ALQUILER DE EDIFICIOS, LOCALES Y TERRENOS"/>
    <n v="53671000"/>
    <n v="53671000"/>
    <n v="24854082.879999999"/>
    <n v="0"/>
    <n v="0"/>
    <n v="0"/>
    <n v="21474972"/>
    <n v="21398954.399999999"/>
    <n v="32196028"/>
    <n v="3379110.88"/>
    <n v="0.4001224497400831"/>
  </r>
  <r>
    <s v="21375804"/>
    <s v="TEATRO POPULAR MELICO SALAZAR"/>
    <x v="16"/>
    <s v="001"/>
    <x v="23"/>
    <s v="ALQUILER DE EQUIPO DE COMPUTO"/>
    <n v="36040422"/>
    <n v="36040422"/>
    <n v="16689676.65"/>
    <n v="0"/>
    <n v="0"/>
    <n v="0"/>
    <n v="11001233.630000001"/>
    <n v="8984218.0999999996"/>
    <n v="25039188.370000001"/>
    <n v="5688443.0199999996"/>
    <n v="0.30524708145759227"/>
  </r>
  <r>
    <s v="21375804"/>
    <s v="TEATRO POPULAR MELICO SALAZAR"/>
    <x v="16"/>
    <s v="001"/>
    <x v="24"/>
    <s v="SERVICIOS BASICOS"/>
    <n v="81560000"/>
    <n v="81560000"/>
    <n v="40591370.409999996"/>
    <n v="0"/>
    <n v="0"/>
    <n v="0"/>
    <n v="30533460.120000001"/>
    <n v="30533460.120000001"/>
    <n v="51026539.880000003"/>
    <n v="10057910.289999999"/>
    <n v="0.37436807405590977"/>
  </r>
  <r>
    <s v="21375804"/>
    <s v="TEATRO POPULAR MELICO SALAZAR"/>
    <x v="16"/>
    <s v="001"/>
    <x v="25"/>
    <s v="SERVICIO DE AGUA Y ALCANTARILLADO"/>
    <n v="12000000"/>
    <n v="12000000"/>
    <n v="5556985.9800000004"/>
    <n v="0"/>
    <n v="0"/>
    <n v="0"/>
    <n v="4716226"/>
    <n v="4716226"/>
    <n v="7283774"/>
    <n v="840759.98"/>
    <n v="0.39301883333333332"/>
  </r>
  <r>
    <s v="21375804"/>
    <s v="TEATRO POPULAR MELICO SALAZAR"/>
    <x v="16"/>
    <s v="001"/>
    <x v="26"/>
    <s v="SERVICIO DE ENERGIA ELECTRICA"/>
    <n v="40000000"/>
    <n v="40000000"/>
    <n v="19934481.120000001"/>
    <n v="0"/>
    <n v="0"/>
    <n v="0"/>
    <n v="15371439.51"/>
    <n v="15371439.51"/>
    <n v="24628560.489999998"/>
    <n v="4563041.6100000003"/>
    <n v="0.38428598775"/>
  </r>
  <r>
    <s v="21375804"/>
    <s v="TEATRO POPULAR MELICO SALAZAR"/>
    <x v="16"/>
    <s v="001"/>
    <x v="28"/>
    <s v="SERVICIO DE TELECOMUNICACIONES"/>
    <n v="22000000"/>
    <n v="22000000"/>
    <n v="10187807.630000001"/>
    <n v="0"/>
    <n v="0"/>
    <n v="0"/>
    <n v="7586940.96"/>
    <n v="7586940.96"/>
    <n v="14413059.039999999"/>
    <n v="2600866.67"/>
    <n v="0.34486095272727274"/>
  </r>
  <r>
    <s v="21375804"/>
    <s v="TEATRO POPULAR MELICO SALAZAR"/>
    <x v="16"/>
    <s v="001"/>
    <x v="29"/>
    <s v="OTROS SERVICIOS BASICOS"/>
    <n v="7560000"/>
    <n v="7560000"/>
    <n v="4912095.68"/>
    <n v="0"/>
    <n v="0"/>
    <n v="0"/>
    <n v="2858853.65"/>
    <n v="2858853.65"/>
    <n v="4701146.3499999996"/>
    <n v="2053242.03"/>
    <n v="0.3781552447089947"/>
  </r>
  <r>
    <s v="21375804"/>
    <s v="TEATRO POPULAR MELICO SALAZAR"/>
    <x v="16"/>
    <s v="001"/>
    <x v="30"/>
    <s v="SERVICIOS COMERCIALES Y FINANCIEROS"/>
    <n v="19877112"/>
    <n v="19877112"/>
    <n v="11361526.470000001"/>
    <n v="0"/>
    <n v="0"/>
    <n v="0"/>
    <n v="8207097.5300000003"/>
    <n v="3692747.54"/>
    <n v="11670014.470000001"/>
    <n v="3154428.94"/>
    <n v="0.41289184917808985"/>
  </r>
  <r>
    <s v="21375804"/>
    <s v="TEATRO POPULAR MELICO SALAZAR"/>
    <x v="16"/>
    <s v="001"/>
    <x v="31"/>
    <s v="INFORMACION"/>
    <n v="734000"/>
    <n v="734000"/>
    <n v="339902.31"/>
    <n v="0"/>
    <n v="0"/>
    <n v="0"/>
    <n v="16916.099999999999"/>
    <n v="16916.099999999999"/>
    <n v="717083.9"/>
    <n v="322986.21000000002"/>
    <n v="2.3046457765667574E-2"/>
  </r>
  <r>
    <s v="21375804"/>
    <s v="TEATRO POPULAR MELICO SALAZAR"/>
    <x v="16"/>
    <s v="001"/>
    <x v="34"/>
    <s v="COMIS. Y GASTOS POR SERV. FINANCIEROS Y COMERCIAL."/>
    <n v="9143285"/>
    <n v="9143285"/>
    <n v="4234092.22"/>
    <n v="0"/>
    <n v="0"/>
    <n v="0"/>
    <n v="1402649.49"/>
    <n v="1402649.49"/>
    <n v="7740635.5099999998"/>
    <n v="2831442.73"/>
    <n v="0.15340760897204889"/>
  </r>
  <r>
    <s v="21375804"/>
    <s v="TEATRO POPULAR MELICO SALAZAR"/>
    <x v="16"/>
    <s v="001"/>
    <x v="35"/>
    <s v="SERVICIOS DE TECNOLOGIAS DE INFORMACION"/>
    <n v="9999827"/>
    <n v="9999827"/>
    <n v="6787531.9400000004"/>
    <n v="0"/>
    <n v="0"/>
    <n v="0"/>
    <n v="6787531.9400000004"/>
    <n v="2273181.9500000002"/>
    <n v="3212295.06"/>
    <n v="0"/>
    <n v="0.67876493663340376"/>
  </r>
  <r>
    <s v="21375804"/>
    <s v="TEATRO POPULAR MELICO SALAZAR"/>
    <x v="16"/>
    <s v="001"/>
    <x v="36"/>
    <s v="SERVICIOS DE GESTION Y APOYO"/>
    <n v="468376210"/>
    <n v="470476210"/>
    <n v="201788587.97"/>
    <n v="0"/>
    <n v="0"/>
    <n v="0"/>
    <n v="105022709.76000001"/>
    <n v="99012260.530000001"/>
    <n v="365453500.24000001"/>
    <n v="96765878.209999993"/>
    <n v="0.22322639812117176"/>
  </r>
  <r>
    <s v="21375804"/>
    <s v="TEATRO POPULAR MELICO SALAZAR"/>
    <x v="16"/>
    <s v="001"/>
    <x v="282"/>
    <s v="SERVICIOS EN CIENCIAS DE LA SALUD"/>
    <n v="1500000"/>
    <n v="1500000"/>
    <n v="694623.25"/>
    <n v="0"/>
    <n v="0"/>
    <n v="0"/>
    <n v="0"/>
    <n v="0"/>
    <n v="1500000"/>
    <n v="694623.25"/>
    <n v="0"/>
  </r>
  <r>
    <s v="21375804"/>
    <s v="TEATRO POPULAR MELICO SALAZAR"/>
    <x v="16"/>
    <s v="001"/>
    <x v="129"/>
    <s v="SERVICIOS JURIDICOS"/>
    <n v="20000"/>
    <n v="20000"/>
    <n v="4781.18"/>
    <n v="0"/>
    <n v="0"/>
    <n v="0"/>
    <n v="0"/>
    <n v="0"/>
    <n v="20000"/>
    <n v="4781.18"/>
    <n v="0"/>
  </r>
  <r>
    <s v="21375804"/>
    <s v="TEATRO POPULAR MELICO SALAZAR"/>
    <x v="16"/>
    <s v="001"/>
    <x v="130"/>
    <s v="SERVICIOS DE INGENIERIA Y ARQUITECTURA"/>
    <n v="3000000"/>
    <n v="3000000"/>
    <n v="1389246.5"/>
    <n v="0"/>
    <n v="0"/>
    <n v="0"/>
    <n v="0"/>
    <n v="0"/>
    <n v="3000000"/>
    <n v="1389246.5"/>
    <n v="0"/>
  </r>
  <r>
    <s v="21375804"/>
    <s v="TEATRO POPULAR MELICO SALAZAR"/>
    <x v="16"/>
    <s v="001"/>
    <x v="37"/>
    <s v="SERVICIOS EN CIENCIAS ECONOMICAS Y SOCIALES"/>
    <n v="2000000"/>
    <n v="2000000"/>
    <n v="926164.33"/>
    <n v="0"/>
    <n v="0"/>
    <n v="0"/>
    <n v="0"/>
    <n v="0"/>
    <n v="2000000"/>
    <n v="926164.33"/>
    <n v="0"/>
  </r>
  <r>
    <s v="21375804"/>
    <s v="TEATRO POPULAR MELICO SALAZAR"/>
    <x v="16"/>
    <s v="001"/>
    <x v="38"/>
    <s v="SERVICIOS INFORMATICOS"/>
    <n v="15000000"/>
    <n v="15000000"/>
    <n v="6946232.4800000004"/>
    <n v="0"/>
    <n v="0"/>
    <n v="0"/>
    <n v="0"/>
    <n v="0"/>
    <n v="15000000"/>
    <n v="6946232.4800000004"/>
    <n v="0"/>
  </r>
  <r>
    <s v="21375804"/>
    <s v="TEATRO POPULAR MELICO SALAZAR"/>
    <x v="16"/>
    <s v="001"/>
    <x v="39"/>
    <s v="SERVICIOS GENERALES"/>
    <n v="266205333"/>
    <n v="268305333"/>
    <n v="123274941.95999999"/>
    <n v="0"/>
    <n v="0"/>
    <n v="0"/>
    <n v="90844953.890000001"/>
    <n v="84834504.659999996"/>
    <n v="177460379.11000001"/>
    <n v="32429988.07"/>
    <n v="0.33858795453014717"/>
  </r>
  <r>
    <s v="21375804"/>
    <s v="TEATRO POPULAR MELICO SALAZAR"/>
    <x v="16"/>
    <s v="001"/>
    <x v="40"/>
    <s v="OTROS SERVICIOS DE GESTION Y APOYO"/>
    <n v="180650877"/>
    <n v="180650877"/>
    <n v="68552598.269999996"/>
    <n v="0"/>
    <n v="0"/>
    <n v="0"/>
    <n v="14177755.869999999"/>
    <n v="14177755.869999999"/>
    <n v="166473121.13"/>
    <n v="54374842.399999999"/>
    <n v="7.8481522511512636E-2"/>
  </r>
  <r>
    <s v="21375804"/>
    <s v="TEATRO POPULAR MELICO SALAZAR"/>
    <x v="16"/>
    <s v="001"/>
    <x v="41"/>
    <s v="GASTOS DE VIAJE Y DE TRANSPORTE"/>
    <n v="31841365"/>
    <n v="33841365"/>
    <n v="14148807.65"/>
    <n v="0"/>
    <n v="0"/>
    <n v="0"/>
    <n v="5398734.5300000003"/>
    <n v="5398734.5300000003"/>
    <n v="28442630.469999999"/>
    <n v="8750073.1199999992"/>
    <n v="0.1595306374314393"/>
  </r>
  <r>
    <s v="21375804"/>
    <s v="TEATRO POPULAR MELICO SALAZAR"/>
    <x v="16"/>
    <s v="001"/>
    <x v="42"/>
    <s v="TRANSPORTE DENTRO DEL PAIS"/>
    <n v="5000000"/>
    <n v="5000000"/>
    <n v="1000000"/>
    <n v="0"/>
    <n v="0"/>
    <n v="0"/>
    <n v="351309.2"/>
    <n v="351309.2"/>
    <n v="4648690.8"/>
    <n v="648690.80000000005"/>
    <n v="7.0261840000000006E-2"/>
  </r>
  <r>
    <s v="21375804"/>
    <s v="TEATRO POPULAR MELICO SALAZAR"/>
    <x v="16"/>
    <s v="001"/>
    <x v="43"/>
    <s v="VIATICOS DENTRO DEL PAIS"/>
    <n v="23841365"/>
    <n v="21891365"/>
    <n v="8040510.9199999999"/>
    <n v="0"/>
    <n v="0"/>
    <n v="0"/>
    <n v="2238000"/>
    <n v="2238000"/>
    <n v="19653365"/>
    <n v="5802510.9199999999"/>
    <n v="0.10223209014147816"/>
  </r>
  <r>
    <s v="21375804"/>
    <s v="TEATRO POPULAR MELICO SALAZAR"/>
    <x v="16"/>
    <s v="001"/>
    <x v="44"/>
    <s v="TRANSPORTE EN EL EXTERIOR"/>
    <n v="2000000"/>
    <n v="3950000"/>
    <n v="2188383.2799999998"/>
    <n v="0"/>
    <n v="0"/>
    <n v="0"/>
    <n v="0"/>
    <n v="0"/>
    <n v="3950000"/>
    <n v="2188383.2799999998"/>
    <n v="0"/>
  </r>
  <r>
    <s v="21375804"/>
    <s v="TEATRO POPULAR MELICO SALAZAR"/>
    <x v="16"/>
    <s v="001"/>
    <x v="45"/>
    <s v="VIATICOS EN EL EXTERIOR"/>
    <n v="1000000"/>
    <n v="3000000"/>
    <n v="2919913.45"/>
    <n v="0"/>
    <n v="0"/>
    <n v="0"/>
    <n v="2809425.33"/>
    <n v="2809425.33"/>
    <n v="190574.67"/>
    <n v="110488.12"/>
    <n v="0.93647511000000005"/>
  </r>
  <r>
    <s v="21375804"/>
    <s v="TEATRO POPULAR MELICO SALAZAR"/>
    <x v="16"/>
    <s v="001"/>
    <x v="46"/>
    <s v="SEGUROS, REASEGUROS Y OTRAS OBLIGACIONES"/>
    <n v="14400000"/>
    <n v="12400000"/>
    <n v="6668383.1799999997"/>
    <n v="0"/>
    <n v="0"/>
    <n v="0"/>
    <n v="6311458"/>
    <n v="6311458"/>
    <n v="6088542"/>
    <n v="356925.18"/>
    <n v="0.50898854838709673"/>
  </r>
  <r>
    <s v="21375804"/>
    <s v="TEATRO POPULAR MELICO SALAZAR"/>
    <x v="16"/>
    <s v="001"/>
    <x v="47"/>
    <s v="SEGUROS"/>
    <n v="14400000"/>
    <n v="12400000"/>
    <n v="6668383.1799999997"/>
    <n v="0"/>
    <n v="0"/>
    <n v="0"/>
    <n v="6311458"/>
    <n v="6311458"/>
    <n v="6088542"/>
    <n v="356925.18"/>
    <n v="0.50898854838709673"/>
  </r>
  <r>
    <s v="21375804"/>
    <s v="TEATRO POPULAR MELICO SALAZAR"/>
    <x v="16"/>
    <s v="001"/>
    <x v="48"/>
    <s v="CAPACITACION Y PROTOCOLO"/>
    <n v="12000000"/>
    <n v="10000000"/>
    <n v="5556985.9800000004"/>
    <n v="0"/>
    <n v="0"/>
    <n v="0"/>
    <n v="0"/>
    <n v="0"/>
    <n v="10000000"/>
    <n v="5556985.9800000004"/>
    <n v="0"/>
  </r>
  <r>
    <s v="21375804"/>
    <s v="TEATRO POPULAR MELICO SALAZAR"/>
    <x v="16"/>
    <s v="001"/>
    <x v="49"/>
    <s v="ACTIVIDADES DE CAPACITACION"/>
    <n v="12000000"/>
    <n v="10000000"/>
    <n v="5556985.9800000004"/>
    <n v="0"/>
    <n v="0"/>
    <n v="0"/>
    <n v="0"/>
    <n v="0"/>
    <n v="10000000"/>
    <n v="5556985.9800000004"/>
    <n v="0"/>
  </r>
  <r>
    <s v="21375804"/>
    <s v="TEATRO POPULAR MELICO SALAZAR"/>
    <x v="16"/>
    <s v="001"/>
    <x v="51"/>
    <s v="MANTENIMIENTO Y REPARACION"/>
    <n v="30171680"/>
    <n v="30171680"/>
    <n v="13045802.58"/>
    <n v="0"/>
    <n v="0"/>
    <n v="0"/>
    <n v="0"/>
    <n v="0"/>
    <n v="30171680"/>
    <n v="13045802.58"/>
    <n v="0"/>
  </r>
  <r>
    <s v="21375804"/>
    <s v="TEATRO POPULAR MELICO SALAZAR"/>
    <x v="16"/>
    <s v="001"/>
    <x v="52"/>
    <s v="MANTENIMIENTO DE EDIFICIOS, LOCALES Y TERRENOS"/>
    <n v="14200000"/>
    <n v="14200000"/>
    <n v="6575766.7400000002"/>
    <n v="0"/>
    <n v="0"/>
    <n v="0"/>
    <n v="0"/>
    <n v="0"/>
    <n v="14200000"/>
    <n v="6575766.7400000002"/>
    <n v="0"/>
  </r>
  <r>
    <s v="21375804"/>
    <s v="TEATRO POPULAR MELICO SALAZAR"/>
    <x v="16"/>
    <s v="001"/>
    <x v="53"/>
    <s v="MANT. Y REPARACION DE MAQUINARIA Y EQUIPO DE PROD."/>
    <n v="5871680"/>
    <n v="3871680"/>
    <n v="2719070.29"/>
    <n v="0"/>
    <n v="0"/>
    <n v="0"/>
    <n v="0"/>
    <n v="0"/>
    <n v="3871680"/>
    <n v="2719070.29"/>
    <n v="0"/>
  </r>
  <r>
    <s v="21375804"/>
    <s v="TEATRO POPULAR MELICO SALAZAR"/>
    <x v="16"/>
    <s v="001"/>
    <x v="54"/>
    <s v="MANT. Y REPARACION DE EQUIPO DE TRANSPORTE"/>
    <n v="3500000"/>
    <n v="3500000"/>
    <n v="1620787.58"/>
    <n v="0"/>
    <n v="0"/>
    <n v="0"/>
    <n v="0"/>
    <n v="0"/>
    <n v="3500000"/>
    <n v="1620787.58"/>
    <n v="0"/>
  </r>
  <r>
    <s v="21375804"/>
    <s v="TEATRO POPULAR MELICO SALAZAR"/>
    <x v="16"/>
    <s v="001"/>
    <x v="55"/>
    <s v="MANT. Y REPARACION DE EQUIPO DE COMUNICAC."/>
    <n v="1300000"/>
    <n v="5300000"/>
    <n v="602006.81999999995"/>
    <n v="0"/>
    <n v="0"/>
    <n v="0"/>
    <n v="0"/>
    <n v="0"/>
    <n v="5300000"/>
    <n v="602006.81999999995"/>
    <n v="0"/>
  </r>
  <r>
    <s v="21375804"/>
    <s v="TEATRO POPULAR MELICO SALAZAR"/>
    <x v="16"/>
    <s v="001"/>
    <x v="56"/>
    <s v="MANT. Y REPARACION DE EQUIPO Y MOBILIARIO DE OFIC."/>
    <n v="2100000"/>
    <n v="2100000"/>
    <n v="972472.55"/>
    <n v="0"/>
    <n v="0"/>
    <n v="0"/>
    <n v="0"/>
    <n v="0"/>
    <n v="2100000"/>
    <n v="972472.55"/>
    <n v="0"/>
  </r>
  <r>
    <s v="21375804"/>
    <s v="TEATRO POPULAR MELICO SALAZAR"/>
    <x v="16"/>
    <s v="001"/>
    <x v="57"/>
    <s v="MANT. Y REP. DE EQUIPO DE COMPUTO Y SIST. DE INF."/>
    <n v="1200000"/>
    <n v="1200000"/>
    <n v="555698.6"/>
    <n v="0"/>
    <n v="0"/>
    <n v="0"/>
    <n v="0"/>
    <n v="0"/>
    <n v="1200000"/>
    <n v="555698.6"/>
    <n v="0"/>
  </r>
  <r>
    <s v="21375804"/>
    <s v="TEATRO POPULAR MELICO SALAZAR"/>
    <x v="16"/>
    <s v="001"/>
    <x v="58"/>
    <s v="MANTENIMIENTO Y REPARACION DE OTROS EQUIPOS"/>
    <n v="2000000"/>
    <n v="0"/>
    <n v="0"/>
    <n v="0"/>
    <n v="0"/>
    <n v="0"/>
    <n v="0"/>
    <n v="0"/>
    <n v="0"/>
    <n v="0"/>
    <n v="0"/>
  </r>
  <r>
    <s v="21375804"/>
    <s v="TEATRO POPULAR MELICO SALAZAR"/>
    <x v="16"/>
    <s v="001"/>
    <x v="59"/>
    <s v="IMPUESTOS"/>
    <n v="1500000"/>
    <n v="1400000"/>
    <n v="694623.25"/>
    <n v="0"/>
    <n v="0"/>
    <n v="0"/>
    <n v="0"/>
    <n v="0"/>
    <n v="1400000"/>
    <n v="694623.25"/>
    <n v="0"/>
  </r>
  <r>
    <s v="21375804"/>
    <s v="TEATRO POPULAR MELICO SALAZAR"/>
    <x v="16"/>
    <s v="001"/>
    <x v="60"/>
    <s v="OTROS IMPUESTOS"/>
    <n v="1500000"/>
    <n v="1400000"/>
    <n v="694623.25"/>
    <n v="0"/>
    <n v="0"/>
    <n v="0"/>
    <n v="0"/>
    <n v="0"/>
    <n v="1400000"/>
    <n v="694623.25"/>
    <n v="0"/>
  </r>
  <r>
    <s v="21375804"/>
    <s v="TEATRO POPULAR MELICO SALAZAR"/>
    <x v="16"/>
    <s v="001"/>
    <x v="61"/>
    <s v="SERVICIOS DIVERSOS"/>
    <n v="20000"/>
    <n v="20000"/>
    <n v="4781.18"/>
    <n v="0"/>
    <n v="0"/>
    <n v="0"/>
    <n v="0"/>
    <n v="0"/>
    <n v="20000"/>
    <n v="4781.18"/>
    <n v="0"/>
  </r>
  <r>
    <s v="21375804"/>
    <s v="TEATRO POPULAR MELICO SALAZAR"/>
    <x v="16"/>
    <s v="001"/>
    <x v="152"/>
    <s v="OTROS SERVICIOS NO ESPECIFICADOS"/>
    <n v="20000"/>
    <n v="20000"/>
    <n v="4781.18"/>
    <n v="0"/>
    <n v="0"/>
    <n v="0"/>
    <n v="0"/>
    <n v="0"/>
    <n v="20000"/>
    <n v="4781.18"/>
    <n v="0"/>
  </r>
  <r>
    <s v="21375804"/>
    <s v="TEATRO POPULAR MELICO SALAZAR"/>
    <x v="16"/>
    <s v="001"/>
    <x v="63"/>
    <s v="MATERIALES Y SUMINISTROS"/>
    <n v="49635835"/>
    <n v="48562015"/>
    <n v="27227395.390000001"/>
    <n v="0"/>
    <n v="0"/>
    <n v="0"/>
    <n v="6282859.3099999996"/>
    <n v="4614985.0199999996"/>
    <n v="42279155.689999998"/>
    <n v="20944536.079999998"/>
    <n v="0.12937806040379501"/>
  </r>
  <r>
    <s v="21375804"/>
    <s v="TEATRO POPULAR MELICO SALAZAR"/>
    <x v="16"/>
    <s v="001"/>
    <x v="64"/>
    <s v="PRODUCTOS QUIMICOS Y CONEXOS"/>
    <n v="6135835"/>
    <n v="5462015"/>
    <n v="2841395.75"/>
    <n v="0"/>
    <n v="0"/>
    <n v="0"/>
    <n v="348894"/>
    <n v="348894"/>
    <n v="5113121"/>
    <n v="2492501.75"/>
    <n v="6.3876426556865915E-2"/>
  </r>
  <r>
    <s v="21375804"/>
    <s v="TEATRO POPULAR MELICO SALAZAR"/>
    <x v="16"/>
    <s v="001"/>
    <x v="65"/>
    <s v="COMBUSTIBLES Y LUBRICANTES"/>
    <n v="4173821"/>
    <n v="3500001"/>
    <n v="1932822.06"/>
    <n v="0"/>
    <n v="0"/>
    <n v="0"/>
    <n v="348894"/>
    <n v="348894"/>
    <n v="3151107"/>
    <n v="1583928.06"/>
    <n v="9.968397151886528E-2"/>
  </r>
  <r>
    <s v="21375804"/>
    <s v="TEATRO POPULAR MELICO SALAZAR"/>
    <x v="16"/>
    <s v="001"/>
    <x v="67"/>
    <s v="TINTAS, PINTURAS Y DILUYENTES"/>
    <n v="1962014"/>
    <n v="1962014"/>
    <n v="908573.69"/>
    <n v="0"/>
    <n v="0"/>
    <n v="0"/>
    <n v="0"/>
    <n v="0"/>
    <n v="1962014"/>
    <n v="908573.69"/>
    <n v="0"/>
  </r>
  <r>
    <s v="21375804"/>
    <s v="TEATRO POPULAR MELICO SALAZAR"/>
    <x v="16"/>
    <s v="001"/>
    <x v="72"/>
    <s v="MATERIALES Y PROD DE USO EN LA CONSTRUC Y MANT."/>
    <n v="9000000"/>
    <n v="9000000"/>
    <n v="6213910.8200000003"/>
    <n v="0"/>
    <n v="0"/>
    <n v="0"/>
    <n v="4102034.58"/>
    <n v="4033034.58"/>
    <n v="4897965.42"/>
    <n v="2111876.2400000002"/>
    <n v="0.45578162"/>
  </r>
  <r>
    <s v="21375804"/>
    <s v="TEATRO POPULAR MELICO SALAZAR"/>
    <x v="16"/>
    <s v="001"/>
    <x v="74"/>
    <s v="MAT. Y PROD. ELECTRICOS, TELEFONICOS Y DE COMPUTO"/>
    <n v="5000000"/>
    <n v="5000000"/>
    <n v="2315410.8199999998"/>
    <n v="0"/>
    <n v="0"/>
    <n v="0"/>
    <n v="203534.58"/>
    <n v="203534.58"/>
    <n v="4796465.42"/>
    <n v="2111876.2400000002"/>
    <n v="4.0706915999999996E-2"/>
  </r>
  <r>
    <s v="21375804"/>
    <s v="TEATRO POPULAR MELICO SALAZAR"/>
    <x v="16"/>
    <s v="001"/>
    <x v="76"/>
    <s v="OTROS MAT. Y PROD.DE USO EN LA CONSTRU. Y MANTENIM"/>
    <n v="4000000"/>
    <n v="4000000"/>
    <n v="3898500"/>
    <n v="0"/>
    <n v="0"/>
    <n v="0"/>
    <n v="3898500"/>
    <n v="3829500"/>
    <n v="101500"/>
    <n v="0"/>
    <n v="0.97462499999999996"/>
  </r>
  <r>
    <s v="21375804"/>
    <s v="TEATRO POPULAR MELICO SALAZAR"/>
    <x v="16"/>
    <s v="001"/>
    <x v="77"/>
    <s v="HERRAMIENTAS, REPUESTOS Y ACCESORIOS"/>
    <n v="8500000"/>
    <n v="8500000"/>
    <n v="6642823.2000000002"/>
    <n v="0"/>
    <n v="0"/>
    <n v="0"/>
    <n v="0"/>
    <n v="0"/>
    <n v="8500000"/>
    <n v="6642823.2000000002"/>
    <n v="0"/>
  </r>
  <r>
    <s v="21375804"/>
    <s v="TEATRO POPULAR MELICO SALAZAR"/>
    <x v="16"/>
    <s v="001"/>
    <x v="79"/>
    <s v="REPUESTOS Y ACCESORIOS"/>
    <n v="8500000"/>
    <n v="8500000"/>
    <n v="6642823.2000000002"/>
    <n v="0"/>
    <n v="0"/>
    <n v="0"/>
    <n v="0"/>
    <n v="0"/>
    <n v="8500000"/>
    <n v="6642823.2000000002"/>
    <n v="0"/>
  </r>
  <r>
    <s v="21375804"/>
    <s v="TEATRO POPULAR MELICO SALAZAR"/>
    <x v="16"/>
    <s v="001"/>
    <x v="80"/>
    <s v="UTILES, MATERIALES Y SUMINISTROS DIVERSOS"/>
    <n v="26000000"/>
    <n v="25600000"/>
    <n v="11529265.619999999"/>
    <n v="0"/>
    <n v="0"/>
    <n v="0"/>
    <n v="1831930.73"/>
    <n v="233056.44"/>
    <n v="23768069.27"/>
    <n v="9697334.8900000006"/>
    <n v="7.1559794140624994E-2"/>
  </r>
  <r>
    <s v="21375804"/>
    <s v="TEATRO POPULAR MELICO SALAZAR"/>
    <x v="16"/>
    <s v="001"/>
    <x v="81"/>
    <s v="UTILES Y MATERIALES DE OFICINA Y COMPUTO"/>
    <n v="2800000"/>
    <n v="2400000"/>
    <n v="1831930.73"/>
    <n v="0"/>
    <n v="0"/>
    <n v="0"/>
    <n v="1831930.73"/>
    <n v="233056.44"/>
    <n v="568069.27"/>
    <n v="0"/>
    <n v="0.7633044708333333"/>
  </r>
  <r>
    <s v="21375804"/>
    <s v="TEATRO POPULAR MELICO SALAZAR"/>
    <x v="16"/>
    <s v="001"/>
    <x v="83"/>
    <s v="PRODUCTOS DE PAPEL, CARTON E IMPRESOS"/>
    <n v="1200000"/>
    <n v="1200000"/>
    <n v="555698.6"/>
    <n v="0"/>
    <n v="0"/>
    <n v="0"/>
    <n v="0"/>
    <n v="0"/>
    <n v="1200000"/>
    <n v="555698.6"/>
    <n v="0"/>
  </r>
  <r>
    <s v="21375804"/>
    <s v="TEATRO POPULAR MELICO SALAZAR"/>
    <x v="16"/>
    <s v="001"/>
    <x v="84"/>
    <s v="TEXTILES Y VESTUARIO"/>
    <n v="8000000"/>
    <n v="8000000"/>
    <n v="3704657.32"/>
    <n v="0"/>
    <n v="0"/>
    <n v="0"/>
    <n v="0"/>
    <n v="0"/>
    <n v="8000000"/>
    <n v="3704657.32"/>
    <n v="0"/>
  </r>
  <r>
    <s v="21375804"/>
    <s v="TEATRO POPULAR MELICO SALAZAR"/>
    <x v="16"/>
    <s v="001"/>
    <x v="85"/>
    <s v="UTILES Y MATERIALES DE LIMPIEZA"/>
    <n v="6000000"/>
    <n v="6000000"/>
    <n v="2778492.99"/>
    <n v="0"/>
    <n v="0"/>
    <n v="0"/>
    <n v="0"/>
    <n v="0"/>
    <n v="6000000"/>
    <n v="2778492.99"/>
    <n v="0"/>
  </r>
  <r>
    <s v="21375804"/>
    <s v="TEATRO POPULAR MELICO SALAZAR"/>
    <x v="16"/>
    <s v="001"/>
    <x v="87"/>
    <s v="OTROS UTILES, MATERIALES Y SUMINISTROS DIVERSOS"/>
    <n v="8000000"/>
    <n v="8000000"/>
    <n v="2658485.98"/>
    <n v="0"/>
    <n v="0"/>
    <n v="0"/>
    <n v="0"/>
    <n v="0"/>
    <n v="8000000"/>
    <n v="2658485.98"/>
    <n v="0"/>
  </r>
  <r>
    <s v="21375804"/>
    <s v="TEATRO POPULAR MELICO SALAZAR"/>
    <x v="16"/>
    <s v="001"/>
    <x v="88"/>
    <s v="TRANSFERENCIAS CORRIENTES"/>
    <n v="365673821"/>
    <n v="365673821"/>
    <n v="198339874.19999999"/>
    <n v="0"/>
    <n v="0"/>
    <n v="0"/>
    <n v="145051945.93000001"/>
    <n v="145051945.93000001"/>
    <n v="220621875.06999999"/>
    <n v="53287928.270000003"/>
    <n v="0.3966703045170959"/>
  </r>
  <r>
    <s v="21375804"/>
    <s v="TEATRO POPULAR MELICO SALAZAR"/>
    <x v="16"/>
    <s v="001"/>
    <x v="89"/>
    <s v="TRANSFERENCIAS CORRIENTES AL SECTOR PUBLICO"/>
    <n v="27097895"/>
    <n v="27097895"/>
    <n v="27097895"/>
    <n v="0"/>
    <n v="0"/>
    <n v="0"/>
    <n v="5265146.33"/>
    <n v="5265146.33"/>
    <n v="21832748.670000002"/>
    <n v="21832748.670000002"/>
    <n v="0.19430093481430938"/>
  </r>
  <r>
    <s v="21375804"/>
    <s v="TEATRO POPULAR MELICO SALAZAR"/>
    <x v="16"/>
    <s v="001"/>
    <x v="283"/>
    <s v="CCSS CONTRIBUCION ESTATAL SEGURO PENSIONES (CONTRIBUCION ESTATAL AL SEGURO DE PENSIONES, SEGUN LEY NO. 17 DEL 22 DE OCTUBRE DE 1943, LEY"/>
    <n v="23375656"/>
    <n v="23375656"/>
    <n v="23375656"/>
    <n v="0"/>
    <n v="0"/>
    <n v="0"/>
    <n v="4541911.9400000004"/>
    <n v="4541911.9400000004"/>
    <n v="18833744.059999999"/>
    <n v="18833744.059999999"/>
    <n v="0.19430094026024342"/>
  </r>
  <r>
    <s v="21375804"/>
    <s v="TEATRO POPULAR MELICO SALAZAR"/>
    <x v="16"/>
    <s v="001"/>
    <x v="284"/>
    <s v="CCSS CONTRIBUCION ESTATAL SEGURO SALUD (CONTRIBUCION ESTATAL AL SEGURO DE SALUD, SEGUN LEY NO. 17 DEL 22 DE OCTUBRE DE 1943, LEY"/>
    <n v="3722239"/>
    <n v="3722239"/>
    <n v="3722239"/>
    <n v="0"/>
    <n v="0"/>
    <n v="0"/>
    <n v="723234.39"/>
    <n v="723234.39"/>
    <n v="2999004.61"/>
    <n v="2999004.61"/>
    <n v="0.19430090061385097"/>
  </r>
  <r>
    <s v="21375804"/>
    <s v="TEATRO POPULAR MELICO SALAZAR"/>
    <x v="16"/>
    <s v="001"/>
    <x v="93"/>
    <s v="TRANSFERENCIAS CORRIENTES A PERSONAS"/>
    <n v="257000000"/>
    <n v="257000000"/>
    <n v="94316212.459999993"/>
    <n v="0"/>
    <n v="0"/>
    <n v="0"/>
    <n v="78918660"/>
    <n v="78918660"/>
    <n v="178081340"/>
    <n v="15397552.460000001"/>
    <n v="0.30707649805447473"/>
  </r>
  <r>
    <s v="21375804"/>
    <s v="TEATRO POPULAR MELICO SALAZAR"/>
    <x v="16"/>
    <s v="001"/>
    <x v="95"/>
    <s v="OTRAS TRANSFERENCIAS A PERSONAS"/>
    <n v="257000000"/>
    <n v="257000000"/>
    <n v="94316212.459999993"/>
    <n v="0"/>
    <n v="0"/>
    <n v="0"/>
    <n v="78918660"/>
    <n v="78918660"/>
    <n v="178081340"/>
    <n v="15397552.460000001"/>
    <n v="0.30707649805447473"/>
  </r>
  <r>
    <s v="21375804"/>
    <s v="TEATRO POPULAR MELICO SALAZAR"/>
    <x v="16"/>
    <s v="001"/>
    <x v="96"/>
    <s v="PRESTACIONES"/>
    <n v="24200000"/>
    <n v="24200000"/>
    <n v="22260355.920000002"/>
    <n v="0"/>
    <n v="0"/>
    <n v="0"/>
    <n v="8030973.0700000003"/>
    <n v="8030973.0700000003"/>
    <n v="16169026.93"/>
    <n v="14229382.85"/>
    <n v="0.33185839132231404"/>
  </r>
  <r>
    <s v="21375804"/>
    <s v="TEATRO POPULAR MELICO SALAZAR"/>
    <x v="16"/>
    <s v="001"/>
    <x v="97"/>
    <s v="PRESTACIONES LEGALES"/>
    <n v="9200000"/>
    <n v="18200000"/>
    <n v="16260355.92"/>
    <n v="0"/>
    <n v="0"/>
    <n v="0"/>
    <n v="6223721.6100000003"/>
    <n v="6223721.6100000003"/>
    <n v="11976278.390000001"/>
    <n v="10036634.310000001"/>
    <n v="0.34196272582417586"/>
  </r>
  <r>
    <s v="21375804"/>
    <s v="TEATRO POPULAR MELICO SALAZAR"/>
    <x v="16"/>
    <s v="001"/>
    <x v="98"/>
    <s v="OTRAS PRESTACIONES"/>
    <n v="15000000"/>
    <n v="6000000"/>
    <n v="6000000"/>
    <n v="0"/>
    <n v="0"/>
    <n v="0"/>
    <n v="1807251.46"/>
    <n v="1807251.46"/>
    <n v="4192748.54"/>
    <n v="4192748.54"/>
    <n v="0.30120857666666667"/>
  </r>
  <r>
    <s v="21375804"/>
    <s v="TEATRO POPULAR MELICO SALAZAR"/>
    <x v="16"/>
    <s v="001"/>
    <x v="103"/>
    <s v="OTRAS TRANSFERENCIAS CORRIENTES AL SECTOR PRIVADO"/>
    <n v="5000000"/>
    <n v="5000000"/>
    <n v="2315410.8199999998"/>
    <n v="0"/>
    <n v="0"/>
    <n v="0"/>
    <n v="487166.53"/>
    <n v="487166.53"/>
    <n v="4512833.47"/>
    <n v="1828244.29"/>
    <n v="9.7433306000000011E-2"/>
  </r>
  <r>
    <s v="21375804"/>
    <s v="TEATRO POPULAR MELICO SALAZAR"/>
    <x v="16"/>
    <s v="001"/>
    <x v="104"/>
    <s v="INDEMNIZACIONES"/>
    <n v="5000000"/>
    <n v="5000000"/>
    <n v="2315410.8199999998"/>
    <n v="0"/>
    <n v="0"/>
    <n v="0"/>
    <n v="487166.53"/>
    <n v="487166.53"/>
    <n v="4512833.47"/>
    <n v="1828244.29"/>
    <n v="9.7433306000000011E-2"/>
  </r>
  <r>
    <s v="21375804"/>
    <s v="TEATRO POPULAR MELICO SALAZAR"/>
    <x v="16"/>
    <s v="001"/>
    <x v="105"/>
    <s v="TRANSFERENCIAS CORRIENTES AL SECTOR EXTERNO"/>
    <n v="52375926"/>
    <n v="52375926"/>
    <n v="52350000"/>
    <n v="0"/>
    <n v="0"/>
    <n v="0"/>
    <n v="52350000"/>
    <n v="52350000"/>
    <n v="25926"/>
    <n v="0"/>
    <n v="0.99950500159176181"/>
  </r>
  <r>
    <s v="21375804"/>
    <s v="TEATRO POPULAR MELICO SALAZAR"/>
    <x v="16"/>
    <s v="001"/>
    <x v="285"/>
    <s v="ORGANIZACION DE ESTADOS IBEROAMERICANOS (CUOTA ANUAL DE MEMBRESIA, SEGUN DECLARACION DE MONTEVIDEO, XVI CUMBRE MONTEVIDEO-URUGUAY DE"/>
    <n v="52375926"/>
    <n v="52375926"/>
    <n v="52350000"/>
    <n v="0"/>
    <n v="0"/>
    <n v="0"/>
    <n v="52350000"/>
    <n v="52350000"/>
    <n v="25926"/>
    <n v="0"/>
    <n v="0.99950500159176181"/>
  </r>
  <r>
    <s v="21375804"/>
    <s v="TEATRO POPULAR MELICO SALAZAR"/>
    <x v="16"/>
    <s v="280"/>
    <x v="110"/>
    <s v="BIENES DURADEROS"/>
    <n v="335586761"/>
    <n v="335586761"/>
    <n v="323386761"/>
    <n v="0"/>
    <n v="0"/>
    <n v="0"/>
    <n v="1103624.22"/>
    <n v="1103624.22"/>
    <n v="334483136.77999997"/>
    <n v="322283136.77999997"/>
    <n v="3.2886405194035647E-3"/>
  </r>
  <r>
    <s v="21375804"/>
    <s v="TEATRO POPULAR MELICO SALAZAR"/>
    <x v="16"/>
    <s v="280"/>
    <x v="111"/>
    <s v="MAQUINARIA, EQUIPO Y MOBILIARIO"/>
    <n v="159743761"/>
    <n v="155743761"/>
    <n v="143543761"/>
    <n v="0"/>
    <n v="0"/>
    <n v="0"/>
    <n v="0"/>
    <n v="0"/>
    <n v="155743761"/>
    <n v="143543761"/>
    <n v="0"/>
  </r>
  <r>
    <s v="21375804"/>
    <s v="TEATRO POPULAR MELICO SALAZAR"/>
    <x v="16"/>
    <s v="280"/>
    <x v="113"/>
    <s v="EQUIPO DE COMUNICACION"/>
    <n v="6200000"/>
    <n v="6200000"/>
    <n v="6200000"/>
    <n v="0"/>
    <n v="0"/>
    <n v="0"/>
    <n v="0"/>
    <n v="0"/>
    <n v="6200000"/>
    <n v="6200000"/>
    <n v="0"/>
  </r>
  <r>
    <s v="21375804"/>
    <s v="TEATRO POPULAR MELICO SALAZAR"/>
    <x v="16"/>
    <s v="280"/>
    <x v="115"/>
    <s v="EQUIPO Y PROGRAMAS DE COMPUTO"/>
    <n v="23600000"/>
    <n v="19600000"/>
    <n v="19600000"/>
    <n v="0"/>
    <n v="0"/>
    <n v="0"/>
    <n v="0"/>
    <n v="0"/>
    <n v="19600000"/>
    <n v="19600000"/>
    <n v="0"/>
  </r>
  <r>
    <s v="21375804"/>
    <s v="TEATRO POPULAR MELICO SALAZAR"/>
    <x v="16"/>
    <s v="280"/>
    <x v="133"/>
    <s v="MAQUINARIA, EQUIPO Y MOBILIARIO DIVERSO"/>
    <n v="129943761"/>
    <n v="129943761"/>
    <n v="117743761"/>
    <n v="0"/>
    <n v="0"/>
    <n v="0"/>
    <n v="0"/>
    <n v="0"/>
    <n v="129943761"/>
    <n v="117743761"/>
    <n v="0"/>
  </r>
  <r>
    <s v="21375804"/>
    <s v="TEATRO POPULAR MELICO SALAZAR"/>
    <x v="16"/>
    <s v="280"/>
    <x v="117"/>
    <s v="CONSTRUCCIONES, ADICIONES Y MEJORAS"/>
    <n v="168700000"/>
    <n v="168700000"/>
    <n v="168700000"/>
    <n v="0"/>
    <n v="0"/>
    <n v="0"/>
    <n v="0"/>
    <n v="0"/>
    <n v="168700000"/>
    <n v="168700000"/>
    <n v="0"/>
  </r>
  <r>
    <s v="21375804"/>
    <s v="TEATRO POPULAR MELICO SALAZAR"/>
    <x v="16"/>
    <s v="280"/>
    <x v="171"/>
    <s v="EDIFICIOS"/>
    <n v="44000000"/>
    <n v="44000000"/>
    <n v="44000000"/>
    <n v="0"/>
    <n v="0"/>
    <n v="0"/>
    <n v="0"/>
    <n v="0"/>
    <n v="44000000"/>
    <n v="44000000"/>
    <n v="0"/>
  </r>
  <r>
    <s v="21375804"/>
    <s v="TEATRO POPULAR MELICO SALAZAR"/>
    <x v="16"/>
    <s v="280"/>
    <x v="118"/>
    <s v="OTRAS CONSTRUCCIONES, ADICIONES Y MEJORAS"/>
    <n v="124700000"/>
    <n v="124700000"/>
    <n v="124700000"/>
    <n v="0"/>
    <n v="0"/>
    <n v="0"/>
    <n v="0"/>
    <n v="0"/>
    <n v="124700000"/>
    <n v="124700000"/>
    <n v="0"/>
  </r>
  <r>
    <s v="21375804"/>
    <s v="TEATRO POPULAR MELICO SALAZAR"/>
    <x v="16"/>
    <s v="280"/>
    <x v="119"/>
    <s v="BIENES DURADEROS DIVERSOS"/>
    <n v="7143000"/>
    <n v="11143000"/>
    <n v="11143000"/>
    <n v="0"/>
    <n v="0"/>
    <n v="0"/>
    <n v="1103624.22"/>
    <n v="1103624.22"/>
    <n v="10039375.779999999"/>
    <n v="10039375.779999999"/>
    <n v="9.9041929462442793E-2"/>
  </r>
  <r>
    <s v="21375804"/>
    <s v="TEATRO POPULAR MELICO SALAZAR"/>
    <x v="16"/>
    <s v="280"/>
    <x v="120"/>
    <s v="BIENES INTANGIBLES"/>
    <n v="7143000"/>
    <n v="11143000"/>
    <n v="11143000"/>
    <n v="0"/>
    <n v="0"/>
    <n v="0"/>
    <n v="1103624.22"/>
    <n v="1103624.22"/>
    <n v="10039375.779999999"/>
    <n v="10039375.779999999"/>
    <n v="9.9041929462442793E-2"/>
  </r>
  <r>
    <s v="21375805"/>
    <s v="CENTRO COSTAR. PRODUCCIÓN CINEMATOGRÁFIC"/>
    <x v="17"/>
    <s v="001"/>
    <x v="0"/>
    <s v=""/>
    <n v="1178730524"/>
    <n v="1194849788"/>
    <n v="666057561.90999997"/>
    <n v="0"/>
    <n v="0"/>
    <n v="0"/>
    <n v="394153095.93000001"/>
    <n v="389821682.06"/>
    <n v="800696692.07000005"/>
    <n v="271904465.98000002"/>
    <n v="0.32987669235791839"/>
  </r>
  <r>
    <s v="21375805"/>
    <s v="CENTRO COSTAR. PRODUCCIÓN CINEMATOGRÁFIC"/>
    <x v="17"/>
    <s v="001"/>
    <x v="1"/>
    <s v="REMUNERACIONES"/>
    <n v="210376591"/>
    <n v="211393363"/>
    <n v="210793363"/>
    <n v="0"/>
    <n v="0"/>
    <n v="0"/>
    <n v="81527612.359999999"/>
    <n v="78018003.359999999"/>
    <n v="129865750.64"/>
    <n v="129265750.64"/>
    <n v="0.38566779582384525"/>
  </r>
  <r>
    <s v="21375805"/>
    <s v="CENTRO COSTAR. PRODUCCIÓN CINEMATOGRÁFIC"/>
    <x v="17"/>
    <s v="001"/>
    <x v="2"/>
    <s v="REMUNERACIONES BASICAS"/>
    <n v="102966000"/>
    <n v="104734410"/>
    <n v="104734410"/>
    <n v="0"/>
    <n v="0"/>
    <n v="0"/>
    <n v="40181250"/>
    <n v="40181250"/>
    <n v="64553160"/>
    <n v="64553160"/>
    <n v="0.38364898413043047"/>
  </r>
  <r>
    <s v="21375805"/>
    <s v="CENTRO COSTAR. PRODUCCIÓN CINEMATOGRÁFIC"/>
    <x v="17"/>
    <s v="001"/>
    <x v="3"/>
    <s v="SUELDOS PARA CARGOS FIJOS"/>
    <n v="102966000"/>
    <n v="104734410"/>
    <n v="104734410"/>
    <n v="0"/>
    <n v="0"/>
    <n v="0"/>
    <n v="40181250"/>
    <n v="40181250"/>
    <n v="64553160"/>
    <n v="64553160"/>
    <n v="0.38364898413043047"/>
  </r>
  <r>
    <s v="21375805"/>
    <s v="CENTRO COSTAR. PRODUCCIÓN CINEMATOGRÁFIC"/>
    <x v="17"/>
    <s v="001"/>
    <x v="5"/>
    <s v="REMUNERACIONES EVENTUALES"/>
    <n v="2400000"/>
    <n v="2400000"/>
    <n v="2400000"/>
    <n v="0"/>
    <n v="0"/>
    <n v="0"/>
    <n v="449680.85"/>
    <n v="449680.85"/>
    <n v="1950319.15"/>
    <n v="1950319.15"/>
    <n v="0.18736702083333331"/>
  </r>
  <r>
    <s v="21375805"/>
    <s v="CENTRO COSTAR. PRODUCCIÓN CINEMATOGRÁFIC"/>
    <x v="17"/>
    <s v="001"/>
    <x v="6"/>
    <s v="TIEMPO EXTRAORDINARIO"/>
    <n v="2400000"/>
    <n v="2400000"/>
    <n v="2400000"/>
    <n v="0"/>
    <n v="0"/>
    <n v="0"/>
    <n v="449680.85"/>
    <n v="449680.85"/>
    <n v="1950319.15"/>
    <n v="1950319.15"/>
    <n v="0.18736702083333331"/>
  </r>
  <r>
    <s v="21375805"/>
    <s v="CENTRO COSTAR. PRODUCCIÓN CINEMATOGRÁFIC"/>
    <x v="17"/>
    <s v="001"/>
    <x v="7"/>
    <s v="INCENTIVOS SALARIALES"/>
    <n v="69321059"/>
    <n v="68413171"/>
    <n v="67813171"/>
    <n v="0"/>
    <n v="0"/>
    <n v="0"/>
    <n v="26787499.940000001"/>
    <n v="25546972.98"/>
    <n v="41625671.060000002"/>
    <n v="41025671.060000002"/>
    <n v="0.39155471890054622"/>
  </r>
  <r>
    <s v="21375805"/>
    <s v="CENTRO COSTAR. PRODUCCIÓN CINEMATOGRÁFIC"/>
    <x v="17"/>
    <s v="001"/>
    <x v="8"/>
    <s v="RETRIBUCION POR AÑOS SERVIDOS"/>
    <n v="19700000"/>
    <n v="18725942"/>
    <n v="18125942"/>
    <n v="0"/>
    <n v="0"/>
    <n v="0"/>
    <n v="6672823.7999999998"/>
    <n v="6380098.0800000001"/>
    <n v="12053118.199999999"/>
    <n v="11453118.199999999"/>
    <n v="0.35634115496032187"/>
  </r>
  <r>
    <s v="21375805"/>
    <s v="CENTRO COSTAR. PRODUCCIÓN CINEMATOGRÁFIC"/>
    <x v="17"/>
    <s v="001"/>
    <x v="9"/>
    <s v="RESTRICCION AL EJERCICIO LIBERAL DE LA PROFESION"/>
    <n v="19746870"/>
    <n v="19746870"/>
    <n v="19746870"/>
    <n v="0"/>
    <n v="0"/>
    <n v="0"/>
    <n v="8227862.5"/>
    <n v="7405076.25"/>
    <n v="11519007.5"/>
    <n v="11519007.5"/>
    <n v="0.41666666666666669"/>
  </r>
  <r>
    <s v="21375805"/>
    <s v="CENTRO COSTAR. PRODUCCIÓN CINEMATOGRÁFIC"/>
    <x v="17"/>
    <s v="001"/>
    <x v="10"/>
    <s v="DECIMOTERCER MES"/>
    <n v="13581159"/>
    <n v="13647329"/>
    <n v="13647329"/>
    <n v="0"/>
    <n v="0"/>
    <n v="0"/>
    <n v="0"/>
    <n v="0"/>
    <n v="13647329"/>
    <n v="13647329"/>
    <n v="0"/>
  </r>
  <r>
    <s v="21375805"/>
    <s v="CENTRO COSTAR. PRODUCCIÓN CINEMATOGRÁFIC"/>
    <x v="17"/>
    <s v="001"/>
    <x v="11"/>
    <s v="SALARIO ESCOLAR"/>
    <n v="13193030"/>
    <n v="13193030"/>
    <n v="13193030"/>
    <n v="0"/>
    <n v="0"/>
    <n v="0"/>
    <n v="10634958.970000001"/>
    <n v="10634958.970000001"/>
    <n v="2558071.0299999998"/>
    <n v="2558071.0299999998"/>
    <n v="0.80610435737658448"/>
  </r>
  <r>
    <s v="21375805"/>
    <s v="CENTRO COSTAR. PRODUCCIÓN CINEMATOGRÁFIC"/>
    <x v="17"/>
    <s v="001"/>
    <x v="12"/>
    <s v="OTROS INCENTIVOS SALARIALES"/>
    <n v="3100000"/>
    <n v="3100000"/>
    <n v="3100000"/>
    <n v="0"/>
    <n v="0"/>
    <n v="0"/>
    <n v="1251854.67"/>
    <n v="1126839.68"/>
    <n v="1848145.33"/>
    <n v="1848145.33"/>
    <n v="0.40382408709677414"/>
  </r>
  <r>
    <s v="21375805"/>
    <s v="CENTRO COSTAR. PRODUCCIÓN CINEMATOGRÁFIC"/>
    <x v="17"/>
    <s v="001"/>
    <x v="13"/>
    <s v="CONTRIB. PATRONALES AL DES. Y LA SEGURIDAD SOCIAL"/>
    <n v="15707826"/>
    <n v="15785276"/>
    <n v="15785276"/>
    <n v="0"/>
    <n v="0"/>
    <n v="0"/>
    <n v="6581950.9299999997"/>
    <n v="5454111.0099999998"/>
    <n v="9203325.0700000003"/>
    <n v="9203325.0700000003"/>
    <n v="0.41696774449810059"/>
  </r>
  <r>
    <s v="21375805"/>
    <s v="CENTRO COSTAR. PRODUCCIÓN CINEMATOGRÁFIC"/>
    <x v="17"/>
    <s v="001"/>
    <x v="286"/>
    <s v="CCSS CONTRIBUCION PATRONAL SEGURO SALUD (CONTRIBUCION PATRONAL SEGURO DE SALUD, SEGUN LEY NO. 17 DEL 22 DE OCTUBRE DE 1943, LEY"/>
    <n v="14902296"/>
    <n v="14975774"/>
    <n v="14975774"/>
    <n v="0"/>
    <n v="0"/>
    <n v="0"/>
    <n v="6244859.8799999999"/>
    <n v="5174857.67"/>
    <n v="8730914.1199999992"/>
    <n v="8730914.1199999992"/>
    <n v="0.41699747071503618"/>
  </r>
  <r>
    <s v="21375805"/>
    <s v="CENTRO COSTAR. PRODUCCIÓN CINEMATOGRÁFIC"/>
    <x v="17"/>
    <s v="001"/>
    <x v="287"/>
    <s v="BANCO POPULAR Y DE DESARROLLO COMUNAL. (BPDC) (SEGUN LEY NO. 4351 DEL 11 DE JULIO DE 1969, LEY ORGANICA DEL B.P.D.C.)."/>
    <n v="805530"/>
    <n v="809502"/>
    <n v="809502"/>
    <n v="0"/>
    <n v="0"/>
    <n v="0"/>
    <n v="337091.05"/>
    <n v="279253.34000000003"/>
    <n v="472410.95"/>
    <n v="472410.95"/>
    <n v="0.41641780996217426"/>
  </r>
  <r>
    <s v="21375805"/>
    <s v="CENTRO COSTAR. PRODUCCIÓN CINEMATOGRÁFIC"/>
    <x v="17"/>
    <s v="001"/>
    <x v="16"/>
    <s v="CONTRIB PATRONALES A FOND PENS Y OTROS FOND CAPIT."/>
    <n v="19981706"/>
    <n v="20060506"/>
    <n v="20060506"/>
    <n v="0"/>
    <n v="0"/>
    <n v="0"/>
    <n v="7527230.6399999997"/>
    <n v="6385988.5199999996"/>
    <n v="12533275.359999999"/>
    <n v="12533275.359999999"/>
    <n v="0.37522635969401769"/>
  </r>
  <r>
    <s v="21375805"/>
    <s v="CENTRO COSTAR. PRODUCCIÓN CINEMATOGRÁFIC"/>
    <x v="17"/>
    <s v="001"/>
    <x v="288"/>
    <s v="CCSS CONTRIBUCION PATRONAL SEGURO PENSIONES (CONTRIBUCION PATRONAL SEGURO DE PENSIONES, SEGUN LEY NO. 17 DEL 22 DE OCTUBRE DE 1943, LEY"/>
    <n v="8731940"/>
    <n v="8774994"/>
    <n v="8774994"/>
    <n v="0"/>
    <n v="0"/>
    <n v="0"/>
    <n v="3646393.82"/>
    <n v="3025693.32"/>
    <n v="5128600.18"/>
    <n v="5128600.18"/>
    <n v="0.41554373940312661"/>
  </r>
  <r>
    <s v="21375805"/>
    <s v="CENTRO COSTAR. PRODUCCIÓN CINEMATOGRÁFIC"/>
    <x v="17"/>
    <s v="001"/>
    <x v="289"/>
    <s v="CCSS APORTE PATRONAL REGIMEN PENSIONES (APORTE PATRONAL AL REGIMEN DE PENSIONES, SEGUN LEY DE PROTECCION AL TRABAJADOR NO. 7983 DEL 16"/>
    <n v="4833177"/>
    <n v="4857008"/>
    <n v="4857008"/>
    <n v="0"/>
    <n v="0"/>
    <n v="0"/>
    <n v="2025398.35"/>
    <n v="1678370.6"/>
    <n v="2831609.65"/>
    <n v="2831609.65"/>
    <n v="0.41700535597223642"/>
  </r>
  <r>
    <s v="21375805"/>
    <s v="CENTRO COSTAR. PRODUCCIÓN CINEMATOGRÁFIC"/>
    <x v="17"/>
    <s v="001"/>
    <x v="290"/>
    <s v="CCSS APORTE PATRONAL FONDO CAPITALIZACION LABORAL (APORTE PATRONAL AL FONDO DE CAPITALIZACION LABORAL, SEGUN LEY DE PROTECCION AL TRABAJADOR"/>
    <n v="2416589"/>
    <n v="2428504"/>
    <n v="2428504"/>
    <n v="0"/>
    <n v="0"/>
    <n v="0"/>
    <n v="1011276.46"/>
    <n v="837762.59"/>
    <n v="1417227.54"/>
    <n v="1417227.54"/>
    <n v="0.41641951588302922"/>
  </r>
  <r>
    <s v="21375805"/>
    <s v="CENTRO COSTAR. PRODUCCIÓN CINEMATOGRÁFIC"/>
    <x v="17"/>
    <s v="001"/>
    <x v="291"/>
    <s v="ASOCIACION DE EMPLEADOS DEL MINISTERIO DE CULTURA Y JUVENTUD (ASEMICULTURA). (APORTE PATRONAL A LA ASOCIACION DE EMPLEADOS DEL MINISTERIO DE CULTURA"/>
    <n v="4000000"/>
    <n v="4000000"/>
    <n v="4000000"/>
    <n v="0"/>
    <n v="0"/>
    <n v="0"/>
    <n v="844162.01"/>
    <n v="844162.01"/>
    <n v="3155837.99"/>
    <n v="3155837.99"/>
    <n v="0.2110405025"/>
  </r>
  <r>
    <s v="21375805"/>
    <s v="CENTRO COSTAR. PRODUCCIÓN CINEMATOGRÁFIC"/>
    <x v="17"/>
    <s v="001"/>
    <x v="21"/>
    <s v="SERVICIOS"/>
    <n v="474227605"/>
    <n v="477315640"/>
    <n v="250095823.03"/>
    <n v="0"/>
    <n v="0"/>
    <n v="0"/>
    <n v="205911044.21000001"/>
    <n v="205128294.34"/>
    <n v="271404595.79000002"/>
    <n v="44184778.82"/>
    <n v="0.43139387640849147"/>
  </r>
  <r>
    <s v="21375805"/>
    <s v="CENTRO COSTAR. PRODUCCIÓN CINEMATOGRÁFIC"/>
    <x v="17"/>
    <s v="001"/>
    <x v="22"/>
    <s v="ALQUILERES"/>
    <n v="13000000"/>
    <n v="13000000"/>
    <n v="6020068.1399999997"/>
    <n v="0"/>
    <n v="0"/>
    <n v="0"/>
    <n v="0"/>
    <n v="0"/>
    <n v="13000000"/>
    <n v="6020068.1399999997"/>
    <n v="0"/>
  </r>
  <r>
    <s v="21375805"/>
    <s v="CENTRO COSTAR. PRODUCCIÓN CINEMATOGRÁFIC"/>
    <x v="17"/>
    <s v="001"/>
    <x v="165"/>
    <s v="ALQUILER DE EDIFICIOS, LOCALES Y TERRENOS"/>
    <n v="13000000"/>
    <n v="13000000"/>
    <n v="6020068.1399999997"/>
    <n v="0"/>
    <n v="0"/>
    <n v="0"/>
    <n v="0"/>
    <n v="0"/>
    <n v="13000000"/>
    <n v="6020068.1399999997"/>
    <n v="0"/>
  </r>
  <r>
    <s v="21375805"/>
    <s v="CENTRO COSTAR. PRODUCCIÓN CINEMATOGRÁFIC"/>
    <x v="17"/>
    <s v="001"/>
    <x v="24"/>
    <s v="SERVICIOS BASICOS"/>
    <n v="23706000"/>
    <n v="22955200"/>
    <n v="10977825.810000001"/>
    <n v="0"/>
    <n v="0"/>
    <n v="0"/>
    <n v="7953661.3700000001"/>
    <n v="7953661.3700000001"/>
    <n v="15001538.630000001"/>
    <n v="3024164.44"/>
    <n v="0.34648625888687529"/>
  </r>
  <r>
    <s v="21375805"/>
    <s v="CENTRO COSTAR. PRODUCCIÓN CINEMATOGRÁFIC"/>
    <x v="17"/>
    <s v="001"/>
    <x v="25"/>
    <s v="SERVICIO DE AGUA Y ALCANTARILLADO"/>
    <n v="858000"/>
    <n v="758000"/>
    <n v="397324.5"/>
    <n v="0"/>
    <n v="0"/>
    <n v="0"/>
    <n v="290537"/>
    <n v="290537"/>
    <n v="467463"/>
    <n v="106787.5"/>
    <n v="0.38329419525065961"/>
  </r>
  <r>
    <s v="21375805"/>
    <s v="CENTRO COSTAR. PRODUCCIÓN CINEMATOGRÁFIC"/>
    <x v="17"/>
    <s v="001"/>
    <x v="26"/>
    <s v="SERVICIO DE ENERGIA ELECTRICA"/>
    <n v="7128000"/>
    <n v="8197200"/>
    <n v="3300849.68"/>
    <n v="0"/>
    <n v="0"/>
    <n v="0"/>
    <n v="3187000"/>
    <n v="3187000"/>
    <n v="5010200"/>
    <n v="113849.68"/>
    <n v="0.38879129458839606"/>
  </r>
  <r>
    <s v="21375805"/>
    <s v="CENTRO COSTAR. PRODUCCIÓN CINEMATOGRÁFIC"/>
    <x v="17"/>
    <s v="001"/>
    <x v="28"/>
    <s v="SERVICIO DE TELECOMUNICACIONES"/>
    <n v="9240000"/>
    <n v="7800000"/>
    <n v="4278879.2"/>
    <n v="0"/>
    <n v="0"/>
    <n v="0"/>
    <n v="2930648.82"/>
    <n v="2930648.82"/>
    <n v="4869351.18"/>
    <n v="1348230.38"/>
    <n v="0.37572420769230769"/>
  </r>
  <r>
    <s v="21375805"/>
    <s v="CENTRO COSTAR. PRODUCCIÓN CINEMATOGRÁFIC"/>
    <x v="17"/>
    <s v="001"/>
    <x v="29"/>
    <s v="OTROS SERVICIOS BASICOS"/>
    <n v="6480000"/>
    <n v="6200000"/>
    <n v="3000772.43"/>
    <n v="0"/>
    <n v="0"/>
    <n v="0"/>
    <n v="1545475.55"/>
    <n v="1545475.55"/>
    <n v="4654524.45"/>
    <n v="1455296.88"/>
    <n v="0.24927025"/>
  </r>
  <r>
    <s v="21375805"/>
    <s v="CENTRO COSTAR. PRODUCCIÓN CINEMATOGRÁFIC"/>
    <x v="17"/>
    <s v="001"/>
    <x v="30"/>
    <s v="SERVICIOS COMERCIALES Y FINANCIEROS"/>
    <n v="58198241"/>
    <n v="58648241"/>
    <n v="27488607.760000002"/>
    <n v="0"/>
    <n v="0"/>
    <n v="0"/>
    <n v="9497414.8399999999"/>
    <n v="9497414.8399999999"/>
    <n v="49150826.159999996"/>
    <n v="17991192.920000002"/>
    <n v="0.16193861364060347"/>
  </r>
  <r>
    <s v="21375805"/>
    <s v="CENTRO COSTAR. PRODUCCIÓN CINEMATOGRÁFIC"/>
    <x v="17"/>
    <s v="001"/>
    <x v="31"/>
    <s v="INFORMACION"/>
    <n v="100000"/>
    <n v="600000"/>
    <n v="584348.54"/>
    <n v="0"/>
    <n v="0"/>
    <n v="0"/>
    <n v="582738.4"/>
    <n v="582738.4"/>
    <n v="17261.599999999999"/>
    <n v="1610.14"/>
    <n v="0.97123066666666669"/>
  </r>
  <r>
    <s v="21375805"/>
    <s v="CENTRO COSTAR. PRODUCCIÓN CINEMATOGRÁFIC"/>
    <x v="17"/>
    <s v="001"/>
    <x v="32"/>
    <s v="PUBLICIDAD Y PROPAGANDA"/>
    <n v="29000000"/>
    <n v="29000000"/>
    <n v="13429382.789999999"/>
    <n v="0"/>
    <n v="0"/>
    <n v="0"/>
    <n v="8624040.2200000007"/>
    <n v="8624040.2200000007"/>
    <n v="20375959.780000001"/>
    <n v="4805342.57"/>
    <n v="0.29738069724137933"/>
  </r>
  <r>
    <s v="21375805"/>
    <s v="CENTRO COSTAR. PRODUCCIÓN CINEMATOGRÁFIC"/>
    <x v="17"/>
    <s v="001"/>
    <x v="33"/>
    <s v="IMPRESION, ENCUADERNACION Y OTROS"/>
    <n v="200000"/>
    <n v="150000"/>
    <n v="92616.43"/>
    <n v="0"/>
    <n v="0"/>
    <n v="0"/>
    <n v="0"/>
    <n v="0"/>
    <n v="150000"/>
    <n v="92616.43"/>
    <n v="0"/>
  </r>
  <r>
    <s v="21375805"/>
    <s v="CENTRO COSTAR. PRODUCCIÓN CINEMATOGRÁFIC"/>
    <x v="17"/>
    <s v="001"/>
    <x v="34"/>
    <s v="COMIS. Y GASTOS POR SERV. FINANCIEROS Y COMERCIAL."/>
    <n v="2227400"/>
    <n v="2227400"/>
    <n v="1031469.21"/>
    <n v="0"/>
    <n v="0"/>
    <n v="0"/>
    <n v="290636.21999999997"/>
    <n v="290636.21999999997"/>
    <n v="1936763.78"/>
    <n v="740832.99"/>
    <n v="0.13048227529855436"/>
  </r>
  <r>
    <s v="21375805"/>
    <s v="CENTRO COSTAR. PRODUCCIÓN CINEMATOGRÁFIC"/>
    <x v="17"/>
    <s v="001"/>
    <x v="35"/>
    <s v="SERVICIOS DE TECNOLOGIAS DE INFORMACION"/>
    <n v="26670841"/>
    <n v="26670841"/>
    <n v="12350790.789999999"/>
    <n v="0"/>
    <n v="0"/>
    <n v="0"/>
    <n v="0"/>
    <n v="0"/>
    <n v="26670841"/>
    <n v="12350790.789999999"/>
    <n v="0"/>
  </r>
  <r>
    <s v="21375805"/>
    <s v="CENTRO COSTAR. PRODUCCIÓN CINEMATOGRÁFIC"/>
    <x v="17"/>
    <s v="001"/>
    <x v="36"/>
    <s v="SERVICIOS DE GESTION Y APOYO"/>
    <n v="229108568"/>
    <n v="234508568"/>
    <n v="117812214.84"/>
    <n v="0"/>
    <n v="0"/>
    <n v="0"/>
    <n v="110064733.86"/>
    <n v="110064733.86"/>
    <n v="124443834.14"/>
    <n v="7747480.9800000004"/>
    <n v="0.46934205772814236"/>
  </r>
  <r>
    <s v="21375805"/>
    <s v="CENTRO COSTAR. PRODUCCIÓN CINEMATOGRÁFIC"/>
    <x v="17"/>
    <s v="001"/>
    <x v="39"/>
    <s v="SERVICIOS GENERALES"/>
    <n v="113592568"/>
    <n v="118992568"/>
    <n v="52602692.329999998"/>
    <n v="0"/>
    <n v="0"/>
    <n v="0"/>
    <n v="44896253"/>
    <n v="44896253"/>
    <n v="74096315"/>
    <n v="7706439.3300000001"/>
    <n v="0.37730300097397679"/>
  </r>
  <r>
    <s v="21375805"/>
    <s v="CENTRO COSTAR. PRODUCCIÓN CINEMATOGRÁFIC"/>
    <x v="17"/>
    <s v="001"/>
    <x v="40"/>
    <s v="OTROS SERVICIOS DE GESTION Y APOYO"/>
    <n v="115516000"/>
    <n v="115516000"/>
    <n v="65209522.509999998"/>
    <n v="0"/>
    <n v="0"/>
    <n v="0"/>
    <n v="65168480.859999999"/>
    <n v="65168480.859999999"/>
    <n v="50347519.140000001"/>
    <n v="41041.65"/>
    <n v="0.56415112071055096"/>
  </r>
  <r>
    <s v="21375805"/>
    <s v="CENTRO COSTAR. PRODUCCIÓN CINEMATOGRÁFIC"/>
    <x v="17"/>
    <s v="001"/>
    <x v="41"/>
    <s v="GASTOS DE VIAJE Y DE TRANSPORTE"/>
    <n v="5250000"/>
    <n v="5550000"/>
    <n v="2431181.37"/>
    <n v="0"/>
    <n v="0"/>
    <n v="0"/>
    <n v="710555.71"/>
    <n v="710555.71"/>
    <n v="4839444.29"/>
    <n v="1720625.66"/>
    <n v="0.12802805585585586"/>
  </r>
  <r>
    <s v="21375805"/>
    <s v="CENTRO COSTAR. PRODUCCIÓN CINEMATOGRÁFIC"/>
    <x v="17"/>
    <s v="001"/>
    <x v="42"/>
    <s v="TRANSPORTE DENTRO DEL PAIS"/>
    <n v="100000"/>
    <n v="100000"/>
    <n v="46308.22"/>
    <n v="0"/>
    <n v="0"/>
    <n v="0"/>
    <n v="0"/>
    <n v="0"/>
    <n v="100000"/>
    <n v="46308.22"/>
    <n v="0"/>
  </r>
  <r>
    <s v="21375805"/>
    <s v="CENTRO COSTAR. PRODUCCIÓN CINEMATOGRÁFIC"/>
    <x v="17"/>
    <s v="001"/>
    <x v="43"/>
    <s v="VIATICOS DENTRO DEL PAIS"/>
    <n v="1850000"/>
    <n v="1850000"/>
    <n v="856702"/>
    <n v="0"/>
    <n v="0"/>
    <n v="0"/>
    <n v="425200"/>
    <n v="425200"/>
    <n v="1424800"/>
    <n v="431502"/>
    <n v="0.22983783783783784"/>
  </r>
  <r>
    <s v="21375805"/>
    <s v="CENTRO COSTAR. PRODUCCIÓN CINEMATOGRÁFIC"/>
    <x v="17"/>
    <s v="001"/>
    <x v="44"/>
    <s v="TRANSPORTE EN EL EXTERIOR"/>
    <n v="3000000"/>
    <n v="3000000"/>
    <n v="1389246.5"/>
    <n v="0"/>
    <n v="0"/>
    <n v="0"/>
    <n v="190575"/>
    <n v="190575"/>
    <n v="2809425"/>
    <n v="1198671.5"/>
    <n v="6.3524999999999998E-2"/>
  </r>
  <r>
    <s v="21375805"/>
    <s v="CENTRO COSTAR. PRODUCCIÓN CINEMATOGRÁFIC"/>
    <x v="17"/>
    <s v="001"/>
    <x v="45"/>
    <s v="VIATICOS EN EL EXTERIOR"/>
    <n v="300000"/>
    <n v="600000"/>
    <n v="138924.65"/>
    <n v="0"/>
    <n v="0"/>
    <n v="0"/>
    <n v="94780.71"/>
    <n v="94780.71"/>
    <n v="505219.29"/>
    <n v="44143.94"/>
    <n v="0.15796785000000002"/>
  </r>
  <r>
    <s v="21375805"/>
    <s v="CENTRO COSTAR. PRODUCCIÓN CINEMATOGRÁFIC"/>
    <x v="17"/>
    <s v="001"/>
    <x v="46"/>
    <s v="SEGUROS, REASEGUROS Y OTRAS OBLIGACIONES"/>
    <n v="5100000"/>
    <n v="4600000"/>
    <n v="2361719.04"/>
    <n v="0"/>
    <n v="0"/>
    <n v="0"/>
    <n v="323800"/>
    <n v="323800"/>
    <n v="4276200"/>
    <n v="2037919.04"/>
    <n v="7.0391304347826089E-2"/>
  </r>
  <r>
    <s v="21375805"/>
    <s v="CENTRO COSTAR. PRODUCCIÓN CINEMATOGRÁFIC"/>
    <x v="17"/>
    <s v="001"/>
    <x v="47"/>
    <s v="SEGUROS"/>
    <n v="5100000"/>
    <n v="4600000"/>
    <n v="2361719.04"/>
    <n v="0"/>
    <n v="0"/>
    <n v="0"/>
    <n v="323800"/>
    <n v="323800"/>
    <n v="4276200"/>
    <n v="2037919.04"/>
    <n v="7.0391304347826089E-2"/>
  </r>
  <r>
    <s v="21375805"/>
    <s v="CENTRO COSTAR. PRODUCCIÓN CINEMATOGRÁFIC"/>
    <x v="17"/>
    <s v="001"/>
    <x v="48"/>
    <s v="CAPACITACION Y PROTOCOLO"/>
    <n v="91770296"/>
    <n v="82600000"/>
    <n v="48681187.369999997"/>
    <n v="0"/>
    <n v="0"/>
    <n v="0"/>
    <n v="48680400"/>
    <n v="48680400"/>
    <n v="33919600"/>
    <n v="787.37"/>
    <n v="0.58935108958837767"/>
  </r>
  <r>
    <s v="21375805"/>
    <s v="CENTRO COSTAR. PRODUCCIÓN CINEMATOGRÁFIC"/>
    <x v="17"/>
    <s v="001"/>
    <x v="131"/>
    <s v="ACTIVIDADES PROTOCOLARIAS Y SOCIALES"/>
    <n v="91770296"/>
    <n v="82600000"/>
    <n v="48681187.369999997"/>
    <n v="0"/>
    <n v="0"/>
    <n v="0"/>
    <n v="48680400"/>
    <n v="48680400"/>
    <n v="33919600"/>
    <n v="787.37"/>
    <n v="0.58935108958837767"/>
  </r>
  <r>
    <s v="21375805"/>
    <s v="CENTRO COSTAR. PRODUCCIÓN CINEMATOGRÁFIC"/>
    <x v="17"/>
    <s v="001"/>
    <x v="51"/>
    <s v="MANTENIMIENTO Y REPARACION"/>
    <n v="12994500"/>
    <n v="20383631"/>
    <n v="6068834.7000000002"/>
    <n v="0"/>
    <n v="0"/>
    <n v="0"/>
    <n v="2752089.87"/>
    <n v="1969340"/>
    <n v="17631541.129999999"/>
    <n v="3316744.83"/>
    <n v="0.1350147022382813"/>
  </r>
  <r>
    <s v="21375805"/>
    <s v="CENTRO COSTAR. PRODUCCIÓN CINEMATOGRÁFIC"/>
    <x v="17"/>
    <s v="001"/>
    <x v="52"/>
    <s v="MANTENIMIENTO DE EDIFICIOS, LOCALES Y TERRENOS"/>
    <n v="3000000"/>
    <n v="13083631"/>
    <n v="1990341.71"/>
    <n v="0"/>
    <n v="0"/>
    <n v="0"/>
    <n v="1844699.87"/>
    <n v="1061950"/>
    <n v="11238931.130000001"/>
    <n v="145641.84"/>
    <n v="0.14099296059327873"/>
  </r>
  <r>
    <s v="21375805"/>
    <s v="CENTRO COSTAR. PRODUCCIÓN CINEMATOGRÁFIC"/>
    <x v="17"/>
    <s v="001"/>
    <x v="54"/>
    <s v="MANT. Y REPARACION DE EQUIPO DE TRANSPORTE"/>
    <n v="2994500"/>
    <n v="300000"/>
    <n v="300000"/>
    <n v="0"/>
    <n v="0"/>
    <n v="0"/>
    <n v="0"/>
    <n v="0"/>
    <n v="300000"/>
    <n v="300000"/>
    <n v="0"/>
  </r>
  <r>
    <s v="21375805"/>
    <s v="CENTRO COSTAR. PRODUCCIÓN CINEMATOGRÁFIC"/>
    <x v="17"/>
    <s v="001"/>
    <x v="55"/>
    <s v="MANT. Y REPARACION DE EQUIPO DE COMUNICAC."/>
    <n v="6000000"/>
    <n v="6000000"/>
    <n v="2778492.99"/>
    <n v="0"/>
    <n v="0"/>
    <n v="0"/>
    <n v="0"/>
    <n v="0"/>
    <n v="6000000"/>
    <n v="2778492.99"/>
    <n v="0"/>
  </r>
  <r>
    <s v="21375805"/>
    <s v="CENTRO COSTAR. PRODUCCIÓN CINEMATOGRÁFIC"/>
    <x v="17"/>
    <s v="001"/>
    <x v="56"/>
    <s v="MANT. Y REPARACION DE EQUIPO Y MOBILIARIO DE OFIC."/>
    <n v="1000000"/>
    <n v="1000000"/>
    <n v="1000000"/>
    <n v="0"/>
    <n v="0"/>
    <n v="0"/>
    <n v="907390"/>
    <n v="907390"/>
    <n v="92610"/>
    <n v="92610"/>
    <n v="0.90739000000000003"/>
  </r>
  <r>
    <s v="21375805"/>
    <s v="CENTRO COSTAR. PRODUCCIÓN CINEMATOGRÁFIC"/>
    <x v="17"/>
    <s v="001"/>
    <x v="59"/>
    <s v="IMPUESTOS"/>
    <n v="100000"/>
    <n v="70000"/>
    <n v="46308.22"/>
    <n v="0"/>
    <n v="0"/>
    <n v="0"/>
    <n v="0"/>
    <n v="0"/>
    <n v="70000"/>
    <n v="46308.22"/>
    <n v="0"/>
  </r>
  <r>
    <s v="21375805"/>
    <s v="CENTRO COSTAR. PRODUCCIÓN CINEMATOGRÁFIC"/>
    <x v="17"/>
    <s v="001"/>
    <x v="60"/>
    <s v="OTROS IMPUESTOS"/>
    <n v="100000"/>
    <n v="70000"/>
    <n v="46308.22"/>
    <n v="0"/>
    <n v="0"/>
    <n v="0"/>
    <n v="0"/>
    <n v="0"/>
    <n v="70000"/>
    <n v="46308.22"/>
    <n v="0"/>
  </r>
  <r>
    <s v="21375805"/>
    <s v="CENTRO COSTAR. PRODUCCIÓN CINEMATOGRÁFIC"/>
    <x v="17"/>
    <s v="001"/>
    <x v="61"/>
    <s v="SERVICIOS DIVERSOS"/>
    <n v="35000000"/>
    <n v="35000000"/>
    <n v="28207875.780000001"/>
    <n v="0"/>
    <n v="0"/>
    <n v="0"/>
    <n v="25928388.559999999"/>
    <n v="25928388.559999999"/>
    <n v="9071611.4399999995"/>
    <n v="2279487.2200000002"/>
    <n v="0.74081110171428566"/>
  </r>
  <r>
    <s v="21375805"/>
    <s v="CENTRO COSTAR. PRODUCCIÓN CINEMATOGRÁFIC"/>
    <x v="17"/>
    <s v="001"/>
    <x v="152"/>
    <s v="OTROS SERVICIOS NO ESPECIFICADOS"/>
    <n v="35000000"/>
    <n v="35000000"/>
    <n v="28207875.780000001"/>
    <n v="0"/>
    <n v="0"/>
    <n v="0"/>
    <n v="25928388.559999999"/>
    <n v="25928388.559999999"/>
    <n v="9071611.4399999995"/>
    <n v="2279487.2200000002"/>
    <n v="0.74081110171428566"/>
  </r>
  <r>
    <s v="21375805"/>
    <s v="CENTRO COSTAR. PRODUCCIÓN CINEMATOGRÁFIC"/>
    <x v="17"/>
    <s v="001"/>
    <x v="63"/>
    <s v="MATERIALES Y SUMINISTROS"/>
    <n v="7700000"/>
    <n v="7700000"/>
    <n v="3534191.61"/>
    <n v="0"/>
    <n v="0"/>
    <n v="0"/>
    <n v="392103"/>
    <n v="353048"/>
    <n v="7307897"/>
    <n v="3142088.61"/>
    <n v="5.0922467532467534E-2"/>
  </r>
  <r>
    <s v="21375805"/>
    <s v="CENTRO COSTAR. PRODUCCIÓN CINEMATOGRÁFIC"/>
    <x v="17"/>
    <s v="001"/>
    <x v="64"/>
    <s v="PRODUCTOS QUIMICOS Y CONEXOS"/>
    <n v="1700000"/>
    <n v="1700000"/>
    <n v="787239.69"/>
    <n v="0"/>
    <n v="0"/>
    <n v="0"/>
    <n v="166103"/>
    <n v="127048"/>
    <n v="1533897"/>
    <n v="621136.68999999994"/>
    <n v="9.7707647058823524E-2"/>
  </r>
  <r>
    <s v="21375805"/>
    <s v="CENTRO COSTAR. PRODUCCIÓN CINEMATOGRÁFIC"/>
    <x v="17"/>
    <s v="001"/>
    <x v="65"/>
    <s v="COMBUSTIBLES Y LUBRICANTES"/>
    <n v="700000"/>
    <n v="700000"/>
    <n v="324157.52"/>
    <n v="0"/>
    <n v="0"/>
    <n v="0"/>
    <n v="166103"/>
    <n v="127048"/>
    <n v="533897"/>
    <n v="158054.51999999999"/>
    <n v="0.23729"/>
  </r>
  <r>
    <s v="21375805"/>
    <s v="CENTRO COSTAR. PRODUCCIÓN CINEMATOGRÁFIC"/>
    <x v="17"/>
    <s v="001"/>
    <x v="67"/>
    <s v="TINTAS, PINTURAS Y DILUYENTES"/>
    <n v="1000000"/>
    <n v="1000000"/>
    <n v="463082.17"/>
    <n v="0"/>
    <n v="0"/>
    <n v="0"/>
    <n v="0"/>
    <n v="0"/>
    <n v="1000000"/>
    <n v="463082.17"/>
    <n v="0"/>
  </r>
  <r>
    <s v="21375805"/>
    <s v="CENTRO COSTAR. PRODUCCIÓN CINEMATOGRÁFIC"/>
    <x v="17"/>
    <s v="001"/>
    <x v="72"/>
    <s v="MATERIALES Y PROD DE USO EN LA CONSTRUC Y MANT."/>
    <n v="500000"/>
    <n v="500000"/>
    <n v="231541.09"/>
    <n v="0"/>
    <n v="0"/>
    <n v="0"/>
    <n v="0"/>
    <n v="0"/>
    <n v="500000"/>
    <n v="231541.09"/>
    <n v="0"/>
  </r>
  <r>
    <s v="21375805"/>
    <s v="CENTRO COSTAR. PRODUCCIÓN CINEMATOGRÁFIC"/>
    <x v="17"/>
    <s v="001"/>
    <x v="73"/>
    <s v="MATERIALES Y PRODUCTOS METALICOS"/>
    <n v="100000"/>
    <n v="100000"/>
    <n v="46308.22"/>
    <n v="0"/>
    <n v="0"/>
    <n v="0"/>
    <n v="0"/>
    <n v="0"/>
    <n v="100000"/>
    <n v="46308.22"/>
    <n v="0"/>
  </r>
  <r>
    <s v="21375805"/>
    <s v="CENTRO COSTAR. PRODUCCIÓN CINEMATOGRÁFIC"/>
    <x v="17"/>
    <s v="001"/>
    <x v="74"/>
    <s v="MAT. Y PROD. ELECTRICOS, TELEFONICOS Y DE COMPUTO"/>
    <n v="400000"/>
    <n v="400000"/>
    <n v="185232.87"/>
    <n v="0"/>
    <n v="0"/>
    <n v="0"/>
    <n v="0"/>
    <n v="0"/>
    <n v="400000"/>
    <n v="185232.87"/>
    <n v="0"/>
  </r>
  <r>
    <s v="21375805"/>
    <s v="CENTRO COSTAR. PRODUCCIÓN CINEMATOGRÁFIC"/>
    <x v="17"/>
    <s v="001"/>
    <x v="77"/>
    <s v="HERRAMIENTAS, REPUESTOS Y ACCESORIOS"/>
    <n v="3000000"/>
    <n v="3000000"/>
    <n v="1389246.5"/>
    <n v="0"/>
    <n v="0"/>
    <n v="0"/>
    <n v="169500"/>
    <n v="169500"/>
    <n v="2830500"/>
    <n v="1219746.5"/>
    <n v="5.6500000000000002E-2"/>
  </r>
  <r>
    <s v="21375805"/>
    <s v="CENTRO COSTAR. PRODUCCIÓN CINEMATOGRÁFIC"/>
    <x v="17"/>
    <s v="001"/>
    <x v="79"/>
    <s v="REPUESTOS Y ACCESORIOS"/>
    <n v="3000000"/>
    <n v="3000000"/>
    <n v="1389246.5"/>
    <n v="0"/>
    <n v="0"/>
    <n v="0"/>
    <n v="169500"/>
    <n v="169500"/>
    <n v="2830500"/>
    <n v="1219746.5"/>
    <n v="5.6500000000000002E-2"/>
  </r>
  <r>
    <s v="21375805"/>
    <s v="CENTRO COSTAR. PRODUCCIÓN CINEMATOGRÁFIC"/>
    <x v="17"/>
    <s v="001"/>
    <x v="80"/>
    <s v="UTILES, MATERIALES Y SUMINISTROS DIVERSOS"/>
    <n v="2500000"/>
    <n v="2500000"/>
    <n v="1126164.33"/>
    <n v="0"/>
    <n v="0"/>
    <n v="0"/>
    <n v="56500"/>
    <n v="56500"/>
    <n v="2443500"/>
    <n v="1069664.33"/>
    <n v="2.2599999999999999E-2"/>
  </r>
  <r>
    <s v="21375805"/>
    <s v="CENTRO COSTAR. PRODUCCIÓN CINEMATOGRÁFIC"/>
    <x v="17"/>
    <s v="001"/>
    <x v="81"/>
    <s v="UTILES Y MATERIALES DE OFICINA Y COMPUTO"/>
    <n v="500000"/>
    <n v="500000"/>
    <n v="231541.08"/>
    <n v="0"/>
    <n v="0"/>
    <n v="0"/>
    <n v="0"/>
    <n v="0"/>
    <n v="500000"/>
    <n v="231541.08"/>
    <n v="0"/>
  </r>
  <r>
    <s v="21375805"/>
    <s v="CENTRO COSTAR. PRODUCCIÓN CINEMATOGRÁFIC"/>
    <x v="17"/>
    <s v="001"/>
    <x v="82"/>
    <s v="UTILES Y MATERIALES MEDICO, HOSPITALARIO Y DE INV."/>
    <n v="0"/>
    <n v="100000"/>
    <n v="0"/>
    <n v="0"/>
    <n v="0"/>
    <n v="0"/>
    <n v="0"/>
    <n v="0"/>
    <n v="100000"/>
    <n v="0"/>
    <n v="0"/>
  </r>
  <r>
    <s v="21375805"/>
    <s v="CENTRO COSTAR. PRODUCCIÓN CINEMATOGRÁFIC"/>
    <x v="17"/>
    <s v="001"/>
    <x v="83"/>
    <s v="PRODUCTOS DE PAPEL, CARTON E IMPRESOS"/>
    <n v="500000"/>
    <n v="200000"/>
    <n v="200000"/>
    <n v="0"/>
    <n v="0"/>
    <n v="0"/>
    <n v="56500"/>
    <n v="56500"/>
    <n v="143500"/>
    <n v="143500"/>
    <n v="0.28249999999999997"/>
  </r>
  <r>
    <s v="21375805"/>
    <s v="CENTRO COSTAR. PRODUCCIÓN CINEMATOGRÁFIC"/>
    <x v="17"/>
    <s v="001"/>
    <x v="85"/>
    <s v="UTILES Y MATERIALES DE LIMPIEZA"/>
    <n v="1500000"/>
    <n v="1500000"/>
    <n v="694623.25"/>
    <n v="0"/>
    <n v="0"/>
    <n v="0"/>
    <n v="0"/>
    <n v="0"/>
    <n v="1500000"/>
    <n v="694623.25"/>
    <n v="0"/>
  </r>
  <r>
    <s v="21375805"/>
    <s v="CENTRO COSTAR. PRODUCCIÓN CINEMATOGRÁFIC"/>
    <x v="17"/>
    <s v="001"/>
    <x v="86"/>
    <s v="UTILES Y MATERIALES DE RESGUARDO Y SEGURIDAD"/>
    <n v="0"/>
    <n v="200000"/>
    <n v="0"/>
    <n v="0"/>
    <n v="0"/>
    <n v="0"/>
    <n v="0"/>
    <n v="0"/>
    <n v="200000"/>
    <n v="0"/>
    <n v="0"/>
  </r>
  <r>
    <s v="21375805"/>
    <s v="CENTRO COSTAR. PRODUCCIÓN CINEMATOGRÁFIC"/>
    <x v="17"/>
    <s v="001"/>
    <x v="88"/>
    <s v="TRANSFERENCIAS CORRIENTES"/>
    <n v="476453328"/>
    <n v="476467785"/>
    <n v="191661184.27000001"/>
    <n v="0"/>
    <n v="0"/>
    <n v="0"/>
    <n v="103310886.36"/>
    <n v="103310886.36"/>
    <n v="373156898.63999999"/>
    <n v="88350297.909999996"/>
    <n v="0.21682659271497232"/>
  </r>
  <r>
    <s v="21375805"/>
    <s v="CENTRO COSTAR. PRODUCCIÓN CINEMATOGRÁFIC"/>
    <x v="17"/>
    <s v="001"/>
    <x v="89"/>
    <s v="TRANSFERENCIAS CORRIENTES AL SECTOR PUBLICO"/>
    <n v="2932128"/>
    <n v="2946585"/>
    <n v="2946585"/>
    <n v="0"/>
    <n v="0"/>
    <n v="0"/>
    <n v="1016485.26"/>
    <n v="1016485.26"/>
    <n v="1930099.74"/>
    <n v="1930099.74"/>
    <n v="0.34497062192334516"/>
  </r>
  <r>
    <s v="21375805"/>
    <s v="CENTRO COSTAR. PRODUCCIÓN CINEMATOGRÁFIC"/>
    <x v="17"/>
    <s v="001"/>
    <x v="292"/>
    <s v="CCSS CONTRIBUCION ESTATAL SEGURO PENSIONES (CONTRIBUCION ESTATAL AL SEGURO DE PENSIONES, SEGUN LEY NO. 17 DEL 22 DE OCTUBRE DE 1943, LEY"/>
    <n v="2529363"/>
    <n v="2541834"/>
    <n v="2541834"/>
    <n v="0"/>
    <n v="0"/>
    <n v="0"/>
    <n v="876858.16"/>
    <n v="876858.16"/>
    <n v="1664975.84"/>
    <n v="1664975.84"/>
    <n v="0.3449706629150448"/>
  </r>
  <r>
    <s v="21375805"/>
    <s v="CENTRO COSTAR. PRODUCCIÓN CINEMATOGRÁFIC"/>
    <x v="17"/>
    <s v="001"/>
    <x v="293"/>
    <s v="CCSS CONTRIBUCION ESTATAL SEGURO SALUD (CONTRIBUCION ESTATAL AL SEGURO DE SALUD, SEGUN LEY NO. 17 DEL 22 DE OCTUBRE DE 1943, LEY"/>
    <n v="402765"/>
    <n v="404751"/>
    <n v="404751"/>
    <n v="0"/>
    <n v="0"/>
    <n v="0"/>
    <n v="139627.1"/>
    <n v="139627.1"/>
    <n v="265123.90000000002"/>
    <n v="265123.90000000002"/>
    <n v="0.34497036449570229"/>
  </r>
  <r>
    <s v="21375805"/>
    <s v="CENTRO COSTAR. PRODUCCIÓN CINEMATOGRÁFIC"/>
    <x v="17"/>
    <s v="001"/>
    <x v="93"/>
    <s v="TRANSFERENCIAS CORRIENTES A PERSONAS"/>
    <n v="390751200"/>
    <n v="390751200"/>
    <n v="105944599.27"/>
    <n v="0"/>
    <n v="0"/>
    <n v="0"/>
    <n v="21024406.190000001"/>
    <n v="21024406.190000001"/>
    <n v="369726793.81"/>
    <n v="84920193.079999998"/>
    <n v="5.3805096926125888E-2"/>
  </r>
  <r>
    <s v="21375805"/>
    <s v="CENTRO COSTAR. PRODUCCIÓN CINEMATOGRÁFIC"/>
    <x v="17"/>
    <s v="001"/>
    <x v="95"/>
    <s v="OTRAS TRANSFERENCIAS A PERSONAS"/>
    <n v="390751200"/>
    <n v="390751200"/>
    <n v="105944599.27"/>
    <n v="0"/>
    <n v="0"/>
    <n v="0"/>
    <n v="21024406.190000001"/>
    <n v="21024406.190000001"/>
    <n v="369726793.81"/>
    <n v="84920193.079999998"/>
    <n v="5.3805096926125888E-2"/>
  </r>
  <r>
    <s v="21375805"/>
    <s v="CENTRO COSTAR. PRODUCCIÓN CINEMATOGRÁFIC"/>
    <x v="17"/>
    <s v="001"/>
    <x v="96"/>
    <s v="PRESTACIONES"/>
    <n v="1500000"/>
    <n v="1500000"/>
    <n v="1500000"/>
    <n v="0"/>
    <n v="0"/>
    <n v="0"/>
    <n v="0"/>
    <n v="0"/>
    <n v="1500000"/>
    <n v="1500000"/>
    <n v="0"/>
  </r>
  <r>
    <s v="21375805"/>
    <s v="CENTRO COSTAR. PRODUCCIÓN CINEMATOGRÁFIC"/>
    <x v="17"/>
    <s v="001"/>
    <x v="98"/>
    <s v="OTRAS PRESTACIONES"/>
    <n v="1500000"/>
    <n v="1500000"/>
    <n v="1500000"/>
    <n v="0"/>
    <n v="0"/>
    <n v="0"/>
    <n v="0"/>
    <n v="0"/>
    <n v="1500000"/>
    <n v="1500000"/>
    <n v="0"/>
  </r>
  <r>
    <s v="21375805"/>
    <s v="CENTRO COSTAR. PRODUCCIÓN CINEMATOGRÁFIC"/>
    <x v="17"/>
    <s v="001"/>
    <x v="105"/>
    <s v="TRANSFERENCIAS CORRIENTES AL SECTOR EXTERNO"/>
    <n v="81270000"/>
    <n v="81270000"/>
    <n v="81270000"/>
    <n v="0"/>
    <n v="0"/>
    <n v="0"/>
    <n v="81269994.909999996"/>
    <n v="81269994.909999996"/>
    <n v="5.09"/>
    <n v="5.09"/>
    <n v="0.99999993736926296"/>
  </r>
  <r>
    <s v="21375805"/>
    <s v="CENTRO COSTAR. PRODUCCIÓN CINEMATOGRÁFIC"/>
    <x v="17"/>
    <s v="001"/>
    <x v="294"/>
    <s v="CONFERENCIA DE AUTORIDADES CINEMATOGRAFICAS DE IBEROAMERICA-PROGRAMA IBERMEDIA (CUOTA ANUAL DE MEMBRESIA, DE ACUERDO A LA ADHESION DE COSTA RICA"/>
    <n v="81270000"/>
    <n v="81270000"/>
    <n v="81270000"/>
    <n v="0"/>
    <n v="0"/>
    <n v="0"/>
    <n v="81269994.909999996"/>
    <n v="81269994.909999996"/>
    <n v="5.09"/>
    <n v="5.09"/>
    <n v="0.99999993736926296"/>
  </r>
  <r>
    <s v="21375805"/>
    <s v="CENTRO COSTAR. PRODUCCIÓN CINEMATOGRÁFIC"/>
    <x v="17"/>
    <s v="280"/>
    <x v="110"/>
    <s v="BIENES DURADEROS"/>
    <n v="9973000"/>
    <n v="21973000"/>
    <n v="9973000"/>
    <n v="0"/>
    <n v="0"/>
    <n v="0"/>
    <n v="3011450"/>
    <n v="3011450"/>
    <n v="18961550"/>
    <n v="6961550"/>
    <n v="0.13705229144859601"/>
  </r>
  <r>
    <s v="21375805"/>
    <s v="CENTRO COSTAR. PRODUCCIÓN CINEMATOGRÁFIC"/>
    <x v="17"/>
    <s v="280"/>
    <x v="111"/>
    <s v="MAQUINARIA, EQUIPO Y MOBILIARIO"/>
    <n v="3958000"/>
    <n v="16958000"/>
    <n v="4958000"/>
    <n v="0"/>
    <n v="0"/>
    <n v="0"/>
    <n v="3011450"/>
    <n v="3011450"/>
    <n v="13946550"/>
    <n v="1946550"/>
    <n v="0.17758285175138577"/>
  </r>
  <r>
    <s v="21375805"/>
    <s v="CENTRO COSTAR. PRODUCCIÓN CINEMATOGRÁFIC"/>
    <x v="17"/>
    <s v="280"/>
    <x v="115"/>
    <s v="EQUIPO Y PROGRAMAS DE COMPUTO"/>
    <n v="2958000"/>
    <n v="15958000"/>
    <n v="3958000"/>
    <n v="0"/>
    <n v="0"/>
    <n v="0"/>
    <n v="3011450"/>
    <n v="3011450"/>
    <n v="12946550"/>
    <n v="946550"/>
    <n v="0.1887109913522998"/>
  </r>
  <r>
    <s v="21375805"/>
    <s v="CENTRO COSTAR. PRODUCCIÓN CINEMATOGRÁFIC"/>
    <x v="17"/>
    <s v="280"/>
    <x v="133"/>
    <s v="MAQUINARIA, EQUIPO Y MOBILIARIO DIVERSO"/>
    <n v="1000000"/>
    <n v="1000000"/>
    <n v="1000000"/>
    <n v="0"/>
    <n v="0"/>
    <n v="0"/>
    <n v="0"/>
    <n v="0"/>
    <n v="1000000"/>
    <n v="1000000"/>
    <n v="0"/>
  </r>
  <r>
    <s v="21375805"/>
    <s v="CENTRO COSTAR. PRODUCCIÓN CINEMATOGRÁFIC"/>
    <x v="17"/>
    <s v="280"/>
    <x v="119"/>
    <s v="BIENES DURADEROS DIVERSOS"/>
    <n v="6015000"/>
    <n v="5015000"/>
    <n v="5015000"/>
    <n v="0"/>
    <n v="0"/>
    <n v="0"/>
    <n v="0"/>
    <n v="0"/>
    <n v="5015000"/>
    <n v="5015000"/>
    <n v="0"/>
  </r>
  <r>
    <s v="21375805"/>
    <s v="CENTRO COSTAR. PRODUCCIÓN CINEMATOGRÁFIC"/>
    <x v="17"/>
    <s v="280"/>
    <x v="120"/>
    <s v="BIENES INTANGIBLES"/>
    <n v="6015000"/>
    <n v="5015000"/>
    <n v="5015000"/>
    <n v="0"/>
    <n v="0"/>
    <n v="0"/>
    <n v="0"/>
    <n v="0"/>
    <n v="5015000"/>
    <n v="5015000"/>
    <n v="0"/>
  </r>
  <r>
    <s v="21375806"/>
    <s v="CENTRO DE PRODUCCÓN ARTÍSTICA Y CULTURAL"/>
    <x v="18"/>
    <s v="001"/>
    <x v="0"/>
    <s v=""/>
    <n v="1736411988"/>
    <n v="1733278206"/>
    <n v="939405995.78999996"/>
    <n v="118256020.77"/>
    <n v="97336504.939999998"/>
    <n v="44391.19"/>
    <n v="150289793.88"/>
    <n v="144865793.88"/>
    <n v="1367351495.22"/>
    <n v="573479285.00999999"/>
    <n v="8.6708408009602583E-2"/>
  </r>
  <r>
    <s v="21375806"/>
    <s v="CENTRO DE PRODUCCÓN ARTÍSTICA Y CULTURAL"/>
    <x v="18"/>
    <s v="001"/>
    <x v="1"/>
    <s v="REMUNERACIONES"/>
    <n v="252793878"/>
    <n v="257496780"/>
    <n v="257046780"/>
    <n v="0"/>
    <n v="23605288"/>
    <n v="0"/>
    <n v="100676284.76000001"/>
    <n v="100676284.76000001"/>
    <n v="133215207.23999999"/>
    <n v="132765207.23999999"/>
    <n v="0.39098075230299967"/>
  </r>
  <r>
    <s v="21375806"/>
    <s v="CENTRO DE PRODUCCÓN ARTÍSTICA Y CULTURAL"/>
    <x v="18"/>
    <s v="001"/>
    <x v="2"/>
    <s v="REMUNERACIONES BASICAS"/>
    <n v="115491000"/>
    <n v="125720462"/>
    <n v="125720462"/>
    <n v="0"/>
    <n v="0"/>
    <n v="0"/>
    <n v="47314568.990000002"/>
    <n v="47314568.990000002"/>
    <n v="78405893.010000005"/>
    <n v="78405893.010000005"/>
    <n v="0.37634739991649091"/>
  </r>
  <r>
    <s v="21375806"/>
    <s v="CENTRO DE PRODUCCÓN ARTÍSTICA Y CULTURAL"/>
    <x v="18"/>
    <s v="001"/>
    <x v="3"/>
    <s v="SUELDOS PARA CARGOS FIJOS"/>
    <n v="113991000"/>
    <n v="125720462"/>
    <n v="125720462"/>
    <n v="0"/>
    <n v="0"/>
    <n v="0"/>
    <n v="47314568.990000002"/>
    <n v="47314568.990000002"/>
    <n v="78405893.010000005"/>
    <n v="78405893.010000005"/>
    <n v="0.37634739991649091"/>
  </r>
  <r>
    <s v="21375806"/>
    <s v="CENTRO DE PRODUCCÓN ARTÍSTICA Y CULTURAL"/>
    <x v="18"/>
    <s v="001"/>
    <x v="4"/>
    <s v="SUPLENCIAS"/>
    <n v="1500000"/>
    <n v="0"/>
    <n v="0"/>
    <n v="0"/>
    <n v="0"/>
    <n v="0"/>
    <n v="0"/>
    <n v="0"/>
    <n v="0"/>
    <n v="0"/>
    <n v="0"/>
  </r>
  <r>
    <s v="21375806"/>
    <s v="CENTRO DE PRODUCCÓN ARTÍSTICA Y CULTURAL"/>
    <x v="18"/>
    <s v="001"/>
    <x v="5"/>
    <s v="REMUNERACIONES EVENTUALES"/>
    <n v="16500000"/>
    <n v="16500000"/>
    <n v="16500000"/>
    <n v="0"/>
    <n v="0"/>
    <n v="0"/>
    <n v="5099509.91"/>
    <n v="5099509.91"/>
    <n v="11400490.09"/>
    <n v="11400490.09"/>
    <n v="0.3090612066666667"/>
  </r>
  <r>
    <s v="21375806"/>
    <s v="CENTRO DE PRODUCCÓN ARTÍSTICA Y CULTURAL"/>
    <x v="18"/>
    <s v="001"/>
    <x v="6"/>
    <s v="TIEMPO EXTRAORDINARIO"/>
    <n v="16500000"/>
    <n v="16500000"/>
    <n v="16500000"/>
    <n v="0"/>
    <n v="0"/>
    <n v="0"/>
    <n v="5099509.91"/>
    <n v="5099509.91"/>
    <n v="11400490.09"/>
    <n v="11400490.09"/>
    <n v="0.3090612066666667"/>
  </r>
  <r>
    <s v="21375806"/>
    <s v="CENTRO DE PRODUCCÓN ARTÍSTICA Y CULTURAL"/>
    <x v="18"/>
    <s v="001"/>
    <x v="7"/>
    <s v="INCENTIVOS SALARIALES"/>
    <n v="81923177"/>
    <n v="75712331"/>
    <n v="75262331"/>
    <n v="0"/>
    <n v="0"/>
    <n v="0"/>
    <n v="32987792.859999999"/>
    <n v="32987792.859999999"/>
    <n v="42724538.140000001"/>
    <n v="42274538.140000001"/>
    <n v="0.43569907866130814"/>
  </r>
  <r>
    <s v="21375806"/>
    <s v="CENTRO DE PRODUCCÓN ARTÍSTICA Y CULTURAL"/>
    <x v="18"/>
    <s v="001"/>
    <x v="8"/>
    <s v="RETRIBUCION POR AÑOS SERVIDOS"/>
    <n v="21000000"/>
    <n v="20175117"/>
    <n v="20175117"/>
    <n v="0"/>
    <n v="0"/>
    <n v="0"/>
    <n v="8457625"/>
    <n v="8457625"/>
    <n v="11717492"/>
    <n v="11717492"/>
    <n v="0.41921070395775151"/>
  </r>
  <r>
    <s v="21375806"/>
    <s v="CENTRO DE PRODUCCÓN ARTÍSTICA Y CULTURAL"/>
    <x v="18"/>
    <s v="001"/>
    <x v="9"/>
    <s v="RESTRICCION AL EJERCICIO LIBERAL DE LA PROFESION"/>
    <n v="27641870"/>
    <n v="23216120"/>
    <n v="22766120"/>
    <n v="0"/>
    <n v="0"/>
    <n v="0"/>
    <n v="9508764.7400000002"/>
    <n v="9508764.7400000002"/>
    <n v="13707355.26"/>
    <n v="13257355.26"/>
    <n v="0.40957596445917749"/>
  </r>
  <r>
    <s v="21375806"/>
    <s v="CENTRO DE PRODUCCÓN ARTÍSTICA Y CULTURAL"/>
    <x v="18"/>
    <s v="001"/>
    <x v="10"/>
    <s v="DECIMOTERCER MES"/>
    <n v="16254304"/>
    <n v="16544091"/>
    <n v="16544091"/>
    <n v="0"/>
    <n v="0"/>
    <n v="0"/>
    <n v="399762.29"/>
    <n v="399762.29"/>
    <n v="16144328.710000001"/>
    <n v="16144328.710000001"/>
    <n v="2.4163448448149855E-2"/>
  </r>
  <r>
    <s v="21375806"/>
    <s v="CENTRO DE PRODUCCÓN ARTÍSTICA Y CULTURAL"/>
    <x v="18"/>
    <s v="001"/>
    <x v="11"/>
    <s v="SALARIO ESCOLAR"/>
    <n v="13527003"/>
    <n v="12277003"/>
    <n v="12277003"/>
    <n v="0"/>
    <n v="0"/>
    <n v="0"/>
    <n v="12217488.73"/>
    <n v="12217488.73"/>
    <n v="59514.27"/>
    <n v="59514.27"/>
    <n v="0.9951523779867123"/>
  </r>
  <r>
    <s v="21375806"/>
    <s v="CENTRO DE PRODUCCÓN ARTÍSTICA Y CULTURAL"/>
    <x v="18"/>
    <s v="001"/>
    <x v="12"/>
    <s v="OTROS INCENTIVOS SALARIALES"/>
    <n v="3500000"/>
    <n v="3500000"/>
    <n v="3500000"/>
    <n v="0"/>
    <n v="0"/>
    <n v="0"/>
    <n v="2404152.1"/>
    <n v="2404152.1"/>
    <n v="1095847.8999999999"/>
    <n v="1095847.8999999999"/>
    <n v="0.68690059999999997"/>
  </r>
  <r>
    <s v="21375806"/>
    <s v="CENTRO DE PRODUCCÓN ARTÍSTICA Y CULTURAL"/>
    <x v="18"/>
    <s v="001"/>
    <x v="13"/>
    <s v="CONTRIB. PATRONALES AL DES. Y LA SEGURIDAD SOCIAL"/>
    <n v="19271839"/>
    <n v="19611025"/>
    <n v="19611025"/>
    <n v="0"/>
    <n v="11700641"/>
    <n v="0"/>
    <n v="7571198"/>
    <n v="7571198"/>
    <n v="339186"/>
    <n v="339186"/>
    <n v="0.38606844874248031"/>
  </r>
  <r>
    <s v="21375806"/>
    <s v="CENTRO DE PRODUCCÓN ARTÍSTICA Y CULTURAL"/>
    <x v="18"/>
    <s v="001"/>
    <x v="295"/>
    <s v="CCSS CONTRIBUCION PATRONAL SEGURO SALUD (CONTRIBUCION PATRONAL SEGURO DE SALUD, SEGUN LEY NO. 17 DEL 22 DE OCTUBRE DE 1943, LEY"/>
    <n v="18283539"/>
    <n v="18605331"/>
    <n v="18605331"/>
    <n v="0"/>
    <n v="11100605"/>
    <n v="0"/>
    <n v="7182934"/>
    <n v="7182934"/>
    <n v="321792"/>
    <n v="321792"/>
    <n v="0.38606859507095037"/>
  </r>
  <r>
    <s v="21375806"/>
    <s v="CENTRO DE PRODUCCÓN ARTÍSTICA Y CULTURAL"/>
    <x v="18"/>
    <s v="001"/>
    <x v="296"/>
    <s v="BANCO POPULAR Y DE DESARROLLO COMUNAL. (BPDC) (SEGUN LEY NO. 4351 DEL 11 DE JULIO DE 1969, LEY ORGANICA DEL B.P.D.C.)."/>
    <n v="988300"/>
    <n v="1005694"/>
    <n v="1005694"/>
    <n v="0"/>
    <n v="600036"/>
    <n v="0"/>
    <n v="388264"/>
    <n v="388264"/>
    <n v="17394"/>
    <n v="17394"/>
    <n v="0.3860657416669484"/>
  </r>
  <r>
    <s v="21375806"/>
    <s v="CENTRO DE PRODUCCÓN ARTÍSTICA Y CULTURAL"/>
    <x v="18"/>
    <s v="001"/>
    <x v="16"/>
    <s v="CONTRIB PATRONALES A FOND PENS Y OTROS FOND CAPIT."/>
    <n v="19607862"/>
    <n v="19952962"/>
    <n v="19952962"/>
    <n v="0"/>
    <n v="11904647"/>
    <n v="0"/>
    <n v="7703215"/>
    <n v="7703215"/>
    <n v="345100"/>
    <n v="345100"/>
    <n v="0.38606874508155731"/>
  </r>
  <r>
    <s v="21375806"/>
    <s v="CENTRO DE PRODUCCÓN ARTÍSTICA Y CULTURAL"/>
    <x v="18"/>
    <s v="001"/>
    <x v="297"/>
    <s v="CCSS CONTRIBUCION PATRONAL SEGURO PENSIONES (CONTRIBUCION PATRONAL SEGURO DE PENSIONES, SEGUN LEY NO. 17 DEL 22 DE OCTUBRE DE 1943, LEY"/>
    <n v="10713166"/>
    <n v="10901719"/>
    <n v="10901719"/>
    <n v="0"/>
    <n v="6504355"/>
    <n v="0"/>
    <n v="4208811"/>
    <n v="4208811"/>
    <n v="188553"/>
    <n v="188553"/>
    <n v="0.38606856404939444"/>
  </r>
  <r>
    <s v="21375806"/>
    <s v="CENTRO DE PRODUCCÓN ARTÍSTICA Y CULTURAL"/>
    <x v="18"/>
    <s v="001"/>
    <x v="298"/>
    <s v="CCSS APORTE PATRONAL REGIMEN PENSIONES (APORTE PATRONAL AL REGIMEN DE PENSIONES, SEGUN LEY DE PROTECCION AL TRABAJADOR NO. 7983 DEL 16"/>
    <n v="5929797"/>
    <n v="6034162"/>
    <n v="6034162"/>
    <n v="0"/>
    <n v="3600192"/>
    <n v="0"/>
    <n v="2329605"/>
    <n v="2329605"/>
    <n v="104365"/>
    <n v="104365"/>
    <n v="0.38606934981195401"/>
  </r>
  <r>
    <s v="21375806"/>
    <s v="CENTRO DE PRODUCCÓN ARTÍSTICA Y CULTURAL"/>
    <x v="18"/>
    <s v="001"/>
    <x v="299"/>
    <s v="CCSS APORTE PATRONAL FONDO CAPITALIZACION LABORAL (APORTE PATRONAL AL FONDO DE CAPITALIZACION LABORAL, SEGUN LEY DE PROTECCION AL TRABAJADOR"/>
    <n v="2964899"/>
    <n v="3017081"/>
    <n v="3017081"/>
    <n v="0"/>
    <n v="1800100"/>
    <n v="0"/>
    <n v="1164799"/>
    <n v="1164799"/>
    <n v="52182"/>
    <n v="52182"/>
    <n v="0.38606818975029178"/>
  </r>
  <r>
    <s v="21375806"/>
    <s v="CENTRO DE PRODUCCÓN ARTÍSTICA Y CULTURAL"/>
    <x v="18"/>
    <s v="001"/>
    <x v="21"/>
    <s v="SERVICIOS"/>
    <n v="1165686091"/>
    <n v="1165686091"/>
    <n v="531557973.63999999"/>
    <n v="113028004.34"/>
    <n v="65808618.590000004"/>
    <n v="44391.19"/>
    <n v="47073811.020000003"/>
    <n v="41649811.020000003"/>
    <n v="939731265.86000001"/>
    <n v="305603148.5"/>
    <n v="4.0382922455235851E-2"/>
  </r>
  <r>
    <s v="21375806"/>
    <s v="CENTRO DE PRODUCCÓN ARTÍSTICA Y CULTURAL"/>
    <x v="18"/>
    <s v="001"/>
    <x v="22"/>
    <s v="ALQUILERES"/>
    <n v="305455000"/>
    <n v="304000000"/>
    <n v="140776978.19"/>
    <n v="0"/>
    <n v="0"/>
    <n v="0"/>
    <n v="0"/>
    <n v="0"/>
    <n v="304000000"/>
    <n v="140776978.19"/>
    <n v="0"/>
  </r>
  <r>
    <s v="21375806"/>
    <s v="CENTRO DE PRODUCCÓN ARTÍSTICA Y CULTURAL"/>
    <x v="18"/>
    <s v="001"/>
    <x v="148"/>
    <s v="ALQUILER DE MAQUINARIA, EQUIPO Y MOBILIARIO"/>
    <n v="157000000"/>
    <n v="157000000"/>
    <n v="72703899.920000002"/>
    <n v="0"/>
    <n v="0"/>
    <n v="0"/>
    <n v="0"/>
    <n v="0"/>
    <n v="157000000"/>
    <n v="72703899.920000002"/>
    <n v="0"/>
  </r>
  <r>
    <s v="21375806"/>
    <s v="CENTRO DE PRODUCCÓN ARTÍSTICA Y CULTURAL"/>
    <x v="18"/>
    <s v="001"/>
    <x v="23"/>
    <s v="ALQUILER DE EQUIPO DE COMPUTO"/>
    <n v="1455000"/>
    <n v="0"/>
    <n v="0"/>
    <n v="0"/>
    <n v="0"/>
    <n v="0"/>
    <n v="0"/>
    <n v="0"/>
    <n v="0"/>
    <n v="0"/>
    <n v="0"/>
  </r>
  <r>
    <s v="21375806"/>
    <s v="CENTRO DE PRODUCCÓN ARTÍSTICA Y CULTURAL"/>
    <x v="18"/>
    <s v="001"/>
    <x v="250"/>
    <s v="OTROS ALQUILERES"/>
    <n v="147000000"/>
    <n v="147000000"/>
    <n v="68073078.269999996"/>
    <n v="0"/>
    <n v="0"/>
    <n v="0"/>
    <n v="0"/>
    <n v="0"/>
    <n v="147000000"/>
    <n v="68073078.269999996"/>
    <n v="0"/>
  </r>
  <r>
    <s v="21375806"/>
    <s v="CENTRO DE PRODUCCÓN ARTÍSTICA Y CULTURAL"/>
    <x v="18"/>
    <s v="001"/>
    <x v="24"/>
    <s v="SERVICIOS BASICOS"/>
    <n v="28462679"/>
    <n v="21000000"/>
    <n v="18180559.02"/>
    <n v="0"/>
    <n v="4608027.37"/>
    <n v="44391.19"/>
    <n v="7525445.75"/>
    <n v="7525445.75"/>
    <n v="8822135.6899999995"/>
    <n v="6002694.71"/>
    <n v="0.35835455952380951"/>
  </r>
  <r>
    <s v="21375806"/>
    <s v="CENTRO DE PRODUCCÓN ARTÍSTICA Y CULTURAL"/>
    <x v="18"/>
    <s v="001"/>
    <x v="26"/>
    <s v="SERVICIO DE ENERGIA ELECTRICA"/>
    <n v="1300000"/>
    <n v="1000000"/>
    <n v="602006.81999999995"/>
    <n v="0"/>
    <n v="253540"/>
    <n v="0"/>
    <n v="348460"/>
    <n v="348460"/>
    <n v="398000"/>
    <n v="6.82"/>
    <n v="0.34845999999999999"/>
  </r>
  <r>
    <s v="21375806"/>
    <s v="CENTRO DE PRODUCCÓN ARTÍSTICA Y CULTURAL"/>
    <x v="18"/>
    <s v="001"/>
    <x v="28"/>
    <s v="SERVICIO DE TELECOMUNICACIONES"/>
    <n v="27162679"/>
    <n v="20000000"/>
    <n v="17578552.199999999"/>
    <n v="0"/>
    <n v="4354487.37"/>
    <n v="44391.19"/>
    <n v="7176985.75"/>
    <n v="7176985.75"/>
    <n v="8424135.6899999995"/>
    <n v="6002687.8899999997"/>
    <n v="0.3588492875"/>
  </r>
  <r>
    <s v="21375806"/>
    <s v="CENTRO DE PRODUCCÓN ARTÍSTICA Y CULTURAL"/>
    <x v="18"/>
    <s v="001"/>
    <x v="30"/>
    <s v="SERVICIOS COMERCIALES Y FINANCIEROS"/>
    <n v="92285000"/>
    <n v="100902679"/>
    <n v="42094578.039999999"/>
    <n v="0"/>
    <n v="21896.87"/>
    <n v="0"/>
    <n v="0"/>
    <n v="0"/>
    <n v="100880782.13"/>
    <n v="42072681.170000002"/>
    <n v="0"/>
  </r>
  <r>
    <s v="21375806"/>
    <s v="CENTRO DE PRODUCCÓN ARTÍSTICA Y CULTURAL"/>
    <x v="18"/>
    <s v="001"/>
    <x v="31"/>
    <s v="INFORMACION"/>
    <n v="18000000"/>
    <n v="1000000"/>
    <n v="1000000"/>
    <n v="0"/>
    <n v="0"/>
    <n v="0"/>
    <n v="0"/>
    <n v="0"/>
    <n v="1000000"/>
    <n v="1000000"/>
    <n v="0"/>
  </r>
  <r>
    <s v="21375806"/>
    <s v="CENTRO DE PRODUCCÓN ARTÍSTICA Y CULTURAL"/>
    <x v="18"/>
    <s v="001"/>
    <x v="32"/>
    <s v="PUBLICIDAD Y PROPAGANDA"/>
    <n v="7000000"/>
    <n v="24000000"/>
    <n v="3623111.95"/>
    <n v="0"/>
    <n v="0"/>
    <n v="0"/>
    <n v="0"/>
    <n v="0"/>
    <n v="24000000"/>
    <n v="3623111.95"/>
    <n v="0"/>
  </r>
  <r>
    <s v="21375806"/>
    <s v="CENTRO DE PRODUCCÓN ARTÍSTICA Y CULTURAL"/>
    <x v="18"/>
    <s v="001"/>
    <x v="33"/>
    <s v="IMPRESION, ENCUADERNACION Y OTROS"/>
    <n v="30000000"/>
    <n v="45000000"/>
    <n v="13892464.960000001"/>
    <n v="0"/>
    <n v="0"/>
    <n v="0"/>
    <n v="0"/>
    <n v="0"/>
    <n v="45000000"/>
    <n v="13892464.960000001"/>
    <n v="0"/>
  </r>
  <r>
    <s v="21375806"/>
    <s v="CENTRO DE PRODUCCÓN ARTÍSTICA Y CULTURAL"/>
    <x v="18"/>
    <s v="001"/>
    <x v="151"/>
    <s v="SERVICIOS ADUANEROS"/>
    <n v="29200000"/>
    <n v="29200000"/>
    <n v="23521999.219999999"/>
    <n v="0"/>
    <n v="0"/>
    <n v="0"/>
    <n v="0"/>
    <n v="0"/>
    <n v="29200000"/>
    <n v="23521999.219999999"/>
    <n v="0"/>
  </r>
  <r>
    <s v="21375806"/>
    <s v="CENTRO DE PRODUCCÓN ARTÍSTICA Y CULTURAL"/>
    <x v="18"/>
    <s v="001"/>
    <x v="34"/>
    <s v="COMIS. Y GASTOS POR SERV. FINANCIEROS Y COMERCIAL."/>
    <n v="8000000"/>
    <n v="1617679"/>
    <n v="0"/>
    <n v="0"/>
    <n v="0"/>
    <n v="0"/>
    <n v="0"/>
    <n v="0"/>
    <n v="1617679"/>
    <n v="0"/>
    <n v="0"/>
  </r>
  <r>
    <s v="21375806"/>
    <s v="CENTRO DE PRODUCCÓN ARTÍSTICA Y CULTURAL"/>
    <x v="18"/>
    <s v="001"/>
    <x v="35"/>
    <s v="SERVICIOS DE TECNOLOGIAS DE INFORMACION"/>
    <n v="85000"/>
    <n v="85000"/>
    <n v="57001.91"/>
    <n v="0"/>
    <n v="21896.87"/>
    <n v="0"/>
    <n v="0"/>
    <n v="0"/>
    <n v="63103.13"/>
    <n v="35105.040000000001"/>
    <n v="0"/>
  </r>
  <r>
    <s v="21375806"/>
    <s v="CENTRO DE PRODUCCÓN ARTÍSTICA Y CULTURAL"/>
    <x v="18"/>
    <s v="001"/>
    <x v="36"/>
    <s v="SERVICIOS DE GESTION Y APOYO"/>
    <n v="515985551"/>
    <n v="689835551"/>
    <n v="292199257.12"/>
    <n v="113028004.34"/>
    <n v="55292705.009999998"/>
    <n v="0"/>
    <n v="38823608.340000004"/>
    <n v="33399608.34"/>
    <n v="482691233.31"/>
    <n v="85054939.430000007"/>
    <n v="5.6279512245665637E-2"/>
  </r>
  <r>
    <s v="21375806"/>
    <s v="CENTRO DE PRODUCCÓN ARTÍSTICA Y CULTURAL"/>
    <x v="18"/>
    <s v="001"/>
    <x v="37"/>
    <s v="SERVICIOS EN CIENCIAS ECONOMICAS Y SOCIALES"/>
    <n v="60000000"/>
    <n v="60000000"/>
    <n v="27784929.899999999"/>
    <n v="0"/>
    <n v="0"/>
    <n v="0"/>
    <n v="0"/>
    <n v="0"/>
    <n v="60000000"/>
    <n v="27784929.899999999"/>
    <n v="0"/>
  </r>
  <r>
    <s v="21375806"/>
    <s v="CENTRO DE PRODUCCÓN ARTÍSTICA Y CULTURAL"/>
    <x v="18"/>
    <s v="001"/>
    <x v="38"/>
    <s v="SERVICIOS INFORMATICOS"/>
    <n v="32105551"/>
    <n v="28105551"/>
    <n v="14867508.07"/>
    <n v="0"/>
    <n v="4442705.01"/>
    <n v="0"/>
    <n v="9894259.6799999997"/>
    <n v="9894259.6799999997"/>
    <n v="13768586.310000001"/>
    <n v="530543.38"/>
    <n v="0.3520393419790987"/>
  </r>
  <r>
    <s v="21375806"/>
    <s v="CENTRO DE PRODUCCÓN ARTÍSTICA Y CULTURAL"/>
    <x v="18"/>
    <s v="001"/>
    <x v="39"/>
    <s v="SERVICIOS GENERALES"/>
    <n v="74100000"/>
    <n v="74100000"/>
    <n v="69314388.430000007"/>
    <n v="23577725.609999999"/>
    <n v="0"/>
    <n v="0"/>
    <n v="0"/>
    <n v="0"/>
    <n v="50522274.390000001"/>
    <n v="45736662.82"/>
    <n v="0"/>
  </r>
  <r>
    <s v="21375806"/>
    <s v="CENTRO DE PRODUCCÓN ARTÍSTICA Y CULTURAL"/>
    <x v="18"/>
    <s v="001"/>
    <x v="40"/>
    <s v="OTROS SERVICIOS DE GESTION Y APOYO"/>
    <n v="349780000"/>
    <n v="527630000"/>
    <n v="180232430.72"/>
    <n v="89450278.730000004"/>
    <n v="50850000"/>
    <n v="0"/>
    <n v="28929348.66"/>
    <n v="23505348.66"/>
    <n v="358400372.61000001"/>
    <n v="11002803.33"/>
    <n v="5.4828854803555524E-2"/>
  </r>
  <r>
    <s v="21375806"/>
    <s v="CENTRO DE PRODUCCÓN ARTÍSTICA Y CULTURAL"/>
    <x v="18"/>
    <s v="001"/>
    <x v="41"/>
    <s v="GASTOS DE VIAJE Y DE TRANSPORTE"/>
    <n v="197150000"/>
    <n v="25300000"/>
    <n v="25300000"/>
    <n v="0"/>
    <n v="4672520.08"/>
    <n v="0"/>
    <n v="389479.92"/>
    <n v="389479.92"/>
    <n v="20238000"/>
    <n v="20238000"/>
    <n v="1.5394463241106719E-2"/>
  </r>
  <r>
    <s v="21375806"/>
    <s v="CENTRO DE PRODUCCÓN ARTÍSTICA Y CULTURAL"/>
    <x v="18"/>
    <s v="001"/>
    <x v="42"/>
    <s v="TRANSPORTE DENTRO DEL PAIS"/>
    <n v="41150000"/>
    <n v="300000"/>
    <n v="300000"/>
    <n v="0"/>
    <n v="182020.08"/>
    <n v="0"/>
    <n v="17979.919999999998"/>
    <n v="17979.919999999998"/>
    <n v="100000"/>
    <n v="100000"/>
    <n v="5.9933066666666659E-2"/>
  </r>
  <r>
    <s v="21375806"/>
    <s v="CENTRO DE PRODUCCÓN ARTÍSTICA Y CULTURAL"/>
    <x v="18"/>
    <s v="001"/>
    <x v="43"/>
    <s v="VIATICOS DENTRO DEL PAIS"/>
    <n v="56000000"/>
    <n v="15000000"/>
    <n v="15000000"/>
    <n v="0"/>
    <n v="4490500"/>
    <n v="0"/>
    <n v="371500"/>
    <n v="371500"/>
    <n v="10138000"/>
    <n v="10138000"/>
    <n v="2.4766666666666666E-2"/>
  </r>
  <r>
    <s v="21375806"/>
    <s v="CENTRO DE PRODUCCÓN ARTÍSTICA Y CULTURAL"/>
    <x v="18"/>
    <s v="001"/>
    <x v="44"/>
    <s v="TRANSPORTE EN EL EXTERIOR"/>
    <n v="85000000"/>
    <n v="5000000"/>
    <n v="5000000"/>
    <n v="0"/>
    <n v="0"/>
    <n v="0"/>
    <n v="0"/>
    <n v="0"/>
    <n v="5000000"/>
    <n v="5000000"/>
    <n v="0"/>
  </r>
  <r>
    <s v="21375806"/>
    <s v="CENTRO DE PRODUCCÓN ARTÍSTICA Y CULTURAL"/>
    <x v="18"/>
    <s v="001"/>
    <x v="45"/>
    <s v="VIATICOS EN EL EXTERIOR"/>
    <n v="15000000"/>
    <n v="5000000"/>
    <n v="5000000"/>
    <n v="0"/>
    <n v="0"/>
    <n v="0"/>
    <n v="0"/>
    <n v="0"/>
    <n v="5000000"/>
    <n v="5000000"/>
    <n v="0"/>
  </r>
  <r>
    <s v="21375806"/>
    <s v="CENTRO DE PRODUCCÓN ARTÍSTICA Y CULTURAL"/>
    <x v="18"/>
    <s v="001"/>
    <x v="46"/>
    <s v="SEGUROS, REASEGUROS Y OTRAS OBLIGACIONES"/>
    <n v="4000000"/>
    <n v="4000000"/>
    <n v="1852328.66"/>
    <n v="0"/>
    <n v="0"/>
    <n v="0"/>
    <n v="0"/>
    <n v="0"/>
    <n v="4000000"/>
    <n v="1852328.66"/>
    <n v="0"/>
  </r>
  <r>
    <s v="21375806"/>
    <s v="CENTRO DE PRODUCCÓN ARTÍSTICA Y CULTURAL"/>
    <x v="18"/>
    <s v="001"/>
    <x v="47"/>
    <s v="SEGUROS"/>
    <n v="4000000"/>
    <n v="4000000"/>
    <n v="1852328.66"/>
    <n v="0"/>
    <n v="0"/>
    <n v="0"/>
    <n v="0"/>
    <n v="0"/>
    <n v="4000000"/>
    <n v="1852328.66"/>
    <n v="0"/>
  </r>
  <r>
    <s v="21375806"/>
    <s v="CENTRO DE PRODUCCÓN ARTÍSTICA Y CULTURAL"/>
    <x v="18"/>
    <s v="001"/>
    <x v="48"/>
    <s v="CAPACITACION Y PROTOCOLO"/>
    <n v="17000000"/>
    <n v="15000000"/>
    <n v="7872396.8099999996"/>
    <n v="0"/>
    <n v="0"/>
    <n v="0"/>
    <n v="0"/>
    <n v="0"/>
    <n v="15000000"/>
    <n v="7872396.8099999996"/>
    <n v="0"/>
  </r>
  <r>
    <s v="21375806"/>
    <s v="CENTRO DE PRODUCCÓN ARTÍSTICA Y CULTURAL"/>
    <x v="18"/>
    <s v="001"/>
    <x v="49"/>
    <s v="ACTIVIDADES DE CAPACITACION"/>
    <n v="0"/>
    <n v="0"/>
    <n v="0"/>
    <n v="0"/>
    <n v="0"/>
    <n v="0"/>
    <n v="0"/>
    <n v="0"/>
    <n v="0"/>
    <n v="0"/>
    <n v="0"/>
  </r>
  <r>
    <s v="21375806"/>
    <s v="CENTRO DE PRODUCCÓN ARTÍSTICA Y CULTURAL"/>
    <x v="18"/>
    <s v="001"/>
    <x v="131"/>
    <s v="ACTIVIDADES PROTOCOLARIAS Y SOCIALES"/>
    <n v="17000000"/>
    <n v="15000000"/>
    <n v="7872396.8099999996"/>
    <n v="0"/>
    <n v="0"/>
    <n v="0"/>
    <n v="0"/>
    <n v="0"/>
    <n v="15000000"/>
    <n v="7872396.8099999996"/>
    <n v="0"/>
  </r>
  <r>
    <s v="21375806"/>
    <s v="CENTRO DE PRODUCCÓN ARTÍSTICA Y CULTURAL"/>
    <x v="18"/>
    <s v="001"/>
    <x v="51"/>
    <s v="MANTENIMIENTO Y REPARACION"/>
    <n v="5197861"/>
    <n v="5197861"/>
    <n v="3201829.52"/>
    <n v="0"/>
    <n v="1213469.26"/>
    <n v="0"/>
    <n v="285433.01"/>
    <n v="285433.01"/>
    <n v="3698958.73"/>
    <n v="1702927.25"/>
    <n v="5.4913551939922985E-2"/>
  </r>
  <r>
    <s v="21375806"/>
    <s v="CENTRO DE PRODUCCÓN ARTÍSTICA Y CULTURAL"/>
    <x v="18"/>
    <s v="001"/>
    <x v="53"/>
    <s v="MANT. Y REPARACION DE MAQUINARIA Y EQUIPO DE PROD."/>
    <n v="1000000"/>
    <n v="1000000"/>
    <n v="463082.17"/>
    <n v="0"/>
    <n v="0"/>
    <n v="0"/>
    <n v="0"/>
    <n v="0"/>
    <n v="1000000"/>
    <n v="463082.17"/>
    <n v="0"/>
  </r>
  <r>
    <s v="21375806"/>
    <s v="CENTRO DE PRODUCCÓN ARTÍSTICA Y CULTURAL"/>
    <x v="18"/>
    <s v="001"/>
    <x v="54"/>
    <s v="MANT. Y REPARACION DE EQUIPO DE TRANSPORTE"/>
    <n v="1500000"/>
    <n v="1500000"/>
    <n v="1500000"/>
    <n v="0"/>
    <n v="1213469.26"/>
    <n v="0"/>
    <n v="285433.01"/>
    <n v="285433.01"/>
    <n v="1097.73"/>
    <n v="1097.73"/>
    <n v="0.19028867333333335"/>
  </r>
  <r>
    <s v="21375806"/>
    <s v="CENTRO DE PRODUCCÓN ARTÍSTICA Y CULTURAL"/>
    <x v="18"/>
    <s v="001"/>
    <x v="57"/>
    <s v="MANT. Y REP. DE EQUIPO DE COMPUTO Y SIST. DE INF."/>
    <n v="1540000"/>
    <n v="1540000"/>
    <n v="713146.53"/>
    <n v="0"/>
    <n v="0"/>
    <n v="0"/>
    <n v="0"/>
    <n v="0"/>
    <n v="1540000"/>
    <n v="713146.53"/>
    <n v="0"/>
  </r>
  <r>
    <s v="21375806"/>
    <s v="CENTRO DE PRODUCCÓN ARTÍSTICA Y CULTURAL"/>
    <x v="18"/>
    <s v="001"/>
    <x v="58"/>
    <s v="MANTENIMIENTO Y REPARACION DE OTROS EQUIPOS"/>
    <n v="1157861"/>
    <n v="1157861"/>
    <n v="525600.81999999995"/>
    <n v="0"/>
    <n v="0"/>
    <n v="0"/>
    <n v="0"/>
    <n v="0"/>
    <n v="1157861"/>
    <n v="525600.81999999995"/>
    <n v="0"/>
  </r>
  <r>
    <s v="21375806"/>
    <s v="CENTRO DE PRODUCCÓN ARTÍSTICA Y CULTURAL"/>
    <x v="18"/>
    <s v="001"/>
    <x v="59"/>
    <s v="IMPUESTOS"/>
    <n v="150000"/>
    <n v="150000"/>
    <n v="80046.28"/>
    <n v="0"/>
    <n v="0"/>
    <n v="0"/>
    <n v="49844"/>
    <n v="49844"/>
    <n v="100156"/>
    <n v="30202.28"/>
    <n v="0.33229333333333333"/>
  </r>
  <r>
    <s v="21375806"/>
    <s v="CENTRO DE PRODUCCÓN ARTÍSTICA Y CULTURAL"/>
    <x v="18"/>
    <s v="001"/>
    <x v="60"/>
    <s v="OTROS IMPUESTOS"/>
    <n v="150000"/>
    <n v="150000"/>
    <n v="80046.28"/>
    <n v="0"/>
    <n v="0"/>
    <n v="0"/>
    <n v="49844"/>
    <n v="49844"/>
    <n v="100156"/>
    <n v="30202.28"/>
    <n v="0.33229333333333333"/>
  </r>
  <r>
    <s v="21375806"/>
    <s v="CENTRO DE PRODUCCÓN ARTÍSTICA Y CULTURAL"/>
    <x v="18"/>
    <s v="001"/>
    <x v="61"/>
    <s v="SERVICIOS DIVERSOS"/>
    <n v="0"/>
    <n v="300000"/>
    <n v="0"/>
    <n v="0"/>
    <n v="0"/>
    <n v="0"/>
    <n v="0"/>
    <n v="0"/>
    <n v="300000"/>
    <n v="0"/>
    <n v="0"/>
  </r>
  <r>
    <s v="21375806"/>
    <s v="CENTRO DE PRODUCCÓN ARTÍSTICA Y CULTURAL"/>
    <x v="18"/>
    <s v="001"/>
    <x v="62"/>
    <s v="DEDUCIBLES"/>
    <n v="0"/>
    <n v="300000"/>
    <n v="0"/>
    <n v="0"/>
    <n v="0"/>
    <n v="0"/>
    <n v="0"/>
    <n v="0"/>
    <n v="300000"/>
    <n v="0"/>
    <n v="0"/>
  </r>
  <r>
    <s v="21375806"/>
    <s v="CENTRO DE PRODUCCÓN ARTÍSTICA Y CULTURAL"/>
    <x v="18"/>
    <s v="001"/>
    <x v="63"/>
    <s v="MATERIALES Y SUMINISTROS"/>
    <n v="7416404"/>
    <n v="7416404"/>
    <n v="4755445.25"/>
    <n v="1118250.8600000001"/>
    <n v="619578.22"/>
    <n v="0"/>
    <n v="950889.23"/>
    <n v="950889.23"/>
    <n v="4727685.6900000004"/>
    <n v="2066726.94"/>
    <n v="0.12821432462417096"/>
  </r>
  <r>
    <s v="21375806"/>
    <s v="CENTRO DE PRODUCCÓN ARTÍSTICA Y CULTURAL"/>
    <x v="18"/>
    <s v="001"/>
    <x v="64"/>
    <s v="PRODUCTOS QUIMICOS Y CONEXOS"/>
    <n v="5000000"/>
    <n v="5000000"/>
    <n v="2847387.73"/>
    <n v="989787.8"/>
    <n v="570409"/>
    <n v="0"/>
    <n v="385827"/>
    <n v="385827"/>
    <n v="3053976.2"/>
    <n v="901363.93"/>
    <n v="7.7165399999999995E-2"/>
  </r>
  <r>
    <s v="21375806"/>
    <s v="CENTRO DE PRODUCCÓN ARTÍSTICA Y CULTURAL"/>
    <x v="18"/>
    <s v="001"/>
    <x v="65"/>
    <s v="COMBUSTIBLES Y LUBRICANTES"/>
    <n v="4000000"/>
    <n v="4000000"/>
    <n v="1852328.66"/>
    <n v="0"/>
    <n v="570409"/>
    <n v="0"/>
    <n v="385827"/>
    <n v="385827"/>
    <n v="3043764"/>
    <n v="896092.66"/>
    <n v="9.6456749999999994E-2"/>
  </r>
  <r>
    <s v="21375806"/>
    <s v="CENTRO DE PRODUCCÓN ARTÍSTICA Y CULTURAL"/>
    <x v="18"/>
    <s v="001"/>
    <x v="67"/>
    <s v="TINTAS, PINTURAS Y DILUYENTES"/>
    <n v="1000000"/>
    <n v="1000000"/>
    <n v="995059.07"/>
    <n v="989787.8"/>
    <n v="0"/>
    <n v="0"/>
    <n v="0"/>
    <n v="0"/>
    <n v="10212.200000000001"/>
    <n v="5271.27"/>
    <n v="0"/>
  </r>
  <r>
    <s v="21375806"/>
    <s v="CENTRO DE PRODUCCÓN ARTÍSTICA Y CULTURAL"/>
    <x v="18"/>
    <s v="001"/>
    <x v="77"/>
    <s v="HERRAMIENTAS, REPUESTOS Y ACCESORIOS"/>
    <n v="1000000"/>
    <n v="1270000"/>
    <n v="892595.15"/>
    <n v="0"/>
    <n v="0"/>
    <n v="0"/>
    <n v="0"/>
    <n v="0"/>
    <n v="1270000"/>
    <n v="892595.15"/>
    <n v="0"/>
  </r>
  <r>
    <s v="21375806"/>
    <s v="CENTRO DE PRODUCCÓN ARTÍSTICA Y CULTURAL"/>
    <x v="18"/>
    <s v="001"/>
    <x v="79"/>
    <s v="REPUESTOS Y ACCESORIOS"/>
    <n v="1000000"/>
    <n v="1270000"/>
    <n v="892595.15"/>
    <n v="0"/>
    <n v="0"/>
    <n v="0"/>
    <n v="0"/>
    <n v="0"/>
    <n v="1270000"/>
    <n v="892595.15"/>
    <n v="0"/>
  </r>
  <r>
    <s v="21375806"/>
    <s v="CENTRO DE PRODUCCÓN ARTÍSTICA Y CULTURAL"/>
    <x v="18"/>
    <s v="001"/>
    <x v="80"/>
    <s v="UTILES, MATERIALES Y SUMINISTROS DIVERSOS"/>
    <n v="1416404"/>
    <n v="1146404"/>
    <n v="1015462.37"/>
    <n v="128463.06"/>
    <n v="49169.22"/>
    <n v="0"/>
    <n v="565062.23"/>
    <n v="565062.23"/>
    <n v="403709.49"/>
    <n v="272767.86"/>
    <n v="0.4928997369164797"/>
  </r>
  <r>
    <s v="21375806"/>
    <s v="CENTRO DE PRODUCCÓN ARTÍSTICA Y CULTURAL"/>
    <x v="18"/>
    <s v="001"/>
    <x v="81"/>
    <s v="UTILES Y MATERIALES DE OFICINA Y COMPUTO"/>
    <n v="416404"/>
    <n v="146404"/>
    <n v="146404"/>
    <n v="0"/>
    <n v="36262.75"/>
    <n v="0"/>
    <n v="58900.29"/>
    <n v="58900.29"/>
    <n v="51240.959999999999"/>
    <n v="51240.959999999999"/>
    <n v="0.40231339307669189"/>
  </r>
  <r>
    <s v="21375806"/>
    <s v="CENTRO DE PRODUCCÓN ARTÍSTICA Y CULTURAL"/>
    <x v="18"/>
    <s v="001"/>
    <x v="83"/>
    <s v="PRODUCTOS DE PAPEL, CARTON E IMPRESOS"/>
    <n v="500000"/>
    <n v="500000"/>
    <n v="369058.84"/>
    <n v="128463.06"/>
    <n v="1400.74"/>
    <n v="0"/>
    <n v="25074.99"/>
    <n v="25074.99"/>
    <n v="345061.21"/>
    <n v="214120.05"/>
    <n v="5.0149980000000004E-2"/>
  </r>
  <r>
    <s v="21375806"/>
    <s v="CENTRO DE PRODUCCÓN ARTÍSTICA Y CULTURAL"/>
    <x v="18"/>
    <s v="001"/>
    <x v="85"/>
    <s v="UTILES Y MATERIALES DE LIMPIEZA"/>
    <n v="500000"/>
    <n v="500000"/>
    <n v="499999.53"/>
    <n v="0"/>
    <n v="11505.73"/>
    <n v="0"/>
    <n v="481086.95"/>
    <n v="481086.95"/>
    <n v="7407.32"/>
    <n v="7406.85"/>
    <n v="0.96217390000000003"/>
  </r>
  <r>
    <s v="21375806"/>
    <s v="CENTRO DE PRODUCCÓN ARTÍSTICA Y CULTURAL"/>
    <x v="18"/>
    <s v="001"/>
    <x v="88"/>
    <s v="TRANSFERENCIAS CORRIENTES"/>
    <n v="263745615"/>
    <n v="263808931"/>
    <n v="107175796.90000001"/>
    <n v="0"/>
    <n v="2184120.13"/>
    <n v="0"/>
    <n v="1588808.87"/>
    <n v="1588808.87"/>
    <n v="260036002"/>
    <n v="103402867.90000001"/>
    <n v="6.0225742319542624E-3"/>
  </r>
  <r>
    <s v="21375806"/>
    <s v="CENTRO DE PRODUCCÓN ARTÍSTICA Y CULTURAL"/>
    <x v="18"/>
    <s v="001"/>
    <x v="89"/>
    <s v="TRANSFERENCIAS CORRIENTES AL SECTOR PUBLICO"/>
    <n v="3597411"/>
    <n v="3660727"/>
    <n v="3660727"/>
    <n v="0"/>
    <n v="2184120.13"/>
    <n v="0"/>
    <n v="1413290.87"/>
    <n v="1413290.87"/>
    <n v="63316"/>
    <n v="63316"/>
    <n v="0.38606836019184171"/>
  </r>
  <r>
    <s v="21375806"/>
    <s v="CENTRO DE PRODUCCÓN ARTÍSTICA Y CULTURAL"/>
    <x v="18"/>
    <s v="001"/>
    <x v="300"/>
    <s v="CCSS CONTRIBUCION ESTATAL SEGURO PENSIONES (CONTRIBUCION ESTATAL AL SEGURO DE PENSIONES, SEGUN LEY NO. 17 DEL 22 DE OCTUBRE DE 1943, LEY"/>
    <n v="3103261"/>
    <n v="3157879"/>
    <n v="3157879"/>
    <n v="0"/>
    <n v="1884103.49"/>
    <n v="0"/>
    <n v="1219157.51"/>
    <n v="1219157.51"/>
    <n v="54618"/>
    <n v="54618"/>
    <n v="0.38606846874120254"/>
  </r>
  <r>
    <s v="21375806"/>
    <s v="CENTRO DE PRODUCCÓN ARTÍSTICA Y CULTURAL"/>
    <x v="18"/>
    <s v="001"/>
    <x v="301"/>
    <s v="CCSS CONTRIBUCION ESTATAL SEGURO SALUD (CONTRIBUCION ESTATAL AL SEGURO DE SALUD, SEGUN LEY NO. 17 DEL 22 DE OCTUBRE DE 1943, LEY"/>
    <n v="494150"/>
    <n v="502848"/>
    <n v="502848"/>
    <n v="0"/>
    <n v="300016.64000000001"/>
    <n v="0"/>
    <n v="194133.36"/>
    <n v="194133.36"/>
    <n v="8698"/>
    <n v="8698"/>
    <n v="0.38606767850324547"/>
  </r>
  <r>
    <s v="21375806"/>
    <s v="CENTRO DE PRODUCCÓN ARTÍSTICA Y CULTURAL"/>
    <x v="18"/>
    <s v="001"/>
    <x v="93"/>
    <s v="TRANSFERENCIAS CORRIENTES A PERSONAS"/>
    <n v="204000000"/>
    <n v="204000000"/>
    <n v="101468761.68000001"/>
    <n v="0"/>
    <n v="0"/>
    <n v="0"/>
    <n v="0"/>
    <n v="0"/>
    <n v="204000000"/>
    <n v="101468761.68000001"/>
    <n v="0"/>
  </r>
  <r>
    <s v="21375806"/>
    <s v="CENTRO DE PRODUCCÓN ARTÍSTICA Y CULTURAL"/>
    <x v="18"/>
    <s v="001"/>
    <x v="95"/>
    <s v="OTRAS TRANSFERENCIAS A PERSONAS"/>
    <n v="204000000"/>
    <n v="204000000"/>
    <n v="101468761.68000001"/>
    <n v="0"/>
    <n v="0"/>
    <n v="0"/>
    <n v="0"/>
    <n v="0"/>
    <n v="204000000"/>
    <n v="101468761.68000001"/>
    <n v="0"/>
  </r>
  <r>
    <s v="21375806"/>
    <s v="CENTRO DE PRODUCCÓN ARTÍSTICA Y CULTURAL"/>
    <x v="18"/>
    <s v="001"/>
    <x v="96"/>
    <s v="PRESTACIONES"/>
    <n v="2100000"/>
    <n v="2100000"/>
    <n v="2046308.22"/>
    <n v="0"/>
    <n v="0"/>
    <n v="0"/>
    <n v="175518"/>
    <n v="175518"/>
    <n v="1924482"/>
    <n v="1870790.22"/>
    <n v="8.3580000000000002E-2"/>
  </r>
  <r>
    <s v="21375806"/>
    <s v="CENTRO DE PRODUCCÓN ARTÍSTICA Y CULTURAL"/>
    <x v="18"/>
    <s v="001"/>
    <x v="97"/>
    <s v="PRESTACIONES LEGALES"/>
    <n v="100000"/>
    <n v="100000"/>
    <n v="46308.22"/>
    <n v="0"/>
    <n v="0"/>
    <n v="0"/>
    <n v="0"/>
    <n v="0"/>
    <n v="100000"/>
    <n v="46308.22"/>
    <n v="0"/>
  </r>
  <r>
    <s v="21375806"/>
    <s v="CENTRO DE PRODUCCÓN ARTÍSTICA Y CULTURAL"/>
    <x v="18"/>
    <s v="001"/>
    <x v="98"/>
    <s v="OTRAS PRESTACIONES"/>
    <n v="2000000"/>
    <n v="2000000"/>
    <n v="2000000"/>
    <n v="0"/>
    <n v="0"/>
    <n v="0"/>
    <n v="175518"/>
    <n v="175518"/>
    <n v="1824482"/>
    <n v="1824482"/>
    <n v="8.7759000000000004E-2"/>
  </r>
  <r>
    <s v="21375806"/>
    <s v="CENTRO DE PRODUCCÓN ARTÍSTICA Y CULTURAL"/>
    <x v="18"/>
    <s v="001"/>
    <x v="99"/>
    <s v="TRANSF. C.TES A ENTIDADES PRIV. SIN FINES DE LUCRO"/>
    <n v="54048204"/>
    <n v="54048204"/>
    <n v="0"/>
    <n v="0"/>
    <n v="0"/>
    <n v="0"/>
    <n v="0"/>
    <n v="0"/>
    <n v="54048204"/>
    <n v="0"/>
    <n v="0"/>
  </r>
  <r>
    <s v="21375806"/>
    <s v="CENTRO DE PRODUCCÓN ARTÍSTICA Y CULTURAL"/>
    <x v="18"/>
    <s v="001"/>
    <x v="302"/>
    <s v="FUNDACION PARQUE METROPOLITANO LA LIBERTAD. (PARA CUBRIR LOS GASTOS DE LOS PROYECTOS Y PROGRAMAS QUE SE EFECTUEN CON LA FUNDACION PARQUE"/>
    <n v="54048204"/>
    <n v="54048204"/>
    <n v="0"/>
    <n v="0"/>
    <n v="0"/>
    <n v="0"/>
    <n v="0"/>
    <n v="0"/>
    <n v="54048204"/>
    <n v="0"/>
    <n v="0"/>
  </r>
  <r>
    <s v="21375806"/>
    <s v="CENTRO DE PRODUCCÓN ARTÍSTICA Y CULTURAL"/>
    <x v="18"/>
    <s v="280"/>
    <x v="110"/>
    <s v="BIENES DURADEROS"/>
    <n v="46770000"/>
    <n v="38870000"/>
    <n v="38870000"/>
    <n v="4109765.57"/>
    <n v="5118900"/>
    <n v="0"/>
    <n v="0"/>
    <n v="0"/>
    <n v="29641334.43"/>
    <n v="29641334.43"/>
    <n v="0"/>
  </r>
  <r>
    <s v="21375806"/>
    <s v="CENTRO DE PRODUCCÓN ARTÍSTICA Y CULTURAL"/>
    <x v="18"/>
    <s v="280"/>
    <x v="111"/>
    <s v="MAQUINARIA, EQUIPO Y MOBILIARIO"/>
    <n v="39670000"/>
    <n v="36870000"/>
    <n v="36870000"/>
    <n v="2434850.15"/>
    <n v="5118900"/>
    <n v="0"/>
    <n v="0"/>
    <n v="0"/>
    <n v="29316249.850000001"/>
    <n v="29316249.850000001"/>
    <n v="0"/>
  </r>
  <r>
    <s v="21375806"/>
    <s v="CENTRO DE PRODUCCÓN ARTÍSTICA Y CULTURAL"/>
    <x v="18"/>
    <s v="280"/>
    <x v="170"/>
    <s v="MAQUINARIA Y EQUIPO PARA LA PRODUCCION"/>
    <n v="33670000"/>
    <n v="28551100"/>
    <n v="28551100"/>
    <n v="0"/>
    <n v="0"/>
    <n v="0"/>
    <n v="0"/>
    <n v="0"/>
    <n v="28551100"/>
    <n v="28551100"/>
    <n v="0"/>
  </r>
  <r>
    <s v="21375806"/>
    <s v="CENTRO DE PRODUCCÓN ARTÍSTICA Y CULTURAL"/>
    <x v="18"/>
    <s v="280"/>
    <x v="113"/>
    <s v="EQUIPO DE COMUNICACION"/>
    <n v="6000000"/>
    <n v="2000000"/>
    <n v="2000000"/>
    <n v="1760503.97"/>
    <n v="0"/>
    <n v="0"/>
    <n v="0"/>
    <n v="0"/>
    <n v="239496.03"/>
    <n v="239496.03"/>
    <n v="0"/>
  </r>
  <r>
    <s v="21375806"/>
    <s v="CENTRO DE PRODUCCÓN ARTÍSTICA Y CULTURAL"/>
    <x v="18"/>
    <s v="280"/>
    <x v="115"/>
    <s v="EQUIPO Y PROGRAMAS DE COMPUTO"/>
    <n v="0"/>
    <n v="5118900"/>
    <n v="5118900"/>
    <n v="0"/>
    <n v="5118900"/>
    <n v="0"/>
    <n v="0"/>
    <n v="0"/>
    <n v="0"/>
    <n v="0"/>
    <n v="0"/>
  </r>
  <r>
    <s v="21375806"/>
    <s v="CENTRO DE PRODUCCÓN ARTÍSTICA Y CULTURAL"/>
    <x v="18"/>
    <s v="280"/>
    <x v="133"/>
    <s v="MAQUINARIA, EQUIPO Y MOBILIARIO DIVERSO"/>
    <n v="0"/>
    <n v="1200000"/>
    <n v="1200000"/>
    <n v="674346.18"/>
    <n v="0"/>
    <n v="0"/>
    <n v="0"/>
    <n v="0"/>
    <n v="525653.81999999995"/>
    <n v="525653.81999999995"/>
    <n v="0"/>
  </r>
  <r>
    <s v="21375806"/>
    <s v="CENTRO DE PRODUCCÓN ARTÍSTICA Y CULTURAL"/>
    <x v="18"/>
    <s v="280"/>
    <x v="119"/>
    <s v="BIENES DURADEROS DIVERSOS"/>
    <n v="7100000"/>
    <n v="2000000"/>
    <n v="2000000"/>
    <n v="1674915.42"/>
    <n v="0"/>
    <n v="0"/>
    <n v="0"/>
    <n v="0"/>
    <n v="325084.58"/>
    <n v="325084.58"/>
    <n v="0"/>
  </r>
  <r>
    <s v="21375806"/>
    <s v="CENTRO DE PRODUCCÓN ARTÍSTICA Y CULTURAL"/>
    <x v="18"/>
    <s v="280"/>
    <x v="120"/>
    <s v="BIENES INTANGIBLES"/>
    <n v="7100000"/>
    <n v="2000000"/>
    <n v="2000000"/>
    <n v="1674915.42"/>
    <n v="0"/>
    <n v="0"/>
    <n v="0"/>
    <n v="0"/>
    <n v="325084.58"/>
    <n v="325084.58"/>
    <n v="0"/>
  </r>
  <r>
    <s v="21375900"/>
    <s v="DIRECCIÓN GENERAL DE ARCHIVO NACIONAL"/>
    <x v="19"/>
    <s v="001"/>
    <x v="0"/>
    <s v=""/>
    <n v="3125271680"/>
    <n v="3125271680"/>
    <n v="2581795224.21"/>
    <n v="0"/>
    <n v="0"/>
    <n v="0"/>
    <n v="1156149716.1300001"/>
    <n v="1063798348.29"/>
    <n v="1969121963.8699999"/>
    <n v="1425645508.0799999"/>
    <n v="0.36993574783552902"/>
  </r>
  <r>
    <s v="21375900"/>
    <s v="DIRECCIÓN GENERAL DE ARCHIVO NACIONAL"/>
    <x v="19"/>
    <s v="001"/>
    <x v="1"/>
    <s v="REMUNERACIONES"/>
    <n v="2026282586"/>
    <n v="2026282586"/>
    <n v="2009153730"/>
    <n v="0"/>
    <n v="0"/>
    <n v="0"/>
    <n v="800754543.22000003"/>
    <n v="761781398.00999999"/>
    <n v="1225528042.78"/>
    <n v="1208399186.78"/>
    <n v="0.39518404232093618"/>
  </r>
  <r>
    <s v="21375900"/>
    <s v="DIRECCIÓN GENERAL DE ARCHIVO NACIONAL"/>
    <x v="19"/>
    <s v="001"/>
    <x v="2"/>
    <s v="REMUNERACIONES BASICAS"/>
    <n v="864968496"/>
    <n v="954535786"/>
    <n v="944372450"/>
    <n v="0"/>
    <n v="0"/>
    <n v="0"/>
    <n v="328256621.39999998"/>
    <n v="310367973.19"/>
    <n v="626279164.60000002"/>
    <n v="616115828.60000002"/>
    <n v="0.34389137234504896"/>
  </r>
  <r>
    <s v="21375900"/>
    <s v="DIRECCIÓN GENERAL DE ARCHIVO NACIONAL"/>
    <x v="19"/>
    <s v="001"/>
    <x v="3"/>
    <s v="SUELDOS PARA CARGOS FIJOS"/>
    <n v="862968496"/>
    <n v="952535786"/>
    <n v="942372450"/>
    <n v="0"/>
    <n v="0"/>
    <n v="0"/>
    <n v="328256621.39999998"/>
    <n v="310367973.19"/>
    <n v="624279164.60000002"/>
    <n v="614115828.60000002"/>
    <n v="0.34461342683874763"/>
  </r>
  <r>
    <s v="21375900"/>
    <s v="DIRECCIÓN GENERAL DE ARCHIVO NACIONAL"/>
    <x v="19"/>
    <s v="001"/>
    <x v="4"/>
    <s v="SUPLENCIAS"/>
    <n v="2000000"/>
    <n v="2000000"/>
    <n v="2000000"/>
    <n v="0"/>
    <n v="0"/>
    <n v="0"/>
    <n v="0"/>
    <n v="0"/>
    <n v="2000000"/>
    <n v="2000000"/>
    <n v="0"/>
  </r>
  <r>
    <s v="21375900"/>
    <s v="DIRECCIÓN GENERAL DE ARCHIVO NACIONAL"/>
    <x v="19"/>
    <s v="001"/>
    <x v="5"/>
    <s v="REMUNERACIONES EVENTUALES"/>
    <n v="8800000"/>
    <n v="9300000"/>
    <n v="9300000"/>
    <n v="0"/>
    <n v="0"/>
    <n v="0"/>
    <n v="3956195.3"/>
    <n v="3956195.3"/>
    <n v="5343804.7"/>
    <n v="5343804.7"/>
    <n v="0.42539734408602148"/>
  </r>
  <r>
    <s v="21375900"/>
    <s v="DIRECCIÓN GENERAL DE ARCHIVO NACIONAL"/>
    <x v="19"/>
    <s v="001"/>
    <x v="6"/>
    <s v="TIEMPO EXTRAORDINARIO"/>
    <n v="7700000"/>
    <n v="7700000"/>
    <n v="7700000"/>
    <n v="0"/>
    <n v="0"/>
    <n v="0"/>
    <n v="3956195.3"/>
    <n v="3956195.3"/>
    <n v="3743804.7"/>
    <n v="3743804.7"/>
    <n v="0.51379159740259739"/>
  </r>
  <r>
    <s v="21375900"/>
    <s v="DIRECCIÓN GENERAL DE ARCHIVO NACIONAL"/>
    <x v="19"/>
    <s v="001"/>
    <x v="303"/>
    <s v="RECARGO DE FUNCIONES"/>
    <n v="0"/>
    <n v="500000"/>
    <n v="500000"/>
    <n v="0"/>
    <n v="0"/>
    <n v="0"/>
    <n v="0"/>
    <n v="0"/>
    <n v="500000"/>
    <n v="500000"/>
    <n v="0"/>
  </r>
  <r>
    <s v="21375900"/>
    <s v="DIRECCIÓN GENERAL DE ARCHIVO NACIONAL"/>
    <x v="19"/>
    <s v="001"/>
    <x v="304"/>
    <s v="DIETAS"/>
    <n v="1100000"/>
    <n v="1100000"/>
    <n v="1100000"/>
    <n v="0"/>
    <n v="0"/>
    <n v="0"/>
    <n v="0"/>
    <n v="0"/>
    <n v="1100000"/>
    <n v="1100000"/>
    <n v="0"/>
  </r>
  <r>
    <s v="21375900"/>
    <s v="DIRECCIÓN GENERAL DE ARCHIVO NACIONAL"/>
    <x v="19"/>
    <s v="001"/>
    <x v="7"/>
    <s v="INCENTIVOS SALARIALES"/>
    <n v="824317764"/>
    <n v="734250474"/>
    <n v="727284954"/>
    <n v="0"/>
    <n v="0"/>
    <n v="0"/>
    <n v="338161638.16000003"/>
    <n v="338161638.16000003"/>
    <n v="396088835.83999997"/>
    <n v="389123315.83999997"/>
    <n v="0.46055351700052155"/>
  </r>
  <r>
    <s v="21375900"/>
    <s v="DIRECCIÓN GENERAL DE ARCHIVO NACIONAL"/>
    <x v="19"/>
    <s v="001"/>
    <x v="8"/>
    <s v="RETRIBUCION POR AÑOS SERVIDOS"/>
    <n v="237100000"/>
    <n v="190580725"/>
    <n v="189137445"/>
    <n v="0"/>
    <n v="0"/>
    <n v="0"/>
    <n v="95766292.439999998"/>
    <n v="95766292.439999998"/>
    <n v="94814432.560000002"/>
    <n v="93371152.560000002"/>
    <n v="0.50249726167218645"/>
  </r>
  <r>
    <s v="21375900"/>
    <s v="DIRECCIÓN GENERAL DE ARCHIVO NACIONAL"/>
    <x v="19"/>
    <s v="001"/>
    <x v="9"/>
    <s v="RESTRICCION AL EJERCICIO LIBERAL DE LA PROFESION"/>
    <n v="273270573"/>
    <n v="246167713"/>
    <n v="241059159"/>
    <n v="0"/>
    <n v="0"/>
    <n v="0"/>
    <n v="107928040.47"/>
    <n v="107928040.47"/>
    <n v="138239672.53"/>
    <n v="133131118.53"/>
    <n v="0.43843296569928325"/>
  </r>
  <r>
    <s v="21375900"/>
    <s v="DIRECCIÓN GENERAL DE ARCHIVO NACIONAL"/>
    <x v="19"/>
    <s v="001"/>
    <x v="10"/>
    <s v="DECIMOTERCER MES"/>
    <n v="130151869"/>
    <n v="130151869"/>
    <n v="130151869"/>
    <n v="0"/>
    <n v="0"/>
    <n v="0"/>
    <n v="3585961.83"/>
    <n v="3585961.83"/>
    <n v="126565907.17"/>
    <n v="126565907.17"/>
    <n v="2.7552134729621133E-2"/>
  </r>
  <r>
    <s v="21375900"/>
    <s v="DIRECCIÓN GENERAL DE ARCHIVO NACIONAL"/>
    <x v="19"/>
    <s v="001"/>
    <x v="11"/>
    <s v="SALARIO ESCOLAR"/>
    <n v="114795322"/>
    <n v="104595322"/>
    <n v="104595322"/>
    <n v="0"/>
    <n v="0"/>
    <n v="0"/>
    <n v="104475460.45"/>
    <n v="104475460.45"/>
    <n v="119861.55"/>
    <n v="119861.55"/>
    <n v="0.99885404483003559"/>
  </r>
  <r>
    <s v="21375900"/>
    <s v="DIRECCIÓN GENERAL DE ARCHIVO NACIONAL"/>
    <x v="19"/>
    <s v="001"/>
    <x v="12"/>
    <s v="OTROS INCENTIVOS SALARIALES"/>
    <n v="69000000"/>
    <n v="62754845"/>
    <n v="62341159"/>
    <n v="0"/>
    <n v="0"/>
    <n v="0"/>
    <n v="26405882.969999999"/>
    <n v="26405882.969999999"/>
    <n v="36348962.030000001"/>
    <n v="35935276.030000001"/>
    <n v="0.42077839519801219"/>
  </r>
  <r>
    <s v="21375900"/>
    <s v="DIRECCIÓN GENERAL DE ARCHIVO NACIONAL"/>
    <x v="19"/>
    <s v="001"/>
    <x v="13"/>
    <s v="CONTRIB. PATRONALES AL DES. Y LA SEGURIDAD SOCIAL"/>
    <n v="152766354"/>
    <n v="152766354"/>
    <n v="152766354"/>
    <n v="0"/>
    <n v="0"/>
    <n v="0"/>
    <n v="60193303"/>
    <n v="49742167"/>
    <n v="92573051"/>
    <n v="92573051"/>
    <n v="0.39402199125600657"/>
  </r>
  <r>
    <s v="21375900"/>
    <s v="DIRECCIÓN GENERAL DE ARCHIVO NACIONAL"/>
    <x v="19"/>
    <s v="001"/>
    <x v="305"/>
    <s v="CCSS CONTRIBUCION PATRONAL SEGURO SALUD (CONTRIBUCION PATRONAL SEGURO DE SALUD, SEGUN LEY NO. 17 DEL 22 DE OCTUBRE DE 1943, LEY"/>
    <n v="144932182"/>
    <n v="144932182"/>
    <n v="144932182"/>
    <n v="0"/>
    <n v="0"/>
    <n v="0"/>
    <n v="57110426"/>
    <n v="47195245"/>
    <n v="87821756"/>
    <n v="87821756"/>
    <n v="0.39404930783419795"/>
  </r>
  <r>
    <s v="21375900"/>
    <s v="DIRECCIÓN GENERAL DE ARCHIVO NACIONAL"/>
    <x v="19"/>
    <s v="001"/>
    <x v="306"/>
    <s v="BANCO POPULAR Y DE DESARROLLO COMUNAL. (BPDC) (SEGUN LEY NO. 4351 DEL 11 DE JULIO DE 1969, LEY ORGANICA DEL B.P.D.C.)."/>
    <n v="7834172"/>
    <n v="7834172"/>
    <n v="7834172"/>
    <n v="0"/>
    <n v="0"/>
    <n v="0"/>
    <n v="3082877"/>
    <n v="2546922"/>
    <n v="4751295"/>
    <n v="4751295"/>
    <n v="0.39351663455946589"/>
  </r>
  <r>
    <s v="21375900"/>
    <s v="DIRECCIÓN GENERAL DE ARCHIVO NACIONAL"/>
    <x v="19"/>
    <s v="001"/>
    <x v="16"/>
    <s v="CONTRIB PATRONALES A FOND PENS Y OTROS FOND CAPIT."/>
    <n v="175429972"/>
    <n v="175429972"/>
    <n v="175429972"/>
    <n v="0"/>
    <n v="0"/>
    <n v="0"/>
    <n v="70186785.359999999"/>
    <n v="59553424.359999999"/>
    <n v="105243186.64"/>
    <n v="105243186.64"/>
    <n v="0.40008434453834374"/>
  </r>
  <r>
    <s v="21375900"/>
    <s v="DIRECCIÓN GENERAL DE ARCHIVO NACIONAL"/>
    <x v="19"/>
    <s v="001"/>
    <x v="307"/>
    <s v="CCSS CONTRIBUCION PATRONAL SEGURO PENSIONES (CONTRIBUCION PATRONAL SEGURO DE PENSIONES, SEGUN LEY NO. 17 DEL 22 DE OCTUBRE DE 1943, LEY"/>
    <n v="84922424"/>
    <n v="84922424"/>
    <n v="84922424"/>
    <n v="0"/>
    <n v="0"/>
    <n v="0"/>
    <n v="33452086"/>
    <n v="27642326"/>
    <n v="51470338"/>
    <n v="51470338"/>
    <n v="0.39391346153755574"/>
  </r>
  <r>
    <s v="21375900"/>
    <s v="DIRECCIÓN GENERAL DE ARCHIVO NACIONAL"/>
    <x v="19"/>
    <s v="001"/>
    <x v="308"/>
    <s v="CCSS APORTE PATRONAL REGIMEN PENSIONES (APORTE PATRONAL AL REGIMEN DE PENSIONES, SEGUN LEY DE PROTECCION AL TRABAJADOR NO. 7983 DEL 16"/>
    <n v="47005032"/>
    <n v="47005032"/>
    <n v="47005032"/>
    <n v="0"/>
    <n v="0"/>
    <n v="0"/>
    <n v="18497287"/>
    <n v="15281553"/>
    <n v="28507745"/>
    <n v="28507745"/>
    <n v="0.39351716641741674"/>
  </r>
  <r>
    <s v="21375900"/>
    <s v="DIRECCIÓN GENERAL DE ARCHIVO NACIONAL"/>
    <x v="19"/>
    <s v="001"/>
    <x v="309"/>
    <s v="CCSS APORTE PATRONAL FONDO CAPITALIZACION LABORAL (APORTE PATRONAL AL FONDO DE CAPITALIZACION LABORAL, SEGUN LEY DE PROTECCION AL TRABAJADOR"/>
    <n v="23502516"/>
    <n v="23502516"/>
    <n v="23502516"/>
    <n v="0"/>
    <n v="0"/>
    <n v="0"/>
    <n v="9248652"/>
    <n v="7640785"/>
    <n v="14253864"/>
    <n v="14253864"/>
    <n v="0.39351752808082335"/>
  </r>
  <r>
    <s v="21375900"/>
    <s v="DIRECCIÓN GENERAL DE ARCHIVO NACIONAL"/>
    <x v="19"/>
    <s v="001"/>
    <x v="310"/>
    <s v="ASOCIACION DE EMPLEADOS DEL MINISTERIO DE CULTURA Y JUVENTUD (ASEMICULTURA). (APORTE PATRONAL A LA ASOCIACION DE EMPLEADOS DEL MINISTERIO DE CULTURA"/>
    <n v="20000000"/>
    <n v="20000000"/>
    <n v="20000000"/>
    <n v="0"/>
    <n v="0"/>
    <n v="0"/>
    <n v="8988760.3599999994"/>
    <n v="8988760.3599999994"/>
    <n v="11011239.640000001"/>
    <n v="11011239.640000001"/>
    <n v="0.44943801799999999"/>
  </r>
  <r>
    <s v="21375900"/>
    <s v="DIRECCIÓN GENERAL DE ARCHIVO NACIONAL"/>
    <x v="19"/>
    <s v="001"/>
    <x v="21"/>
    <s v="SERVICIOS"/>
    <n v="903821438"/>
    <n v="903821438"/>
    <n v="392022334.06999999"/>
    <n v="0"/>
    <n v="0"/>
    <n v="0"/>
    <n v="291758068.06"/>
    <n v="239035702.49000001"/>
    <n v="612063369.94000006"/>
    <n v="100264266.01000001"/>
    <n v="0.32280498757100734"/>
  </r>
  <r>
    <s v="21375900"/>
    <s v="DIRECCIÓN GENERAL DE ARCHIVO NACIONAL"/>
    <x v="19"/>
    <s v="001"/>
    <x v="24"/>
    <s v="SERVICIOS BASICOS"/>
    <n v="128081314"/>
    <n v="115081314"/>
    <n v="55757013.289999999"/>
    <n v="0"/>
    <n v="0"/>
    <n v="0"/>
    <n v="41833086.020000003"/>
    <n v="41833086.020000003"/>
    <n v="73248227.980000004"/>
    <n v="13923927.27"/>
    <n v="0.36350893612493862"/>
  </r>
  <r>
    <s v="21375900"/>
    <s v="DIRECCIÓN GENERAL DE ARCHIVO NACIONAL"/>
    <x v="19"/>
    <s v="001"/>
    <x v="25"/>
    <s v="SERVICIO DE AGUA Y ALCANTARILLADO"/>
    <n v="12000000"/>
    <n v="12000000"/>
    <n v="5556985.9800000004"/>
    <n v="0"/>
    <n v="0"/>
    <n v="0"/>
    <n v="3603985"/>
    <n v="3603985"/>
    <n v="8396015"/>
    <n v="1953000.98"/>
    <n v="0.30033208333333333"/>
  </r>
  <r>
    <s v="21375900"/>
    <s v="DIRECCIÓN GENERAL DE ARCHIVO NACIONAL"/>
    <x v="19"/>
    <s v="001"/>
    <x v="26"/>
    <s v="SERVICIO DE ENERGIA ELECTRICA"/>
    <n v="100000000"/>
    <n v="88000000"/>
    <n v="41946900.619999997"/>
    <n v="0"/>
    <n v="0"/>
    <n v="0"/>
    <n v="33318775"/>
    <n v="33318775"/>
    <n v="54681225"/>
    <n v="8628125.6199999992"/>
    <n v="0.3786224431818182"/>
  </r>
  <r>
    <s v="21375900"/>
    <s v="DIRECCIÓN GENERAL DE ARCHIVO NACIONAL"/>
    <x v="19"/>
    <s v="001"/>
    <x v="27"/>
    <s v="SERVICIO DE CORREO"/>
    <n v="150000"/>
    <n v="150000"/>
    <n v="99462.32"/>
    <n v="0"/>
    <n v="0"/>
    <n v="0"/>
    <n v="99129.31"/>
    <n v="99129.31"/>
    <n v="50870.69"/>
    <n v="333.01"/>
    <n v="0.66086206666666669"/>
  </r>
  <r>
    <s v="21375900"/>
    <s v="DIRECCIÓN GENERAL DE ARCHIVO NACIONAL"/>
    <x v="19"/>
    <s v="001"/>
    <x v="28"/>
    <s v="SERVICIO DE TELECOMUNICACIONES"/>
    <n v="14256314"/>
    <n v="13256314"/>
    <n v="6601844.7599999998"/>
    <n v="0"/>
    <n v="0"/>
    <n v="0"/>
    <n v="3346421.71"/>
    <n v="3346421.71"/>
    <n v="9909892.2899999991"/>
    <n v="3255423.05"/>
    <n v="0.25243983433102141"/>
  </r>
  <r>
    <s v="21375900"/>
    <s v="DIRECCIÓN GENERAL DE ARCHIVO NACIONAL"/>
    <x v="19"/>
    <s v="001"/>
    <x v="29"/>
    <s v="OTROS SERVICIOS BASICOS"/>
    <n v="1675000"/>
    <n v="1675000"/>
    <n v="1551819.61"/>
    <n v="0"/>
    <n v="0"/>
    <n v="0"/>
    <n v="1464775"/>
    <n v="1464775"/>
    <n v="210225"/>
    <n v="87044.61"/>
    <n v="0.87449253731343279"/>
  </r>
  <r>
    <s v="21375900"/>
    <s v="DIRECCIÓN GENERAL DE ARCHIVO NACIONAL"/>
    <x v="19"/>
    <s v="001"/>
    <x v="30"/>
    <s v="SERVICIOS COMERCIALES Y FINANCIEROS"/>
    <n v="474487089"/>
    <n v="480087089"/>
    <n v="188314657.96000001"/>
    <n v="0"/>
    <n v="0"/>
    <n v="0"/>
    <n v="146674611.16"/>
    <n v="107810860.53"/>
    <n v="333412477.83999997"/>
    <n v="41640046.799999997"/>
    <n v="0.30551667503809915"/>
  </r>
  <r>
    <s v="21375900"/>
    <s v="DIRECCIÓN GENERAL DE ARCHIVO NACIONAL"/>
    <x v="19"/>
    <s v="001"/>
    <x v="31"/>
    <s v="INFORMACION"/>
    <n v="1500000"/>
    <n v="1500000"/>
    <n v="694623.25"/>
    <n v="0"/>
    <n v="0"/>
    <n v="0"/>
    <n v="203185.3"/>
    <n v="147216.4"/>
    <n v="1296814.7"/>
    <n v="491437.95"/>
    <n v="0.13545686666666665"/>
  </r>
  <r>
    <s v="21375900"/>
    <s v="DIRECCIÓN GENERAL DE ARCHIVO NACIONAL"/>
    <x v="19"/>
    <s v="001"/>
    <x v="33"/>
    <s v="IMPRESION, ENCUADERNACION Y OTROS"/>
    <n v="600000"/>
    <n v="200000"/>
    <n v="200000"/>
    <n v="0"/>
    <n v="0"/>
    <n v="0"/>
    <n v="10915.8"/>
    <n v="10915.8"/>
    <n v="189084.2"/>
    <n v="189084.2"/>
    <n v="5.4578999999999996E-2"/>
  </r>
  <r>
    <s v="21375900"/>
    <s v="DIRECCIÓN GENERAL DE ARCHIVO NACIONAL"/>
    <x v="19"/>
    <s v="001"/>
    <x v="34"/>
    <s v="COMIS. Y GASTOS POR SERV. FINANCIEROS Y COMERCIAL."/>
    <n v="16617456"/>
    <n v="16617456"/>
    <n v="7695247.5"/>
    <n v="0"/>
    <n v="0"/>
    <n v="0"/>
    <n v="5198001.0199999996"/>
    <n v="5198001.0199999996"/>
    <n v="11419454.98"/>
    <n v="2497246.48"/>
    <n v="0.31280365779214336"/>
  </r>
  <r>
    <s v="21375900"/>
    <s v="DIRECCIÓN GENERAL DE ARCHIVO NACIONAL"/>
    <x v="19"/>
    <s v="001"/>
    <x v="35"/>
    <s v="SERVICIOS DE TECNOLOGIAS DE INFORMACION"/>
    <n v="455769633"/>
    <n v="461769633"/>
    <n v="179724787.21000001"/>
    <n v="0"/>
    <n v="0"/>
    <n v="0"/>
    <n v="141262509.03999999"/>
    <n v="102454727.31"/>
    <n v="320507123.95999998"/>
    <n v="38462278.170000002"/>
    <n v="0.30591554520866465"/>
  </r>
  <r>
    <s v="21375900"/>
    <s v="DIRECCIÓN GENERAL DE ARCHIVO NACIONAL"/>
    <x v="19"/>
    <s v="001"/>
    <x v="36"/>
    <s v="SERVICIOS DE GESTION Y APOYO"/>
    <n v="170340000"/>
    <n v="173400000"/>
    <n v="71825443.450000003"/>
    <n v="0"/>
    <n v="0"/>
    <n v="0"/>
    <n v="67722328.540000007"/>
    <n v="57955788.119999997"/>
    <n v="105677671.45999999"/>
    <n v="4103114.91"/>
    <n v="0.39055552791234144"/>
  </r>
  <r>
    <s v="21375900"/>
    <s v="DIRECCIÓN GENERAL DE ARCHIVO NACIONAL"/>
    <x v="19"/>
    <s v="001"/>
    <x v="39"/>
    <s v="SERVICIOS GENERALES"/>
    <n v="168000000"/>
    <n v="169620000"/>
    <n v="70741831.180000007"/>
    <n v="0"/>
    <n v="0"/>
    <n v="0"/>
    <n v="67706481.590000004"/>
    <n v="57939941.170000002"/>
    <n v="101913518.41"/>
    <n v="3035349.59"/>
    <n v="0.39916567380025941"/>
  </r>
  <r>
    <s v="21375900"/>
    <s v="DIRECCIÓN GENERAL DE ARCHIVO NACIONAL"/>
    <x v="19"/>
    <s v="001"/>
    <x v="40"/>
    <s v="OTROS SERVICIOS DE GESTION Y APOYO"/>
    <n v="2340000"/>
    <n v="3780000"/>
    <n v="1083612.27"/>
    <n v="0"/>
    <n v="0"/>
    <n v="0"/>
    <n v="15846.95"/>
    <n v="15846.95"/>
    <n v="3764153.05"/>
    <n v="1067765.32"/>
    <n v="4.1923148148148154E-3"/>
  </r>
  <r>
    <s v="21375900"/>
    <s v="DIRECCIÓN GENERAL DE ARCHIVO NACIONAL"/>
    <x v="19"/>
    <s v="001"/>
    <x v="41"/>
    <s v="GASTOS DE VIAJE Y DE TRANSPORTE"/>
    <n v="800000"/>
    <n v="1690000"/>
    <n v="1242002.52"/>
    <n v="0"/>
    <n v="0"/>
    <n v="0"/>
    <n v="546089.06000000006"/>
    <n v="546089.06000000006"/>
    <n v="1143910.94"/>
    <n v="695913.46"/>
    <n v="0.32312962130177519"/>
  </r>
  <r>
    <s v="21375900"/>
    <s v="DIRECCIÓN GENERAL DE ARCHIVO NACIONAL"/>
    <x v="19"/>
    <s v="001"/>
    <x v="43"/>
    <s v="VIATICOS DENTRO DEL PAIS"/>
    <n v="800000"/>
    <n v="1200000"/>
    <n v="752002.52"/>
    <n v="0"/>
    <n v="0"/>
    <n v="0"/>
    <n v="97755"/>
    <n v="97755"/>
    <n v="1102245"/>
    <n v="654247.52"/>
    <n v="8.1462499999999993E-2"/>
  </r>
  <r>
    <s v="21375900"/>
    <s v="DIRECCIÓN GENERAL DE ARCHIVO NACIONAL"/>
    <x v="19"/>
    <s v="001"/>
    <x v="44"/>
    <s v="TRANSPORTE EN EL EXTERIOR"/>
    <n v="0"/>
    <n v="490000"/>
    <n v="490000"/>
    <n v="0"/>
    <n v="0"/>
    <n v="0"/>
    <n v="448334.06"/>
    <n v="448334.06"/>
    <n v="41665.94"/>
    <n v="41665.94"/>
    <n v="0.91496746938775508"/>
  </r>
  <r>
    <s v="21375900"/>
    <s v="DIRECCIÓN GENERAL DE ARCHIVO NACIONAL"/>
    <x v="19"/>
    <s v="001"/>
    <x v="46"/>
    <s v="SEGUROS, REASEGUROS Y OTRAS OBLIGACIONES"/>
    <n v="32090000"/>
    <n v="30240000"/>
    <n v="28266654.550000001"/>
    <n v="0"/>
    <n v="0"/>
    <n v="0"/>
    <n v="26046031"/>
    <n v="26046031"/>
    <n v="4193969"/>
    <n v="2220623.5499999998"/>
    <n v="0.86131054894179893"/>
  </r>
  <r>
    <s v="21375900"/>
    <s v="DIRECCIÓN GENERAL DE ARCHIVO NACIONAL"/>
    <x v="19"/>
    <s v="001"/>
    <x v="47"/>
    <s v="SEGUROS"/>
    <n v="32090000"/>
    <n v="30240000"/>
    <n v="28266654.550000001"/>
    <n v="0"/>
    <n v="0"/>
    <n v="0"/>
    <n v="26046031"/>
    <n v="26046031"/>
    <n v="4193969"/>
    <n v="2220623.5499999998"/>
    <n v="0.86131054894179893"/>
  </r>
  <r>
    <s v="21375900"/>
    <s v="DIRECCIÓN GENERAL DE ARCHIVO NACIONAL"/>
    <x v="19"/>
    <s v="001"/>
    <x v="48"/>
    <s v="CAPACITACION Y PROTOCOLO"/>
    <n v="0"/>
    <n v="2500000"/>
    <n v="2000000"/>
    <n v="0"/>
    <n v="0"/>
    <n v="0"/>
    <n v="0"/>
    <n v="0"/>
    <n v="2500000"/>
    <n v="2000000"/>
    <n v="0"/>
  </r>
  <r>
    <s v="21375900"/>
    <s v="DIRECCIÓN GENERAL DE ARCHIVO NACIONAL"/>
    <x v="19"/>
    <s v="001"/>
    <x v="49"/>
    <s v="ACTIVIDADES DE CAPACITACION"/>
    <n v="0"/>
    <n v="1500000"/>
    <n v="1000000"/>
    <n v="0"/>
    <n v="0"/>
    <n v="0"/>
    <n v="0"/>
    <n v="0"/>
    <n v="1500000"/>
    <n v="1000000"/>
    <n v="0"/>
  </r>
  <r>
    <s v="21375900"/>
    <s v="DIRECCIÓN GENERAL DE ARCHIVO NACIONAL"/>
    <x v="19"/>
    <s v="001"/>
    <x v="131"/>
    <s v="ACTIVIDADES PROTOCOLARIAS Y SOCIALES"/>
    <n v="0"/>
    <n v="1000000"/>
    <n v="1000000"/>
    <n v="0"/>
    <n v="0"/>
    <n v="0"/>
    <n v="0"/>
    <n v="0"/>
    <n v="1000000"/>
    <n v="1000000"/>
    <n v="0"/>
  </r>
  <r>
    <s v="21375900"/>
    <s v="DIRECCIÓN GENERAL DE ARCHIVO NACIONAL"/>
    <x v="19"/>
    <s v="001"/>
    <x v="51"/>
    <s v="MANTENIMIENTO Y REPARACION"/>
    <n v="97933035"/>
    <n v="100733035"/>
    <n v="44574884.899999999"/>
    <n v="0"/>
    <n v="0"/>
    <n v="0"/>
    <n v="8935922.2799999993"/>
    <n v="4843847.76"/>
    <n v="91797112.719999999"/>
    <n v="35638962.619999997"/>
    <n v="8.8708955110902793E-2"/>
  </r>
  <r>
    <s v="21375900"/>
    <s v="DIRECCIÓN GENERAL DE ARCHIVO NACIONAL"/>
    <x v="19"/>
    <s v="001"/>
    <x v="52"/>
    <s v="MANTENIMIENTO DE EDIFICIOS, LOCALES Y TERRENOS"/>
    <n v="28265035"/>
    <n v="33265035"/>
    <n v="13089033.6"/>
    <n v="0"/>
    <n v="0"/>
    <n v="0"/>
    <n v="0"/>
    <n v="0"/>
    <n v="33265035"/>
    <n v="13089033.6"/>
    <n v="0"/>
  </r>
  <r>
    <s v="21375900"/>
    <s v="DIRECCIÓN GENERAL DE ARCHIVO NACIONAL"/>
    <x v="19"/>
    <s v="001"/>
    <x v="53"/>
    <s v="MANT. Y REPARACION DE MAQUINARIA Y EQUIPO DE PROD."/>
    <n v="17250000"/>
    <n v="10700000"/>
    <n v="7988167.3499999996"/>
    <n v="0"/>
    <n v="0"/>
    <n v="0"/>
    <n v="926106.64"/>
    <n v="926106.64"/>
    <n v="9773893.3599999994"/>
    <n v="7062060.71"/>
    <n v="8.6552022429906547E-2"/>
  </r>
  <r>
    <s v="21375900"/>
    <s v="DIRECCIÓN GENERAL DE ARCHIVO NACIONAL"/>
    <x v="19"/>
    <s v="001"/>
    <x v="54"/>
    <s v="MANT. Y REPARACION DE EQUIPO DE TRANSPORTE"/>
    <n v="200000"/>
    <n v="400000"/>
    <n v="92616.43"/>
    <n v="0"/>
    <n v="0"/>
    <n v="0"/>
    <n v="0"/>
    <n v="0"/>
    <n v="400000"/>
    <n v="92616.43"/>
    <n v="0"/>
  </r>
  <r>
    <s v="21375900"/>
    <s v="DIRECCIÓN GENERAL DE ARCHIVO NACIONAL"/>
    <x v="19"/>
    <s v="001"/>
    <x v="55"/>
    <s v="MANT. Y REPARACION DE EQUIPO DE COMUNICAC."/>
    <n v="1000000"/>
    <n v="1000000"/>
    <n v="463082.17"/>
    <n v="0"/>
    <n v="0"/>
    <n v="0"/>
    <n v="298320"/>
    <n v="248600"/>
    <n v="701680"/>
    <n v="164762.17000000001"/>
    <n v="0.29831999999999997"/>
  </r>
  <r>
    <s v="21375900"/>
    <s v="DIRECCIÓN GENERAL DE ARCHIVO NACIONAL"/>
    <x v="19"/>
    <s v="001"/>
    <x v="56"/>
    <s v="MANT. Y REPARACION DE EQUIPO Y MOBILIARIO DE OFIC."/>
    <n v="15000000"/>
    <n v="15000000"/>
    <n v="6946232.4800000004"/>
    <n v="0"/>
    <n v="0"/>
    <n v="0"/>
    <n v="6688904.5199999996"/>
    <n v="2646550"/>
    <n v="8311095.4800000004"/>
    <n v="257327.96"/>
    <n v="0.44592696799999998"/>
  </r>
  <r>
    <s v="21375900"/>
    <s v="DIRECCIÓN GENERAL DE ARCHIVO NACIONAL"/>
    <x v="19"/>
    <s v="001"/>
    <x v="57"/>
    <s v="MANT. Y REP. DE EQUIPO DE COMPUTO Y SIST. DE INF."/>
    <n v="34868000"/>
    <n v="38868000"/>
    <n v="15370591.949999999"/>
    <n v="0"/>
    <n v="0"/>
    <n v="0"/>
    <n v="1022591.12"/>
    <n v="1022591.12"/>
    <n v="37845408.880000003"/>
    <n v="14348000.83"/>
    <n v="2.6309332098384274E-2"/>
  </r>
  <r>
    <s v="21375900"/>
    <s v="DIRECCIÓN GENERAL DE ARCHIVO NACIONAL"/>
    <x v="19"/>
    <s v="001"/>
    <x v="58"/>
    <s v="MANTENIMIENTO Y REPARACION DE OTROS EQUIPOS"/>
    <n v="1350000"/>
    <n v="1500000"/>
    <n v="625160.92000000004"/>
    <n v="0"/>
    <n v="0"/>
    <n v="0"/>
    <n v="0"/>
    <n v="0"/>
    <n v="1500000"/>
    <n v="625160.92000000004"/>
    <n v="0"/>
  </r>
  <r>
    <s v="21375900"/>
    <s v="DIRECCIÓN GENERAL DE ARCHIVO NACIONAL"/>
    <x v="19"/>
    <s v="001"/>
    <x v="59"/>
    <s v="IMPUESTOS"/>
    <n v="90000"/>
    <n v="90000"/>
    <n v="41677.4"/>
    <n v="0"/>
    <n v="0"/>
    <n v="0"/>
    <n v="0"/>
    <n v="0"/>
    <n v="90000"/>
    <n v="41677.4"/>
    <n v="0"/>
  </r>
  <r>
    <s v="21375900"/>
    <s v="DIRECCIÓN GENERAL DE ARCHIVO NACIONAL"/>
    <x v="19"/>
    <s v="001"/>
    <x v="60"/>
    <s v="OTROS IMPUESTOS"/>
    <n v="90000"/>
    <n v="90000"/>
    <n v="41677.4"/>
    <n v="0"/>
    <n v="0"/>
    <n v="0"/>
    <n v="0"/>
    <n v="0"/>
    <n v="90000"/>
    <n v="41677.4"/>
    <n v="0"/>
  </r>
  <r>
    <s v="21375900"/>
    <s v="DIRECCIÓN GENERAL DE ARCHIVO NACIONAL"/>
    <x v="19"/>
    <s v="001"/>
    <x v="63"/>
    <s v="MATERIALES Y SUMINISTROS"/>
    <n v="22265000"/>
    <n v="22265000"/>
    <n v="11047442.23"/>
    <n v="0"/>
    <n v="0"/>
    <n v="0"/>
    <n v="4827005.99"/>
    <n v="4171148.93"/>
    <n v="17437994.010000002"/>
    <n v="6220436.2400000002"/>
    <n v="0.2167979335279587"/>
  </r>
  <r>
    <s v="21375900"/>
    <s v="DIRECCIÓN GENERAL DE ARCHIVO NACIONAL"/>
    <x v="19"/>
    <s v="001"/>
    <x v="64"/>
    <s v="PRODUCTOS QUIMICOS Y CONEXOS"/>
    <n v="4100000"/>
    <n v="3700000"/>
    <n v="2098636.88"/>
    <n v="0"/>
    <n v="0"/>
    <n v="0"/>
    <n v="1453268.32"/>
    <n v="1373534.84"/>
    <n v="2246731.6800000002"/>
    <n v="645368.56000000006"/>
    <n v="0.39277522162162165"/>
  </r>
  <r>
    <s v="21375900"/>
    <s v="DIRECCIÓN GENERAL DE ARCHIVO NACIONAL"/>
    <x v="19"/>
    <s v="001"/>
    <x v="65"/>
    <s v="COMBUSTIBLES Y LUBRICANTES"/>
    <n v="1200000"/>
    <n v="1200000"/>
    <n v="555698.6"/>
    <n v="0"/>
    <n v="0"/>
    <n v="0"/>
    <n v="93883"/>
    <n v="93883"/>
    <n v="1106117"/>
    <n v="461815.6"/>
    <n v="7.8235833333333338E-2"/>
  </r>
  <r>
    <s v="21375900"/>
    <s v="DIRECCIÓN GENERAL DE ARCHIVO NACIONAL"/>
    <x v="19"/>
    <s v="001"/>
    <x v="66"/>
    <s v="PRODUCTOS FARMACEUTICOS Y MEDICINALES"/>
    <n v="500000"/>
    <n v="500000"/>
    <n v="231541.08"/>
    <n v="0"/>
    <n v="0"/>
    <n v="0"/>
    <n v="204430"/>
    <n v="204430"/>
    <n v="295570"/>
    <n v="27111.08"/>
    <n v="0.40886"/>
  </r>
  <r>
    <s v="21375900"/>
    <s v="DIRECCIÓN GENERAL DE ARCHIVO NACIONAL"/>
    <x v="19"/>
    <s v="001"/>
    <x v="67"/>
    <s v="TINTAS, PINTURAS Y DILUYENTES"/>
    <n v="2200000"/>
    <n v="1800000"/>
    <n v="1218780.77"/>
    <n v="0"/>
    <n v="0"/>
    <n v="0"/>
    <n v="1082679.8999999999"/>
    <n v="1002946.42"/>
    <n v="717320.1"/>
    <n v="136100.87"/>
    <n v="0.60148883333333325"/>
  </r>
  <r>
    <s v="21375900"/>
    <s v="DIRECCIÓN GENERAL DE ARCHIVO NACIONAL"/>
    <x v="19"/>
    <s v="001"/>
    <x v="68"/>
    <s v="OTROS PRODUCTOS QUIMICOS Y CONEXOS"/>
    <n v="200000"/>
    <n v="200000"/>
    <n v="92616.43"/>
    <n v="0"/>
    <n v="0"/>
    <n v="0"/>
    <n v="72275.42"/>
    <n v="72275.42"/>
    <n v="127724.58"/>
    <n v="20341.009999999998"/>
    <n v="0.36137710000000001"/>
  </r>
  <r>
    <s v="21375900"/>
    <s v="DIRECCIÓN GENERAL DE ARCHIVO NACIONAL"/>
    <x v="19"/>
    <s v="001"/>
    <x v="69"/>
    <s v="ALIMENTOS Y PRODUCTOS AGROPECUARIOS"/>
    <n v="0"/>
    <n v="100000"/>
    <n v="100000"/>
    <n v="0"/>
    <n v="0"/>
    <n v="0"/>
    <n v="82930"/>
    <n v="82930"/>
    <n v="17070"/>
    <n v="17070"/>
    <n v="0.82930000000000004"/>
  </r>
  <r>
    <s v="21375900"/>
    <s v="DIRECCIÓN GENERAL DE ARCHIVO NACIONAL"/>
    <x v="19"/>
    <s v="001"/>
    <x v="71"/>
    <s v="ALIMENTOS Y BEBIDAS"/>
    <n v="0"/>
    <n v="100000"/>
    <n v="100000"/>
    <n v="0"/>
    <n v="0"/>
    <n v="0"/>
    <n v="82930"/>
    <n v="82930"/>
    <n v="17070"/>
    <n v="17070"/>
    <n v="0.82930000000000004"/>
  </r>
  <r>
    <s v="21375900"/>
    <s v="DIRECCIÓN GENERAL DE ARCHIVO NACIONAL"/>
    <x v="19"/>
    <s v="001"/>
    <x v="72"/>
    <s v="MATERIALES Y PROD DE USO EN LA CONSTRUC Y MANT."/>
    <n v="2500000"/>
    <n v="2000000"/>
    <n v="1094623.24"/>
    <n v="0"/>
    <n v="0"/>
    <n v="0"/>
    <n v="222712.97"/>
    <n v="222712.97"/>
    <n v="1777287.03"/>
    <n v="871910.27"/>
    <n v="0.11135648500000001"/>
  </r>
  <r>
    <s v="21375900"/>
    <s v="DIRECCIÓN GENERAL DE ARCHIVO NACIONAL"/>
    <x v="19"/>
    <s v="001"/>
    <x v="73"/>
    <s v="MATERIALES Y PRODUCTOS METALICOS"/>
    <n v="1000000"/>
    <n v="500000"/>
    <n v="400000"/>
    <n v="0"/>
    <n v="0"/>
    <n v="0"/>
    <n v="48000"/>
    <n v="48000"/>
    <n v="452000"/>
    <n v="352000"/>
    <n v="9.6000000000000002E-2"/>
  </r>
  <r>
    <s v="21375900"/>
    <s v="DIRECCIÓN GENERAL DE ARCHIVO NACIONAL"/>
    <x v="19"/>
    <s v="001"/>
    <x v="153"/>
    <s v="MATERIALES Y PRODUCTOS MINERALES Y ASFALTICOS"/>
    <n v="250000"/>
    <n v="250000"/>
    <n v="115770.54"/>
    <n v="0"/>
    <n v="0"/>
    <n v="0"/>
    <n v="0"/>
    <n v="0"/>
    <n v="250000"/>
    <n v="115770.54"/>
    <n v="0"/>
  </r>
  <r>
    <s v="21375900"/>
    <s v="DIRECCIÓN GENERAL DE ARCHIVO NACIONAL"/>
    <x v="19"/>
    <s v="001"/>
    <x v="74"/>
    <s v="MAT. Y PROD. ELECTRICOS, TELEFONICOS Y DE COMPUTO"/>
    <n v="500000"/>
    <n v="500000"/>
    <n v="231541.08"/>
    <n v="0"/>
    <n v="0"/>
    <n v="0"/>
    <n v="90662.21"/>
    <n v="90662.21"/>
    <n v="409337.79"/>
    <n v="140878.87"/>
    <n v="0.18132442000000001"/>
  </r>
  <r>
    <s v="21375900"/>
    <s v="DIRECCIÓN GENERAL DE ARCHIVO NACIONAL"/>
    <x v="19"/>
    <s v="001"/>
    <x v="75"/>
    <s v="MATERIALES Y PRODUCTOS DE PLASTICO"/>
    <n v="250000"/>
    <n v="250000"/>
    <n v="115770.54"/>
    <n v="0"/>
    <n v="0"/>
    <n v="0"/>
    <n v="36670.76"/>
    <n v="36670.76"/>
    <n v="213329.24"/>
    <n v="79099.78"/>
    <n v="0.14668304000000001"/>
  </r>
  <r>
    <s v="21375900"/>
    <s v="DIRECCIÓN GENERAL DE ARCHIVO NACIONAL"/>
    <x v="19"/>
    <s v="001"/>
    <x v="76"/>
    <s v="OTROS MAT. Y PROD.DE USO EN LA CONSTRU. Y MANTENIM"/>
    <n v="500000"/>
    <n v="500000"/>
    <n v="231541.08"/>
    <n v="0"/>
    <n v="0"/>
    <n v="0"/>
    <n v="47380"/>
    <n v="47380"/>
    <n v="452620"/>
    <n v="184161.08"/>
    <n v="9.4759999999999997E-2"/>
  </r>
  <r>
    <s v="21375900"/>
    <s v="DIRECCIÓN GENERAL DE ARCHIVO NACIONAL"/>
    <x v="19"/>
    <s v="001"/>
    <x v="77"/>
    <s v="HERRAMIENTAS, REPUESTOS Y ACCESORIOS"/>
    <n v="5440000"/>
    <n v="5440000"/>
    <n v="2519166.9700000002"/>
    <n v="0"/>
    <n v="0"/>
    <n v="0"/>
    <n v="543530.9"/>
    <n v="543530.9"/>
    <n v="4896469.0999999996"/>
    <n v="1975636.07"/>
    <n v="9.9913768382352941E-2"/>
  </r>
  <r>
    <s v="21375900"/>
    <s v="DIRECCIÓN GENERAL DE ARCHIVO NACIONAL"/>
    <x v="19"/>
    <s v="001"/>
    <x v="78"/>
    <s v="HERRAMIENTAS E INSTRUMENTOS"/>
    <n v="440000"/>
    <n v="440000"/>
    <n v="203756.15"/>
    <n v="0"/>
    <n v="0"/>
    <n v="0"/>
    <n v="158110"/>
    <n v="158110"/>
    <n v="281890"/>
    <n v="45646.15"/>
    <n v="0.3593409090909091"/>
  </r>
  <r>
    <s v="21375900"/>
    <s v="DIRECCIÓN GENERAL DE ARCHIVO NACIONAL"/>
    <x v="19"/>
    <s v="001"/>
    <x v="79"/>
    <s v="REPUESTOS Y ACCESORIOS"/>
    <n v="5000000"/>
    <n v="5000000"/>
    <n v="2315410.8199999998"/>
    <n v="0"/>
    <n v="0"/>
    <n v="0"/>
    <n v="385420.9"/>
    <n v="385420.9"/>
    <n v="4614579.0999999996"/>
    <n v="1929989.92"/>
    <n v="7.7084180000000002E-2"/>
  </r>
  <r>
    <s v="21375900"/>
    <s v="DIRECCIÓN GENERAL DE ARCHIVO NACIONAL"/>
    <x v="19"/>
    <s v="001"/>
    <x v="80"/>
    <s v="UTILES, MATERIALES Y SUMINISTROS DIVERSOS"/>
    <n v="10225000"/>
    <n v="11025000"/>
    <n v="5235015.1399999997"/>
    <n v="0"/>
    <n v="0"/>
    <n v="0"/>
    <n v="2524563.7999999998"/>
    <n v="1948440.22"/>
    <n v="8500436.1999999993"/>
    <n v="2710451.34"/>
    <n v="0.22898537868480723"/>
  </r>
  <r>
    <s v="21375900"/>
    <s v="DIRECCIÓN GENERAL DE ARCHIVO NACIONAL"/>
    <x v="19"/>
    <s v="001"/>
    <x v="81"/>
    <s v="UTILES Y MATERIALES DE OFICINA Y COMPUTO"/>
    <n v="1600000"/>
    <n v="1600000"/>
    <n v="740931.47"/>
    <n v="0"/>
    <n v="0"/>
    <n v="0"/>
    <n v="713869.53"/>
    <n v="137745.95000000001"/>
    <n v="886130.47"/>
    <n v="27061.94"/>
    <n v="0.44616845625000001"/>
  </r>
  <r>
    <s v="21375900"/>
    <s v="DIRECCIÓN GENERAL DE ARCHIVO NACIONAL"/>
    <x v="19"/>
    <s v="001"/>
    <x v="82"/>
    <s v="UTILES Y MATERIALES MEDICO, HOSPITALARIO Y DE INV."/>
    <n v="300000"/>
    <n v="250000"/>
    <n v="138924.65"/>
    <n v="0"/>
    <n v="0"/>
    <n v="0"/>
    <n v="49629"/>
    <n v="49629"/>
    <n v="200371"/>
    <n v="89295.65"/>
    <n v="0.198516"/>
  </r>
  <r>
    <s v="21375900"/>
    <s v="DIRECCIÓN GENERAL DE ARCHIVO NACIONAL"/>
    <x v="19"/>
    <s v="001"/>
    <x v="83"/>
    <s v="PRODUCTOS DE PAPEL, CARTON E IMPRESOS"/>
    <n v="3600000"/>
    <n v="4450000"/>
    <n v="1667095.79"/>
    <n v="0"/>
    <n v="0"/>
    <n v="0"/>
    <n v="311332.12"/>
    <n v="311332.12"/>
    <n v="4138667.88"/>
    <n v="1355763.67"/>
    <n v="6.996227415730337E-2"/>
  </r>
  <r>
    <s v="21375900"/>
    <s v="DIRECCIÓN GENERAL DE ARCHIVO NACIONAL"/>
    <x v="19"/>
    <s v="001"/>
    <x v="84"/>
    <s v="TEXTILES Y VESTUARIO"/>
    <n v="2425000"/>
    <n v="2425000"/>
    <n v="1622974.25"/>
    <n v="0"/>
    <n v="0"/>
    <n v="0"/>
    <n v="1288309.21"/>
    <n v="1288309.21"/>
    <n v="1136690.79"/>
    <n v="334665.03999999998"/>
    <n v="0.53126152989690723"/>
  </r>
  <r>
    <s v="21375900"/>
    <s v="DIRECCIÓN GENERAL DE ARCHIVO NACIONAL"/>
    <x v="19"/>
    <s v="001"/>
    <x v="85"/>
    <s v="UTILES Y MATERIALES DE LIMPIEZA"/>
    <n v="1525000"/>
    <n v="1525000"/>
    <n v="706200.3"/>
    <n v="0"/>
    <n v="0"/>
    <n v="0"/>
    <n v="34800"/>
    <n v="34800"/>
    <n v="1490200"/>
    <n v="671400.3"/>
    <n v="2.281967213114754E-2"/>
  </r>
  <r>
    <s v="21375900"/>
    <s v="DIRECCIÓN GENERAL DE ARCHIVO NACIONAL"/>
    <x v="19"/>
    <s v="001"/>
    <x v="86"/>
    <s v="UTILES Y MATERIALES DE RESGUARDO Y SEGURIDAD"/>
    <n v="325000"/>
    <n v="325000"/>
    <n v="150501.71"/>
    <n v="0"/>
    <n v="0"/>
    <n v="0"/>
    <n v="25800"/>
    <n v="25800"/>
    <n v="299200"/>
    <n v="124701.71"/>
    <n v="7.9384615384615387E-2"/>
  </r>
  <r>
    <s v="21375900"/>
    <s v="DIRECCIÓN GENERAL DE ARCHIVO NACIONAL"/>
    <x v="19"/>
    <s v="001"/>
    <x v="87"/>
    <s v="OTROS UTILES, MATERIALES Y SUMINISTROS DIVERSOS"/>
    <n v="450000"/>
    <n v="450000"/>
    <n v="208386.97"/>
    <n v="0"/>
    <n v="0"/>
    <n v="0"/>
    <n v="100823.94"/>
    <n v="100823.94"/>
    <n v="349176.06"/>
    <n v="107563.03"/>
    <n v="0.22405320000000001"/>
  </r>
  <r>
    <s v="21375900"/>
    <s v="DIRECCIÓN GENERAL DE ARCHIVO NACIONAL"/>
    <x v="19"/>
    <s v="001"/>
    <x v="88"/>
    <s v="TRANSFERENCIAS CORRIENTES"/>
    <n v="90308356"/>
    <n v="90308356"/>
    <n v="86977417.909999996"/>
    <n v="0"/>
    <n v="0"/>
    <n v="0"/>
    <n v="58788222.649999999"/>
    <n v="58788222.649999999"/>
    <n v="31520133.350000001"/>
    <n v="28189195.260000002"/>
    <n v="0.65097212765117773"/>
  </r>
  <r>
    <s v="21375900"/>
    <s v="DIRECCIÓN GENERAL DE ARCHIVO NACIONAL"/>
    <x v="19"/>
    <s v="001"/>
    <x v="89"/>
    <s v="TRANSFERENCIAS CORRIENTES AL SECTOR PUBLICO"/>
    <n v="28516386"/>
    <n v="28516386"/>
    <n v="28516386"/>
    <n v="0"/>
    <n v="0"/>
    <n v="0"/>
    <n v="11221686.48"/>
    <n v="11221686.48"/>
    <n v="17294699.52"/>
    <n v="17294699.52"/>
    <n v="0.39351713362275292"/>
  </r>
  <r>
    <s v="21375900"/>
    <s v="DIRECCIÓN GENERAL DE ARCHIVO NACIONAL"/>
    <x v="19"/>
    <s v="001"/>
    <x v="311"/>
    <s v="CCSS CONTRIBUCION ESTATAL SEGURO PENSIONES (CONTRIBUCION ESTATAL AL SEGURO DE PENSIONES, SEGUN LEY NO. 17 DEL 22 DE OCTUBRE DE 1943, LEY"/>
    <n v="24599300"/>
    <n v="24599300"/>
    <n v="24599300"/>
    <n v="0"/>
    <n v="0"/>
    <n v="0"/>
    <n v="9680246.0299999993"/>
    <n v="9680246.0299999993"/>
    <n v="14919053.970000001"/>
    <n v="14919053.970000001"/>
    <n v="0.39351713382088105"/>
  </r>
  <r>
    <s v="21375900"/>
    <s v="DIRECCIÓN GENERAL DE ARCHIVO NACIONAL"/>
    <x v="19"/>
    <s v="001"/>
    <x v="312"/>
    <s v="CCSS CONTRIBUCION ESTATAL SEGURO SALUD (CONTRIBUCION ESTATAL AL SEGURO DE SALUD, SEGUN LEY NO. 17 DEL 22 DE OCTUBRE DE 1943, LEY"/>
    <n v="3917086"/>
    <n v="3917086"/>
    <n v="3917086"/>
    <n v="0"/>
    <n v="0"/>
    <n v="0"/>
    <n v="1541440.45"/>
    <n v="1541440.45"/>
    <n v="2375645.5499999998"/>
    <n v="2375645.5499999998"/>
    <n v="0.39351713237850788"/>
  </r>
  <r>
    <s v="21375900"/>
    <s v="DIRECCIÓN GENERAL DE ARCHIVO NACIONAL"/>
    <x v="19"/>
    <s v="001"/>
    <x v="96"/>
    <s v="PRESTACIONES"/>
    <n v="61500000"/>
    <n v="54887500"/>
    <n v="51557562.829999998"/>
    <n v="0"/>
    <n v="0"/>
    <n v="0"/>
    <n v="40771191.049999997"/>
    <n v="40771191.049999997"/>
    <n v="14116308.949999999"/>
    <n v="10786371.779999999"/>
    <n v="0.74281377453882935"/>
  </r>
  <r>
    <s v="21375900"/>
    <s v="DIRECCIÓN GENERAL DE ARCHIVO NACIONAL"/>
    <x v="19"/>
    <s v="001"/>
    <x v="97"/>
    <s v="PRESTACIONES LEGALES"/>
    <n v="54000000"/>
    <n v="47387500"/>
    <n v="44057562.829999998"/>
    <n v="0"/>
    <n v="0"/>
    <n v="0"/>
    <n v="38196244.210000001"/>
    <n v="38196244.210000001"/>
    <n v="9191255.7899999991"/>
    <n v="5861318.6200000001"/>
    <n v="0.80604050034291741"/>
  </r>
  <r>
    <s v="21375900"/>
    <s v="DIRECCIÓN GENERAL DE ARCHIVO NACIONAL"/>
    <x v="19"/>
    <s v="001"/>
    <x v="98"/>
    <s v="OTRAS PRESTACIONES"/>
    <n v="7500000"/>
    <n v="7500000"/>
    <n v="7500000"/>
    <n v="0"/>
    <n v="0"/>
    <n v="0"/>
    <n v="2574946.84"/>
    <n v="2574946.84"/>
    <n v="4925053.16"/>
    <n v="4925053.16"/>
    <n v="0.34332624533333334"/>
  </r>
  <r>
    <s v="21375900"/>
    <s v="DIRECCIÓN GENERAL DE ARCHIVO NACIONAL"/>
    <x v="19"/>
    <s v="001"/>
    <x v="105"/>
    <s v="TRANSFERENCIAS CORRIENTES AL SECTOR EXTERNO"/>
    <n v="291970"/>
    <n v="6904470"/>
    <n v="6903469.0800000001"/>
    <n v="0"/>
    <n v="0"/>
    <n v="0"/>
    <n v="6795345.1200000001"/>
    <n v="6795345.1200000001"/>
    <n v="109124.88"/>
    <n v="108123.96"/>
    <n v="0.98419503886612592"/>
  </r>
  <r>
    <s v="21375900"/>
    <s v="DIRECCIÓN GENERAL DE ARCHIVO NACIONAL"/>
    <x v="19"/>
    <s v="001"/>
    <x v="313"/>
    <s v="ASOCIACION LATINOAMERICANA DE ARCHIVOS. (PARA LA CUOTA DE MEMBRESIA ANUAL A LA ASOCIACION LATINOAMERICANA DE ARCHIVOS, SEGUN VII"/>
    <n v="291970"/>
    <n v="291970"/>
    <n v="290969.08"/>
    <n v="0"/>
    <n v="0"/>
    <n v="0"/>
    <n v="289802.88"/>
    <n v="289802.88"/>
    <n v="2167.12"/>
    <n v="1166.2"/>
    <n v="0.99257759358838238"/>
  </r>
  <r>
    <s v="21375900"/>
    <s v="DIRECCIÓN GENERAL DE ARCHIVO NACIONAL"/>
    <x v="19"/>
    <s v="001"/>
    <x v="314"/>
    <s v="ORGANIZACIÓN DE ESTADOS IBEROAMERICANOS. (CUOTA ANUAL DEL PROGRAMA DE AYUDAS PARA EL DESARROLLO DE LOS ARCHIVOS IBEROAMERICANOS-IBERARCHIVOS-"/>
    <n v="0"/>
    <n v="6612500"/>
    <n v="6612500"/>
    <n v="0"/>
    <n v="0"/>
    <n v="0"/>
    <n v="6505542.2400000002"/>
    <n v="6505542.2400000002"/>
    <n v="106957.75999999999"/>
    <n v="106957.75999999999"/>
    <n v="0.9838249134215501"/>
  </r>
  <r>
    <s v="21375900"/>
    <s v="DIRECCIÓN GENERAL DE ARCHIVO NACIONAL"/>
    <x v="19"/>
    <s v="280"/>
    <x v="110"/>
    <s v="BIENES DURADEROS"/>
    <n v="82594300"/>
    <n v="82594300"/>
    <n v="82594300"/>
    <n v="0"/>
    <n v="0"/>
    <n v="0"/>
    <n v="21876.21"/>
    <n v="21876.21"/>
    <n v="82572423.790000007"/>
    <n v="82572423.790000007"/>
    <n v="2.6486343488594247E-4"/>
  </r>
  <r>
    <s v="21375900"/>
    <s v="DIRECCIÓN GENERAL DE ARCHIVO NACIONAL"/>
    <x v="19"/>
    <s v="280"/>
    <x v="111"/>
    <s v="MAQUINARIA, EQUIPO Y MOBILIARIO"/>
    <n v="10000000"/>
    <n v="10000000"/>
    <n v="10000000"/>
    <n v="0"/>
    <n v="0"/>
    <n v="0"/>
    <n v="21876.21"/>
    <n v="21876.21"/>
    <n v="9978123.7899999991"/>
    <n v="9978123.7899999991"/>
    <n v="2.1876209999999998E-3"/>
  </r>
  <r>
    <s v="21375900"/>
    <s v="DIRECCIÓN GENERAL DE ARCHIVO NACIONAL"/>
    <x v="19"/>
    <s v="280"/>
    <x v="115"/>
    <s v="EQUIPO Y PROGRAMAS DE COMPUTO"/>
    <n v="10000000"/>
    <n v="10000000"/>
    <n v="10000000"/>
    <n v="0"/>
    <n v="0"/>
    <n v="0"/>
    <n v="21876.21"/>
    <n v="21876.21"/>
    <n v="9978123.7899999991"/>
    <n v="9978123.7899999991"/>
    <n v="2.1876209999999998E-3"/>
  </r>
  <r>
    <s v="21375900"/>
    <s v="DIRECCIÓN GENERAL DE ARCHIVO NACIONAL"/>
    <x v="19"/>
    <s v="280"/>
    <x v="117"/>
    <s v="CONSTRUCCIONES, ADICIONES Y MEJORAS"/>
    <n v="60200000"/>
    <n v="60200000"/>
    <n v="60200000"/>
    <n v="0"/>
    <n v="0"/>
    <n v="0"/>
    <n v="0"/>
    <n v="0"/>
    <n v="60200000"/>
    <n v="60200000"/>
    <n v="0"/>
  </r>
  <r>
    <s v="21375900"/>
    <s v="DIRECCIÓN GENERAL DE ARCHIVO NACIONAL"/>
    <x v="19"/>
    <s v="280"/>
    <x v="171"/>
    <s v="EDIFICIOS"/>
    <n v="60200000"/>
    <n v="60200000"/>
    <n v="60200000"/>
    <n v="0"/>
    <n v="0"/>
    <n v="0"/>
    <n v="0"/>
    <n v="0"/>
    <n v="60200000"/>
    <n v="60200000"/>
    <n v="0"/>
  </r>
  <r>
    <s v="21375900"/>
    <s v="DIRECCIÓN GENERAL DE ARCHIVO NACIONAL"/>
    <x v="19"/>
    <s v="280"/>
    <x v="119"/>
    <s v="BIENES DURADEROS DIVERSOS"/>
    <n v="12394300"/>
    <n v="12394300"/>
    <n v="12394300"/>
    <n v="0"/>
    <n v="0"/>
    <n v="0"/>
    <n v="0"/>
    <n v="0"/>
    <n v="12394300"/>
    <n v="12394300"/>
    <n v="0"/>
  </r>
  <r>
    <s v="21375900"/>
    <s v="DIRECCIÓN GENERAL DE ARCHIVO NACIONAL"/>
    <x v="19"/>
    <s v="280"/>
    <x v="120"/>
    <s v="BIENES INTANGIBLES"/>
    <n v="12394300"/>
    <n v="12394300"/>
    <n v="12394300"/>
    <n v="0"/>
    <n v="0"/>
    <n v="0"/>
    <n v="0"/>
    <n v="0"/>
    <n v="12394300"/>
    <n v="12394300"/>
    <n v="0"/>
  </r>
  <r>
    <s v="21376000"/>
    <s v="CONSEJO NAC.POLÍTICA PÚBLICA PERSONA JOV"/>
    <x v="20"/>
    <s v="001"/>
    <x v="0"/>
    <s v=""/>
    <n v="2156302815"/>
    <n v="2156302815"/>
    <n v="1797872546.04"/>
    <n v="0"/>
    <n v="0"/>
    <n v="0"/>
    <n v="374668149.30000001"/>
    <n v="335728236.52999997"/>
    <n v="1781634665.7"/>
    <n v="1423204396.74"/>
    <n v="0.17375488576728496"/>
  </r>
  <r>
    <s v="21376000"/>
    <s v="CONSEJO NAC.POLÍTICA PÚBLICA PERSONA JOV"/>
    <x v="20"/>
    <s v="001"/>
    <x v="1"/>
    <s v="REMUNERACIONES"/>
    <n v="823143089"/>
    <n v="823143089"/>
    <n v="812890391"/>
    <n v="0"/>
    <n v="0"/>
    <n v="0"/>
    <n v="272917383.63"/>
    <n v="257248017.65000001"/>
    <n v="550225705.37"/>
    <n v="539973007.37"/>
    <n v="0.33155521473375327"/>
  </r>
  <r>
    <s v="21376000"/>
    <s v="CONSEJO NAC.POLÍTICA PÚBLICA PERSONA JOV"/>
    <x v="20"/>
    <s v="001"/>
    <x v="2"/>
    <s v="REMUNERACIONES BASICAS"/>
    <n v="336813600"/>
    <n v="395123114"/>
    <n v="394961719"/>
    <n v="0"/>
    <n v="0"/>
    <n v="0"/>
    <n v="122905671.47"/>
    <n v="118274345.68000001"/>
    <n v="272217442.52999997"/>
    <n v="272056047.52999997"/>
    <n v="0.31105664820712059"/>
  </r>
  <r>
    <s v="21376000"/>
    <s v="CONSEJO NAC.POLÍTICA PÚBLICA PERSONA JOV"/>
    <x v="20"/>
    <s v="001"/>
    <x v="3"/>
    <s v="SUELDOS PARA CARGOS FIJOS"/>
    <n v="336813600"/>
    <n v="395123114"/>
    <n v="394961719"/>
    <n v="0"/>
    <n v="0"/>
    <n v="0"/>
    <n v="122905671.47"/>
    <n v="118274345.68000001"/>
    <n v="272217442.52999997"/>
    <n v="272056047.52999997"/>
    <n v="0.31105664820712059"/>
  </r>
  <r>
    <s v="21376000"/>
    <s v="CONSEJO NAC.POLÍTICA PÚBLICA PERSONA JOV"/>
    <x v="20"/>
    <s v="001"/>
    <x v="5"/>
    <s v="REMUNERACIONES EVENTUALES"/>
    <n v="9600000"/>
    <n v="9600000"/>
    <n v="9326249"/>
    <n v="0"/>
    <n v="0"/>
    <n v="0"/>
    <n v="1763872.73"/>
    <n v="1493412.31"/>
    <n v="7836127.2699999996"/>
    <n v="7562376.2699999996"/>
    <n v="0.18373674270833334"/>
  </r>
  <r>
    <s v="21376000"/>
    <s v="CONSEJO NAC.POLÍTICA PÚBLICA PERSONA JOV"/>
    <x v="20"/>
    <s v="001"/>
    <x v="304"/>
    <s v="DIETAS"/>
    <n v="9600000"/>
    <n v="9600000"/>
    <n v="9326249"/>
    <n v="0"/>
    <n v="0"/>
    <n v="0"/>
    <n v="1763872.73"/>
    <n v="1493412.31"/>
    <n v="7836127.2699999996"/>
    <n v="7562376.2699999996"/>
    <n v="0.18373674270833334"/>
  </r>
  <r>
    <s v="21376000"/>
    <s v="CONSEJO NAC.POLÍTICA PÚBLICA PERSONA JOV"/>
    <x v="20"/>
    <s v="001"/>
    <x v="7"/>
    <s v="INCENTIVOS SALARIALES"/>
    <n v="344781207"/>
    <n v="286471693"/>
    <n v="276687015"/>
    <n v="0"/>
    <n v="0"/>
    <n v="0"/>
    <n v="102300888.84"/>
    <n v="102300888.84"/>
    <n v="184170804.16"/>
    <n v="174386126.16"/>
    <n v="0.35710644834985494"/>
  </r>
  <r>
    <s v="21376000"/>
    <s v="CONSEJO NAC.POLÍTICA PÚBLICA PERSONA JOV"/>
    <x v="20"/>
    <s v="001"/>
    <x v="8"/>
    <s v="RETRIBUCION POR AÑOS SERVIDOS"/>
    <n v="92600000"/>
    <n v="66160153"/>
    <n v="63700983"/>
    <n v="0"/>
    <n v="0"/>
    <n v="0"/>
    <n v="22925803.170000002"/>
    <n v="22925803.170000002"/>
    <n v="43234349.829999998"/>
    <n v="40775179.829999998"/>
    <n v="0.34651980278824329"/>
  </r>
  <r>
    <s v="21376000"/>
    <s v="CONSEJO NAC.POLÍTICA PÚBLICA PERSONA JOV"/>
    <x v="20"/>
    <s v="001"/>
    <x v="9"/>
    <s v="RESTRICCION AL EJERCICIO LIBERAL DE LA PROFESION"/>
    <n v="134925670"/>
    <n v="107117180"/>
    <n v="100650142"/>
    <n v="0"/>
    <n v="0"/>
    <n v="0"/>
    <n v="34797179.390000001"/>
    <n v="34797179.390000001"/>
    <n v="72320000.609999999"/>
    <n v="65852962.609999999"/>
    <n v="0.32485152605772483"/>
  </r>
  <r>
    <s v="21376000"/>
    <s v="CONSEJO NAC.POLÍTICA PÚBLICA PERSONA JOV"/>
    <x v="20"/>
    <s v="001"/>
    <x v="10"/>
    <s v="DECIMOTERCER MES"/>
    <n v="51456123"/>
    <n v="51456123"/>
    <n v="51456123"/>
    <n v="0"/>
    <n v="0"/>
    <n v="0"/>
    <n v="929987.71"/>
    <n v="929987.71"/>
    <n v="50526135.289999999"/>
    <n v="50526135.289999999"/>
    <n v="1.8073411982476799E-2"/>
  </r>
  <r>
    <s v="21376000"/>
    <s v="CONSEJO NAC.POLÍTICA PÚBLICA PERSONA JOV"/>
    <x v="20"/>
    <s v="001"/>
    <x v="11"/>
    <s v="SALARIO ESCOLAR"/>
    <n v="41699414"/>
    <n v="41699414"/>
    <n v="41699414"/>
    <n v="0"/>
    <n v="0"/>
    <n v="0"/>
    <n v="36794621.039999999"/>
    <n v="36794621.039999999"/>
    <n v="4904792.96"/>
    <n v="4904792.96"/>
    <n v="0.88237741278570481"/>
  </r>
  <r>
    <s v="21376000"/>
    <s v="CONSEJO NAC.POLÍTICA PÚBLICA PERSONA JOV"/>
    <x v="20"/>
    <s v="001"/>
    <x v="12"/>
    <s v="OTROS INCENTIVOS SALARIALES"/>
    <n v="24100000"/>
    <n v="20038823"/>
    <n v="19180353"/>
    <n v="0"/>
    <n v="0"/>
    <n v="0"/>
    <n v="6853297.5300000003"/>
    <n v="6853297.5300000003"/>
    <n v="13185525.470000001"/>
    <n v="12327055.470000001"/>
    <n v="0.34200100125641114"/>
  </r>
  <r>
    <s v="21376000"/>
    <s v="CONSEJO NAC.POLÍTICA PÚBLICA PERSONA JOV"/>
    <x v="20"/>
    <s v="001"/>
    <x v="13"/>
    <s v="CONTRIB. PATRONALES AL DES. Y LA SEGURIDAD SOCIAL"/>
    <n v="61438523"/>
    <n v="61438523"/>
    <n v="61422228"/>
    <n v="0"/>
    <n v="0"/>
    <n v="0"/>
    <n v="21787497.789999999"/>
    <n v="17316129.510000002"/>
    <n v="39651025.210000001"/>
    <n v="39634730.210000001"/>
    <n v="0.35462274687169804"/>
  </r>
  <r>
    <s v="21376000"/>
    <s v="CONSEJO NAC.POLÍTICA PÚBLICA PERSONA JOV"/>
    <x v="20"/>
    <s v="001"/>
    <x v="315"/>
    <s v="CCSS CONTRIBUCION PATRONAL SEGURO SALUD (CONTRIBUCION PATRONAL SEGURO DE SALUD, SEGUN LEY NO. 17 DEL 22 DE OCTUBRE DE 1943, LEY"/>
    <n v="58287829"/>
    <n v="58287829"/>
    <n v="58272370"/>
    <n v="0"/>
    <n v="0"/>
    <n v="0"/>
    <n v="20671101.140000001"/>
    <n v="16428804.23"/>
    <n v="37616727.859999999"/>
    <n v="37601268.859999999"/>
    <n v="0.35463837810806098"/>
  </r>
  <r>
    <s v="21376000"/>
    <s v="CONSEJO NAC.POLÍTICA PÚBLICA PERSONA JOV"/>
    <x v="20"/>
    <s v="001"/>
    <x v="316"/>
    <s v="BANCO POPULAR Y DE DESARROLLO COMUNAL. (BPDC) (SEGUN LEY NO. 4351 DEL 11 DE JULIO DE 1969, LEY ORGANICA DEL B.P.D.C.)."/>
    <n v="3150694"/>
    <n v="3150694"/>
    <n v="3149858"/>
    <n v="0"/>
    <n v="0"/>
    <n v="0"/>
    <n v="1116396.6499999999"/>
    <n v="887325.28"/>
    <n v="2034297.35"/>
    <n v="2033461.35"/>
    <n v="0.35433356904859686"/>
  </r>
  <r>
    <s v="21376000"/>
    <s v="CONSEJO NAC.POLÍTICA PÚBLICA PERSONA JOV"/>
    <x v="20"/>
    <s v="001"/>
    <x v="16"/>
    <s v="CONTRIB PATRONALES A FOND PENS Y OTROS FOND CAPIT."/>
    <n v="70509759"/>
    <n v="70509759"/>
    <n v="70493180"/>
    <n v="0"/>
    <n v="0"/>
    <n v="0"/>
    <n v="24159452.800000001"/>
    <n v="17863241.309999999"/>
    <n v="46350306.200000003"/>
    <n v="46333727.200000003"/>
    <n v="0.34263984365625189"/>
  </r>
  <r>
    <s v="21376000"/>
    <s v="CONSEJO NAC.POLÍTICA PÚBLICA PERSONA JOV"/>
    <x v="20"/>
    <s v="001"/>
    <x v="317"/>
    <s v="CCSS CONTRIBUCION PATRONAL SEGURO PENSIONES (CONTRIBUCION PATRONAL SEGURO DE PENSIONES, SEGUN LEY NO. 17 DEL 22 DE OCTUBRE DE 1943, LEY"/>
    <n v="34153517"/>
    <n v="34153517"/>
    <n v="34144459"/>
    <n v="0"/>
    <n v="0"/>
    <n v="0"/>
    <n v="12103037.189999999"/>
    <n v="7868487.0599999996"/>
    <n v="22050479.809999999"/>
    <n v="22041421.809999999"/>
    <n v="0.3543716212301064"/>
  </r>
  <r>
    <s v="21376000"/>
    <s v="CONSEJO NAC.POLÍTICA PÚBLICA PERSONA JOV"/>
    <x v="20"/>
    <s v="001"/>
    <x v="318"/>
    <s v="CCSS APORTE PATRONAL REGIMEN PENSIONES (APORTE PATRONAL AL REGIMEN DE PENSIONES, SEGUN LEY DE PROTECCION AL TRABAJADOR NO. 7983 DEL 16"/>
    <n v="18904161"/>
    <n v="18904161"/>
    <n v="18899147"/>
    <n v="0"/>
    <n v="0"/>
    <n v="0"/>
    <n v="6698393.9299999997"/>
    <n v="5323952.6900000004"/>
    <n v="12205767.07"/>
    <n v="12200753.07"/>
    <n v="0.35433436744428909"/>
  </r>
  <r>
    <s v="21376000"/>
    <s v="CONSEJO NAC.POLÍTICA PÚBLICA PERSONA JOV"/>
    <x v="20"/>
    <s v="001"/>
    <x v="319"/>
    <s v="CCSS APORTE PATRONAL FONDO CAPITALIZACION LABORAL (APORTE PATRONAL AL FONDO DE CAPITALIZACION LABORAL, SEGUN LEY DE PROTECCION AL TRABAJADOR"/>
    <n v="9452081"/>
    <n v="9452081"/>
    <n v="9449574"/>
    <n v="0"/>
    <n v="0"/>
    <n v="0"/>
    <n v="3349192.97"/>
    <n v="2661972.85"/>
    <n v="6102888.0300000003"/>
    <n v="6100381.0300000003"/>
    <n v="0.35433392604231811"/>
  </r>
  <r>
    <s v="21376000"/>
    <s v="CONSEJO NAC.POLÍTICA PÚBLICA PERSONA JOV"/>
    <x v="20"/>
    <s v="001"/>
    <x v="320"/>
    <s v="ASOCIACION DE EMPLEADOS DEL MINISTERIO DE CULTURA Y JUVENTUD (ASEMICULTURA). (APORTE PATRONAL A LA ASOCIACION DE EMPLEADOS DEL MINISTERIO DE CULTURA"/>
    <n v="8000000"/>
    <n v="8000000"/>
    <n v="8000000"/>
    <n v="0"/>
    <n v="0"/>
    <n v="0"/>
    <n v="2008828.71"/>
    <n v="2008828.71"/>
    <n v="5991171.29"/>
    <n v="5991171.29"/>
    <n v="0.25110358875"/>
  </r>
  <r>
    <s v="21376000"/>
    <s v="CONSEJO NAC.POLÍTICA PÚBLICA PERSONA JOV"/>
    <x v="20"/>
    <s v="001"/>
    <x v="21"/>
    <s v="SERVICIOS"/>
    <n v="528107972"/>
    <n v="528107972"/>
    <n v="319107949.22000003"/>
    <n v="0"/>
    <n v="0"/>
    <n v="0"/>
    <n v="88017088.299999997"/>
    <n v="67482072.180000007"/>
    <n v="440090883.69999999"/>
    <n v="231090860.91999999"/>
    <n v="0.16666494915172383"/>
  </r>
  <r>
    <s v="21376000"/>
    <s v="CONSEJO NAC.POLÍTICA PÚBLICA PERSONA JOV"/>
    <x v="20"/>
    <s v="001"/>
    <x v="24"/>
    <s v="SERVICIOS BASICOS"/>
    <n v="21000000"/>
    <n v="21000000"/>
    <n v="9724725.4700000007"/>
    <n v="0"/>
    <n v="0"/>
    <n v="0"/>
    <n v="3774737.64"/>
    <n v="3774737.64"/>
    <n v="17225262.359999999"/>
    <n v="5949987.8300000001"/>
    <n v="0.17974941142857143"/>
  </r>
  <r>
    <s v="21376000"/>
    <s v="CONSEJO NAC.POLÍTICA PÚBLICA PERSONA JOV"/>
    <x v="20"/>
    <s v="001"/>
    <x v="25"/>
    <s v="SERVICIO DE AGUA Y ALCANTARILLADO"/>
    <n v="11000000"/>
    <n v="11000000"/>
    <n v="5093903.8099999996"/>
    <n v="0"/>
    <n v="0"/>
    <n v="0"/>
    <n v="1927230"/>
    <n v="1927230"/>
    <n v="9072770"/>
    <n v="3166673.81"/>
    <n v="0.17520272727272726"/>
  </r>
  <r>
    <s v="21376000"/>
    <s v="CONSEJO NAC.POLÍTICA PÚBLICA PERSONA JOV"/>
    <x v="20"/>
    <s v="001"/>
    <x v="26"/>
    <s v="SERVICIO DE ENERGIA ELECTRICA"/>
    <n v="2000000"/>
    <n v="2770000"/>
    <n v="926164.33"/>
    <n v="0"/>
    <n v="0"/>
    <n v="0"/>
    <n v="663863.5"/>
    <n v="663863.5"/>
    <n v="2106136.5"/>
    <n v="262300.83"/>
    <n v="0.23966191335740072"/>
  </r>
  <r>
    <s v="21376000"/>
    <s v="CONSEJO NAC.POLÍTICA PÚBLICA PERSONA JOV"/>
    <x v="20"/>
    <s v="001"/>
    <x v="28"/>
    <s v="SERVICIO DE TELECOMUNICACIONES"/>
    <n v="7000000"/>
    <n v="6230000"/>
    <n v="3241575.16"/>
    <n v="0"/>
    <n v="0"/>
    <n v="0"/>
    <n v="1183644.1399999999"/>
    <n v="1183644.1399999999"/>
    <n v="5046355.8600000003"/>
    <n v="2057931.02"/>
    <n v="0.18999103370786516"/>
  </r>
  <r>
    <s v="21376000"/>
    <s v="CONSEJO NAC.POLÍTICA PÚBLICA PERSONA JOV"/>
    <x v="20"/>
    <s v="001"/>
    <x v="29"/>
    <s v="OTROS SERVICIOS BASICOS"/>
    <n v="1000000"/>
    <n v="1000000"/>
    <n v="463082.17"/>
    <n v="0"/>
    <n v="0"/>
    <n v="0"/>
    <n v="0"/>
    <n v="0"/>
    <n v="1000000"/>
    <n v="463082.17"/>
    <n v="0"/>
  </r>
  <r>
    <s v="21376000"/>
    <s v="CONSEJO NAC.POLÍTICA PÚBLICA PERSONA JOV"/>
    <x v="20"/>
    <s v="001"/>
    <x v="30"/>
    <s v="SERVICIOS COMERCIALES Y FINANCIEROS"/>
    <n v="2100000"/>
    <n v="2100000"/>
    <n v="972472.55"/>
    <n v="0"/>
    <n v="0"/>
    <n v="0"/>
    <n v="0"/>
    <n v="0"/>
    <n v="2100000"/>
    <n v="972472.55"/>
    <n v="0"/>
  </r>
  <r>
    <s v="21376000"/>
    <s v="CONSEJO NAC.POLÍTICA PÚBLICA PERSONA JOV"/>
    <x v="20"/>
    <s v="001"/>
    <x v="33"/>
    <s v="IMPRESION, ENCUADERNACION Y OTROS"/>
    <n v="100000"/>
    <n v="100000"/>
    <n v="46308.22"/>
    <n v="0"/>
    <n v="0"/>
    <n v="0"/>
    <n v="0"/>
    <n v="0"/>
    <n v="100000"/>
    <n v="46308.22"/>
    <n v="0"/>
  </r>
  <r>
    <s v="21376000"/>
    <s v="CONSEJO NAC.POLÍTICA PÚBLICA PERSONA JOV"/>
    <x v="20"/>
    <s v="001"/>
    <x v="34"/>
    <s v="COMIS. Y GASTOS POR SERV. FINANCIEROS Y COMERCIAL."/>
    <n v="2000000"/>
    <n v="2000000"/>
    <n v="926164.33"/>
    <n v="0"/>
    <n v="0"/>
    <n v="0"/>
    <n v="0"/>
    <n v="0"/>
    <n v="2000000"/>
    <n v="926164.33"/>
    <n v="0"/>
  </r>
  <r>
    <s v="21376000"/>
    <s v="CONSEJO NAC.POLÍTICA PÚBLICA PERSONA JOV"/>
    <x v="20"/>
    <s v="001"/>
    <x v="36"/>
    <s v="SERVICIOS DE GESTION Y APOYO"/>
    <n v="297448990"/>
    <n v="297448990"/>
    <n v="204293888.5"/>
    <n v="0"/>
    <n v="0"/>
    <n v="0"/>
    <n v="4629589.9000000004"/>
    <n v="3856558.66"/>
    <n v="292819400.10000002"/>
    <n v="199664298.59999999"/>
    <n v="1.5564315414216066E-2"/>
  </r>
  <r>
    <s v="21376000"/>
    <s v="CONSEJO NAC.POLÍTICA PÚBLICA PERSONA JOV"/>
    <x v="20"/>
    <s v="001"/>
    <x v="37"/>
    <s v="SERVICIOS EN CIENCIAS ECONOMICAS Y SOCIALES"/>
    <n v="45500000"/>
    <n v="45500000"/>
    <n v="21070238.510000002"/>
    <n v="0"/>
    <n v="0"/>
    <n v="0"/>
    <n v="0"/>
    <n v="0"/>
    <n v="45500000"/>
    <n v="21070238.510000002"/>
    <n v="0"/>
  </r>
  <r>
    <s v="21376000"/>
    <s v="CONSEJO NAC.POLÍTICA PÚBLICA PERSONA JOV"/>
    <x v="20"/>
    <s v="001"/>
    <x v="38"/>
    <s v="SERVICIOS INFORMATICOS"/>
    <n v="11500000"/>
    <n v="11500000"/>
    <n v="5325444.9000000004"/>
    <n v="0"/>
    <n v="0"/>
    <n v="0"/>
    <n v="1400000"/>
    <n v="1400000"/>
    <n v="10100000"/>
    <n v="3925444.9"/>
    <n v="0.12173913043478261"/>
  </r>
  <r>
    <s v="21376000"/>
    <s v="CONSEJO NAC.POLÍTICA PÚBLICA PERSONA JOV"/>
    <x v="20"/>
    <s v="001"/>
    <x v="39"/>
    <s v="SERVICIOS GENERALES"/>
    <n v="10500000"/>
    <n v="10500000"/>
    <n v="9643544.0899999999"/>
    <n v="0"/>
    <n v="0"/>
    <n v="0"/>
    <n v="3092125.4"/>
    <n v="2319094.16"/>
    <n v="7407874.5999999996"/>
    <n v="6551418.6900000004"/>
    <n v="0.29448813333333335"/>
  </r>
  <r>
    <s v="21376000"/>
    <s v="CONSEJO NAC.POLÍTICA PÚBLICA PERSONA JOV"/>
    <x v="20"/>
    <s v="001"/>
    <x v="40"/>
    <s v="OTROS SERVICIOS DE GESTION Y APOYO"/>
    <n v="229948990"/>
    <n v="229948990"/>
    <n v="168254661"/>
    <n v="0"/>
    <n v="0"/>
    <n v="0"/>
    <n v="137464.5"/>
    <n v="137464.5"/>
    <n v="229811525.5"/>
    <n v="168117196.5"/>
    <n v="5.9780432173239817E-4"/>
  </r>
  <r>
    <s v="21376000"/>
    <s v="CONSEJO NAC.POLÍTICA PÚBLICA PERSONA JOV"/>
    <x v="20"/>
    <s v="001"/>
    <x v="41"/>
    <s v="GASTOS DE VIAJE Y DE TRANSPORTE"/>
    <n v="7943184"/>
    <n v="7943184"/>
    <n v="3678346.85"/>
    <n v="0"/>
    <n v="0"/>
    <n v="0"/>
    <n v="2252975"/>
    <n v="2252975"/>
    <n v="5690209"/>
    <n v="1425371.85"/>
    <n v="0.28363625971650663"/>
  </r>
  <r>
    <s v="21376000"/>
    <s v="CONSEJO NAC.POLÍTICA PÚBLICA PERSONA JOV"/>
    <x v="20"/>
    <s v="001"/>
    <x v="42"/>
    <s v="TRANSPORTE DENTRO DEL PAIS"/>
    <n v="1000000"/>
    <n v="1000000"/>
    <n v="463082.17"/>
    <n v="0"/>
    <n v="0"/>
    <n v="0"/>
    <n v="152915"/>
    <n v="152915"/>
    <n v="847085"/>
    <n v="310167.17"/>
    <n v="0.152915"/>
  </r>
  <r>
    <s v="21376000"/>
    <s v="CONSEJO NAC.POLÍTICA PÚBLICA PERSONA JOV"/>
    <x v="20"/>
    <s v="001"/>
    <x v="43"/>
    <s v="VIATICOS DENTRO DEL PAIS"/>
    <n v="6943184"/>
    <n v="6943184"/>
    <n v="3215264.68"/>
    <n v="0"/>
    <n v="0"/>
    <n v="0"/>
    <n v="2100060"/>
    <n v="2100060"/>
    <n v="4843124"/>
    <n v="1115204.68"/>
    <n v="0.30246353834206324"/>
  </r>
  <r>
    <s v="21376000"/>
    <s v="CONSEJO NAC.POLÍTICA PÚBLICA PERSONA JOV"/>
    <x v="20"/>
    <s v="001"/>
    <x v="46"/>
    <s v="SEGUROS, REASEGUROS Y OTRAS OBLIGACIONES"/>
    <n v="8000000"/>
    <n v="8000000"/>
    <n v="5316947.05"/>
    <n v="0"/>
    <n v="0"/>
    <n v="0"/>
    <n v="3481657"/>
    <n v="3481657"/>
    <n v="4518343"/>
    <n v="1835290.05"/>
    <n v="0.43520712499999997"/>
  </r>
  <r>
    <s v="21376000"/>
    <s v="CONSEJO NAC.POLÍTICA PÚBLICA PERSONA JOV"/>
    <x v="20"/>
    <s v="001"/>
    <x v="47"/>
    <s v="SEGUROS"/>
    <n v="8000000"/>
    <n v="8000000"/>
    <n v="5316947.05"/>
    <n v="0"/>
    <n v="0"/>
    <n v="0"/>
    <n v="3481657"/>
    <n v="3481657"/>
    <n v="4518343"/>
    <n v="1835290.05"/>
    <n v="0.43520712499999997"/>
  </r>
  <r>
    <s v="21376000"/>
    <s v="CONSEJO NAC.POLÍTICA PÚBLICA PERSONA JOV"/>
    <x v="20"/>
    <s v="001"/>
    <x v="48"/>
    <s v="CAPACITACION Y PROTOCOLO"/>
    <n v="174882373"/>
    <n v="170815183.21000001"/>
    <n v="81895800.329999998"/>
    <n v="0"/>
    <n v="0"/>
    <n v="0"/>
    <n v="64342830"/>
    <n v="44593234.420000002"/>
    <n v="106472353.20999999"/>
    <n v="17552970.329999998"/>
    <n v="0.37668097642641635"/>
  </r>
  <r>
    <s v="21376000"/>
    <s v="CONSEJO NAC.POLÍTICA PÚBLICA PERSONA JOV"/>
    <x v="20"/>
    <s v="001"/>
    <x v="49"/>
    <s v="ACTIVIDADES DE CAPACITACION"/>
    <n v="174882373"/>
    <n v="170815183.21000001"/>
    <n v="81895800.329999998"/>
    <n v="0"/>
    <n v="0"/>
    <n v="0"/>
    <n v="64342830"/>
    <n v="44593234.420000002"/>
    <n v="106472353.20999999"/>
    <n v="17552970.329999998"/>
    <n v="0.37668097642641635"/>
  </r>
  <r>
    <s v="21376000"/>
    <s v="CONSEJO NAC.POLÍTICA PÚBLICA PERSONA JOV"/>
    <x v="20"/>
    <s v="001"/>
    <x v="51"/>
    <s v="MANTENIMIENTO Y REPARACION"/>
    <n v="13833425"/>
    <n v="17900614.789999999"/>
    <n v="11882830.18"/>
    <n v="0"/>
    <n v="0"/>
    <n v="0"/>
    <n v="9234515.9600000009"/>
    <n v="9222126.6600000001"/>
    <n v="8666098.8300000001"/>
    <n v="2648314.2200000002"/>
    <n v="0.51587702815429404"/>
  </r>
  <r>
    <s v="21376000"/>
    <s v="CONSEJO NAC.POLÍTICA PÚBLICA PERSONA JOV"/>
    <x v="20"/>
    <s v="001"/>
    <x v="52"/>
    <s v="MANTENIMIENTO DE EDIFICIOS, LOCALES Y TERRENOS"/>
    <n v="0"/>
    <n v="4067189.79"/>
    <n v="4067159.79"/>
    <n v="0"/>
    <n v="0"/>
    <n v="0"/>
    <n v="4067159.79"/>
    <n v="4067159.79"/>
    <n v="30"/>
    <n v="0"/>
    <n v="0.99999262389965826"/>
  </r>
  <r>
    <s v="21376000"/>
    <s v="CONSEJO NAC.POLÍTICA PÚBLICA PERSONA JOV"/>
    <x v="20"/>
    <s v="001"/>
    <x v="54"/>
    <s v="MANT. Y REPARACION DE EQUIPO DE TRANSPORTE"/>
    <n v="3000000"/>
    <n v="3000000"/>
    <n v="2999999.7"/>
    <n v="0"/>
    <n v="0"/>
    <n v="0"/>
    <n v="1001896.09"/>
    <n v="1001896.09"/>
    <n v="1998103.91"/>
    <n v="1998103.61"/>
    <n v="0.33396536333333332"/>
  </r>
  <r>
    <s v="21376000"/>
    <s v="CONSEJO NAC.POLÍTICA PÚBLICA PERSONA JOV"/>
    <x v="20"/>
    <s v="001"/>
    <x v="57"/>
    <s v="MANT. Y REP. DE EQUIPO DE COMPUTO Y SIST. DE INF."/>
    <n v="10833425"/>
    <n v="10833425"/>
    <n v="4815670.6900000004"/>
    <n v="0"/>
    <n v="0"/>
    <n v="0"/>
    <n v="4165460.08"/>
    <n v="4153070.78"/>
    <n v="6667964.9199999999"/>
    <n v="650210.61"/>
    <n v="0.38450075391669764"/>
  </r>
  <r>
    <s v="21376000"/>
    <s v="CONSEJO NAC.POLÍTICA PÚBLICA PERSONA JOV"/>
    <x v="20"/>
    <s v="001"/>
    <x v="59"/>
    <s v="IMPUESTOS"/>
    <n v="2500000"/>
    <n v="2500000"/>
    <n v="1157705.42"/>
    <n v="0"/>
    <n v="0"/>
    <n v="0"/>
    <n v="300782.8"/>
    <n v="300782.8"/>
    <n v="2199217.2000000002"/>
    <n v="856922.62"/>
    <n v="0.12031312"/>
  </r>
  <r>
    <s v="21376000"/>
    <s v="CONSEJO NAC.POLÍTICA PÚBLICA PERSONA JOV"/>
    <x v="20"/>
    <s v="001"/>
    <x v="240"/>
    <s v="IMPUESTOS SOBRE LA PROPIEDAD DE BIENES INMUEBLES"/>
    <n v="1500000"/>
    <n v="1500000"/>
    <n v="694623.25"/>
    <n v="0"/>
    <n v="0"/>
    <n v="0"/>
    <n v="200984.55"/>
    <n v="200984.55"/>
    <n v="1299015.45"/>
    <n v="493638.7"/>
    <n v="0.13398969999999999"/>
  </r>
  <r>
    <s v="21376000"/>
    <s v="CONSEJO NAC.POLÍTICA PÚBLICA PERSONA JOV"/>
    <x v="20"/>
    <s v="001"/>
    <x v="60"/>
    <s v="OTROS IMPUESTOS"/>
    <n v="1000000"/>
    <n v="1000000"/>
    <n v="463082.17"/>
    <n v="0"/>
    <n v="0"/>
    <n v="0"/>
    <n v="99798.25"/>
    <n v="99798.25"/>
    <n v="900201.75"/>
    <n v="363283.92"/>
    <n v="9.9798250000000005E-2"/>
  </r>
  <r>
    <s v="21376000"/>
    <s v="CONSEJO NAC.POLÍTICA PÚBLICA PERSONA JOV"/>
    <x v="20"/>
    <s v="001"/>
    <x v="61"/>
    <s v="SERVICIOS DIVERSOS"/>
    <n v="400000"/>
    <n v="400000"/>
    <n v="185232.87"/>
    <n v="0"/>
    <n v="0"/>
    <n v="0"/>
    <n v="0"/>
    <n v="0"/>
    <n v="400000"/>
    <n v="185232.87"/>
    <n v="0"/>
  </r>
  <r>
    <s v="21376000"/>
    <s v="CONSEJO NAC.POLÍTICA PÚBLICA PERSONA JOV"/>
    <x v="20"/>
    <s v="001"/>
    <x v="62"/>
    <s v="DEDUCIBLES"/>
    <n v="400000"/>
    <n v="400000"/>
    <n v="185232.87"/>
    <n v="0"/>
    <n v="0"/>
    <n v="0"/>
    <n v="0"/>
    <n v="0"/>
    <n v="400000"/>
    <n v="185232.87"/>
    <n v="0"/>
  </r>
  <r>
    <s v="21376000"/>
    <s v="CONSEJO NAC.POLÍTICA PÚBLICA PERSONA JOV"/>
    <x v="20"/>
    <s v="001"/>
    <x v="63"/>
    <s v="MATERIALES Y SUMINISTROS"/>
    <n v="3700000"/>
    <n v="3700000"/>
    <n v="2040662.63"/>
    <n v="0"/>
    <n v="0"/>
    <n v="0"/>
    <n v="1455346.62"/>
    <n v="1455346.62"/>
    <n v="2244653.38"/>
    <n v="585316.01"/>
    <n v="0.39333692432432438"/>
  </r>
  <r>
    <s v="21376000"/>
    <s v="CONSEJO NAC.POLÍTICA PÚBLICA PERSONA JOV"/>
    <x v="20"/>
    <s v="001"/>
    <x v="64"/>
    <s v="PRODUCTOS QUIMICOS Y CONEXOS"/>
    <n v="2000000"/>
    <n v="2000000"/>
    <n v="1448046.2"/>
    <n v="0"/>
    <n v="0"/>
    <n v="0"/>
    <n v="1000000"/>
    <n v="1000000"/>
    <n v="1000000"/>
    <n v="448046.2"/>
    <n v="0.5"/>
  </r>
  <r>
    <s v="21376000"/>
    <s v="CONSEJO NAC.POLÍTICA PÚBLICA PERSONA JOV"/>
    <x v="20"/>
    <s v="001"/>
    <x v="65"/>
    <s v="COMBUSTIBLES Y LUBRICANTES"/>
    <n v="2000000"/>
    <n v="2000000"/>
    <n v="1448046.2"/>
    <n v="0"/>
    <n v="0"/>
    <n v="0"/>
    <n v="1000000"/>
    <n v="1000000"/>
    <n v="1000000"/>
    <n v="448046.2"/>
    <n v="0.5"/>
  </r>
  <r>
    <s v="21376000"/>
    <s v="CONSEJO NAC.POLÍTICA PÚBLICA PERSONA JOV"/>
    <x v="20"/>
    <s v="001"/>
    <x v="67"/>
    <s v="TINTAS, PINTURAS Y DILUYENTES"/>
    <n v="0"/>
    <n v="0"/>
    <n v="0"/>
    <n v="0"/>
    <n v="0"/>
    <n v="0"/>
    <n v="0"/>
    <n v="0"/>
    <n v="0"/>
    <n v="0"/>
    <n v="0"/>
  </r>
  <r>
    <s v="21376000"/>
    <s v="CONSEJO NAC.POLÍTICA PÚBLICA PERSONA JOV"/>
    <x v="20"/>
    <s v="001"/>
    <x v="77"/>
    <s v="HERRAMIENTAS, REPUESTOS Y ACCESORIOS"/>
    <n v="200000"/>
    <n v="200000"/>
    <n v="92616.43"/>
    <n v="0"/>
    <n v="0"/>
    <n v="0"/>
    <n v="0"/>
    <n v="0"/>
    <n v="200000"/>
    <n v="92616.43"/>
    <n v="0"/>
  </r>
  <r>
    <s v="21376000"/>
    <s v="CONSEJO NAC.POLÍTICA PÚBLICA PERSONA JOV"/>
    <x v="20"/>
    <s v="001"/>
    <x v="78"/>
    <s v="HERRAMIENTAS E INSTRUMENTOS"/>
    <n v="200000"/>
    <n v="200000"/>
    <n v="92616.43"/>
    <n v="0"/>
    <n v="0"/>
    <n v="0"/>
    <n v="0"/>
    <n v="0"/>
    <n v="200000"/>
    <n v="92616.43"/>
    <n v="0"/>
  </r>
  <r>
    <s v="21376000"/>
    <s v="CONSEJO NAC.POLÍTICA PÚBLICA PERSONA JOV"/>
    <x v="20"/>
    <s v="001"/>
    <x v="80"/>
    <s v="UTILES, MATERIALES Y SUMINISTROS DIVERSOS"/>
    <n v="1500000"/>
    <n v="1500000"/>
    <n v="500000"/>
    <n v="0"/>
    <n v="0"/>
    <n v="0"/>
    <n v="455346.62"/>
    <n v="455346.62"/>
    <n v="1044653.38"/>
    <n v="44653.38"/>
    <n v="0.30356441333333334"/>
  </r>
  <r>
    <s v="21376000"/>
    <s v="CONSEJO NAC.POLÍTICA PÚBLICA PERSONA JOV"/>
    <x v="20"/>
    <s v="001"/>
    <x v="81"/>
    <s v="UTILES Y MATERIALES DE OFICINA Y COMPUTO"/>
    <n v="1000000"/>
    <n v="1000000"/>
    <n v="0"/>
    <n v="0"/>
    <n v="0"/>
    <n v="0"/>
    <n v="0"/>
    <n v="0"/>
    <n v="1000000"/>
    <n v="0"/>
    <n v="0"/>
  </r>
  <r>
    <s v="21376000"/>
    <s v="CONSEJO NAC.POLÍTICA PÚBLICA PERSONA JOV"/>
    <x v="20"/>
    <s v="001"/>
    <x v="85"/>
    <s v="UTILES Y MATERIALES DE LIMPIEZA"/>
    <n v="500000"/>
    <n v="500000"/>
    <n v="500000"/>
    <n v="0"/>
    <n v="0"/>
    <n v="0"/>
    <n v="455346.62"/>
    <n v="455346.62"/>
    <n v="44653.38"/>
    <n v="44653.38"/>
    <n v="0.91069323999999996"/>
  </r>
  <r>
    <s v="21376000"/>
    <s v="CONSEJO NAC.POLÍTICA PÚBLICA PERSONA JOV"/>
    <x v="20"/>
    <s v="001"/>
    <x v="88"/>
    <s v="TRANSFERENCIAS CORRIENTES"/>
    <n v="795886658"/>
    <n v="795886658"/>
    <n v="658368447.19000006"/>
    <n v="0"/>
    <n v="0"/>
    <n v="0"/>
    <n v="9542800.0800000001"/>
    <n v="9542800.0800000001"/>
    <n v="786343857.91999996"/>
    <n v="648825647.11000001"/>
    <n v="1.1990149582329097E-2"/>
  </r>
  <r>
    <s v="21376000"/>
    <s v="CONSEJO NAC.POLÍTICA PÚBLICA PERSONA JOV"/>
    <x v="20"/>
    <s v="001"/>
    <x v="89"/>
    <s v="TRANSFERENCIAS CORRIENTES AL SECTOR PUBLICO"/>
    <n v="791886658"/>
    <n v="791886658"/>
    <n v="654368447.19000006"/>
    <n v="0"/>
    <n v="0"/>
    <n v="0"/>
    <n v="9368518.75"/>
    <n v="9368518.75"/>
    <n v="782518139.25"/>
    <n v="644999928.44000006"/>
    <n v="1.1830630880511691E-2"/>
  </r>
  <r>
    <s v="21376000"/>
    <s v="CONSEJO NAC.POLÍTICA PÚBLICA PERSONA JOV"/>
    <x v="20"/>
    <s v="001"/>
    <x v="321"/>
    <s v="CCSS CONTRIBUCION ESTATAL SEGURO PENSIONES (CONTRIBUCION ESTATAL AL SEGURO DE PENSIONES, SEGUN LEY NO. 17 DEL 22 DE OCTUBRE DE 1943, LEY"/>
    <n v="9893178"/>
    <n v="9893178"/>
    <n v="9890554"/>
    <n v="0"/>
    <n v="0"/>
    <n v="0"/>
    <n v="2215700.37"/>
    <n v="2215700.37"/>
    <n v="7677477.6299999999"/>
    <n v="7674853.6299999999"/>
    <n v="0.22396244866917386"/>
  </r>
  <r>
    <s v="21376000"/>
    <s v="CONSEJO NAC.POLÍTICA PÚBLICA PERSONA JOV"/>
    <x v="20"/>
    <s v="001"/>
    <x v="322"/>
    <s v="CCSS CONTRIBUCION ESTATAL SEGURO SALUD (CONTRIBUCION ESTATAL AL SEGURO DE SALUD, SEGUN LEY NO. 17 DEL 22 DE OCTUBRE DE 1943, LEY"/>
    <n v="1575347"/>
    <n v="1575347"/>
    <n v="1574929"/>
    <n v="0"/>
    <n v="0"/>
    <n v="0"/>
    <n v="352818.38"/>
    <n v="352818.38"/>
    <n v="1222528.6200000001"/>
    <n v="1222110.6200000001"/>
    <n v="0.22396232703017177"/>
  </r>
  <r>
    <s v="21376000"/>
    <s v="CONSEJO NAC.POLÍTICA PÚBLICA PERSONA JOV"/>
    <x v="20"/>
    <s v="001"/>
    <x v="323"/>
    <s v="MUNICIPALIDAD DE ACOSTA (PARA FINANCIAR LOS PROYECTOS DE LOS COMITES CANTONALES DE LA PERSONA JOVEN, SEGUN LO"/>
    <n v="9095318"/>
    <n v="9095318"/>
    <n v="7739865.8300000001"/>
    <n v="0"/>
    <n v="0"/>
    <n v="0"/>
    <n v="0"/>
    <n v="0"/>
    <n v="9095318"/>
    <n v="7739865.8300000001"/>
    <n v="0"/>
  </r>
  <r>
    <s v="21376000"/>
    <s v="CONSEJO NAC.POLÍTICA PÚBLICA PERSONA JOV"/>
    <x v="20"/>
    <s v="001"/>
    <x v="324"/>
    <s v="MUNICIPALIDAD DE ALAJUELITA (PARA FINANCIAR LOS PROYECTOS DE LOS COMITES CANTONALES DE LA PERSONA JOVEN, SEGUN LO"/>
    <n v="11047538"/>
    <n v="11047538"/>
    <n v="8643904.0999999996"/>
    <n v="0"/>
    <n v="0"/>
    <n v="0"/>
    <n v="0"/>
    <n v="0"/>
    <n v="11047538"/>
    <n v="8643904.0999999996"/>
    <n v="0"/>
  </r>
  <r>
    <s v="21376000"/>
    <s v="CONSEJO NAC.POLÍTICA PÚBLICA PERSONA JOV"/>
    <x v="20"/>
    <s v="001"/>
    <x v="325"/>
    <s v="MUNICIPALIDAD DE ASERRI (PARA FINANCIAR LOS PROYECTOS DE LOS COMITES CANTONALES DE LA PERSONA JOVEN, SEGUN LO"/>
    <n v="9928162"/>
    <n v="9928162"/>
    <n v="8125541.04"/>
    <n v="0"/>
    <n v="0"/>
    <n v="0"/>
    <n v="0"/>
    <n v="0"/>
    <n v="9928162"/>
    <n v="8125541.04"/>
    <n v="0"/>
  </r>
  <r>
    <s v="21376000"/>
    <s v="CONSEJO NAC.POLÍTICA PÚBLICA PERSONA JOV"/>
    <x v="20"/>
    <s v="001"/>
    <x v="326"/>
    <s v="MUNICIPALIDAD DE SAN JOSE (PARA FINANCIAR LOS PROYECTOS DE LOS COMITES CANTONALES DE LA PERSONA JOVEN, SEGUN LO"/>
    <n v="14382113"/>
    <n v="14382113"/>
    <n v="8716072.5899999999"/>
    <n v="0"/>
    <n v="0"/>
    <n v="0"/>
    <n v="0"/>
    <n v="0"/>
    <n v="14382113"/>
    <n v="8716072.5899999999"/>
    <n v="0"/>
  </r>
  <r>
    <s v="21376000"/>
    <s v="CONSEJO NAC.POLÍTICA PÚBLICA PERSONA JOV"/>
    <x v="20"/>
    <s v="001"/>
    <x v="327"/>
    <s v="MUNICIPALIDAD DE CURRIDABAT (PARA FINANCIAR LOS PROYECTOS DE LOS COMITES CANTONALES DE LA PERSONA JOVEN, SEGUN LO"/>
    <n v="9965331"/>
    <n v="9965331"/>
    <n v="8142753.3399999999"/>
    <n v="0"/>
    <n v="0"/>
    <n v="0"/>
    <n v="0"/>
    <n v="0"/>
    <n v="9965331"/>
    <n v="8142753.3399999999"/>
    <n v="0"/>
  </r>
  <r>
    <s v="21376000"/>
    <s v="CONSEJO NAC.POLÍTICA PÚBLICA PERSONA JOV"/>
    <x v="20"/>
    <s v="001"/>
    <x v="328"/>
    <s v="MUNICIPALIDAD DE DESAMPARADOS (PARA FINANCIAR LOS PROYECTOS DE LOS COMITES CANTONALES DE LA PERSONA JOVEN, SEGUN LO"/>
    <n v="5000000"/>
    <n v="5000000"/>
    <n v="5000000"/>
    <n v="0"/>
    <n v="0"/>
    <n v="0"/>
    <n v="0"/>
    <n v="0"/>
    <n v="5000000"/>
    <n v="5000000"/>
    <n v="0"/>
  </r>
  <r>
    <s v="21376000"/>
    <s v="CONSEJO NAC.POLÍTICA PÚBLICA PERSONA JOV"/>
    <x v="20"/>
    <s v="001"/>
    <x v="329"/>
    <s v="MUNICIPALIDAD DE DOTA (PARA FINANCIAR LOS PROYECTOS DE LOS COMITES CANTONALES DE LA PERSONA JOVEN, SEGUN LO"/>
    <n v="9237874"/>
    <n v="9237874"/>
    <n v="7805880.9800000004"/>
    <n v="0"/>
    <n v="0"/>
    <n v="0"/>
    <n v="0"/>
    <n v="0"/>
    <n v="9237874"/>
    <n v="7805880.9800000004"/>
    <n v="0"/>
  </r>
  <r>
    <s v="21376000"/>
    <s v="CONSEJO NAC.POLÍTICA PÚBLICA PERSONA JOV"/>
    <x v="20"/>
    <s v="001"/>
    <x v="330"/>
    <s v="MUNICIPALIDAD DE ESCAZU (PARA FINANCIAR LOS PROYECTOS DE LOS COMITES CANTONALES DE LA PERSONA JOVEN, SEGUN LO"/>
    <n v="7591227"/>
    <n v="7591227"/>
    <n v="7043348.1200000001"/>
    <n v="0"/>
    <n v="0"/>
    <n v="0"/>
    <n v="0"/>
    <n v="0"/>
    <n v="7591227"/>
    <n v="7043348.1200000001"/>
    <n v="0"/>
  </r>
  <r>
    <s v="21376000"/>
    <s v="CONSEJO NAC.POLÍTICA PÚBLICA PERSONA JOV"/>
    <x v="20"/>
    <s v="001"/>
    <x v="331"/>
    <s v="MUNICIPALIDAD DE GOICOECHEA (PARA FINANCIAR LOS PROYECTOS DE LOS COMITES CANTONALES DE LA PERSONA JOVEN, SEGUN LO"/>
    <n v="10582477"/>
    <n v="10582477"/>
    <n v="8428542.6400000006"/>
    <n v="0"/>
    <n v="0"/>
    <n v="0"/>
    <n v="0"/>
    <n v="0"/>
    <n v="10582477"/>
    <n v="8428542.6400000006"/>
    <n v="0"/>
  </r>
  <r>
    <s v="21376000"/>
    <s v="CONSEJO NAC.POLÍTICA PÚBLICA PERSONA JOV"/>
    <x v="20"/>
    <s v="001"/>
    <x v="332"/>
    <s v="MUNICIPALIDAD DE LEON CORTES (PARA FINANCIAR LOS PROYECTOS DE LOS COMITES CANTONALES DE LA PERSONA JOVEN, SEGUN LO"/>
    <n v="5000000"/>
    <n v="5000000"/>
    <n v="5000000"/>
    <n v="0"/>
    <n v="0"/>
    <n v="0"/>
    <n v="0"/>
    <n v="0"/>
    <n v="5000000"/>
    <n v="5000000"/>
    <n v="0"/>
  </r>
  <r>
    <s v="21376000"/>
    <s v="CONSEJO NAC.POLÍTICA PÚBLICA PERSONA JOV"/>
    <x v="20"/>
    <s v="001"/>
    <x v="333"/>
    <s v="MUNICIPALIDAD DE MONTES DE OCA (PARA FINANCIAR LOS PROYECTOS DE LOS COMITES CANTONALES DE LA PERSONA JOVEN, SEGUN LO"/>
    <n v="9357914"/>
    <n v="9357914"/>
    <n v="7861469.3600000003"/>
    <n v="0"/>
    <n v="0"/>
    <n v="0"/>
    <n v="0"/>
    <n v="0"/>
    <n v="9357914"/>
    <n v="7861469.3600000003"/>
    <n v="0"/>
  </r>
  <r>
    <s v="21376000"/>
    <s v="CONSEJO NAC.POLÍTICA PÚBLICA PERSONA JOV"/>
    <x v="20"/>
    <s v="001"/>
    <x v="334"/>
    <s v="MUNICIPALIDAD DE MORA (PARA FINANCIAR LOS PROYECTOS DE LOS COMITES CANTONALES DE LA PERSONA JOVEN, SEGUN LO"/>
    <n v="8687855"/>
    <n v="8687855"/>
    <n v="7551176.9900000002"/>
    <n v="0"/>
    <n v="0"/>
    <n v="0"/>
    <n v="0"/>
    <n v="0"/>
    <n v="8687855"/>
    <n v="7551176.9900000002"/>
    <n v="0"/>
  </r>
  <r>
    <s v="21376000"/>
    <s v="CONSEJO NAC.POLÍTICA PÚBLICA PERSONA JOV"/>
    <x v="20"/>
    <s v="001"/>
    <x v="335"/>
    <s v="MUNICIPALIDAD DE MORAVIA (PARA FINANCIAR LOS PROYECTOS DE LOS COMITES CANTONALES DE LA PERSONA JOVEN, SEGUN LO"/>
    <n v="8805228"/>
    <n v="8805228"/>
    <n v="7605530.3300000001"/>
    <n v="0"/>
    <n v="0"/>
    <n v="0"/>
    <n v="0"/>
    <n v="0"/>
    <n v="8805228"/>
    <n v="7605530.3300000001"/>
    <n v="0"/>
  </r>
  <r>
    <s v="21376000"/>
    <s v="CONSEJO NAC.POLÍTICA PÚBLICA PERSONA JOV"/>
    <x v="20"/>
    <s v="001"/>
    <x v="336"/>
    <s v="MUNICIPALIDAD DE PEREZ ZELEDON (PARA FINANCIAR LOS PROYECTOS DE LOS COMITES CANTONALES DE LA PERSONA JOVEN, SEGUN LO"/>
    <n v="11337599"/>
    <n v="11337599"/>
    <n v="8778226.1699999999"/>
    <n v="0"/>
    <n v="0"/>
    <n v="0"/>
    <n v="0"/>
    <n v="0"/>
    <n v="11337599"/>
    <n v="8778226.1699999999"/>
    <n v="0"/>
  </r>
  <r>
    <s v="21376000"/>
    <s v="CONSEJO NAC.POLÍTICA PÚBLICA PERSONA JOV"/>
    <x v="20"/>
    <s v="001"/>
    <x v="337"/>
    <s v="MUNICIPALIDAD DE PURISCAL (PARA FINANCIAR LOS PROYECTOS DE LOS COMITES CANTONALES DE LA PERSONA JOVEN, SEGUN LO"/>
    <n v="8812810"/>
    <n v="8812810"/>
    <n v="7609041.4199999999"/>
    <n v="0"/>
    <n v="0"/>
    <n v="0"/>
    <n v="0"/>
    <n v="0"/>
    <n v="8812810"/>
    <n v="7609041.4199999999"/>
    <n v="0"/>
  </r>
  <r>
    <s v="21376000"/>
    <s v="CONSEJO NAC.POLÍTICA PÚBLICA PERSONA JOV"/>
    <x v="20"/>
    <s v="001"/>
    <x v="338"/>
    <s v="MUNICIPALIDAD DE SANTA ANA (PARA FINANCIAR LOS PROYECTOS DE LOS COMITES CANTONALES DE LA PERSONA JOVEN, SEGUN LO"/>
    <n v="7686705"/>
    <n v="7686705"/>
    <n v="7087562.2699999996"/>
    <n v="0"/>
    <n v="0"/>
    <n v="0"/>
    <n v="0"/>
    <n v="0"/>
    <n v="7686705"/>
    <n v="7087562.2699999996"/>
    <n v="0"/>
  </r>
  <r>
    <s v="21376000"/>
    <s v="CONSEJO NAC.POLÍTICA PÚBLICA PERSONA JOV"/>
    <x v="20"/>
    <s v="001"/>
    <x v="339"/>
    <s v="MUNICIPALIDAD DE TARRAZU (PARA FINANCIAR LOS PROYECTOS DE LOS COMITES CANTONALES DE LA PERSONA JOVEN, SEGUN LO"/>
    <n v="10482872"/>
    <n v="10482872"/>
    <n v="8382417.3399999999"/>
    <n v="0"/>
    <n v="0"/>
    <n v="0"/>
    <n v="0"/>
    <n v="0"/>
    <n v="10482872"/>
    <n v="8382417.3399999999"/>
    <n v="0"/>
  </r>
  <r>
    <s v="21376000"/>
    <s v="CONSEJO NAC.POLÍTICA PÚBLICA PERSONA JOV"/>
    <x v="20"/>
    <s v="001"/>
    <x v="340"/>
    <s v="MUNICIPALIDAD DE TIBAS (PARA FINANCIAR LOS PROYECTOS DE LOS COMITES CANTONALES DE LA PERSONA JOVEN, SEGUN LO"/>
    <n v="14068763"/>
    <n v="14068763"/>
    <n v="8570965.7899999991"/>
    <n v="0"/>
    <n v="0"/>
    <n v="0"/>
    <n v="0"/>
    <n v="0"/>
    <n v="14068763"/>
    <n v="8570965.7899999991"/>
    <n v="0"/>
  </r>
  <r>
    <s v="21376000"/>
    <s v="CONSEJO NAC.POLÍTICA PÚBLICA PERSONA JOV"/>
    <x v="20"/>
    <s v="001"/>
    <x v="341"/>
    <s v="MUNICIPALIDAD DE TURRUBARES (PARA FINANCIAR LOS PROYECTOS DE LOS COMITES CANTONALES DE LA PERSONA JOVEN, SEGUN LO"/>
    <n v="9128879"/>
    <n v="9128879"/>
    <n v="7755407.3300000001"/>
    <n v="0"/>
    <n v="0"/>
    <n v="0"/>
    <n v="0"/>
    <n v="0"/>
    <n v="9128879"/>
    <n v="7755407.3300000001"/>
    <n v="0"/>
  </r>
  <r>
    <s v="21376000"/>
    <s v="CONSEJO NAC.POLÍTICA PÚBLICA PERSONA JOV"/>
    <x v="20"/>
    <s v="001"/>
    <x v="342"/>
    <s v="MUNICIPALIDAD DE VASQUEZ DE CORONADO (PARA FINANCIAR LOS PROYECTOS DE LOS COMITES CANTONALES DE LA PERSONA JOVEN, SEGUN LO"/>
    <n v="5000000"/>
    <n v="5000000"/>
    <n v="5000000"/>
    <n v="0"/>
    <n v="0"/>
    <n v="0"/>
    <n v="0"/>
    <n v="0"/>
    <n v="5000000"/>
    <n v="5000000"/>
    <n v="0"/>
  </r>
  <r>
    <s v="21376000"/>
    <s v="CONSEJO NAC.POLÍTICA PÚBLICA PERSONA JOV"/>
    <x v="20"/>
    <s v="001"/>
    <x v="343"/>
    <s v="MUNICIPALIDAD DE ALFARO RUIZ (PARA FINANCIAR LOS PROYECTOS DE LOS COMITES CANTONALES DE LA PERSONA JOVEN, SEGUN LO"/>
    <n v="7325076"/>
    <n v="7325076"/>
    <n v="6920098.3300000001"/>
    <n v="0"/>
    <n v="0"/>
    <n v="0"/>
    <n v="0"/>
    <n v="0"/>
    <n v="7325076"/>
    <n v="6920098.3300000001"/>
    <n v="0"/>
  </r>
  <r>
    <s v="21376000"/>
    <s v="CONSEJO NAC.POLÍTICA PÚBLICA PERSONA JOV"/>
    <x v="20"/>
    <s v="001"/>
    <x v="344"/>
    <s v="MUNICIPALIDAD DE ATENAS (PARA FINANCIAR LOS PROYECTOS DE LOS COMITES CANTONALES DE LA PERSONA JOVEN, SEGUN LO"/>
    <n v="8080973"/>
    <n v="8080973"/>
    <n v="7270140.75"/>
    <n v="0"/>
    <n v="0"/>
    <n v="0"/>
    <n v="0"/>
    <n v="0"/>
    <n v="8080973"/>
    <n v="7270140.75"/>
    <n v="0"/>
  </r>
  <r>
    <s v="21376000"/>
    <s v="CONSEJO NAC.POLÍTICA PÚBLICA PERSONA JOV"/>
    <x v="20"/>
    <s v="001"/>
    <x v="345"/>
    <s v="MUNICIPALIDAD DE ALAJUELA (PARA FINANCIAR LOS PROYECTOS DE LOS COMITES CANTONALES DE LA PERSONA JOVEN, SEGUN LO"/>
    <n v="13614622"/>
    <n v="13614622"/>
    <n v="9832674.9199999999"/>
    <n v="0"/>
    <n v="0"/>
    <n v="0"/>
    <n v="0"/>
    <n v="0"/>
    <n v="13614622"/>
    <n v="9832674.9199999999"/>
    <n v="0"/>
  </r>
  <r>
    <s v="21376000"/>
    <s v="CONSEJO NAC.POLÍTICA PÚBLICA PERSONA JOV"/>
    <x v="20"/>
    <s v="001"/>
    <x v="346"/>
    <s v="MUNICIPALIDAD DE GRECIA (PARA FINANCIAR LOS PROYECTOS DE LOS COMITES CANTONALES DE LA PERSONA JOVEN, SEGUN LO"/>
    <n v="8447321"/>
    <n v="8447321"/>
    <n v="7439789.9800000004"/>
    <n v="0"/>
    <n v="0"/>
    <n v="0"/>
    <n v="0"/>
    <n v="0"/>
    <n v="8447321"/>
    <n v="7439789.9800000004"/>
    <n v="0"/>
  </r>
  <r>
    <s v="21376000"/>
    <s v="CONSEJO NAC.POLÍTICA PÚBLICA PERSONA JOV"/>
    <x v="20"/>
    <s v="001"/>
    <x v="347"/>
    <s v="MUNICIPALIDAD DE GUATUSO (PARA FINANCIAR LOS PROYECTOS DE LOS COMITES CANTONALES DE LA PERSONA JOVEN, SEGUN LO"/>
    <n v="10146919"/>
    <n v="10146919"/>
    <n v="8226843.5"/>
    <n v="0"/>
    <n v="0"/>
    <n v="0"/>
    <n v="0"/>
    <n v="0"/>
    <n v="10146919"/>
    <n v="8226843.5"/>
    <n v="0"/>
  </r>
  <r>
    <s v="21376000"/>
    <s v="CONSEJO NAC.POLÍTICA PÚBLICA PERSONA JOV"/>
    <x v="20"/>
    <s v="001"/>
    <x v="348"/>
    <s v="MUNICIPALIDAD DE LOS CHILES (PARA FINANCIAR LOS PROYECTOS DE LOS COMITES CANTONALES DE LA PERSONA JOVEN, SEGUN LO"/>
    <n v="10809164"/>
    <n v="10809164"/>
    <n v="8533517.3499999996"/>
    <n v="0"/>
    <n v="0"/>
    <n v="0"/>
    <n v="0"/>
    <n v="0"/>
    <n v="10809164"/>
    <n v="8533517.3499999996"/>
    <n v="0"/>
  </r>
  <r>
    <s v="21376000"/>
    <s v="CONSEJO NAC.POLÍTICA PÚBLICA PERSONA JOV"/>
    <x v="20"/>
    <s v="001"/>
    <x v="349"/>
    <s v="MUNICIPALIDAD DE NARANJO (PARA FINANCIAR LOS PROYECTOS DE LOS COMITES CANTONALES DE LA PERSONA JOVEN, SEGUN LO"/>
    <n v="8569735"/>
    <n v="8569735"/>
    <n v="7496477.7199999997"/>
    <n v="0"/>
    <n v="0"/>
    <n v="0"/>
    <n v="0"/>
    <n v="0"/>
    <n v="8569735"/>
    <n v="7496477.7199999997"/>
    <n v="0"/>
  </r>
  <r>
    <s v="21376000"/>
    <s v="CONSEJO NAC.POLÍTICA PÚBLICA PERSONA JOV"/>
    <x v="20"/>
    <s v="001"/>
    <x v="350"/>
    <s v="MUNICIPALIDAD DE OROTINA (PARA FINANCIAR LOS PROYECTOS DE LOS COMITES CANTONALES DE LA PERSONA JOVEN, SEGUN LO"/>
    <n v="8568398"/>
    <n v="8568398"/>
    <n v="7495858.5800000001"/>
    <n v="0"/>
    <n v="0"/>
    <n v="0"/>
    <n v="0"/>
    <n v="0"/>
    <n v="8568398"/>
    <n v="7495858.5800000001"/>
    <n v="0"/>
  </r>
  <r>
    <s v="21376000"/>
    <s v="CONSEJO NAC.POLÍTICA PÚBLICA PERSONA JOV"/>
    <x v="20"/>
    <s v="001"/>
    <x v="351"/>
    <s v="MUNICIPALIDAD DE PALMARES (PARA FINANCIAR LOS PROYECTOS DE LOS COMITES CANTONALES DE LA PERSONA JOVEN, SEGUN LO"/>
    <n v="7779408"/>
    <n v="7779408"/>
    <n v="7130491.3799999999"/>
    <n v="0"/>
    <n v="0"/>
    <n v="0"/>
    <n v="0"/>
    <n v="0"/>
    <n v="7779408"/>
    <n v="7130491.3799999999"/>
    <n v="0"/>
  </r>
  <r>
    <s v="21376000"/>
    <s v="CONSEJO NAC.POLÍTICA PÚBLICA PERSONA JOV"/>
    <x v="20"/>
    <s v="001"/>
    <x v="352"/>
    <s v="MUNICIPALIDAD DE POAS (PARA FINANCIAR LOS PROYECTOS DE LOS COMITES CANTONALES DE LA PERSONA JOVEN, SEGUN LO"/>
    <n v="8435081"/>
    <n v="8435081"/>
    <n v="7434121.8499999996"/>
    <n v="0"/>
    <n v="0"/>
    <n v="0"/>
    <n v="0"/>
    <n v="0"/>
    <n v="8435081"/>
    <n v="7434121.8499999996"/>
    <n v="0"/>
  </r>
  <r>
    <s v="21376000"/>
    <s v="CONSEJO NAC.POLÍTICA PÚBLICA PERSONA JOV"/>
    <x v="20"/>
    <s v="001"/>
    <x v="353"/>
    <s v="MUNICIPALIDAD DE SAN CARLOS (PARA FINANCIAR LOS PROYECTOS DE LOS COMITES CANTONALES DE LA PERSONA JOVEN, SEGUN LO"/>
    <n v="12666448"/>
    <n v="12666448"/>
    <n v="9393592.4499999993"/>
    <n v="0"/>
    <n v="0"/>
    <n v="0"/>
    <n v="0"/>
    <n v="0"/>
    <n v="12666448"/>
    <n v="9393592.4499999993"/>
    <n v="0"/>
  </r>
  <r>
    <s v="21376000"/>
    <s v="CONSEJO NAC.POLÍTICA PÚBLICA PERSONA JOV"/>
    <x v="20"/>
    <s v="001"/>
    <x v="354"/>
    <s v="MUNICIPALIDAD DE SAN MATEO (PARA FINANCIAR LOS PROYECTOS DE LOS COMITES CANTONALES DE LA PERSONA JOVEN, SEGUN LO"/>
    <n v="6965477"/>
    <n v="6965477"/>
    <n v="6753574.4500000002"/>
    <n v="0"/>
    <n v="0"/>
    <n v="0"/>
    <n v="0"/>
    <n v="0"/>
    <n v="6965477"/>
    <n v="6753574.4500000002"/>
    <n v="0"/>
  </r>
  <r>
    <s v="21376000"/>
    <s v="CONSEJO NAC.POLÍTICA PÚBLICA PERSONA JOV"/>
    <x v="20"/>
    <s v="001"/>
    <x v="355"/>
    <s v="MUNICIPALIDAD DE SAN RAMON (PARA FINANCIAR LOS PROYECTOS DE LOS COMITES CANTONALES DE LA PERSONA JOVEN, SEGUN LO"/>
    <n v="9211615"/>
    <n v="9211615"/>
    <n v="7793720.9000000004"/>
    <n v="0"/>
    <n v="0"/>
    <n v="0"/>
    <n v="0"/>
    <n v="0"/>
    <n v="9211615"/>
    <n v="7793720.9000000004"/>
    <n v="0"/>
  </r>
  <r>
    <s v="21376000"/>
    <s v="CONSEJO NAC.POLÍTICA PÚBLICA PERSONA JOV"/>
    <x v="20"/>
    <s v="001"/>
    <x v="356"/>
    <s v="MUNICIPALIDAD DE UPALA (PARA FINANCIAR LOS PROYECTOS DE LOS COMITES CANTONALES DE LA PERSONA JOVEN, SEGUN LO"/>
    <n v="10801294"/>
    <n v="10801294"/>
    <n v="8529872.8900000006"/>
    <n v="0"/>
    <n v="0"/>
    <n v="0"/>
    <n v="0"/>
    <n v="0"/>
    <n v="10801294"/>
    <n v="8529872.8900000006"/>
    <n v="0"/>
  </r>
  <r>
    <s v="21376000"/>
    <s v="CONSEJO NAC.POLÍTICA PÚBLICA PERSONA JOV"/>
    <x v="20"/>
    <s v="001"/>
    <x v="357"/>
    <s v="MUNICIPALIDAD DE VALVERDE VEGA (PARA FINANCIAR LOS PROYECTOS DE LOS COMITES CANTONALES DE LA PERSONA JOVEN, SEGUN LO"/>
    <n v="7876759"/>
    <n v="7876759"/>
    <n v="7175572.8899999997"/>
    <n v="0"/>
    <n v="0"/>
    <n v="0"/>
    <n v="0"/>
    <n v="0"/>
    <n v="7876759"/>
    <n v="7175572.8899999997"/>
    <n v="0"/>
  </r>
  <r>
    <s v="21376000"/>
    <s v="CONSEJO NAC.POLÍTICA PÚBLICA PERSONA JOV"/>
    <x v="20"/>
    <s v="001"/>
    <x v="358"/>
    <s v="MUNICIPALIDAD DE AGUIRRE (PARA FINANCIAR LOS PROYECTOS DE LOS COMITES CANTONALES DE LA PERSONA JOVEN, SEGUN LO"/>
    <n v="9303676"/>
    <n v="9303676"/>
    <n v="7836352.71"/>
    <n v="0"/>
    <n v="0"/>
    <n v="0"/>
    <n v="0"/>
    <n v="0"/>
    <n v="9303676"/>
    <n v="7836352.71"/>
    <n v="0"/>
  </r>
  <r>
    <s v="21376000"/>
    <s v="CONSEJO NAC.POLÍTICA PÚBLICA PERSONA JOV"/>
    <x v="20"/>
    <s v="001"/>
    <x v="359"/>
    <s v="MUNICIPALIDAD DE BUENOS AIRES (PARA FINANCIAR LOS PROYECTOS DE LOS COMITES CANTONALES DE LA PERSONA JOVEN, SEGUN LO"/>
    <n v="11460924"/>
    <n v="11460924"/>
    <n v="8835335.7799999993"/>
    <n v="0"/>
    <n v="0"/>
    <n v="0"/>
    <n v="0"/>
    <n v="0"/>
    <n v="11460924"/>
    <n v="8835335.7799999993"/>
    <n v="0"/>
  </r>
  <r>
    <s v="21376000"/>
    <s v="CONSEJO NAC.POLÍTICA PÚBLICA PERSONA JOV"/>
    <x v="20"/>
    <s v="001"/>
    <x v="360"/>
    <s v="MUNICIPALIDAD DE PUNTARENAS (PARA FINANCIAR LOS PROYECTOS DE LOS COMITES CANTONALES DE LA PERSONA JOVEN, SEGUN LO"/>
    <n v="11690175"/>
    <n v="11690175"/>
    <n v="8941497.8300000001"/>
    <n v="0"/>
    <n v="0"/>
    <n v="0"/>
    <n v="0"/>
    <n v="0"/>
    <n v="11690175"/>
    <n v="8941497.8300000001"/>
    <n v="0"/>
  </r>
  <r>
    <s v="21376000"/>
    <s v="CONSEJO NAC.POLÍTICA PÚBLICA PERSONA JOV"/>
    <x v="20"/>
    <s v="001"/>
    <x v="361"/>
    <s v="MUNICIPALIDADES DE COTO BRUS (PARA FINANCIAR LOS PROYECTOS DE LOS COMITES CANTONALES DE LA PERSONA JOVEN, SEGUN LO"/>
    <n v="10678272"/>
    <n v="10678272"/>
    <n v="8472903.5999999996"/>
    <n v="0"/>
    <n v="0"/>
    <n v="0"/>
    <n v="0"/>
    <n v="0"/>
    <n v="10678272"/>
    <n v="8472903.5999999996"/>
    <n v="0"/>
  </r>
  <r>
    <s v="21376000"/>
    <s v="CONSEJO NAC.POLÍTICA PÚBLICA PERSONA JOV"/>
    <x v="20"/>
    <s v="001"/>
    <x v="362"/>
    <s v="MUNICIPALIDAD DE GARABITO (PARA FINANCIAR LOS PROYECTOS DE LOS COMITES CANTONALES DE LA PERSONA JOVEN, SEGUN LO"/>
    <n v="8946394"/>
    <n v="8946394"/>
    <n v="7228007.0199999996"/>
    <n v="0"/>
    <n v="0"/>
    <n v="0"/>
    <n v="0"/>
    <n v="0"/>
    <n v="8946394"/>
    <n v="7228007.0199999996"/>
    <n v="0"/>
  </r>
  <r>
    <s v="21376000"/>
    <s v="CONSEJO NAC.POLÍTICA PÚBLICA PERSONA JOV"/>
    <x v="20"/>
    <s v="001"/>
    <x v="363"/>
    <s v="MUNICIPALIDAD DE MONTES DE ORO (PARA FINANCIAR LOS PROYECTOS DE LOS COMITES CANTONALES DE LA PERSONA JOVEN, SEGUN LO"/>
    <n v="8113994"/>
    <n v="8113994"/>
    <n v="7285432.1900000004"/>
    <n v="0"/>
    <n v="0"/>
    <n v="0"/>
    <n v="0"/>
    <n v="0"/>
    <n v="8113994"/>
    <n v="7285432.1900000004"/>
    <n v="0"/>
  </r>
  <r>
    <s v="21376000"/>
    <s v="CONSEJO NAC.POLÍTICA PÚBLICA PERSONA JOV"/>
    <x v="20"/>
    <s v="001"/>
    <x v="364"/>
    <s v="MUNICIPALIDAD DE OSA (PARA FINANCIAR LOS PROYECTOS DE LOS COMITES CANTONALES DE LA PERSONA JOVEN, SEGUN LO"/>
    <n v="10598155"/>
    <n v="10598155"/>
    <n v="8435802.8399999999"/>
    <n v="0"/>
    <n v="0"/>
    <n v="0"/>
    <n v="0"/>
    <n v="0"/>
    <n v="10598155"/>
    <n v="8435802.8399999999"/>
    <n v="0"/>
  </r>
  <r>
    <s v="21376000"/>
    <s v="CONSEJO NAC.POLÍTICA PÚBLICA PERSONA JOV"/>
    <x v="20"/>
    <s v="001"/>
    <x v="365"/>
    <s v="MUNICIPALIDAD DE PARRITA (PARA FINANCIAR LOS PROYECTOS DE LOS COMITES CANTONALES DE LA PERSONA JOVEN, SEGUN LO"/>
    <n v="9664288"/>
    <n v="9664288"/>
    <n v="8003345.6900000004"/>
    <n v="0"/>
    <n v="0"/>
    <n v="0"/>
    <n v="0"/>
    <n v="0"/>
    <n v="9664288"/>
    <n v="8003345.6900000004"/>
    <n v="0"/>
  </r>
  <r>
    <s v="21376000"/>
    <s v="CONSEJO NAC.POLÍTICA PÚBLICA PERSONA JOV"/>
    <x v="20"/>
    <s v="001"/>
    <x v="366"/>
    <s v="MUNICIPALIDAD DE CORREDORES (PARA FINANCIAR LOS PROYECTOS DE LOS COMITES CANTONALES DE LA PERSONA JOVEN, SEGUN LO"/>
    <n v="10909258"/>
    <n v="10909258"/>
    <n v="8579869.0899999999"/>
    <n v="0"/>
    <n v="0"/>
    <n v="0"/>
    <n v="0"/>
    <n v="0"/>
    <n v="10909258"/>
    <n v="8579869.0899999999"/>
    <n v="0"/>
  </r>
  <r>
    <s v="21376000"/>
    <s v="CONSEJO NAC.POLÍTICA PÚBLICA PERSONA JOV"/>
    <x v="20"/>
    <s v="001"/>
    <x v="367"/>
    <s v="MUNICIPALIDAD DE ESPARZA (PARA FINANCIAR LOS PROYECTOS DE LOS COMITES CANTONALES DE LA PERSONA JOVEN, SEGUN LO"/>
    <n v="8358313"/>
    <n v="8358313"/>
    <n v="7964368.8799999999"/>
    <n v="0"/>
    <n v="0"/>
    <n v="0"/>
    <n v="2800000"/>
    <n v="2800000"/>
    <n v="5558313"/>
    <n v="5164368.88"/>
    <n v="0.33499582990012461"/>
  </r>
  <r>
    <s v="21376000"/>
    <s v="CONSEJO NAC.POLÍTICA PÚBLICA PERSONA JOV"/>
    <x v="20"/>
    <s v="001"/>
    <x v="368"/>
    <s v="MUNICIPALIDAD DE GOLFITO (PARA FINANCIAR LOS PROYECTOS DE LOS COMITES CANTONALES DE LA PERSONA JOVEN, SEGUN LO"/>
    <n v="11078636"/>
    <n v="11078636"/>
    <n v="8658305.0299999993"/>
    <n v="0"/>
    <n v="0"/>
    <n v="0"/>
    <n v="0"/>
    <n v="0"/>
    <n v="11078636"/>
    <n v="8658305.0299999993"/>
    <n v="0"/>
  </r>
  <r>
    <s v="21376000"/>
    <s v="CONSEJO NAC.POLÍTICA PÚBLICA PERSONA JOV"/>
    <x v="20"/>
    <s v="001"/>
    <x v="369"/>
    <s v="MUNICIPALIDAD DE ABANGARES (PARA FINANCIAR LOS PROYECTOS DE LOS COMITES CANTONALES DE LA PERSONA JOVEN, SEGUN LO"/>
    <n v="9020416"/>
    <n v="9020416"/>
    <n v="7705180.0499999998"/>
    <n v="0"/>
    <n v="0"/>
    <n v="0"/>
    <n v="0"/>
    <n v="0"/>
    <n v="9020416"/>
    <n v="7705180.0499999998"/>
    <n v="0"/>
  </r>
  <r>
    <s v="21376000"/>
    <s v="CONSEJO NAC.POLÍTICA PÚBLICA PERSONA JOV"/>
    <x v="20"/>
    <s v="001"/>
    <x v="370"/>
    <s v="MUNICIPALIDAD DE BAGACES (PARA FINANCIAR LOS PROYECTOS DE LOS COMITES CANTONALES DE LA PERSONA JOVEN, SEGUN LO"/>
    <n v="8805402"/>
    <n v="8805402"/>
    <n v="7605610.9000000004"/>
    <n v="0"/>
    <n v="0"/>
    <n v="0"/>
    <n v="0"/>
    <n v="0"/>
    <n v="8805402"/>
    <n v="7605610.9000000004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F570364-7966-4854-AF30-1646FED68122}" name="Tabla dinámica1" cacheId="0" applyNumberFormats="0" applyBorderFormats="0" applyFontFormats="0" applyPatternFormats="0" applyAlignmentFormats="0" applyWidthHeightFormats="1" dataCaption="Valores" updatedVersion="8" minRefreshableVersion="3" useAutoFormatting="1" rowGrandTotals="0" colGrandTotals="0" itemPrintTitles="1" createdVersion="5" indent="0" compact="0" compactData="0" multipleFieldFilters="0">
  <location ref="B9:E30" firstHeaderRow="0" firstDataRow="1" firstDataCol="1" rowPageCount="1" colPageCount="1"/>
  <pivotFields count="18"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outline="0" showAll="0" sortType="ascending" defaultSubtotal="0">
      <items count="24">
        <item x="0"/>
        <item x="1"/>
        <item x="2"/>
        <item x="3"/>
        <item x="4"/>
        <item x="5"/>
        <item x="6"/>
        <item x="7"/>
        <item x="8"/>
        <item x="9"/>
        <item x="10"/>
        <item m="1" x="21"/>
        <item x="11"/>
        <item m="1" x="22"/>
        <item x="12"/>
        <item m="1" x="23"/>
        <item x="13"/>
        <item x="14"/>
        <item x="15"/>
        <item x="16"/>
        <item x="17"/>
        <item x="18"/>
        <item x="19"/>
        <item x="2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Page" compact="0" outline="0" multipleItemSelectionAllowed="1" showAll="0" defaultSubtotal="0">
      <items count="405">
        <item x="0"/>
        <item h="1" x="1"/>
        <item h="1" x="2"/>
        <item h="1" x="3"/>
        <item h="1" x="141"/>
        <item h="1" x="4"/>
        <item h="1" x="5"/>
        <item h="1" x="6"/>
        <item h="1" x="304"/>
        <item h="1" x="7"/>
        <item h="1" x="8"/>
        <item h="1" x="9"/>
        <item h="1" x="10"/>
        <item h="1" x="11"/>
        <item h="1" x="12"/>
        <item h="1" x="13"/>
        <item h="1" x="14"/>
        <item h="1" x="124"/>
        <item h="1" x="142"/>
        <item h="1" x="159"/>
        <item h="1" x="173"/>
        <item h="1" x="181"/>
        <item h="1" x="189"/>
        <item h="1" x="198"/>
        <item h="1" x="205"/>
        <item h="1" x="213"/>
        <item h="1" x="222"/>
        <item h="1" x="235"/>
        <item h="1" x="244"/>
        <item h="1" x="254"/>
        <item h="1" x="264"/>
        <item h="1" x="276"/>
        <item h="1" x="286"/>
        <item h="1" x="295"/>
        <item h="1" x="305"/>
        <item h="1" x="315"/>
        <item h="1" x="15"/>
        <item h="1" x="125"/>
        <item h="1" x="143"/>
        <item h="1" x="160"/>
        <item h="1" x="174"/>
        <item h="1" x="182"/>
        <item h="1" x="190"/>
        <item h="1" x="199"/>
        <item h="1" x="206"/>
        <item h="1" x="214"/>
        <item h="1" x="223"/>
        <item h="1" x="236"/>
        <item h="1" x="245"/>
        <item h="1" x="255"/>
        <item h="1" x="265"/>
        <item h="1" x="277"/>
        <item h="1" x="287"/>
        <item h="1" x="296"/>
        <item h="1" x="306"/>
        <item h="1" x="316"/>
        <item h="1" x="16"/>
        <item h="1" x="17"/>
        <item h="1" x="126"/>
        <item h="1" x="144"/>
        <item h="1" x="161"/>
        <item h="1" x="175"/>
        <item h="1" x="183"/>
        <item h="1" x="191"/>
        <item h="1" x="200"/>
        <item h="1" x="207"/>
        <item h="1" x="215"/>
        <item h="1" x="224"/>
        <item h="1" x="237"/>
        <item h="1" x="246"/>
        <item h="1" x="256"/>
        <item h="1" x="266"/>
        <item h="1" x="278"/>
        <item h="1" x="288"/>
        <item h="1" x="297"/>
        <item h="1" x="307"/>
        <item h="1" x="317"/>
        <item h="1" x="18"/>
        <item h="1" x="127"/>
        <item h="1" x="145"/>
        <item h="1" x="162"/>
        <item h="1" x="176"/>
        <item h="1" x="184"/>
        <item h="1" x="192"/>
        <item h="1" x="201"/>
        <item h="1" x="208"/>
        <item h="1" x="216"/>
        <item h="1" x="225"/>
        <item h="1" x="238"/>
        <item h="1" x="247"/>
        <item h="1" x="257"/>
        <item h="1" x="267"/>
        <item h="1" x="279"/>
        <item h="1" x="289"/>
        <item h="1" x="298"/>
        <item h="1" x="308"/>
        <item h="1" x="318"/>
        <item h="1" x="19"/>
        <item h="1" x="128"/>
        <item h="1" x="146"/>
        <item h="1" x="163"/>
        <item h="1" x="177"/>
        <item h="1" x="185"/>
        <item h="1" x="193"/>
        <item h="1" x="202"/>
        <item h="1" x="209"/>
        <item h="1" x="217"/>
        <item h="1" x="226"/>
        <item h="1" x="239"/>
        <item h="1" x="248"/>
        <item h="1" x="258"/>
        <item h="1" x="268"/>
        <item h="1" x="280"/>
        <item h="1" x="290"/>
        <item h="1" x="299"/>
        <item h="1" x="309"/>
        <item h="1" x="319"/>
        <item h="1" x="147"/>
        <item h="1" x="20"/>
        <item h="1" x="164"/>
        <item h="1" x="178"/>
        <item h="1" x="186"/>
        <item h="1" x="194"/>
        <item h="1" x="249"/>
        <item h="1" x="259"/>
        <item h="1" x="269"/>
        <item h="1" x="281"/>
        <item h="1" x="291"/>
        <item h="1" x="310"/>
        <item h="1" x="320"/>
        <item h="1" x="21"/>
        <item h="1" x="22"/>
        <item h="1" x="165"/>
        <item h="1" x="148"/>
        <item h="1" x="23"/>
        <item h="1" x="149"/>
        <item h="1" x="250"/>
        <item h="1" x="24"/>
        <item h="1" x="25"/>
        <item h="1" x="26"/>
        <item h="1" x="27"/>
        <item h="1" x="28"/>
        <item h="1" x="29"/>
        <item h="1" x="30"/>
        <item h="1" x="31"/>
        <item h="1" x="32"/>
        <item h="1" x="33"/>
        <item h="1" x="150"/>
        <item h="1" x="151"/>
        <item h="1" x="34"/>
        <item h="1" x="35"/>
        <item h="1" x="36"/>
        <item h="1" x="282"/>
        <item h="1" x="129"/>
        <item h="1" x="130"/>
        <item h="1" x="37"/>
        <item h="1" x="38"/>
        <item h="1" x="39"/>
        <item h="1" x="40"/>
        <item h="1" x="41"/>
        <item h="1" x="42"/>
        <item h="1" x="43"/>
        <item h="1" x="44"/>
        <item h="1" x="45"/>
        <item h="1" x="46"/>
        <item h="1" x="47"/>
        <item h="1" x="48"/>
        <item h="1" x="49"/>
        <item h="1" x="131"/>
        <item h="1" x="50"/>
        <item h="1" x="51"/>
        <item h="1" x="52"/>
        <item h="1" x="166"/>
        <item h="1" x="53"/>
        <item h="1" x="54"/>
        <item h="1" x="55"/>
        <item h="1" x="56"/>
        <item h="1" x="57"/>
        <item h="1" x="58"/>
        <item h="1" x="59"/>
        <item h="1" x="240"/>
        <item h="1" x="60"/>
        <item h="1" x="61"/>
        <item h="1" x="132"/>
        <item h="1" x="62"/>
        <item h="1" x="152"/>
        <item h="1" x="63"/>
        <item h="1" x="64"/>
        <item h="1" x="65"/>
        <item h="1" x="66"/>
        <item h="1" x="67"/>
        <item h="1" x="68"/>
        <item h="1" x="69"/>
        <item h="1" x="70"/>
        <item h="1" x="71"/>
        <item h="1" x="72"/>
        <item h="1" x="73"/>
        <item h="1" x="153"/>
        <item h="1" x="154"/>
        <item h="1" x="74"/>
        <item h="1" x="155"/>
        <item h="1" x="75"/>
        <item h="1" x="76"/>
        <item h="1" x="77"/>
        <item h="1" x="78"/>
        <item h="1" x="79"/>
        <item h="1" x="80"/>
        <item h="1" x="81"/>
        <item h="1" x="82"/>
        <item h="1" x="83"/>
        <item h="1" x="84"/>
        <item h="1" x="85"/>
        <item h="1" x="86"/>
        <item h="1" x="156"/>
        <item h="1" x="87"/>
        <item h="1" x="270"/>
        <item h="1" x="271"/>
        <item h="1" x="272"/>
        <item h="1" x="110"/>
        <item h="1" x="111"/>
        <item h="1" x="170"/>
        <item h="1" x="112"/>
        <item h="1" x="113"/>
        <item h="1" x="114"/>
        <item h="1" x="115"/>
        <item h="1" x="197"/>
        <item h="1" x="116"/>
        <item h="1" x="133"/>
        <item h="1" x="117"/>
        <item h="1" x="171"/>
        <item h="1" x="118"/>
        <item h="1" x="119"/>
        <item h="1" x="172"/>
        <item h="1" x="120"/>
        <item h="1" x="88"/>
        <item h="1" x="89"/>
        <item h="1" x="90"/>
        <item h="1" x="134"/>
        <item h="1" x="157"/>
        <item h="1" x="167"/>
        <item h="1" x="179"/>
        <item h="1" x="187"/>
        <item h="1" x="195"/>
        <item h="1" x="203"/>
        <item h="1" x="211"/>
        <item h="1" x="218"/>
        <item h="1" x="227"/>
        <item h="1" x="241"/>
        <item h="1" x="251"/>
        <item h="1" x="260"/>
        <item h="1" x="273"/>
        <item h="1" x="283"/>
        <item h="1" x="292"/>
        <item h="1" x="300"/>
        <item h="1" x="311"/>
        <item h="1" x="321"/>
        <item h="1" x="91"/>
        <item h="1" x="135"/>
        <item h="1" x="158"/>
        <item h="1" x="168"/>
        <item h="1" x="180"/>
        <item h="1" x="188"/>
        <item h="1" x="196"/>
        <item h="1" x="204"/>
        <item h="1" x="212"/>
        <item h="1" x="219"/>
        <item h="1" x="228"/>
        <item h="1" x="242"/>
        <item h="1" x="252"/>
        <item h="1" x="261"/>
        <item h="1" x="274"/>
        <item h="1" x="284"/>
        <item h="1" x="293"/>
        <item h="1" x="301"/>
        <item h="1" x="312"/>
        <item h="1" x="322"/>
        <item h="1" x="323"/>
        <item h="1" x="324"/>
        <item h="1" x="325"/>
        <item h="1" x="326"/>
        <item h="1" x="327"/>
        <item h="1" x="328"/>
        <item h="1" x="329"/>
        <item h="1" x="330"/>
        <item h="1" x="331"/>
        <item h="1" x="332"/>
        <item h="1" x="333"/>
        <item h="1" x="334"/>
        <item h="1" x="335"/>
        <item h="1" x="336"/>
        <item h="1" x="337"/>
        <item h="1" x="338"/>
        <item h="1" x="339"/>
        <item h="1" x="340"/>
        <item h="1" x="341"/>
        <item h="1" x="342"/>
        <item h="1" x="343"/>
        <item h="1" x="344"/>
        <item h="1" x="345"/>
        <item h="1" x="346"/>
        <item h="1" x="347"/>
        <item h="1" x="348"/>
        <item h="1" x="349"/>
        <item h="1" x="350"/>
        <item h="1" x="351"/>
        <item h="1" x="352"/>
        <item h="1" x="353"/>
        <item h="1" x="354"/>
        <item h="1" x="355"/>
        <item h="1" x="356"/>
        <item h="1" x="357"/>
        <item h="1" x="358"/>
        <item h="1" x="359"/>
        <item h="1" x="360"/>
        <item h="1" x="361"/>
        <item h="1" x="362"/>
        <item h="1" x="363"/>
        <item h="1" x="364"/>
        <item h="1" x="365"/>
        <item h="1" x="366"/>
        <item h="1" x="367"/>
        <item h="1" x="368"/>
        <item h="1" x="369"/>
        <item h="1" x="370"/>
        <item h="1" m="1" x="371"/>
        <item h="1" m="1" x="372"/>
        <item h="1" m="1" x="373"/>
        <item h="1" m="1" x="374"/>
        <item h="1" m="1" x="375"/>
        <item h="1" m="1" x="376"/>
        <item h="1" m="1" x="377"/>
        <item h="1" m="1" x="378"/>
        <item h="1" m="1" x="379"/>
        <item h="1" m="1" x="380"/>
        <item h="1" m="1" x="381"/>
        <item h="1" m="1" x="382"/>
        <item h="1" m="1" x="383"/>
        <item h="1" m="1" x="384"/>
        <item h="1" m="1" x="385"/>
        <item h="1" m="1" x="386"/>
        <item h="1" m="1" x="387"/>
        <item h="1" m="1" x="388"/>
        <item h="1" m="1" x="389"/>
        <item h="1" m="1" x="390"/>
        <item h="1" m="1" x="391"/>
        <item h="1" m="1" x="392"/>
        <item h="1" m="1" x="393"/>
        <item h="1" m="1" x="394"/>
        <item h="1" m="1" x="395"/>
        <item h="1" m="1" x="396"/>
        <item h="1" m="1" x="397"/>
        <item h="1" m="1" x="398"/>
        <item h="1" m="1" x="399"/>
        <item h="1" m="1" x="400"/>
        <item h="1" m="1" x="401"/>
        <item h="1" m="1" x="402"/>
        <item h="1" m="1" x="403"/>
        <item h="1" m="1" x="404"/>
        <item h="1" x="92"/>
        <item h="1" x="93"/>
        <item h="1" x="94"/>
        <item h="1" x="95"/>
        <item h="1" x="96"/>
        <item h="1" x="97"/>
        <item h="1" x="98"/>
        <item h="1" x="99"/>
        <item h="1" x="136"/>
        <item h="1" x="220"/>
        <item h="1" x="243"/>
        <item h="1" x="100"/>
        <item h="1" x="101"/>
        <item h="1" x="102"/>
        <item h="1" x="262"/>
        <item h="1" x="302"/>
        <item h="1" x="137"/>
        <item h="1" x="138"/>
        <item h="1" x="139"/>
        <item h="1" x="103"/>
        <item h="1" x="104"/>
        <item h="1" x="275"/>
        <item h="1" x="105"/>
        <item h="1" x="169"/>
        <item h="1" x="253"/>
        <item h="1" x="263"/>
        <item h="1" x="285"/>
        <item h="1" x="294"/>
        <item h="1" x="221"/>
        <item h="1" x="229"/>
        <item h="1" x="106"/>
        <item h="1" x="140"/>
        <item h="1" x="230"/>
        <item h="1" x="107"/>
        <item h="1" x="108"/>
        <item h="1" x="231"/>
        <item h="1" x="109"/>
        <item h="1" x="232"/>
        <item h="1" x="233"/>
        <item h="1" x="234"/>
        <item h="1" x="313"/>
        <item h="1" x="121"/>
        <item h="1" x="122"/>
        <item h="1" x="123"/>
        <item h="1" x="210"/>
        <item h="1" x="303"/>
        <item h="1" x="314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4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compact="0" numFmtId="10" outlin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dragToRow="0" dragToCol="0" dragToPage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1">
    <field x="2"/>
  </rowFields>
  <rowItems count="2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2"/>
    </i>
    <i>
      <x v="14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</rowItems>
  <colFields count="1">
    <field x="-2"/>
  </colFields>
  <colItems count="3">
    <i>
      <x/>
    </i>
    <i i="1">
      <x v="1"/>
    </i>
    <i i="2">
      <x v="2"/>
    </i>
  </colItems>
  <pageFields count="1">
    <pageField fld="4" hier="-1"/>
  </pageFields>
  <dataFields count="3">
    <dataField name="Presupuesto" fld="7" baseField="2" baseItem="0" numFmtId="165"/>
    <dataField name="Ejecución" fld="12" baseField="2" baseItem="0" numFmtId="165"/>
    <dataField name="Porcentaje " fld="17" baseField="2" baseItem="0" numFmtId="10"/>
  </dataFields>
  <formats count="20">
    <format dxfId="22">
      <pivotArea dataOnly="0" labelOnly="1" outline="0" fieldPosition="0">
        <references count="1">
          <reference field="4294967294" count="2">
            <x v="0"/>
            <x v="1"/>
          </reference>
        </references>
      </pivotArea>
    </format>
    <format dxfId="21">
      <pivotArea field="2" type="button" dataOnly="0" labelOnly="1" outline="0" axis="axisRow" fieldPosition="0"/>
    </format>
    <format dxfId="2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19">
      <pivotArea outline="0" fieldPosition="0">
        <references count="1">
          <reference field="4294967294" count="1">
            <x v="2"/>
          </reference>
        </references>
      </pivotArea>
    </format>
    <format dxfId="18">
      <pivotArea outline="0" fieldPosition="0">
        <references count="1">
          <reference field="4294967294" count="1" selected="0">
            <x v="2"/>
          </reference>
        </references>
      </pivotArea>
    </format>
    <format dxfId="17">
      <pivotArea outline="0" fieldPosition="0">
        <references count="1">
          <reference field="2" count="1" selected="0">
            <x v="0"/>
          </reference>
        </references>
      </pivotArea>
    </format>
    <format dxfId="16">
      <pivotArea dataOnly="0" labelOnly="1" outline="0" fieldPosition="0">
        <references count="1">
          <reference field="2" count="1">
            <x v="0"/>
          </reference>
        </references>
      </pivotArea>
    </format>
    <format dxfId="15">
      <pivotArea outline="0" fieldPosition="0">
        <references count="1">
          <reference field="4294967294" count="1" selected="0">
            <x v="2"/>
          </reference>
        </references>
      </pivotArea>
    </format>
    <format dxfId="14">
      <pivotArea outline="0" fieldPosition="0">
        <references count="1">
          <reference field="2" count="17" selected="0">
            <x v="2"/>
            <x v="3"/>
            <x v="4"/>
            <x v="5"/>
            <x v="6"/>
            <x v="7"/>
            <x v="8"/>
            <x v="9"/>
            <x v="10"/>
            <x v="12"/>
            <x v="14"/>
            <x v="16"/>
            <x v="17"/>
            <x v="18"/>
            <x v="19"/>
            <x v="20"/>
            <x v="21"/>
          </reference>
        </references>
      </pivotArea>
    </format>
    <format dxfId="13">
      <pivotArea outline="0" fieldPosition="0">
        <references count="1">
          <reference field="2" count="1" selected="0">
            <x v="0"/>
          </reference>
        </references>
      </pivotArea>
    </format>
    <format dxfId="12">
      <pivotArea dataOnly="0" labelOnly="1" outline="0" fieldPosition="0">
        <references count="1">
          <reference field="2" count="1">
            <x v="0"/>
          </reference>
        </references>
      </pivotArea>
    </format>
    <format dxfId="11">
      <pivotArea outline="0" fieldPosition="0">
        <references count="1">
          <reference field="2" count="1" selected="0">
            <x v="0"/>
          </reference>
        </references>
      </pivotArea>
    </format>
    <format dxfId="10">
      <pivotArea dataOnly="0" labelOnly="1" outline="0" fieldPosition="0">
        <references count="1">
          <reference field="2" count="1">
            <x v="0"/>
          </reference>
        </references>
      </pivotArea>
    </format>
    <format dxfId="9">
      <pivotArea outline="0" fieldPosition="0">
        <references count="1">
          <reference field="2" count="1" selected="0">
            <x v="2"/>
          </reference>
        </references>
      </pivotArea>
    </format>
    <format dxfId="8">
      <pivotArea outline="0" fieldPosition="0">
        <references count="1">
          <reference field="2" count="1" selected="0">
            <x v="9"/>
          </reference>
        </references>
      </pivotArea>
    </format>
    <format dxfId="7">
      <pivotArea outline="0" fieldPosition="0">
        <references count="1">
          <reference field="2" count="1" selected="0">
            <x v="21"/>
          </reference>
        </references>
      </pivotArea>
    </format>
    <format dxfId="6">
      <pivotArea outline="0" fieldPosition="0">
        <references count="1">
          <reference field="2" count="1" selected="0">
            <x v="23"/>
          </reference>
        </references>
      </pivotArea>
    </format>
    <format dxfId="5">
      <pivotArea outline="0" fieldPosition="0">
        <references count="1">
          <reference field="2" count="1" selected="0">
            <x v="18"/>
          </reference>
        </references>
      </pivotArea>
    </format>
    <format dxfId="4">
      <pivotArea dataOnly="0" outline="0" fieldPosition="0">
        <references count="1">
          <reference field="2" count="20">
            <x v="1"/>
            <x v="2"/>
            <x v="3"/>
            <x v="4"/>
            <x v="5"/>
            <x v="6"/>
            <x v="7"/>
            <x v="8"/>
            <x v="9"/>
            <x v="10"/>
            <x v="12"/>
            <x v="14"/>
            <x v="16"/>
            <x v="17"/>
            <x v="18"/>
            <x v="19"/>
            <x v="20"/>
            <x v="21"/>
            <x v="22"/>
            <x v="23"/>
          </reference>
        </references>
      </pivotArea>
    </format>
    <format dxfId="3">
      <pivotArea outline="0" fieldPosition="0">
        <references count="2">
          <reference field="4294967294" count="1" selected="0">
            <x v="2"/>
          </reference>
          <reference field="2" count="1" selected="0">
            <x v="2"/>
          </reference>
        </references>
      </pivotArea>
    </format>
  </formats>
  <conditionalFormats count="2">
    <conditionalFormat priority="1">
      <pivotAreas count="1">
        <pivotArea type="data" outline="0" collapsedLevelsAreSubtotals="1" fieldPosition="0">
          <references count="2">
            <reference field="4294967294" count="1" selected="0">
              <x v="2"/>
            </reference>
            <reference field="2" count="20" selected="0">
              <x v="1"/>
              <x v="2"/>
              <x v="3"/>
              <x v="4"/>
              <x v="5"/>
              <x v="6"/>
              <x v="7"/>
              <x v="8"/>
              <x v="9"/>
              <x v="10"/>
              <x v="12"/>
              <x v="14"/>
              <x v="16"/>
              <x v="17"/>
              <x v="18"/>
              <x v="19"/>
              <x v="20"/>
              <x v="21"/>
              <x v="22"/>
              <x v="23"/>
            </reference>
          </references>
        </pivotArea>
      </pivotAreas>
    </conditionalFormat>
    <conditionalFormat priority="2">
      <pivotAreas count="1">
        <pivotArea type="data" outline="0" collapsedLevelsAreSubtotals="1" fieldPosition="0">
          <references count="2">
            <reference field="4294967294" count="1" selected="0">
              <x v="2"/>
            </reference>
            <reference field="2" count="1" selected="0">
              <x v="2"/>
            </reference>
          </references>
        </pivotArea>
      </pivotAreas>
    </conditionalFormat>
  </conditionalFormats>
  <pivotTableStyleInfo name="PivotStyleLight27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fillDownLabelsDefault="1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BE8EE25-5BCC-4A2F-AE74-16012582AD87}" name="Tabla1" displayName="Tabla1" ref="A1:Q3" totalsRowShown="0">
  <autoFilter ref="A1:Q3" xr:uid="{4BE8EE25-5BCC-4A2F-AE74-16012582AD87}"/>
  <tableColumns count="17">
    <tableColumn id="1" xr3:uid="{AB9802FF-DF02-48E2-8317-FAF0C57EE99D}" name="Centro gestor"/>
    <tableColumn id="2" xr3:uid="{8F85302E-73DE-4F56-BB6A-3354600AAAA6}" name="Desc.Centro Gestor"/>
    <tableColumn id="3" xr3:uid="{D0739D82-F626-4783-8789-375BC33D5C05}" name="Programas Y Subprogramas MCJ"/>
    <tableColumn id="4" xr3:uid="{69BCF733-EECE-408A-BA06-A097237DBB3F}" name="Fondo"/>
    <tableColumn id="5" xr3:uid="{1E212A38-59E6-467D-9A91-BBCE5504DAA6}" name="PosPre"/>
    <tableColumn id="6" xr3:uid="{8E1EA01E-A38C-4A9D-AE8D-AC582D7FDBF3}" name="Desc.Pos.presupuestaria"/>
    <tableColumn id="7" xr3:uid="{412D9E92-83DD-4835-A946-A7578E96D8F9}" name="Ley de Presupuesto"/>
    <tableColumn id="8" xr3:uid="{1ACD136E-90B8-443B-A5DA-8BBA84C03C23}" name="Presupuesto Actual"/>
    <tableColumn id="9" xr3:uid="{C580847B-BE85-4EFE-B708-48C803686884}" name="Cuota Liberación"/>
    <tableColumn id="10" xr3:uid="{B7AE06D3-D56F-4981-9A1D-7B4EBF29D8B5}" name="Solicitado"/>
    <tableColumn id="11" xr3:uid="{8534E8F0-1853-453F-A7F0-9ABA69BBC496}" name="Comprometido"/>
    <tableColumn id="12" xr3:uid="{559EED1A-E21B-42E3-BCB1-47B84FB558BB}" name="Recepción Mercancía"/>
    <tableColumn id="13" xr3:uid="{10DEBE34-A176-4E3C-ADCB-72294A4B275D}" name="Devengado"/>
    <tableColumn id="14" xr3:uid="{E86A199F-7E0D-4080-9C52-599A5FD895D5}" name="Pagado"/>
    <tableColumn id="15" xr3:uid="{3FF8346F-C395-4399-9A49-4D9B66E563C7}" name="Disponible Presupuesto"/>
    <tableColumn id="16" xr3:uid="{62E86330-96ED-4534-99E1-9932B8995E4C}" name="Disponible Liberado"/>
    <tableColumn id="17" xr3:uid="{C49CCD76-D881-49AF-AFBD-DA046971D634}" name="% Ejecución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P412"/>
  <sheetViews>
    <sheetView showGridLines="0"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E25" sqref="E25"/>
    </sheetView>
  </sheetViews>
  <sheetFormatPr baseColWidth="10" defaultRowHeight="14.4" x14ac:dyDescent="0.3"/>
  <cols>
    <col min="1" max="1" width="21" customWidth="1"/>
    <col min="2" max="2" width="52.44140625" customWidth="1"/>
    <col min="3" max="5" width="27" style="4" bestFit="1" customWidth="1"/>
    <col min="6" max="6" width="23.44140625" style="4" bestFit="1" customWidth="1"/>
    <col min="7" max="7" width="25.5546875" style="4" bestFit="1" customWidth="1"/>
    <col min="8" max="8" width="24.109375" style="4" bestFit="1" customWidth="1"/>
    <col min="9" max="10" width="27" style="4" bestFit="1" customWidth="1"/>
    <col min="11" max="11" width="27.109375" style="4" bestFit="1" customWidth="1"/>
    <col min="12" max="12" width="27" style="4" hidden="1" customWidth="1"/>
    <col min="13" max="13" width="16" customWidth="1"/>
  </cols>
  <sheetData>
    <row r="2" spans="1:16" x14ac:dyDescent="0.3">
      <c r="A2" s="82" t="s">
        <v>0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</row>
    <row r="3" spans="1:16" x14ac:dyDescent="0.3">
      <c r="A3" s="82" t="s">
        <v>767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</row>
    <row r="4" spans="1:16" ht="25.5" customHeight="1" x14ac:dyDescent="0.3">
      <c r="A4" s="1"/>
      <c r="B4" s="1"/>
      <c r="C4" s="3"/>
      <c r="D4" s="3"/>
      <c r="E4" s="3"/>
      <c r="F4" s="3"/>
      <c r="G4" s="3"/>
      <c r="H4" s="3"/>
      <c r="I4" s="3"/>
      <c r="J4" s="3"/>
      <c r="K4" s="3"/>
      <c r="L4" s="3"/>
      <c r="M4" s="1"/>
      <c r="N4" s="1"/>
      <c r="O4" s="1"/>
      <c r="P4" s="1"/>
    </row>
    <row r="5" spans="1:16" x14ac:dyDescent="0.3">
      <c r="A5" s="59" t="s">
        <v>4</v>
      </c>
      <c r="B5" s="59" t="s">
        <v>5</v>
      </c>
      <c r="C5" s="60" t="s">
        <v>6</v>
      </c>
      <c r="D5" s="60" t="s">
        <v>7</v>
      </c>
      <c r="E5" s="60" t="s">
        <v>8</v>
      </c>
      <c r="F5" s="60" t="s">
        <v>9</v>
      </c>
      <c r="G5" s="60" t="s">
        <v>10</v>
      </c>
      <c r="H5" s="60" t="s">
        <v>11</v>
      </c>
      <c r="I5" s="60" t="s">
        <v>12</v>
      </c>
      <c r="J5" s="60" t="s">
        <v>13</v>
      </c>
      <c r="K5" s="60" t="s">
        <v>14</v>
      </c>
      <c r="L5" s="60" t="s">
        <v>15</v>
      </c>
      <c r="M5" s="60" t="s">
        <v>16</v>
      </c>
      <c r="N5" s="1"/>
      <c r="O5" s="1"/>
      <c r="P5" s="1"/>
    </row>
    <row r="6" spans="1:16" x14ac:dyDescent="0.3">
      <c r="A6" s="83" t="s">
        <v>733</v>
      </c>
      <c r="B6" s="84"/>
      <c r="C6" s="80">
        <v>48895000000</v>
      </c>
      <c r="D6" s="81">
        <v>50457694592.370003</v>
      </c>
      <c r="E6" s="80">
        <v>39324417059.150002</v>
      </c>
      <c r="F6" s="81">
        <v>534209664.55000001</v>
      </c>
      <c r="G6" s="80">
        <v>2706865837.02</v>
      </c>
      <c r="H6" s="81">
        <v>75236485.269999996</v>
      </c>
      <c r="I6" s="80">
        <v>15163109840.23</v>
      </c>
      <c r="J6" s="81">
        <v>14682819468.4</v>
      </c>
      <c r="K6" s="79">
        <v>31978272765.299999</v>
      </c>
      <c r="L6" s="56">
        <v>27198623521.080002</v>
      </c>
      <c r="M6" s="57">
        <f>+I6/D6</f>
        <v>0.3005113484222266</v>
      </c>
      <c r="N6" s="1"/>
      <c r="O6" s="1"/>
      <c r="P6" s="1"/>
    </row>
    <row r="7" spans="1:16" x14ac:dyDescent="0.3">
      <c r="A7" s="53" t="s">
        <v>23</v>
      </c>
      <c r="B7" s="53" t="s">
        <v>24</v>
      </c>
      <c r="C7" s="77">
        <v>26153705690</v>
      </c>
      <c r="D7" s="77">
        <v>26153705690</v>
      </c>
      <c r="E7" s="77">
        <v>26029467678</v>
      </c>
      <c r="F7" s="78">
        <v>0</v>
      </c>
      <c r="G7" s="77">
        <v>1033347172.28</v>
      </c>
      <c r="H7" s="78">
        <v>0</v>
      </c>
      <c r="I7" s="77">
        <v>9882172999.6100006</v>
      </c>
      <c r="J7" s="77">
        <v>9692794415.6599998</v>
      </c>
      <c r="K7" s="77">
        <v>15238185518.110001</v>
      </c>
      <c r="L7" s="73">
        <v>18118962278.43</v>
      </c>
      <c r="M7" s="58">
        <f t="shared" ref="M7:M70" si="0">+I7/D7</f>
        <v>0.37784982047069904</v>
      </c>
    </row>
    <row r="8" spans="1:16" x14ac:dyDescent="0.3">
      <c r="A8" s="53" t="s">
        <v>25</v>
      </c>
      <c r="B8" s="53" t="s">
        <v>26</v>
      </c>
      <c r="C8" s="77">
        <v>11937210853</v>
      </c>
      <c r="D8" s="77">
        <v>12770810794</v>
      </c>
      <c r="E8" s="77">
        <v>12729826463</v>
      </c>
      <c r="F8" s="78">
        <v>0</v>
      </c>
      <c r="G8" s="78">
        <v>0</v>
      </c>
      <c r="H8" s="78">
        <v>0</v>
      </c>
      <c r="I8" s="77">
        <v>4553670847.0600004</v>
      </c>
      <c r="J8" s="77">
        <v>4500008804.1899996</v>
      </c>
      <c r="K8" s="77">
        <v>8217139946.9399996</v>
      </c>
      <c r="L8" s="73">
        <v>9721861095.6499996</v>
      </c>
      <c r="M8" s="58">
        <f t="shared" si="0"/>
        <v>0.35656865648651004</v>
      </c>
    </row>
    <row r="9" spans="1:16" x14ac:dyDescent="0.3">
      <c r="A9" s="53" t="s">
        <v>27</v>
      </c>
      <c r="B9" s="53" t="s">
        <v>28</v>
      </c>
      <c r="C9" s="77">
        <v>11773210853</v>
      </c>
      <c r="D9" s="77">
        <v>12646316854</v>
      </c>
      <c r="E9" s="77">
        <v>12605332523</v>
      </c>
      <c r="F9" s="78">
        <v>0</v>
      </c>
      <c r="G9" s="78">
        <v>0</v>
      </c>
      <c r="H9" s="78">
        <v>0</v>
      </c>
      <c r="I9" s="77">
        <v>4520884673.0799999</v>
      </c>
      <c r="J9" s="77">
        <v>4467225821.1899996</v>
      </c>
      <c r="K9" s="77">
        <v>8125432180.9200001</v>
      </c>
      <c r="L9" s="73">
        <v>9613805076.1700001</v>
      </c>
      <c r="M9" s="58">
        <f t="shared" si="0"/>
        <v>0.35748627250708609</v>
      </c>
    </row>
    <row r="10" spans="1:16" x14ac:dyDescent="0.3">
      <c r="A10" s="53" t="s">
        <v>307</v>
      </c>
      <c r="B10" s="53" t="s">
        <v>308</v>
      </c>
      <c r="C10" s="77">
        <v>48500000</v>
      </c>
      <c r="D10" s="77">
        <v>44304000</v>
      </c>
      <c r="E10" s="77">
        <v>44304000</v>
      </c>
      <c r="F10" s="78">
        <v>0</v>
      </c>
      <c r="G10" s="78">
        <v>0</v>
      </c>
      <c r="H10" s="78">
        <v>0</v>
      </c>
      <c r="I10" s="77">
        <v>17531627.780000001</v>
      </c>
      <c r="J10" s="77">
        <v>17531627.780000001</v>
      </c>
      <c r="K10" s="77">
        <v>26772372.219999999</v>
      </c>
      <c r="L10" s="73">
        <v>38483041.68</v>
      </c>
      <c r="M10" s="58">
        <f t="shared" si="0"/>
        <v>0.39571207520765622</v>
      </c>
    </row>
    <row r="11" spans="1:16" x14ac:dyDescent="0.3">
      <c r="A11" s="53" t="s">
        <v>29</v>
      </c>
      <c r="B11" s="53" t="s">
        <v>30</v>
      </c>
      <c r="C11" s="77">
        <v>115500000</v>
      </c>
      <c r="D11" s="77">
        <v>80189940</v>
      </c>
      <c r="E11" s="77">
        <v>80189940</v>
      </c>
      <c r="F11" s="78">
        <v>0</v>
      </c>
      <c r="G11" s="78">
        <v>0</v>
      </c>
      <c r="H11" s="78">
        <v>0</v>
      </c>
      <c r="I11" s="77">
        <v>15254546.199999999</v>
      </c>
      <c r="J11" s="77">
        <v>15251355.220000001</v>
      </c>
      <c r="K11" s="77">
        <v>64935393.799999997</v>
      </c>
      <c r="L11" s="73">
        <v>69572977.799999997</v>
      </c>
      <c r="M11" s="58">
        <f t="shared" si="0"/>
        <v>0.19023017351054258</v>
      </c>
    </row>
    <row r="12" spans="1:16" x14ac:dyDescent="0.3">
      <c r="A12" s="53" t="s">
        <v>31</v>
      </c>
      <c r="B12" s="53" t="s">
        <v>32</v>
      </c>
      <c r="C12" s="77">
        <v>416300000</v>
      </c>
      <c r="D12" s="77">
        <v>380225970</v>
      </c>
      <c r="E12" s="77">
        <v>372101629</v>
      </c>
      <c r="F12" s="78">
        <v>0</v>
      </c>
      <c r="G12" s="78">
        <v>0</v>
      </c>
      <c r="H12" s="78">
        <v>0</v>
      </c>
      <c r="I12" s="77">
        <v>97851426.469999999</v>
      </c>
      <c r="J12" s="77">
        <v>96826702.840000004</v>
      </c>
      <c r="K12" s="77">
        <v>282374543.52999997</v>
      </c>
      <c r="L12" s="73">
        <v>329547023.88999999</v>
      </c>
      <c r="M12" s="58">
        <f t="shared" si="0"/>
        <v>0.25735071823210814</v>
      </c>
    </row>
    <row r="13" spans="1:16" x14ac:dyDescent="0.3">
      <c r="A13" s="53" t="s">
        <v>33</v>
      </c>
      <c r="B13" s="53" t="s">
        <v>34</v>
      </c>
      <c r="C13" s="77">
        <v>405600000</v>
      </c>
      <c r="D13" s="77">
        <v>369025970</v>
      </c>
      <c r="E13" s="77">
        <v>361175380</v>
      </c>
      <c r="F13" s="78">
        <v>0</v>
      </c>
      <c r="G13" s="78">
        <v>0</v>
      </c>
      <c r="H13" s="78">
        <v>0</v>
      </c>
      <c r="I13" s="77">
        <v>96087553.739999995</v>
      </c>
      <c r="J13" s="77">
        <v>95333290.530000001</v>
      </c>
      <c r="K13" s="77">
        <v>272938416.25999999</v>
      </c>
      <c r="L13" s="73">
        <v>320375713.60000002</v>
      </c>
      <c r="M13" s="58">
        <f t="shared" si="0"/>
        <v>0.26038154913595918</v>
      </c>
    </row>
    <row r="14" spans="1:16" x14ac:dyDescent="0.3">
      <c r="A14" s="53" t="s">
        <v>763</v>
      </c>
      <c r="B14" s="53" t="s">
        <v>764</v>
      </c>
      <c r="C14" s="78">
        <v>0</v>
      </c>
      <c r="D14" s="77">
        <v>500000</v>
      </c>
      <c r="E14" s="77">
        <v>500000</v>
      </c>
      <c r="F14" s="78">
        <v>0</v>
      </c>
      <c r="G14" s="78">
        <v>0</v>
      </c>
      <c r="H14" s="78">
        <v>0</v>
      </c>
      <c r="I14" s="78">
        <v>0</v>
      </c>
      <c r="J14" s="78">
        <v>0</v>
      </c>
      <c r="K14" s="77">
        <v>500000</v>
      </c>
      <c r="L14" s="73">
        <v>9171310.2899999991</v>
      </c>
      <c r="M14" s="58">
        <f t="shared" si="0"/>
        <v>0</v>
      </c>
    </row>
    <row r="15" spans="1:16" x14ac:dyDescent="0.3">
      <c r="A15" s="53" t="s">
        <v>536</v>
      </c>
      <c r="B15" s="53" t="s">
        <v>537</v>
      </c>
      <c r="C15" s="77">
        <v>10700000</v>
      </c>
      <c r="D15" s="77">
        <v>10700000</v>
      </c>
      <c r="E15" s="77">
        <v>10426249</v>
      </c>
      <c r="F15" s="78">
        <v>0</v>
      </c>
      <c r="G15" s="78">
        <v>0</v>
      </c>
      <c r="H15" s="78">
        <v>0</v>
      </c>
      <c r="I15" s="77">
        <v>1763872.73</v>
      </c>
      <c r="J15" s="77">
        <v>1493412.31</v>
      </c>
      <c r="K15" s="77">
        <v>8936127.2699999996</v>
      </c>
      <c r="L15" s="73">
        <v>6107198210.6899996</v>
      </c>
      <c r="M15" s="58">
        <f t="shared" si="0"/>
        <v>0.1648479186915888</v>
      </c>
    </row>
    <row r="16" spans="1:16" x14ac:dyDescent="0.3">
      <c r="A16" s="53" t="s">
        <v>35</v>
      </c>
      <c r="B16" s="53" t="s">
        <v>36</v>
      </c>
      <c r="C16" s="77">
        <v>9541366110</v>
      </c>
      <c r="D16" s="77">
        <v>8747240199</v>
      </c>
      <c r="E16" s="77">
        <v>8672143733</v>
      </c>
      <c r="F16" s="78">
        <v>0</v>
      </c>
      <c r="G16" s="78">
        <v>0</v>
      </c>
      <c r="H16" s="78">
        <v>0</v>
      </c>
      <c r="I16" s="77">
        <v>3635887973.0599999</v>
      </c>
      <c r="J16" s="77">
        <v>3629081471.0799999</v>
      </c>
      <c r="K16" s="77">
        <v>5111352225.9399996</v>
      </c>
      <c r="L16" s="73">
        <v>2381068955</v>
      </c>
      <c r="M16" s="58">
        <f t="shared" si="0"/>
        <v>0.41566115601531795</v>
      </c>
    </row>
    <row r="17" spans="1:13" x14ac:dyDescent="0.3">
      <c r="A17" s="53" t="s">
        <v>37</v>
      </c>
      <c r="B17" s="53" t="s">
        <v>38</v>
      </c>
      <c r="C17" s="77">
        <v>3507600000</v>
      </c>
      <c r="D17" s="77">
        <v>3103930685</v>
      </c>
      <c r="E17" s="77">
        <v>3074254905</v>
      </c>
      <c r="F17" s="78">
        <v>0</v>
      </c>
      <c r="G17" s="78">
        <v>0</v>
      </c>
      <c r="H17" s="78">
        <v>0</v>
      </c>
      <c r="I17" s="77">
        <v>1209181986.6800001</v>
      </c>
      <c r="J17" s="77">
        <v>1207354958.8800001</v>
      </c>
      <c r="K17" s="77">
        <v>1894748698.3199999</v>
      </c>
      <c r="L17" s="73">
        <v>1574563664.6900001</v>
      </c>
      <c r="M17" s="58">
        <f t="shared" si="0"/>
        <v>0.38956475172705091</v>
      </c>
    </row>
    <row r="18" spans="1:13" x14ac:dyDescent="0.3">
      <c r="A18" s="53" t="s">
        <v>39</v>
      </c>
      <c r="B18" s="53" t="s">
        <v>40</v>
      </c>
      <c r="C18" s="77">
        <v>2330643038</v>
      </c>
      <c r="D18" s="77">
        <v>2051956177</v>
      </c>
      <c r="E18" s="77">
        <v>2014551226</v>
      </c>
      <c r="F18" s="78">
        <v>0</v>
      </c>
      <c r="G18" s="78">
        <v>0</v>
      </c>
      <c r="H18" s="78">
        <v>0</v>
      </c>
      <c r="I18" s="77">
        <v>848391142.25</v>
      </c>
      <c r="J18" s="77">
        <v>844840263.94000006</v>
      </c>
      <c r="K18" s="77">
        <v>1203565034.75</v>
      </c>
      <c r="L18" s="73">
        <v>1647801484.3099999</v>
      </c>
      <c r="M18" s="58">
        <f t="shared" si="0"/>
        <v>0.41345480559451536</v>
      </c>
    </row>
    <row r="19" spans="1:13" x14ac:dyDescent="0.3">
      <c r="A19" s="53" t="s">
        <v>41</v>
      </c>
      <c r="B19" s="53" t="s">
        <v>42</v>
      </c>
      <c r="C19" s="77">
        <v>1656273168</v>
      </c>
      <c r="D19" s="77">
        <v>1656273168</v>
      </c>
      <c r="E19" s="77">
        <v>1656273168</v>
      </c>
      <c r="F19" s="78">
        <v>0</v>
      </c>
      <c r="G19" s="78">
        <v>0</v>
      </c>
      <c r="H19" s="78">
        <v>0</v>
      </c>
      <c r="I19" s="77">
        <v>43082791.630000003</v>
      </c>
      <c r="J19" s="77">
        <v>43082791.630000003</v>
      </c>
      <c r="K19" s="77">
        <v>1613190376.3699999</v>
      </c>
      <c r="L19" s="73">
        <v>42787367.579999998</v>
      </c>
      <c r="M19" s="58">
        <f t="shared" si="0"/>
        <v>2.6011887690014189E-2</v>
      </c>
    </row>
    <row r="20" spans="1:13" x14ac:dyDescent="0.3">
      <c r="A20" s="53" t="s">
        <v>43</v>
      </c>
      <c r="B20" s="53" t="s">
        <v>44</v>
      </c>
      <c r="C20" s="77">
        <v>1370949904</v>
      </c>
      <c r="D20" s="77">
        <v>1335604243</v>
      </c>
      <c r="E20" s="77">
        <v>1335604243</v>
      </c>
      <c r="F20" s="78">
        <v>0</v>
      </c>
      <c r="G20" s="78">
        <v>0</v>
      </c>
      <c r="H20" s="78">
        <v>0</v>
      </c>
      <c r="I20" s="77">
        <v>1303853979.0699999</v>
      </c>
      <c r="J20" s="77">
        <v>1302786900.1300001</v>
      </c>
      <c r="K20" s="77">
        <v>31750263.93</v>
      </c>
      <c r="L20" s="73">
        <v>460976739.11000001</v>
      </c>
      <c r="M20" s="58">
        <f t="shared" si="0"/>
        <v>0.97622779045783548</v>
      </c>
    </row>
    <row r="21" spans="1:13" x14ac:dyDescent="0.3">
      <c r="A21" s="53" t="s">
        <v>45</v>
      </c>
      <c r="B21" s="53" t="s">
        <v>46</v>
      </c>
      <c r="C21" s="77">
        <v>675900000</v>
      </c>
      <c r="D21" s="77">
        <v>599475926</v>
      </c>
      <c r="E21" s="77">
        <v>591460191</v>
      </c>
      <c r="F21" s="78">
        <v>0</v>
      </c>
      <c r="G21" s="78">
        <v>0</v>
      </c>
      <c r="H21" s="78">
        <v>0</v>
      </c>
      <c r="I21" s="77">
        <v>231378073.43000001</v>
      </c>
      <c r="J21" s="77">
        <v>231016556.5</v>
      </c>
      <c r="K21" s="77">
        <v>368097852.56999999</v>
      </c>
      <c r="L21" s="73">
        <v>891528127.48000002</v>
      </c>
      <c r="M21" s="58">
        <f t="shared" si="0"/>
        <v>0.38596724804925697</v>
      </c>
    </row>
    <row r="22" spans="1:13" x14ac:dyDescent="0.3">
      <c r="A22" s="53" t="s">
        <v>47</v>
      </c>
      <c r="B22" s="53" t="s">
        <v>48</v>
      </c>
      <c r="C22" s="77">
        <v>1972220640</v>
      </c>
      <c r="D22" s="77">
        <v>1972220640</v>
      </c>
      <c r="E22" s="77">
        <v>1972204345</v>
      </c>
      <c r="F22" s="78">
        <v>0</v>
      </c>
      <c r="G22" s="77">
        <v>478710146</v>
      </c>
      <c r="H22" s="78">
        <v>0</v>
      </c>
      <c r="I22" s="77">
        <v>754756688.08000004</v>
      </c>
      <c r="J22" s="77">
        <v>708401334.52999997</v>
      </c>
      <c r="K22" s="77">
        <v>738753805.91999996</v>
      </c>
      <c r="L22" s="74">
        <v>0</v>
      </c>
      <c r="M22" s="58">
        <f t="shared" si="0"/>
        <v>0.38269383900170523</v>
      </c>
    </row>
    <row r="23" spans="1:13" x14ac:dyDescent="0.3">
      <c r="A23" s="53" t="s">
        <v>49</v>
      </c>
      <c r="B23" s="53" t="s">
        <v>50</v>
      </c>
      <c r="C23" s="77">
        <v>226525607</v>
      </c>
      <c r="D23" s="77">
        <v>226525607</v>
      </c>
      <c r="E23" s="77">
        <v>226525607</v>
      </c>
      <c r="F23" s="78">
        <v>0</v>
      </c>
      <c r="G23" s="77">
        <v>131716278</v>
      </c>
      <c r="H23" s="78">
        <v>0</v>
      </c>
      <c r="I23" s="77">
        <v>94809329</v>
      </c>
      <c r="J23" s="77">
        <v>94809329</v>
      </c>
      <c r="K23" s="78">
        <v>0</v>
      </c>
      <c r="L23" s="74">
        <v>0</v>
      </c>
      <c r="M23" s="58">
        <f t="shared" si="0"/>
        <v>0.41853691622598765</v>
      </c>
    </row>
    <row r="24" spans="1:13" x14ac:dyDescent="0.3">
      <c r="A24" s="53" t="s">
        <v>280</v>
      </c>
      <c r="B24" s="53" t="s">
        <v>50</v>
      </c>
      <c r="C24" s="77">
        <v>50238807</v>
      </c>
      <c r="D24" s="77">
        <v>49838968</v>
      </c>
      <c r="E24" s="77">
        <v>49838968</v>
      </c>
      <c r="F24" s="78">
        <v>0</v>
      </c>
      <c r="G24" s="77">
        <v>30828871</v>
      </c>
      <c r="H24" s="78">
        <v>0</v>
      </c>
      <c r="I24" s="77">
        <v>19010097</v>
      </c>
      <c r="J24" s="77">
        <v>19010097</v>
      </c>
      <c r="K24" s="78">
        <v>0</v>
      </c>
      <c r="L24" s="73">
        <v>129639679.23</v>
      </c>
      <c r="M24" s="58">
        <f t="shared" si="0"/>
        <v>0.38143038997115669</v>
      </c>
    </row>
    <row r="25" spans="1:13" x14ac:dyDescent="0.3">
      <c r="A25" s="53" t="s">
        <v>309</v>
      </c>
      <c r="B25" s="53" t="s">
        <v>50</v>
      </c>
      <c r="C25" s="77">
        <v>168980811</v>
      </c>
      <c r="D25" s="77">
        <v>168980811</v>
      </c>
      <c r="E25" s="77">
        <v>168980811</v>
      </c>
      <c r="F25" s="78">
        <v>0</v>
      </c>
      <c r="G25" s="78">
        <v>0</v>
      </c>
      <c r="H25" s="78">
        <v>0</v>
      </c>
      <c r="I25" s="77">
        <v>65089244.740000002</v>
      </c>
      <c r="J25" s="77">
        <v>65089244.740000002</v>
      </c>
      <c r="K25" s="77">
        <v>103891566.26000001</v>
      </c>
      <c r="L25" s="73">
        <v>45134102</v>
      </c>
      <c r="M25" s="58">
        <f t="shared" si="0"/>
        <v>0.38518719584083427</v>
      </c>
    </row>
    <row r="26" spans="1:13" x14ac:dyDescent="0.3">
      <c r="A26" s="53" t="s">
        <v>332</v>
      </c>
      <c r="B26" s="53" t="s">
        <v>50</v>
      </c>
      <c r="C26" s="77">
        <v>67371132</v>
      </c>
      <c r="D26" s="77">
        <v>67371132</v>
      </c>
      <c r="E26" s="77">
        <v>67371132</v>
      </c>
      <c r="F26" s="78">
        <v>0</v>
      </c>
      <c r="G26" s="78">
        <v>0</v>
      </c>
      <c r="H26" s="78">
        <v>0</v>
      </c>
      <c r="I26" s="77">
        <v>30926172</v>
      </c>
      <c r="J26" s="77">
        <v>26436414</v>
      </c>
      <c r="K26" s="77">
        <v>36444960</v>
      </c>
      <c r="L26" s="73">
        <v>8628437</v>
      </c>
      <c r="M26" s="58">
        <f t="shared" si="0"/>
        <v>0.45904189349230468</v>
      </c>
    </row>
    <row r="27" spans="1:13" x14ac:dyDescent="0.3">
      <c r="A27" s="53" t="s">
        <v>344</v>
      </c>
      <c r="B27" s="53" t="s">
        <v>50</v>
      </c>
      <c r="C27" s="77">
        <v>15687100</v>
      </c>
      <c r="D27" s="77">
        <v>15687100</v>
      </c>
      <c r="E27" s="77">
        <v>15687100</v>
      </c>
      <c r="F27" s="78">
        <v>0</v>
      </c>
      <c r="G27" s="78">
        <v>0</v>
      </c>
      <c r="H27" s="78">
        <v>0</v>
      </c>
      <c r="I27" s="77">
        <v>5925141</v>
      </c>
      <c r="J27" s="77">
        <v>5925141</v>
      </c>
      <c r="K27" s="77">
        <v>9761959</v>
      </c>
      <c r="L27" s="73">
        <v>12428428.18</v>
      </c>
      <c r="M27" s="58">
        <f t="shared" si="0"/>
        <v>0.37770786187376887</v>
      </c>
    </row>
    <row r="28" spans="1:13" x14ac:dyDescent="0.3">
      <c r="A28" s="53" t="s">
        <v>363</v>
      </c>
      <c r="B28" s="53" t="s">
        <v>50</v>
      </c>
      <c r="C28" s="77">
        <v>15980405</v>
      </c>
      <c r="D28" s="77">
        <v>15800387</v>
      </c>
      <c r="E28" s="77">
        <v>15800387</v>
      </c>
      <c r="F28" s="78">
        <v>0</v>
      </c>
      <c r="G28" s="78">
        <v>0</v>
      </c>
      <c r="H28" s="78">
        <v>0</v>
      </c>
      <c r="I28" s="77">
        <v>4919888.82</v>
      </c>
      <c r="J28" s="77">
        <v>4130411.82</v>
      </c>
      <c r="K28" s="77">
        <v>10880498.18</v>
      </c>
      <c r="L28" s="73">
        <v>15546385.32</v>
      </c>
      <c r="M28" s="58">
        <f t="shared" si="0"/>
        <v>0.31137774157050713</v>
      </c>
    </row>
    <row r="29" spans="1:13" x14ac:dyDescent="0.3">
      <c r="A29" s="53" t="s">
        <v>373</v>
      </c>
      <c r="B29" s="53" t="s">
        <v>50</v>
      </c>
      <c r="C29" s="77">
        <v>20252294</v>
      </c>
      <c r="D29" s="77">
        <v>20432312</v>
      </c>
      <c r="E29" s="77">
        <v>20432312</v>
      </c>
      <c r="F29" s="78">
        <v>0</v>
      </c>
      <c r="G29" s="78">
        <v>0</v>
      </c>
      <c r="H29" s="78">
        <v>0</v>
      </c>
      <c r="I29" s="77">
        <v>7334032.9100000001</v>
      </c>
      <c r="J29" s="77">
        <v>6341460</v>
      </c>
      <c r="K29" s="77">
        <v>13098279.09</v>
      </c>
      <c r="L29" s="73">
        <v>5767429</v>
      </c>
      <c r="M29" s="58">
        <f t="shared" si="0"/>
        <v>0.35894287978766182</v>
      </c>
    </row>
    <row r="30" spans="1:13" x14ac:dyDescent="0.3">
      <c r="A30" s="53" t="s">
        <v>383</v>
      </c>
      <c r="B30" s="53" t="s">
        <v>50</v>
      </c>
      <c r="C30" s="77">
        <v>9088185</v>
      </c>
      <c r="D30" s="77">
        <v>9088185</v>
      </c>
      <c r="E30" s="77">
        <v>9088185</v>
      </c>
      <c r="F30" s="78">
        <v>0</v>
      </c>
      <c r="G30" s="78">
        <v>0</v>
      </c>
      <c r="H30" s="78">
        <v>0</v>
      </c>
      <c r="I30" s="77">
        <v>4955297</v>
      </c>
      <c r="J30" s="77">
        <v>4271328</v>
      </c>
      <c r="K30" s="77">
        <v>4132888</v>
      </c>
      <c r="L30" s="73">
        <v>2882389</v>
      </c>
      <c r="M30" s="58">
        <f t="shared" si="0"/>
        <v>0.54524605297977535</v>
      </c>
    </row>
    <row r="31" spans="1:13" x14ac:dyDescent="0.3">
      <c r="A31" s="53" t="s">
        <v>392</v>
      </c>
      <c r="B31" s="53" t="s">
        <v>50</v>
      </c>
      <c r="C31" s="77">
        <v>4364956</v>
      </c>
      <c r="D31" s="77">
        <v>4764795</v>
      </c>
      <c r="E31" s="77">
        <v>4764795</v>
      </c>
      <c r="F31" s="78">
        <v>0</v>
      </c>
      <c r="G31" s="78">
        <v>0</v>
      </c>
      <c r="H31" s="78">
        <v>0</v>
      </c>
      <c r="I31" s="77">
        <v>2370923.98</v>
      </c>
      <c r="J31" s="77">
        <v>1897304.98</v>
      </c>
      <c r="K31" s="77">
        <v>2393871.02</v>
      </c>
      <c r="L31" s="74">
        <v>0</v>
      </c>
      <c r="M31" s="58">
        <f t="shared" si="0"/>
        <v>0.49759202232205163</v>
      </c>
    </row>
    <row r="32" spans="1:13" x14ac:dyDescent="0.3">
      <c r="A32" s="53" t="s">
        <v>401</v>
      </c>
      <c r="B32" s="53" t="s">
        <v>50</v>
      </c>
      <c r="C32" s="77">
        <v>59366972</v>
      </c>
      <c r="D32" s="77">
        <v>59366972</v>
      </c>
      <c r="E32" s="77">
        <v>59366972</v>
      </c>
      <c r="F32" s="78">
        <v>0</v>
      </c>
      <c r="G32" s="77">
        <v>37266467</v>
      </c>
      <c r="H32" s="78">
        <v>0</v>
      </c>
      <c r="I32" s="77">
        <v>22100505</v>
      </c>
      <c r="J32" s="77">
        <v>22100505</v>
      </c>
      <c r="K32" s="78">
        <v>0</v>
      </c>
      <c r="L32" s="74">
        <v>0</v>
      </c>
      <c r="M32" s="58">
        <f t="shared" si="0"/>
        <v>0.37226936553206724</v>
      </c>
    </row>
    <row r="33" spans="1:13" x14ac:dyDescent="0.3">
      <c r="A33" s="53" t="s">
        <v>414</v>
      </c>
      <c r="B33" s="53" t="s">
        <v>50</v>
      </c>
      <c r="C33" s="77">
        <v>180521961</v>
      </c>
      <c r="D33" s="77">
        <v>180521961</v>
      </c>
      <c r="E33" s="77">
        <v>180521961</v>
      </c>
      <c r="F33" s="78">
        <v>0</v>
      </c>
      <c r="G33" s="77">
        <v>112479960</v>
      </c>
      <c r="H33" s="78">
        <v>0</v>
      </c>
      <c r="I33" s="77">
        <v>68042001</v>
      </c>
      <c r="J33" s="77">
        <v>68042001</v>
      </c>
      <c r="K33" s="78">
        <v>0</v>
      </c>
      <c r="L33" s="74">
        <v>0</v>
      </c>
      <c r="M33" s="58">
        <f t="shared" si="0"/>
        <v>0.37691813573862076</v>
      </c>
    </row>
    <row r="34" spans="1:13" x14ac:dyDescent="0.3">
      <c r="A34" s="53" t="s">
        <v>435</v>
      </c>
      <c r="B34" s="53" t="s">
        <v>50</v>
      </c>
      <c r="C34" s="77">
        <v>218329252</v>
      </c>
      <c r="D34" s="77">
        <v>216426929</v>
      </c>
      <c r="E34" s="77">
        <v>216426929</v>
      </c>
      <c r="F34" s="78">
        <v>0</v>
      </c>
      <c r="G34" s="77">
        <v>130754776</v>
      </c>
      <c r="H34" s="78">
        <v>0</v>
      </c>
      <c r="I34" s="77">
        <v>85672153</v>
      </c>
      <c r="J34" s="77">
        <v>85672153</v>
      </c>
      <c r="K34" s="78">
        <v>0</v>
      </c>
      <c r="L34" s="73">
        <v>131136318</v>
      </c>
      <c r="M34" s="58">
        <f t="shared" si="0"/>
        <v>0.39584793535558599</v>
      </c>
    </row>
    <row r="35" spans="1:13" x14ac:dyDescent="0.3">
      <c r="A35" s="53" t="s">
        <v>446</v>
      </c>
      <c r="B35" s="53" t="s">
        <v>50</v>
      </c>
      <c r="C35" s="77">
        <v>172219764</v>
      </c>
      <c r="D35" s="77">
        <v>172219764</v>
      </c>
      <c r="E35" s="77">
        <v>172219764</v>
      </c>
      <c r="F35" s="78">
        <v>0</v>
      </c>
      <c r="G35" s="78">
        <v>0</v>
      </c>
      <c r="H35" s="78">
        <v>0</v>
      </c>
      <c r="I35" s="77">
        <v>62302415</v>
      </c>
      <c r="J35" s="77">
        <v>62302415</v>
      </c>
      <c r="K35" s="77">
        <v>109917349</v>
      </c>
      <c r="L35" s="73">
        <v>150330760</v>
      </c>
      <c r="M35" s="58">
        <f t="shared" si="0"/>
        <v>0.36176112167939101</v>
      </c>
    </row>
    <row r="36" spans="1:13" x14ac:dyDescent="0.3">
      <c r="A36" s="53" t="s">
        <v>458</v>
      </c>
      <c r="B36" s="53" t="s">
        <v>50</v>
      </c>
      <c r="C36" s="77">
        <v>183662516</v>
      </c>
      <c r="D36" s="77">
        <v>185169569</v>
      </c>
      <c r="E36" s="77">
        <v>185169569</v>
      </c>
      <c r="F36" s="78">
        <v>0</v>
      </c>
      <c r="G36" s="78">
        <v>0</v>
      </c>
      <c r="H36" s="78">
        <v>0</v>
      </c>
      <c r="I36" s="77">
        <v>55673880</v>
      </c>
      <c r="J36" s="77">
        <v>55673880</v>
      </c>
      <c r="K36" s="77">
        <v>129495689</v>
      </c>
      <c r="L36" s="73">
        <v>78379514.719999999</v>
      </c>
      <c r="M36" s="58">
        <f t="shared" si="0"/>
        <v>0.30066430623921797</v>
      </c>
    </row>
    <row r="37" spans="1:13" x14ac:dyDescent="0.3">
      <c r="A37" s="53" t="s">
        <v>471</v>
      </c>
      <c r="B37" s="53" t="s">
        <v>50</v>
      </c>
      <c r="C37" s="77">
        <v>104362693</v>
      </c>
      <c r="D37" s="77">
        <v>104362693</v>
      </c>
      <c r="E37" s="77">
        <v>104362693</v>
      </c>
      <c r="F37" s="78">
        <v>0</v>
      </c>
      <c r="G37" s="78">
        <v>0</v>
      </c>
      <c r="H37" s="78">
        <v>0</v>
      </c>
      <c r="I37" s="77">
        <v>38537486.280000001</v>
      </c>
      <c r="J37" s="77">
        <v>32254122.280000001</v>
      </c>
      <c r="K37" s="77">
        <v>65825206.719999999</v>
      </c>
      <c r="L37" s="73">
        <v>102578710</v>
      </c>
      <c r="M37" s="58">
        <f t="shared" si="0"/>
        <v>0.3692649659778327</v>
      </c>
    </row>
    <row r="38" spans="1:13" x14ac:dyDescent="0.3">
      <c r="A38" s="53" t="s">
        <v>489</v>
      </c>
      <c r="B38" s="53" t="s">
        <v>50</v>
      </c>
      <c r="C38" s="77">
        <v>137722810</v>
      </c>
      <c r="D38" s="77">
        <v>137722810</v>
      </c>
      <c r="E38" s="77">
        <v>137722810</v>
      </c>
      <c r="F38" s="78">
        <v>0</v>
      </c>
      <c r="G38" s="78">
        <v>0</v>
      </c>
      <c r="H38" s="78">
        <v>0</v>
      </c>
      <c r="I38" s="77">
        <v>57306292.270000003</v>
      </c>
      <c r="J38" s="77">
        <v>44076376.340000004</v>
      </c>
      <c r="K38" s="77">
        <v>80416517.730000004</v>
      </c>
      <c r="L38" s="73">
        <v>10759247.359999999</v>
      </c>
      <c r="M38" s="58">
        <f t="shared" si="0"/>
        <v>0.41609877310810028</v>
      </c>
    </row>
    <row r="39" spans="1:13" x14ac:dyDescent="0.3">
      <c r="A39" s="53" t="s">
        <v>500</v>
      </c>
      <c r="B39" s="53" t="s">
        <v>50</v>
      </c>
      <c r="C39" s="77">
        <v>14902296</v>
      </c>
      <c r="D39" s="77">
        <v>14975774</v>
      </c>
      <c r="E39" s="77">
        <v>14975774</v>
      </c>
      <c r="F39" s="78">
        <v>0</v>
      </c>
      <c r="G39" s="78">
        <v>0</v>
      </c>
      <c r="H39" s="78">
        <v>0</v>
      </c>
      <c r="I39" s="77">
        <v>6244859.8799999999</v>
      </c>
      <c r="J39" s="77">
        <v>5174857.67</v>
      </c>
      <c r="K39" s="77">
        <v>8730914.1199999992</v>
      </c>
      <c r="L39" s="74">
        <v>0</v>
      </c>
      <c r="M39" s="58">
        <f t="shared" si="0"/>
        <v>0.41699747071503618</v>
      </c>
    </row>
    <row r="40" spans="1:13" x14ac:dyDescent="0.3">
      <c r="A40" s="53" t="s">
        <v>516</v>
      </c>
      <c r="B40" s="53" t="s">
        <v>50</v>
      </c>
      <c r="C40" s="77">
        <v>18283539</v>
      </c>
      <c r="D40" s="77">
        <v>18605331</v>
      </c>
      <c r="E40" s="77">
        <v>18605331</v>
      </c>
      <c r="F40" s="78">
        <v>0</v>
      </c>
      <c r="G40" s="77">
        <v>11100605</v>
      </c>
      <c r="H40" s="78">
        <v>0</v>
      </c>
      <c r="I40" s="77">
        <v>7182934</v>
      </c>
      <c r="J40" s="77">
        <v>7182934</v>
      </c>
      <c r="K40" s="77">
        <v>321792</v>
      </c>
      <c r="L40" s="73">
        <v>107148869</v>
      </c>
      <c r="M40" s="58">
        <f t="shared" si="0"/>
        <v>0.38606859507095037</v>
      </c>
    </row>
    <row r="41" spans="1:13" x14ac:dyDescent="0.3">
      <c r="A41" s="53" t="s">
        <v>526</v>
      </c>
      <c r="B41" s="53" t="s">
        <v>50</v>
      </c>
      <c r="C41" s="77">
        <v>144932182</v>
      </c>
      <c r="D41" s="77">
        <v>144932182</v>
      </c>
      <c r="E41" s="77">
        <v>144932182</v>
      </c>
      <c r="F41" s="78">
        <v>0</v>
      </c>
      <c r="G41" s="78">
        <v>0</v>
      </c>
      <c r="H41" s="78">
        <v>0</v>
      </c>
      <c r="I41" s="77">
        <v>57110426</v>
      </c>
      <c r="J41" s="77">
        <v>47195245</v>
      </c>
      <c r="K41" s="77">
        <v>87821756</v>
      </c>
      <c r="L41" s="73">
        <v>45281875.409999996</v>
      </c>
      <c r="M41" s="58">
        <f t="shared" si="0"/>
        <v>0.39404930783419795</v>
      </c>
    </row>
    <row r="42" spans="1:13" x14ac:dyDescent="0.3">
      <c r="A42" s="53" t="s">
        <v>538</v>
      </c>
      <c r="B42" s="53" t="s">
        <v>50</v>
      </c>
      <c r="C42" s="77">
        <v>58287829</v>
      </c>
      <c r="D42" s="77">
        <v>58287829</v>
      </c>
      <c r="E42" s="77">
        <v>58272370</v>
      </c>
      <c r="F42" s="78">
        <v>0</v>
      </c>
      <c r="G42" s="78">
        <v>0</v>
      </c>
      <c r="H42" s="78">
        <v>0</v>
      </c>
      <c r="I42" s="77">
        <v>20671101.140000001</v>
      </c>
      <c r="J42" s="77">
        <v>16428804.23</v>
      </c>
      <c r="K42" s="77">
        <v>37616727.859999999</v>
      </c>
      <c r="L42" s="74">
        <v>0</v>
      </c>
      <c r="M42" s="58">
        <f t="shared" si="0"/>
        <v>0.35463837810806098</v>
      </c>
    </row>
    <row r="43" spans="1:13" x14ac:dyDescent="0.3">
      <c r="A43" s="53" t="s">
        <v>51</v>
      </c>
      <c r="B43" s="53" t="s">
        <v>52</v>
      </c>
      <c r="C43" s="77">
        <v>12244628</v>
      </c>
      <c r="D43" s="77">
        <v>12244628</v>
      </c>
      <c r="E43" s="77">
        <v>12244628</v>
      </c>
      <c r="F43" s="78">
        <v>0</v>
      </c>
      <c r="G43" s="77">
        <v>7124538</v>
      </c>
      <c r="H43" s="78">
        <v>0</v>
      </c>
      <c r="I43" s="77">
        <v>5120090</v>
      </c>
      <c r="J43" s="77">
        <v>5120090</v>
      </c>
      <c r="K43" s="78">
        <v>0</v>
      </c>
      <c r="L43" s="74">
        <v>0</v>
      </c>
      <c r="M43" s="58">
        <f t="shared" si="0"/>
        <v>0.4181499021448426</v>
      </c>
    </row>
    <row r="44" spans="1:13" x14ac:dyDescent="0.3">
      <c r="A44" s="53" t="s">
        <v>281</v>
      </c>
      <c r="B44" s="53" t="s">
        <v>52</v>
      </c>
      <c r="C44" s="77">
        <v>2715612</v>
      </c>
      <c r="D44" s="77">
        <v>2693999</v>
      </c>
      <c r="E44" s="77">
        <v>2693999</v>
      </c>
      <c r="F44" s="78">
        <v>0</v>
      </c>
      <c r="G44" s="77">
        <v>1666431</v>
      </c>
      <c r="H44" s="78">
        <v>0</v>
      </c>
      <c r="I44" s="77">
        <v>1027568</v>
      </c>
      <c r="J44" s="77">
        <v>1027568</v>
      </c>
      <c r="K44" s="78">
        <v>0</v>
      </c>
      <c r="L44" s="73">
        <v>7007550.5700000003</v>
      </c>
      <c r="M44" s="58">
        <f t="shared" si="0"/>
        <v>0.38142850090144798</v>
      </c>
    </row>
    <row r="45" spans="1:13" x14ac:dyDescent="0.3">
      <c r="A45" s="53" t="s">
        <v>310</v>
      </c>
      <c r="B45" s="53" t="s">
        <v>52</v>
      </c>
      <c r="C45" s="77">
        <v>9134098</v>
      </c>
      <c r="D45" s="77">
        <v>9134098</v>
      </c>
      <c r="E45" s="77">
        <v>9134098</v>
      </c>
      <c r="F45" s="78">
        <v>0</v>
      </c>
      <c r="G45" s="78">
        <v>0</v>
      </c>
      <c r="H45" s="78">
        <v>0</v>
      </c>
      <c r="I45" s="77">
        <v>3518337.32</v>
      </c>
      <c r="J45" s="77">
        <v>1607280.77</v>
      </c>
      <c r="K45" s="77">
        <v>5615760.6799999997</v>
      </c>
      <c r="L45" s="73">
        <v>2445614</v>
      </c>
      <c r="M45" s="58">
        <f t="shared" si="0"/>
        <v>0.38518716571685568</v>
      </c>
    </row>
    <row r="46" spans="1:13" x14ac:dyDescent="0.3">
      <c r="A46" s="53" t="s">
        <v>333</v>
      </c>
      <c r="B46" s="53" t="s">
        <v>52</v>
      </c>
      <c r="C46" s="77">
        <v>3641683</v>
      </c>
      <c r="D46" s="77">
        <v>3641683</v>
      </c>
      <c r="E46" s="77">
        <v>3641683</v>
      </c>
      <c r="F46" s="78">
        <v>0</v>
      </c>
      <c r="G46" s="78">
        <v>0</v>
      </c>
      <c r="H46" s="78">
        <v>0</v>
      </c>
      <c r="I46" s="77">
        <v>1664064</v>
      </c>
      <c r="J46" s="77">
        <v>1422316</v>
      </c>
      <c r="K46" s="77">
        <v>1977619</v>
      </c>
      <c r="L46" s="73">
        <v>503128</v>
      </c>
      <c r="M46" s="58">
        <f t="shared" si="0"/>
        <v>0.45694916334013697</v>
      </c>
    </row>
    <row r="47" spans="1:13" x14ac:dyDescent="0.3">
      <c r="A47" s="53" t="s">
        <v>345</v>
      </c>
      <c r="B47" s="53" t="s">
        <v>52</v>
      </c>
      <c r="C47" s="77">
        <v>847952</v>
      </c>
      <c r="D47" s="77">
        <v>847952</v>
      </c>
      <c r="E47" s="77">
        <v>847952</v>
      </c>
      <c r="F47" s="78">
        <v>0</v>
      </c>
      <c r="G47" s="78">
        <v>0</v>
      </c>
      <c r="H47" s="78">
        <v>0</v>
      </c>
      <c r="I47" s="77">
        <v>384673</v>
      </c>
      <c r="J47" s="77">
        <v>384673</v>
      </c>
      <c r="K47" s="77">
        <v>463279</v>
      </c>
      <c r="L47" s="73">
        <v>673276.24</v>
      </c>
      <c r="M47" s="58">
        <f t="shared" si="0"/>
        <v>0.45364949902824686</v>
      </c>
    </row>
    <row r="48" spans="1:13" x14ac:dyDescent="0.3">
      <c r="A48" s="53" t="s">
        <v>364</v>
      </c>
      <c r="B48" s="53" t="s">
        <v>52</v>
      </c>
      <c r="C48" s="77">
        <v>863806</v>
      </c>
      <c r="D48" s="77">
        <v>854075</v>
      </c>
      <c r="E48" s="77">
        <v>854075</v>
      </c>
      <c r="F48" s="78">
        <v>0</v>
      </c>
      <c r="G48" s="78">
        <v>0</v>
      </c>
      <c r="H48" s="78">
        <v>0</v>
      </c>
      <c r="I48" s="77">
        <v>264335.76</v>
      </c>
      <c r="J48" s="77">
        <v>221661.76</v>
      </c>
      <c r="K48" s="77">
        <v>589739.24</v>
      </c>
      <c r="L48" s="73">
        <v>840345.56</v>
      </c>
      <c r="M48" s="58">
        <f t="shared" si="0"/>
        <v>0.30949947018704449</v>
      </c>
    </row>
    <row r="49" spans="1:13" x14ac:dyDescent="0.3">
      <c r="A49" s="53" t="s">
        <v>374</v>
      </c>
      <c r="B49" s="53" t="s">
        <v>52</v>
      </c>
      <c r="C49" s="77">
        <v>1094719</v>
      </c>
      <c r="D49" s="77">
        <v>1104450</v>
      </c>
      <c r="E49" s="77">
        <v>1104450</v>
      </c>
      <c r="F49" s="78">
        <v>0</v>
      </c>
      <c r="G49" s="78">
        <v>0</v>
      </c>
      <c r="H49" s="78">
        <v>0</v>
      </c>
      <c r="I49" s="77">
        <v>396434.21</v>
      </c>
      <c r="J49" s="77">
        <v>328107</v>
      </c>
      <c r="K49" s="77">
        <v>708015.79</v>
      </c>
      <c r="L49" s="73">
        <v>401504</v>
      </c>
      <c r="M49" s="58">
        <f t="shared" si="0"/>
        <v>0.35894265018787636</v>
      </c>
    </row>
    <row r="50" spans="1:13" x14ac:dyDescent="0.3">
      <c r="A50" s="53" t="s">
        <v>384</v>
      </c>
      <c r="B50" s="53" t="s">
        <v>52</v>
      </c>
      <c r="C50" s="77">
        <v>491254</v>
      </c>
      <c r="D50" s="77">
        <v>491254</v>
      </c>
      <c r="E50" s="77">
        <v>491254</v>
      </c>
      <c r="F50" s="78">
        <v>0</v>
      </c>
      <c r="G50" s="78">
        <v>0</v>
      </c>
      <c r="H50" s="78">
        <v>0</v>
      </c>
      <c r="I50" s="77">
        <v>133927</v>
      </c>
      <c r="J50" s="77">
        <v>115441</v>
      </c>
      <c r="K50" s="77">
        <v>357327</v>
      </c>
      <c r="L50" s="73">
        <v>185415</v>
      </c>
      <c r="M50" s="58">
        <f t="shared" si="0"/>
        <v>0.27262271655803311</v>
      </c>
    </row>
    <row r="51" spans="1:13" x14ac:dyDescent="0.3">
      <c r="A51" s="53" t="s">
        <v>393</v>
      </c>
      <c r="B51" s="53" t="s">
        <v>52</v>
      </c>
      <c r="C51" s="77">
        <v>235944</v>
      </c>
      <c r="D51" s="77">
        <v>257557</v>
      </c>
      <c r="E51" s="77">
        <v>257557</v>
      </c>
      <c r="F51" s="78">
        <v>0</v>
      </c>
      <c r="G51" s="78">
        <v>0</v>
      </c>
      <c r="H51" s="78">
        <v>0</v>
      </c>
      <c r="I51" s="77">
        <v>98546.05</v>
      </c>
      <c r="J51" s="77">
        <v>72946.05</v>
      </c>
      <c r="K51" s="77">
        <v>159010.95000000001</v>
      </c>
      <c r="L51" s="74">
        <v>0</v>
      </c>
      <c r="M51" s="58">
        <f t="shared" si="0"/>
        <v>0.38261841068190733</v>
      </c>
    </row>
    <row r="52" spans="1:13" x14ac:dyDescent="0.3">
      <c r="A52" s="53" t="s">
        <v>402</v>
      </c>
      <c r="B52" s="53" t="s">
        <v>52</v>
      </c>
      <c r="C52" s="77">
        <v>3209026</v>
      </c>
      <c r="D52" s="77">
        <v>3209026</v>
      </c>
      <c r="E52" s="77">
        <v>3209026</v>
      </c>
      <c r="F52" s="78">
        <v>0</v>
      </c>
      <c r="G52" s="77">
        <v>2015284</v>
      </c>
      <c r="H52" s="78">
        <v>0</v>
      </c>
      <c r="I52" s="77">
        <v>1193742</v>
      </c>
      <c r="J52" s="77">
        <v>1193742</v>
      </c>
      <c r="K52" s="78">
        <v>0</v>
      </c>
      <c r="L52" s="74">
        <v>0</v>
      </c>
      <c r="M52" s="58">
        <f t="shared" si="0"/>
        <v>0.37199511627515641</v>
      </c>
    </row>
    <row r="53" spans="1:13" x14ac:dyDescent="0.3">
      <c r="A53" s="53" t="s">
        <v>415</v>
      </c>
      <c r="B53" s="53" t="s">
        <v>52</v>
      </c>
      <c r="C53" s="77">
        <v>9757944</v>
      </c>
      <c r="D53" s="77">
        <v>9757944</v>
      </c>
      <c r="E53" s="77">
        <v>9757944</v>
      </c>
      <c r="F53" s="78">
        <v>0</v>
      </c>
      <c r="G53" s="77">
        <v>6087145</v>
      </c>
      <c r="H53" s="78">
        <v>0</v>
      </c>
      <c r="I53" s="77">
        <v>3670799</v>
      </c>
      <c r="J53" s="77">
        <v>3670799</v>
      </c>
      <c r="K53" s="78">
        <v>0</v>
      </c>
      <c r="L53" s="74">
        <v>0</v>
      </c>
      <c r="M53" s="58">
        <f t="shared" si="0"/>
        <v>0.37618570059430551</v>
      </c>
    </row>
    <row r="54" spans="1:13" x14ac:dyDescent="0.3">
      <c r="A54" s="53" t="s">
        <v>436</v>
      </c>
      <c r="B54" s="53" t="s">
        <v>52</v>
      </c>
      <c r="C54" s="77">
        <v>11801582</v>
      </c>
      <c r="D54" s="77">
        <v>11698754</v>
      </c>
      <c r="E54" s="77">
        <v>11698754</v>
      </c>
      <c r="F54" s="78">
        <v>0</v>
      </c>
      <c r="G54" s="77">
        <v>7069755</v>
      </c>
      <c r="H54" s="78">
        <v>0</v>
      </c>
      <c r="I54" s="77">
        <v>4628999</v>
      </c>
      <c r="J54" s="77">
        <v>4628999</v>
      </c>
      <c r="K54" s="78">
        <v>0</v>
      </c>
      <c r="L54" s="73">
        <v>7089046</v>
      </c>
      <c r="M54" s="58">
        <f t="shared" si="0"/>
        <v>0.39568307872787134</v>
      </c>
    </row>
    <row r="55" spans="1:13" x14ac:dyDescent="0.3">
      <c r="A55" s="53" t="s">
        <v>447</v>
      </c>
      <c r="B55" s="53" t="s">
        <v>52</v>
      </c>
      <c r="C55" s="77">
        <v>9309177</v>
      </c>
      <c r="D55" s="77">
        <v>9309177</v>
      </c>
      <c r="E55" s="77">
        <v>9309177</v>
      </c>
      <c r="F55" s="78">
        <v>0</v>
      </c>
      <c r="G55" s="78">
        <v>0</v>
      </c>
      <c r="H55" s="78">
        <v>0</v>
      </c>
      <c r="I55" s="77">
        <v>3363728</v>
      </c>
      <c r="J55" s="77">
        <v>3363728</v>
      </c>
      <c r="K55" s="77">
        <v>5945449</v>
      </c>
      <c r="L55" s="73">
        <v>8130064</v>
      </c>
      <c r="M55" s="58">
        <f t="shared" si="0"/>
        <v>0.36133462711043091</v>
      </c>
    </row>
    <row r="56" spans="1:13" x14ac:dyDescent="0.3">
      <c r="A56" s="53" t="s">
        <v>459</v>
      </c>
      <c r="B56" s="53" t="s">
        <v>52</v>
      </c>
      <c r="C56" s="77">
        <v>9927704</v>
      </c>
      <c r="D56" s="77">
        <v>10009166</v>
      </c>
      <c r="E56" s="77">
        <v>10009166</v>
      </c>
      <c r="F56" s="78">
        <v>0</v>
      </c>
      <c r="G56" s="78">
        <v>0</v>
      </c>
      <c r="H56" s="78">
        <v>0</v>
      </c>
      <c r="I56" s="77">
        <v>3000895</v>
      </c>
      <c r="J56" s="77">
        <v>3000895</v>
      </c>
      <c r="K56" s="77">
        <v>7008271</v>
      </c>
      <c r="L56" s="73">
        <v>4237015.7300000004</v>
      </c>
      <c r="M56" s="58">
        <f t="shared" si="0"/>
        <v>0.29981468985527865</v>
      </c>
    </row>
    <row r="57" spans="1:13" x14ac:dyDescent="0.3">
      <c r="A57" s="53" t="s">
        <v>472</v>
      </c>
      <c r="B57" s="53" t="s">
        <v>52</v>
      </c>
      <c r="C57" s="77">
        <v>5641227</v>
      </c>
      <c r="D57" s="77">
        <v>5641227</v>
      </c>
      <c r="E57" s="77">
        <v>5641227</v>
      </c>
      <c r="F57" s="78">
        <v>0</v>
      </c>
      <c r="G57" s="78">
        <v>0</v>
      </c>
      <c r="H57" s="78">
        <v>0</v>
      </c>
      <c r="I57" s="77">
        <v>2082817.27</v>
      </c>
      <c r="J57" s="77">
        <v>1743177.27</v>
      </c>
      <c r="K57" s="77">
        <v>3558409.73</v>
      </c>
      <c r="L57" s="73">
        <v>5547024</v>
      </c>
      <c r="M57" s="58">
        <f t="shared" si="0"/>
        <v>0.36921351861926494</v>
      </c>
    </row>
    <row r="58" spans="1:13" x14ac:dyDescent="0.3">
      <c r="A58" s="53" t="s">
        <v>490</v>
      </c>
      <c r="B58" s="53" t="s">
        <v>757</v>
      </c>
      <c r="C58" s="77">
        <v>7444477</v>
      </c>
      <c r="D58" s="77">
        <v>7444477</v>
      </c>
      <c r="E58" s="77">
        <v>7444477</v>
      </c>
      <c r="F58" s="78">
        <v>0</v>
      </c>
      <c r="G58" s="78">
        <v>0</v>
      </c>
      <c r="H58" s="78">
        <v>0</v>
      </c>
      <c r="I58" s="77">
        <v>3098923.75</v>
      </c>
      <c r="J58" s="77">
        <v>2384122</v>
      </c>
      <c r="K58" s="77">
        <v>4345553.25</v>
      </c>
      <c r="L58" s="73">
        <v>582048.16</v>
      </c>
      <c r="M58" s="58">
        <f t="shared" si="0"/>
        <v>0.41627151914096855</v>
      </c>
    </row>
    <row r="59" spans="1:13" x14ac:dyDescent="0.3">
      <c r="A59" s="53" t="s">
        <v>501</v>
      </c>
      <c r="B59" s="53" t="s">
        <v>52</v>
      </c>
      <c r="C59" s="77">
        <v>805530</v>
      </c>
      <c r="D59" s="77">
        <v>809502</v>
      </c>
      <c r="E59" s="77">
        <v>809502</v>
      </c>
      <c r="F59" s="78">
        <v>0</v>
      </c>
      <c r="G59" s="78">
        <v>0</v>
      </c>
      <c r="H59" s="78">
        <v>0</v>
      </c>
      <c r="I59" s="77">
        <v>337091.05</v>
      </c>
      <c r="J59" s="77">
        <v>279253.34000000003</v>
      </c>
      <c r="K59" s="77">
        <v>472410.95</v>
      </c>
      <c r="L59" s="74">
        <v>0</v>
      </c>
      <c r="M59" s="58">
        <f t="shared" si="0"/>
        <v>0.41641780996217426</v>
      </c>
    </row>
    <row r="60" spans="1:13" x14ac:dyDescent="0.3">
      <c r="A60" s="53" t="s">
        <v>517</v>
      </c>
      <c r="B60" s="53" t="s">
        <v>52</v>
      </c>
      <c r="C60" s="77">
        <v>988300</v>
      </c>
      <c r="D60" s="77">
        <v>1005694</v>
      </c>
      <c r="E60" s="77">
        <v>1005694</v>
      </c>
      <c r="F60" s="78">
        <v>0</v>
      </c>
      <c r="G60" s="77">
        <v>600036</v>
      </c>
      <c r="H60" s="78">
        <v>0</v>
      </c>
      <c r="I60" s="77">
        <v>388264</v>
      </c>
      <c r="J60" s="77">
        <v>388264</v>
      </c>
      <c r="K60" s="77">
        <v>17394</v>
      </c>
      <c r="L60" s="73">
        <v>5795802</v>
      </c>
      <c r="M60" s="58">
        <f t="shared" si="0"/>
        <v>0.3860657416669484</v>
      </c>
    </row>
    <row r="61" spans="1:13" x14ac:dyDescent="0.3">
      <c r="A61" s="53" t="s">
        <v>527</v>
      </c>
      <c r="B61" s="53" t="s">
        <v>52</v>
      </c>
      <c r="C61" s="77">
        <v>7834172</v>
      </c>
      <c r="D61" s="77">
        <v>7834172</v>
      </c>
      <c r="E61" s="77">
        <v>7834172</v>
      </c>
      <c r="F61" s="78">
        <v>0</v>
      </c>
      <c r="G61" s="78">
        <v>0</v>
      </c>
      <c r="H61" s="78">
        <v>0</v>
      </c>
      <c r="I61" s="77">
        <v>3082877</v>
      </c>
      <c r="J61" s="77">
        <v>2546922</v>
      </c>
      <c r="K61" s="77">
        <v>4751295</v>
      </c>
      <c r="L61" s="73">
        <v>2448150</v>
      </c>
      <c r="M61" s="58">
        <f t="shared" si="0"/>
        <v>0.39351663455946589</v>
      </c>
    </row>
    <row r="62" spans="1:13" x14ac:dyDescent="0.3">
      <c r="A62" s="53" t="s">
        <v>539</v>
      </c>
      <c r="B62" s="53" t="s">
        <v>52</v>
      </c>
      <c r="C62" s="77">
        <v>3150694</v>
      </c>
      <c r="D62" s="77">
        <v>3150694</v>
      </c>
      <c r="E62" s="77">
        <v>3149858</v>
      </c>
      <c r="F62" s="78">
        <v>0</v>
      </c>
      <c r="G62" s="78">
        <v>0</v>
      </c>
      <c r="H62" s="78">
        <v>0</v>
      </c>
      <c r="I62" s="77">
        <v>1116396.6499999999</v>
      </c>
      <c r="J62" s="77">
        <v>887325.28</v>
      </c>
      <c r="K62" s="77">
        <v>2034297.35</v>
      </c>
      <c r="L62" s="73">
        <v>1068827820.72</v>
      </c>
      <c r="M62" s="58">
        <f t="shared" si="0"/>
        <v>0.35433356904859686</v>
      </c>
    </row>
    <row r="63" spans="1:13" x14ac:dyDescent="0.3">
      <c r="A63" s="53" t="s">
        <v>53</v>
      </c>
      <c r="B63" s="53" t="s">
        <v>54</v>
      </c>
      <c r="C63" s="77">
        <v>2286608087</v>
      </c>
      <c r="D63" s="77">
        <v>2283208087</v>
      </c>
      <c r="E63" s="77">
        <v>2283191508</v>
      </c>
      <c r="F63" s="78">
        <v>0</v>
      </c>
      <c r="G63" s="77">
        <v>554637026.27999997</v>
      </c>
      <c r="H63" s="78">
        <v>0</v>
      </c>
      <c r="I63" s="77">
        <v>840006064.94000006</v>
      </c>
      <c r="J63" s="77">
        <v>758476103.01999998</v>
      </c>
      <c r="K63" s="77">
        <v>888564995.77999997</v>
      </c>
      <c r="L63" s="74">
        <v>0</v>
      </c>
      <c r="M63" s="58">
        <f t="shared" si="0"/>
        <v>0.36790604838988555</v>
      </c>
    </row>
    <row r="64" spans="1:13" x14ac:dyDescent="0.3">
      <c r="A64" s="53" t="s">
        <v>55</v>
      </c>
      <c r="B64" s="53" t="s">
        <v>56</v>
      </c>
      <c r="C64" s="77">
        <v>132731761</v>
      </c>
      <c r="D64" s="77">
        <v>132731761</v>
      </c>
      <c r="E64" s="77">
        <v>132731761</v>
      </c>
      <c r="F64" s="78">
        <v>0</v>
      </c>
      <c r="G64" s="77">
        <v>77201567</v>
      </c>
      <c r="H64" s="78">
        <v>0</v>
      </c>
      <c r="I64" s="77">
        <v>55530194</v>
      </c>
      <c r="J64" s="77">
        <v>55530194</v>
      </c>
      <c r="K64" s="78">
        <v>0</v>
      </c>
      <c r="L64" s="74">
        <v>0</v>
      </c>
      <c r="M64" s="58">
        <f t="shared" si="0"/>
        <v>0.41836402667783484</v>
      </c>
    </row>
    <row r="65" spans="1:13" x14ac:dyDescent="0.3">
      <c r="A65" s="53" t="s">
        <v>282</v>
      </c>
      <c r="B65" s="53" t="s">
        <v>56</v>
      </c>
      <c r="C65" s="77">
        <v>29437226</v>
      </c>
      <c r="D65" s="77">
        <v>29202942</v>
      </c>
      <c r="E65" s="77">
        <v>29202942</v>
      </c>
      <c r="F65" s="78">
        <v>0</v>
      </c>
      <c r="G65" s="77">
        <v>18064052</v>
      </c>
      <c r="H65" s="78">
        <v>0</v>
      </c>
      <c r="I65" s="77">
        <v>11138890</v>
      </c>
      <c r="J65" s="77">
        <v>11138890</v>
      </c>
      <c r="K65" s="78">
        <v>0</v>
      </c>
      <c r="L65" s="73">
        <v>75961845.920000002</v>
      </c>
      <c r="M65" s="58">
        <f t="shared" si="0"/>
        <v>0.38143040519684629</v>
      </c>
    </row>
    <row r="66" spans="1:13" x14ac:dyDescent="0.3">
      <c r="A66" s="53" t="s">
        <v>311</v>
      </c>
      <c r="B66" s="53" t="s">
        <v>56</v>
      </c>
      <c r="C66" s="77">
        <v>99013622</v>
      </c>
      <c r="D66" s="77">
        <v>99013622</v>
      </c>
      <c r="E66" s="77">
        <v>99013622</v>
      </c>
      <c r="F66" s="78">
        <v>0</v>
      </c>
      <c r="G66" s="78">
        <v>0</v>
      </c>
      <c r="H66" s="78">
        <v>0</v>
      </c>
      <c r="I66" s="77">
        <v>38138778.490000002</v>
      </c>
      <c r="J66" s="77">
        <v>17422923.5</v>
      </c>
      <c r="K66" s="77">
        <v>60874843.509999998</v>
      </c>
      <c r="L66" s="73">
        <v>26466628</v>
      </c>
      <c r="M66" s="58">
        <f t="shared" si="0"/>
        <v>0.38518718656711703</v>
      </c>
    </row>
    <row r="67" spans="1:13" x14ac:dyDescent="0.3">
      <c r="A67" s="53" t="s">
        <v>334</v>
      </c>
      <c r="B67" s="53" t="s">
        <v>56</v>
      </c>
      <c r="C67" s="77">
        <v>39475842</v>
      </c>
      <c r="D67" s="77">
        <v>39475842</v>
      </c>
      <c r="E67" s="77">
        <v>39475842</v>
      </c>
      <c r="F67" s="78">
        <v>0</v>
      </c>
      <c r="G67" s="78">
        <v>0</v>
      </c>
      <c r="H67" s="78">
        <v>0</v>
      </c>
      <c r="I67" s="77">
        <v>18093921</v>
      </c>
      <c r="J67" s="77">
        <v>15465479</v>
      </c>
      <c r="K67" s="77">
        <v>21381921</v>
      </c>
      <c r="L67" s="73">
        <v>6286090</v>
      </c>
      <c r="M67" s="58">
        <f t="shared" si="0"/>
        <v>0.4583542765218282</v>
      </c>
    </row>
    <row r="68" spans="1:13" x14ac:dyDescent="0.3">
      <c r="A68" s="53" t="s">
        <v>346</v>
      </c>
      <c r="B68" s="53" t="s">
        <v>56</v>
      </c>
      <c r="C68" s="77">
        <v>9191793</v>
      </c>
      <c r="D68" s="77">
        <v>9191793</v>
      </c>
      <c r="E68" s="77">
        <v>9191793</v>
      </c>
      <c r="F68" s="78">
        <v>0</v>
      </c>
      <c r="G68" s="78">
        <v>0</v>
      </c>
      <c r="H68" s="78">
        <v>0</v>
      </c>
      <c r="I68" s="77">
        <v>3554562</v>
      </c>
      <c r="J68" s="77">
        <v>3554562</v>
      </c>
      <c r="K68" s="77">
        <v>5637231</v>
      </c>
      <c r="L68" s="73">
        <v>7285856.2000000002</v>
      </c>
      <c r="M68" s="58">
        <f t="shared" si="0"/>
        <v>0.38671040568472331</v>
      </c>
    </row>
    <row r="69" spans="1:13" x14ac:dyDescent="0.3">
      <c r="A69" s="53" t="s">
        <v>365</v>
      </c>
      <c r="B69" s="53" t="s">
        <v>56</v>
      </c>
      <c r="C69" s="77">
        <v>9363654</v>
      </c>
      <c r="D69" s="77">
        <v>9258173</v>
      </c>
      <c r="E69" s="77">
        <v>9258173</v>
      </c>
      <c r="F69" s="78">
        <v>0</v>
      </c>
      <c r="G69" s="78">
        <v>0</v>
      </c>
      <c r="H69" s="78">
        <v>0</v>
      </c>
      <c r="I69" s="77">
        <v>2878163.8</v>
      </c>
      <c r="J69" s="77">
        <v>2415572.7999999998</v>
      </c>
      <c r="K69" s="77">
        <v>6380009.2000000002</v>
      </c>
      <c r="L69" s="73">
        <v>9109341.8800000008</v>
      </c>
      <c r="M69" s="58">
        <f t="shared" si="0"/>
        <v>0.31087816138238072</v>
      </c>
    </row>
    <row r="70" spans="1:13" x14ac:dyDescent="0.3">
      <c r="A70" s="53" t="s">
        <v>375</v>
      </c>
      <c r="B70" s="53" t="s">
        <v>56</v>
      </c>
      <c r="C70" s="77">
        <v>11866750</v>
      </c>
      <c r="D70" s="77">
        <v>11972231</v>
      </c>
      <c r="E70" s="77">
        <v>11972231</v>
      </c>
      <c r="F70" s="78">
        <v>0</v>
      </c>
      <c r="G70" s="78">
        <v>0</v>
      </c>
      <c r="H70" s="78">
        <v>0</v>
      </c>
      <c r="I70" s="77">
        <v>4297346.87</v>
      </c>
      <c r="J70" s="77">
        <v>3556733</v>
      </c>
      <c r="K70" s="77">
        <v>7674884.1299999999</v>
      </c>
      <c r="L70" s="73">
        <v>3379403</v>
      </c>
      <c r="M70" s="58">
        <f t="shared" si="0"/>
        <v>0.35894286286323746</v>
      </c>
    </row>
    <row r="71" spans="1:13" x14ac:dyDescent="0.3">
      <c r="A71" s="53" t="s">
        <v>385</v>
      </c>
      <c r="B71" s="53" t="s">
        <v>56</v>
      </c>
      <c r="C71" s="77">
        <v>5325185</v>
      </c>
      <c r="D71" s="77">
        <v>5325185</v>
      </c>
      <c r="E71" s="77">
        <v>5325185</v>
      </c>
      <c r="F71" s="78">
        <v>0</v>
      </c>
      <c r="G71" s="78">
        <v>0</v>
      </c>
      <c r="H71" s="78">
        <v>0</v>
      </c>
      <c r="I71" s="77">
        <v>2903535</v>
      </c>
      <c r="J71" s="77">
        <v>2502766</v>
      </c>
      <c r="K71" s="77">
        <v>2421650</v>
      </c>
      <c r="L71" s="73">
        <v>2355506</v>
      </c>
      <c r="M71" s="58">
        <f t="shared" ref="M71:M134" si="1">+I71/D71</f>
        <v>0.54524584591896808</v>
      </c>
    </row>
    <row r="72" spans="1:13" x14ac:dyDescent="0.3">
      <c r="A72" s="53" t="s">
        <v>394</v>
      </c>
      <c r="B72" s="53" t="s">
        <v>56</v>
      </c>
      <c r="C72" s="77">
        <v>2557629</v>
      </c>
      <c r="D72" s="77">
        <v>2791913</v>
      </c>
      <c r="E72" s="77">
        <v>2791913</v>
      </c>
      <c r="F72" s="78">
        <v>0</v>
      </c>
      <c r="G72" s="78">
        <v>0</v>
      </c>
      <c r="H72" s="78">
        <v>0</v>
      </c>
      <c r="I72" s="77">
        <v>722652.49</v>
      </c>
      <c r="J72" s="77">
        <v>445137.49</v>
      </c>
      <c r="K72" s="77">
        <v>2069260.51</v>
      </c>
      <c r="L72" s="74">
        <v>0</v>
      </c>
      <c r="M72" s="58">
        <f t="shared" si="1"/>
        <v>0.25883775389849184</v>
      </c>
    </row>
    <row r="73" spans="1:13" x14ac:dyDescent="0.3">
      <c r="A73" s="53" t="s">
        <v>403</v>
      </c>
      <c r="B73" s="53" t="s">
        <v>56</v>
      </c>
      <c r="C73" s="77">
        <v>34785837</v>
      </c>
      <c r="D73" s="77">
        <v>34785837</v>
      </c>
      <c r="E73" s="77">
        <v>34785837</v>
      </c>
      <c r="F73" s="78">
        <v>0</v>
      </c>
      <c r="G73" s="77">
        <v>21837962</v>
      </c>
      <c r="H73" s="78">
        <v>0</v>
      </c>
      <c r="I73" s="77">
        <v>12947875</v>
      </c>
      <c r="J73" s="77">
        <v>12947875</v>
      </c>
      <c r="K73" s="78">
        <v>0</v>
      </c>
      <c r="L73" s="74">
        <v>0</v>
      </c>
      <c r="M73" s="58">
        <f t="shared" si="1"/>
        <v>0.37221685940746518</v>
      </c>
    </row>
    <row r="74" spans="1:13" x14ac:dyDescent="0.3">
      <c r="A74" s="53" t="s">
        <v>416</v>
      </c>
      <c r="B74" s="53" t="s">
        <v>56</v>
      </c>
      <c r="C74" s="77">
        <v>105776111</v>
      </c>
      <c r="D74" s="77">
        <v>105776111</v>
      </c>
      <c r="E74" s="77">
        <v>105776111</v>
      </c>
      <c r="F74" s="78">
        <v>0</v>
      </c>
      <c r="G74" s="77">
        <v>65950708</v>
      </c>
      <c r="H74" s="78">
        <v>0</v>
      </c>
      <c r="I74" s="77">
        <v>39825403</v>
      </c>
      <c r="J74" s="77">
        <v>39825403</v>
      </c>
      <c r="K74" s="78">
        <v>0</v>
      </c>
      <c r="L74" s="74">
        <v>0</v>
      </c>
      <c r="M74" s="58">
        <f t="shared" si="1"/>
        <v>0.37650659136069015</v>
      </c>
    </row>
    <row r="75" spans="1:13" x14ac:dyDescent="0.3">
      <c r="A75" s="53" t="s">
        <v>437</v>
      </c>
      <c r="B75" s="53" t="s">
        <v>56</v>
      </c>
      <c r="C75" s="77">
        <v>127929140</v>
      </c>
      <c r="D75" s="77">
        <v>126814481</v>
      </c>
      <c r="E75" s="77">
        <v>126814481</v>
      </c>
      <c r="F75" s="78">
        <v>0</v>
      </c>
      <c r="G75" s="77">
        <v>86860827</v>
      </c>
      <c r="H75" s="78">
        <v>0</v>
      </c>
      <c r="I75" s="77">
        <v>39953654</v>
      </c>
      <c r="J75" s="77">
        <v>39953654</v>
      </c>
      <c r="K75" s="78">
        <v>0</v>
      </c>
      <c r="L75" s="73">
        <v>76844248</v>
      </c>
      <c r="M75" s="58">
        <f t="shared" si="1"/>
        <v>0.3150559280371143</v>
      </c>
    </row>
    <row r="76" spans="1:13" x14ac:dyDescent="0.3">
      <c r="A76" s="53" t="s">
        <v>448</v>
      </c>
      <c r="B76" s="53" t="s">
        <v>56</v>
      </c>
      <c r="C76" s="77">
        <v>100911473</v>
      </c>
      <c r="D76" s="77">
        <v>100911473</v>
      </c>
      <c r="E76" s="77">
        <v>100911473</v>
      </c>
      <c r="F76" s="78">
        <v>0</v>
      </c>
      <c r="G76" s="78">
        <v>0</v>
      </c>
      <c r="H76" s="78">
        <v>0</v>
      </c>
      <c r="I76" s="77">
        <v>36486008</v>
      </c>
      <c r="J76" s="77">
        <v>36486008</v>
      </c>
      <c r="K76" s="77">
        <v>64425465</v>
      </c>
      <c r="L76" s="73">
        <v>88024266</v>
      </c>
      <c r="M76" s="58">
        <f t="shared" si="1"/>
        <v>0.36156451704951331</v>
      </c>
    </row>
    <row r="77" spans="1:13" x14ac:dyDescent="0.3">
      <c r="A77" s="53" t="s">
        <v>460</v>
      </c>
      <c r="B77" s="53" t="s">
        <v>56</v>
      </c>
      <c r="C77" s="77">
        <v>107616307</v>
      </c>
      <c r="D77" s="77">
        <v>108499359</v>
      </c>
      <c r="E77" s="77">
        <v>108499359</v>
      </c>
      <c r="F77" s="78">
        <v>0</v>
      </c>
      <c r="G77" s="78">
        <v>0</v>
      </c>
      <c r="H77" s="78">
        <v>0</v>
      </c>
      <c r="I77" s="77">
        <v>32756121</v>
      </c>
      <c r="J77" s="77">
        <v>32756121</v>
      </c>
      <c r="K77" s="77">
        <v>75743238</v>
      </c>
      <c r="L77" s="73">
        <v>46010891.479999997</v>
      </c>
      <c r="M77" s="58">
        <f t="shared" si="1"/>
        <v>0.3019015163029673</v>
      </c>
    </row>
    <row r="78" spans="1:13" x14ac:dyDescent="0.3">
      <c r="A78" s="53" t="s">
        <v>473</v>
      </c>
      <c r="B78" s="53" t="s">
        <v>56</v>
      </c>
      <c r="C78" s="77">
        <v>61150897</v>
      </c>
      <c r="D78" s="77">
        <v>61150897</v>
      </c>
      <c r="E78" s="77">
        <v>61150897</v>
      </c>
      <c r="F78" s="78">
        <v>0</v>
      </c>
      <c r="G78" s="78">
        <v>0</v>
      </c>
      <c r="H78" s="78">
        <v>0</v>
      </c>
      <c r="I78" s="77">
        <v>22496151.52</v>
      </c>
      <c r="J78" s="77">
        <v>18814439.52</v>
      </c>
      <c r="K78" s="77">
        <v>38654745.479999997</v>
      </c>
      <c r="L78" s="73">
        <v>60117601</v>
      </c>
      <c r="M78" s="58">
        <f t="shared" si="1"/>
        <v>0.3678793382213183</v>
      </c>
    </row>
    <row r="79" spans="1:13" x14ac:dyDescent="0.3">
      <c r="A79" s="53" t="s">
        <v>491</v>
      </c>
      <c r="B79" s="53" t="s">
        <v>56</v>
      </c>
      <c r="C79" s="77">
        <v>80698122</v>
      </c>
      <c r="D79" s="77">
        <v>80698122</v>
      </c>
      <c r="E79" s="77">
        <v>80698122</v>
      </c>
      <c r="F79" s="78">
        <v>0</v>
      </c>
      <c r="G79" s="78">
        <v>0</v>
      </c>
      <c r="H79" s="78">
        <v>0</v>
      </c>
      <c r="I79" s="77">
        <v>33607632.369999997</v>
      </c>
      <c r="J79" s="77">
        <v>25858545</v>
      </c>
      <c r="K79" s="77">
        <v>47090489.630000003</v>
      </c>
      <c r="L79" s="73">
        <v>6310831</v>
      </c>
      <c r="M79" s="58">
        <f t="shared" si="1"/>
        <v>0.41646114602270418</v>
      </c>
    </row>
    <row r="80" spans="1:13" x14ac:dyDescent="0.3">
      <c r="A80" s="53" t="s">
        <v>502</v>
      </c>
      <c r="B80" s="53" t="s">
        <v>56</v>
      </c>
      <c r="C80" s="77">
        <v>8731940</v>
      </c>
      <c r="D80" s="77">
        <v>8774994</v>
      </c>
      <c r="E80" s="77">
        <v>8774994</v>
      </c>
      <c r="F80" s="78">
        <v>0</v>
      </c>
      <c r="G80" s="78">
        <v>0</v>
      </c>
      <c r="H80" s="78">
        <v>0</v>
      </c>
      <c r="I80" s="77">
        <v>3646393.82</v>
      </c>
      <c r="J80" s="77">
        <v>3025693.32</v>
      </c>
      <c r="K80" s="77">
        <v>5128600.18</v>
      </c>
      <c r="L80" s="74">
        <v>0</v>
      </c>
      <c r="M80" s="58">
        <f t="shared" si="1"/>
        <v>0.41554373940312661</v>
      </c>
    </row>
    <row r="81" spans="1:13" x14ac:dyDescent="0.3">
      <c r="A81" s="53" t="s">
        <v>518</v>
      </c>
      <c r="B81" s="53" t="s">
        <v>56</v>
      </c>
      <c r="C81" s="77">
        <v>10713166</v>
      </c>
      <c r="D81" s="77">
        <v>10901719</v>
      </c>
      <c r="E81" s="77">
        <v>10901719</v>
      </c>
      <c r="F81" s="78">
        <v>0</v>
      </c>
      <c r="G81" s="77">
        <v>6504355</v>
      </c>
      <c r="H81" s="78">
        <v>0</v>
      </c>
      <c r="I81" s="77">
        <v>4208811</v>
      </c>
      <c r="J81" s="77">
        <v>4208811</v>
      </c>
      <c r="K81" s="77">
        <v>188553</v>
      </c>
      <c r="L81" s="73">
        <v>62792805</v>
      </c>
      <c r="M81" s="58">
        <f t="shared" si="1"/>
        <v>0.38606856404939444</v>
      </c>
    </row>
    <row r="82" spans="1:13" x14ac:dyDescent="0.3">
      <c r="A82" s="53" t="s">
        <v>528</v>
      </c>
      <c r="B82" s="53" t="s">
        <v>56</v>
      </c>
      <c r="C82" s="77">
        <v>84922424</v>
      </c>
      <c r="D82" s="77">
        <v>84922424</v>
      </c>
      <c r="E82" s="77">
        <v>84922424</v>
      </c>
      <c r="F82" s="78">
        <v>0</v>
      </c>
      <c r="G82" s="78">
        <v>0</v>
      </c>
      <c r="H82" s="78">
        <v>0</v>
      </c>
      <c r="I82" s="77">
        <v>33452086</v>
      </c>
      <c r="J82" s="77">
        <v>27642326</v>
      </c>
      <c r="K82" s="77">
        <v>51470338</v>
      </c>
      <c r="L82" s="73">
        <v>26537286.91</v>
      </c>
      <c r="M82" s="58">
        <f t="shared" si="1"/>
        <v>0.39391346153755574</v>
      </c>
    </row>
    <row r="83" spans="1:13" x14ac:dyDescent="0.3">
      <c r="A83" s="53" t="s">
        <v>540</v>
      </c>
      <c r="B83" s="53" t="s">
        <v>56</v>
      </c>
      <c r="C83" s="77">
        <v>34153517</v>
      </c>
      <c r="D83" s="77">
        <v>34153517</v>
      </c>
      <c r="E83" s="77">
        <v>34144459</v>
      </c>
      <c r="F83" s="78">
        <v>0</v>
      </c>
      <c r="G83" s="78">
        <v>0</v>
      </c>
      <c r="H83" s="78">
        <v>0</v>
      </c>
      <c r="I83" s="77">
        <v>12103037.189999999</v>
      </c>
      <c r="J83" s="77">
        <v>7868487.0599999996</v>
      </c>
      <c r="K83" s="77">
        <v>22050479.809999999</v>
      </c>
      <c r="L83" s="74">
        <v>0</v>
      </c>
      <c r="M83" s="58">
        <f t="shared" si="1"/>
        <v>0.3543716212301064</v>
      </c>
    </row>
    <row r="84" spans="1:13" x14ac:dyDescent="0.3">
      <c r="A84" s="53" t="s">
        <v>57</v>
      </c>
      <c r="B84" s="53" t="s">
        <v>58</v>
      </c>
      <c r="C84" s="77">
        <v>73467765</v>
      </c>
      <c r="D84" s="77">
        <v>73467765</v>
      </c>
      <c r="E84" s="77">
        <v>73467765</v>
      </c>
      <c r="F84" s="78">
        <v>0</v>
      </c>
      <c r="G84" s="77">
        <v>42747113</v>
      </c>
      <c r="H84" s="78">
        <v>0</v>
      </c>
      <c r="I84" s="77">
        <v>30720652</v>
      </c>
      <c r="J84" s="77">
        <v>30720652</v>
      </c>
      <c r="K84" s="78">
        <v>0</v>
      </c>
      <c r="L84" s="74">
        <v>0</v>
      </c>
      <c r="M84" s="58">
        <f t="shared" si="1"/>
        <v>0.41815144369779045</v>
      </c>
    </row>
    <row r="85" spans="1:13" x14ac:dyDescent="0.3">
      <c r="A85" s="53" t="s">
        <v>283</v>
      </c>
      <c r="B85" s="53" t="s">
        <v>58</v>
      </c>
      <c r="C85" s="77">
        <v>16293667</v>
      </c>
      <c r="D85" s="77">
        <v>16163989</v>
      </c>
      <c r="E85" s="77">
        <v>16163989</v>
      </c>
      <c r="F85" s="78">
        <v>0</v>
      </c>
      <c r="G85" s="77">
        <v>9998539</v>
      </c>
      <c r="H85" s="78">
        <v>0</v>
      </c>
      <c r="I85" s="77">
        <v>6165450</v>
      </c>
      <c r="J85" s="77">
        <v>6165450</v>
      </c>
      <c r="K85" s="78">
        <v>0</v>
      </c>
      <c r="L85" s="73">
        <v>42045302.479999997</v>
      </c>
      <c r="M85" s="58">
        <f t="shared" si="1"/>
        <v>0.38143121725707685</v>
      </c>
    </row>
    <row r="86" spans="1:13" x14ac:dyDescent="0.3">
      <c r="A86" s="53" t="s">
        <v>312</v>
      </c>
      <c r="B86" s="53" t="s">
        <v>58</v>
      </c>
      <c r="C86" s="77">
        <v>54804588</v>
      </c>
      <c r="D86" s="77">
        <v>54804588</v>
      </c>
      <c r="E86" s="77">
        <v>54804588</v>
      </c>
      <c r="F86" s="78">
        <v>0</v>
      </c>
      <c r="G86" s="78">
        <v>0</v>
      </c>
      <c r="H86" s="78">
        <v>0</v>
      </c>
      <c r="I86" s="77">
        <v>21110024.859999999</v>
      </c>
      <c r="J86" s="77">
        <v>11286946.119999999</v>
      </c>
      <c r="K86" s="77">
        <v>33694563.140000001</v>
      </c>
      <c r="L86" s="73">
        <v>14673659</v>
      </c>
      <c r="M86" s="58">
        <f t="shared" si="1"/>
        <v>0.38518718286870435</v>
      </c>
    </row>
    <row r="87" spans="1:13" x14ac:dyDescent="0.3">
      <c r="A87" s="53" t="s">
        <v>335</v>
      </c>
      <c r="B87" s="53" t="s">
        <v>58</v>
      </c>
      <c r="C87" s="77">
        <v>21850097</v>
      </c>
      <c r="D87" s="77">
        <v>21850097</v>
      </c>
      <c r="E87" s="77">
        <v>21850097</v>
      </c>
      <c r="F87" s="78">
        <v>0</v>
      </c>
      <c r="G87" s="78">
        <v>0</v>
      </c>
      <c r="H87" s="78">
        <v>0</v>
      </c>
      <c r="I87" s="77">
        <v>9984401</v>
      </c>
      <c r="J87" s="77">
        <v>8533919</v>
      </c>
      <c r="K87" s="77">
        <v>11865696</v>
      </c>
      <c r="L87" s="73">
        <v>4260458</v>
      </c>
      <c r="M87" s="58">
        <f t="shared" si="1"/>
        <v>0.45694996228163198</v>
      </c>
    </row>
    <row r="88" spans="1:13" x14ac:dyDescent="0.3">
      <c r="A88" s="53" t="s">
        <v>347</v>
      </c>
      <c r="B88" s="53" t="s">
        <v>58</v>
      </c>
      <c r="C88" s="77">
        <v>5087709</v>
      </c>
      <c r="D88" s="77">
        <v>5087709</v>
      </c>
      <c r="E88" s="77">
        <v>5087709</v>
      </c>
      <c r="F88" s="78">
        <v>0</v>
      </c>
      <c r="G88" s="78">
        <v>0</v>
      </c>
      <c r="H88" s="78">
        <v>0</v>
      </c>
      <c r="I88" s="77">
        <v>1519581</v>
      </c>
      <c r="J88" s="77">
        <v>1519581</v>
      </c>
      <c r="K88" s="77">
        <v>3568128</v>
      </c>
      <c r="L88" s="73">
        <v>4039673.44</v>
      </c>
      <c r="M88" s="58">
        <f t="shared" si="1"/>
        <v>0.29867687008042321</v>
      </c>
    </row>
    <row r="89" spans="1:13" x14ac:dyDescent="0.3">
      <c r="A89" s="53" t="s">
        <v>366</v>
      </c>
      <c r="B89" s="53" t="s">
        <v>58</v>
      </c>
      <c r="C89" s="77">
        <v>5182834</v>
      </c>
      <c r="D89" s="77">
        <v>5124450</v>
      </c>
      <c r="E89" s="77">
        <v>5124450</v>
      </c>
      <c r="F89" s="78">
        <v>0</v>
      </c>
      <c r="G89" s="78">
        <v>0</v>
      </c>
      <c r="H89" s="78">
        <v>0</v>
      </c>
      <c r="I89" s="77">
        <v>1585998.56</v>
      </c>
      <c r="J89" s="77">
        <v>1329951.56</v>
      </c>
      <c r="K89" s="77">
        <v>3538451.44</v>
      </c>
      <c r="L89" s="73">
        <v>5042071.34</v>
      </c>
      <c r="M89" s="58">
        <f t="shared" si="1"/>
        <v>0.30949634790075031</v>
      </c>
    </row>
    <row r="90" spans="1:13" x14ac:dyDescent="0.3">
      <c r="A90" s="53" t="s">
        <v>376</v>
      </c>
      <c r="B90" s="53" t="s">
        <v>58</v>
      </c>
      <c r="C90" s="77">
        <v>6568312</v>
      </c>
      <c r="D90" s="77">
        <v>6626696</v>
      </c>
      <c r="E90" s="77">
        <v>6626696</v>
      </c>
      <c r="F90" s="78">
        <v>0</v>
      </c>
      <c r="G90" s="78">
        <v>0</v>
      </c>
      <c r="H90" s="78">
        <v>0</v>
      </c>
      <c r="I90" s="77">
        <v>2378605.2799999998</v>
      </c>
      <c r="J90" s="77">
        <v>1968675</v>
      </c>
      <c r="K90" s="77">
        <v>4248090.72</v>
      </c>
      <c r="L90" s="73">
        <v>1780763</v>
      </c>
      <c r="M90" s="58">
        <f t="shared" si="1"/>
        <v>0.35894286987059609</v>
      </c>
    </row>
    <row r="91" spans="1:13" x14ac:dyDescent="0.3">
      <c r="A91" s="53" t="s">
        <v>386</v>
      </c>
      <c r="B91" s="53" t="s">
        <v>58</v>
      </c>
      <c r="C91" s="77">
        <v>2947520</v>
      </c>
      <c r="D91" s="77">
        <v>2947520</v>
      </c>
      <c r="E91" s="77">
        <v>2947520</v>
      </c>
      <c r="F91" s="78">
        <v>0</v>
      </c>
      <c r="G91" s="78">
        <v>0</v>
      </c>
      <c r="H91" s="78">
        <v>0</v>
      </c>
      <c r="I91" s="77">
        <v>1741058</v>
      </c>
      <c r="J91" s="77">
        <v>1500743</v>
      </c>
      <c r="K91" s="77">
        <v>1206462</v>
      </c>
      <c r="L91" s="73">
        <v>1264070</v>
      </c>
      <c r="M91" s="58">
        <f t="shared" si="1"/>
        <v>0.59068572901965044</v>
      </c>
    </row>
    <row r="92" spans="1:13" x14ac:dyDescent="0.3">
      <c r="A92" s="53" t="s">
        <v>395</v>
      </c>
      <c r="B92" s="53" t="s">
        <v>58</v>
      </c>
      <c r="C92" s="77">
        <v>1415662</v>
      </c>
      <c r="D92" s="77">
        <v>1545340</v>
      </c>
      <c r="E92" s="77">
        <v>1545340</v>
      </c>
      <c r="F92" s="78">
        <v>0</v>
      </c>
      <c r="G92" s="78">
        <v>0</v>
      </c>
      <c r="H92" s="78">
        <v>0</v>
      </c>
      <c r="I92" s="77">
        <v>439711.32</v>
      </c>
      <c r="J92" s="77">
        <v>286103.32</v>
      </c>
      <c r="K92" s="77">
        <v>1105628.68</v>
      </c>
      <c r="L92" s="74">
        <v>0</v>
      </c>
      <c r="M92" s="58">
        <f t="shared" si="1"/>
        <v>0.28454017886031552</v>
      </c>
    </row>
    <row r="93" spans="1:13" x14ac:dyDescent="0.3">
      <c r="A93" s="53" t="s">
        <v>404</v>
      </c>
      <c r="B93" s="53" t="s">
        <v>58</v>
      </c>
      <c r="C93" s="77">
        <v>19254153</v>
      </c>
      <c r="D93" s="77">
        <v>19254153</v>
      </c>
      <c r="E93" s="77">
        <v>19254153</v>
      </c>
      <c r="F93" s="78">
        <v>0</v>
      </c>
      <c r="G93" s="77">
        <v>12091655</v>
      </c>
      <c r="H93" s="78">
        <v>0</v>
      </c>
      <c r="I93" s="77">
        <v>7162498</v>
      </c>
      <c r="J93" s="77">
        <v>7162498</v>
      </c>
      <c r="K93" s="78">
        <v>0</v>
      </c>
      <c r="L93" s="74">
        <v>0</v>
      </c>
      <c r="M93" s="58">
        <f t="shared" si="1"/>
        <v>0.37199756333088241</v>
      </c>
    </row>
    <row r="94" spans="1:13" x14ac:dyDescent="0.3">
      <c r="A94" s="53" t="s">
        <v>417</v>
      </c>
      <c r="B94" s="53" t="s">
        <v>58</v>
      </c>
      <c r="C94" s="77">
        <v>58547663</v>
      </c>
      <c r="D94" s="77">
        <v>58547663</v>
      </c>
      <c r="E94" s="77">
        <v>58547663</v>
      </c>
      <c r="F94" s="78">
        <v>0</v>
      </c>
      <c r="G94" s="77">
        <v>36522972</v>
      </c>
      <c r="H94" s="78">
        <v>0</v>
      </c>
      <c r="I94" s="77">
        <v>22024691</v>
      </c>
      <c r="J94" s="77">
        <v>22024691</v>
      </c>
      <c r="K94" s="78">
        <v>0</v>
      </c>
      <c r="L94" s="74">
        <v>0</v>
      </c>
      <c r="M94" s="58">
        <f t="shared" si="1"/>
        <v>0.37618394776918762</v>
      </c>
    </row>
    <row r="95" spans="1:13" x14ac:dyDescent="0.3">
      <c r="A95" s="53" t="s">
        <v>438</v>
      </c>
      <c r="B95" s="53" t="s">
        <v>58</v>
      </c>
      <c r="C95" s="77">
        <v>70809488</v>
      </c>
      <c r="D95" s="77">
        <v>70192518</v>
      </c>
      <c r="E95" s="77">
        <v>70192518</v>
      </c>
      <c r="F95" s="78">
        <v>0</v>
      </c>
      <c r="G95" s="77">
        <v>42418386</v>
      </c>
      <c r="H95" s="78">
        <v>0</v>
      </c>
      <c r="I95" s="77">
        <v>27774132</v>
      </c>
      <c r="J95" s="77">
        <v>27774132</v>
      </c>
      <c r="K95" s="78">
        <v>0</v>
      </c>
      <c r="L95" s="73">
        <v>42534216</v>
      </c>
      <c r="M95" s="58">
        <f t="shared" si="1"/>
        <v>0.39568507857204954</v>
      </c>
    </row>
    <row r="96" spans="1:13" x14ac:dyDescent="0.3">
      <c r="A96" s="53" t="s">
        <v>449</v>
      </c>
      <c r="B96" s="53" t="s">
        <v>58</v>
      </c>
      <c r="C96" s="77">
        <v>55855059</v>
      </c>
      <c r="D96" s="77">
        <v>55855059</v>
      </c>
      <c r="E96" s="77">
        <v>55855059</v>
      </c>
      <c r="F96" s="78">
        <v>0</v>
      </c>
      <c r="G96" s="78">
        <v>0</v>
      </c>
      <c r="H96" s="78">
        <v>0</v>
      </c>
      <c r="I96" s="77">
        <v>20182485</v>
      </c>
      <c r="J96" s="77">
        <v>20182485</v>
      </c>
      <c r="K96" s="77">
        <v>35672574</v>
      </c>
      <c r="L96" s="73">
        <v>48759974</v>
      </c>
      <c r="M96" s="58">
        <f t="shared" si="1"/>
        <v>0.36133674122517712</v>
      </c>
    </row>
    <row r="97" spans="1:13" x14ac:dyDescent="0.3">
      <c r="A97" s="53" t="s">
        <v>461</v>
      </c>
      <c r="B97" s="53" t="s">
        <v>58</v>
      </c>
      <c r="C97" s="77">
        <v>59566222</v>
      </c>
      <c r="D97" s="77">
        <v>60054996</v>
      </c>
      <c r="E97" s="77">
        <v>60054996</v>
      </c>
      <c r="F97" s="78">
        <v>0</v>
      </c>
      <c r="G97" s="78">
        <v>0</v>
      </c>
      <c r="H97" s="78">
        <v>0</v>
      </c>
      <c r="I97" s="77">
        <v>18040295</v>
      </c>
      <c r="J97" s="77">
        <v>18040295</v>
      </c>
      <c r="K97" s="77">
        <v>42014701</v>
      </c>
      <c r="L97" s="73">
        <v>25707283.48</v>
      </c>
      <c r="M97" s="58">
        <f t="shared" si="1"/>
        <v>0.30039624013962135</v>
      </c>
    </row>
    <row r="98" spans="1:13" x14ac:dyDescent="0.3">
      <c r="A98" s="53" t="s">
        <v>474</v>
      </c>
      <c r="B98" s="53" t="s">
        <v>58</v>
      </c>
      <c r="C98" s="77">
        <v>33847360</v>
      </c>
      <c r="D98" s="77">
        <v>33847360</v>
      </c>
      <c r="E98" s="77">
        <v>33847360</v>
      </c>
      <c r="F98" s="78">
        <v>0</v>
      </c>
      <c r="G98" s="78">
        <v>0</v>
      </c>
      <c r="H98" s="78">
        <v>0</v>
      </c>
      <c r="I98" s="77">
        <v>12211746.52</v>
      </c>
      <c r="J98" s="77">
        <v>10173898.52</v>
      </c>
      <c r="K98" s="77">
        <v>21635613.48</v>
      </c>
      <c r="L98" s="73">
        <v>33282190</v>
      </c>
      <c r="M98" s="58">
        <f t="shared" si="1"/>
        <v>0.36078874452837678</v>
      </c>
    </row>
    <row r="99" spans="1:13" x14ac:dyDescent="0.3">
      <c r="A99" s="53" t="s">
        <v>492</v>
      </c>
      <c r="B99" s="53" t="s">
        <v>58</v>
      </c>
      <c r="C99" s="77">
        <v>44666858</v>
      </c>
      <c r="D99" s="77">
        <v>44666858</v>
      </c>
      <c r="E99" s="77">
        <v>44666858</v>
      </c>
      <c r="F99" s="78">
        <v>0</v>
      </c>
      <c r="G99" s="78">
        <v>0</v>
      </c>
      <c r="H99" s="78">
        <v>0</v>
      </c>
      <c r="I99" s="77">
        <v>18593477.510000002</v>
      </c>
      <c r="J99" s="77">
        <v>14304670</v>
      </c>
      <c r="K99" s="77">
        <v>26073380.489999998</v>
      </c>
      <c r="L99" s="73">
        <v>3489447.17</v>
      </c>
      <c r="M99" s="58">
        <f t="shared" si="1"/>
        <v>0.41627010142508797</v>
      </c>
    </row>
    <row r="100" spans="1:13" x14ac:dyDescent="0.3">
      <c r="A100" s="53" t="s">
        <v>503</v>
      </c>
      <c r="B100" s="53" t="s">
        <v>58</v>
      </c>
      <c r="C100" s="77">
        <v>4833177</v>
      </c>
      <c r="D100" s="77">
        <v>4857008</v>
      </c>
      <c r="E100" s="77">
        <v>4857008</v>
      </c>
      <c r="F100" s="78">
        <v>0</v>
      </c>
      <c r="G100" s="78">
        <v>0</v>
      </c>
      <c r="H100" s="78">
        <v>0</v>
      </c>
      <c r="I100" s="77">
        <v>2025398.35</v>
      </c>
      <c r="J100" s="77">
        <v>1678370.6</v>
      </c>
      <c r="K100" s="77">
        <v>2831609.65</v>
      </c>
      <c r="L100" s="74">
        <v>0</v>
      </c>
      <c r="M100" s="58">
        <f t="shared" si="1"/>
        <v>0.41700535597223642</v>
      </c>
    </row>
    <row r="101" spans="1:13" x14ac:dyDescent="0.3">
      <c r="A101" s="53" t="s">
        <v>519</v>
      </c>
      <c r="B101" s="53" t="s">
        <v>58</v>
      </c>
      <c r="C101" s="77">
        <v>5929797</v>
      </c>
      <c r="D101" s="77">
        <v>6034162</v>
      </c>
      <c r="E101" s="77">
        <v>6034162</v>
      </c>
      <c r="F101" s="78">
        <v>0</v>
      </c>
      <c r="G101" s="77">
        <v>3600192</v>
      </c>
      <c r="H101" s="78">
        <v>0</v>
      </c>
      <c r="I101" s="77">
        <v>2329605</v>
      </c>
      <c r="J101" s="77">
        <v>2329605</v>
      </c>
      <c r="K101" s="77">
        <v>104365</v>
      </c>
      <c r="L101" s="73">
        <v>34774792</v>
      </c>
      <c r="M101" s="58">
        <f t="shared" si="1"/>
        <v>0.38606934981195401</v>
      </c>
    </row>
    <row r="102" spans="1:13" x14ac:dyDescent="0.3">
      <c r="A102" s="53" t="s">
        <v>529</v>
      </c>
      <c r="B102" s="53" t="s">
        <v>58</v>
      </c>
      <c r="C102" s="77">
        <v>47005032</v>
      </c>
      <c r="D102" s="77">
        <v>47005032</v>
      </c>
      <c r="E102" s="77">
        <v>47005032</v>
      </c>
      <c r="F102" s="78">
        <v>0</v>
      </c>
      <c r="G102" s="78">
        <v>0</v>
      </c>
      <c r="H102" s="78">
        <v>0</v>
      </c>
      <c r="I102" s="77">
        <v>18497287</v>
      </c>
      <c r="J102" s="77">
        <v>15281553</v>
      </c>
      <c r="K102" s="77">
        <v>28507745</v>
      </c>
      <c r="L102" s="73">
        <v>14688888.98</v>
      </c>
      <c r="M102" s="58">
        <f t="shared" si="1"/>
        <v>0.39351716641741674</v>
      </c>
    </row>
    <row r="103" spans="1:13" x14ac:dyDescent="0.3">
      <c r="A103" s="53" t="s">
        <v>541</v>
      </c>
      <c r="B103" s="53" t="s">
        <v>58</v>
      </c>
      <c r="C103" s="77">
        <v>18904161</v>
      </c>
      <c r="D103" s="77">
        <v>18904161</v>
      </c>
      <c r="E103" s="77">
        <v>18899147</v>
      </c>
      <c r="F103" s="78">
        <v>0</v>
      </c>
      <c r="G103" s="78">
        <v>0</v>
      </c>
      <c r="H103" s="78">
        <v>0</v>
      </c>
      <c r="I103" s="77">
        <v>6698393.9299999997</v>
      </c>
      <c r="J103" s="77">
        <v>5323952.6900000004</v>
      </c>
      <c r="K103" s="77">
        <v>12205767.07</v>
      </c>
      <c r="L103" s="74">
        <v>0</v>
      </c>
      <c r="M103" s="58">
        <f t="shared" si="1"/>
        <v>0.35433436744428909</v>
      </c>
    </row>
    <row r="104" spans="1:13" x14ac:dyDescent="0.3">
      <c r="A104" s="53" t="s">
        <v>59</v>
      </c>
      <c r="B104" s="53" t="s">
        <v>60</v>
      </c>
      <c r="C104" s="77">
        <v>36733883</v>
      </c>
      <c r="D104" s="77">
        <v>36733883</v>
      </c>
      <c r="E104" s="77">
        <v>36733883</v>
      </c>
      <c r="F104" s="78">
        <v>0</v>
      </c>
      <c r="G104" s="77">
        <v>21373556</v>
      </c>
      <c r="H104" s="78">
        <v>0</v>
      </c>
      <c r="I104" s="77">
        <v>15360327</v>
      </c>
      <c r="J104" s="77">
        <v>15360327</v>
      </c>
      <c r="K104" s="78">
        <v>0</v>
      </c>
      <c r="L104" s="74">
        <v>0</v>
      </c>
      <c r="M104" s="58">
        <f t="shared" si="1"/>
        <v>0.41815146522898217</v>
      </c>
    </row>
    <row r="105" spans="1:13" x14ac:dyDescent="0.3">
      <c r="A105" s="53" t="s">
        <v>284</v>
      </c>
      <c r="B105" s="53" t="s">
        <v>60</v>
      </c>
      <c r="C105" s="77">
        <v>8146834</v>
      </c>
      <c r="D105" s="77">
        <v>8081995</v>
      </c>
      <c r="E105" s="77">
        <v>8081995</v>
      </c>
      <c r="F105" s="78">
        <v>0</v>
      </c>
      <c r="G105" s="77">
        <v>4999276</v>
      </c>
      <c r="H105" s="78">
        <v>0</v>
      </c>
      <c r="I105" s="77">
        <v>3082719</v>
      </c>
      <c r="J105" s="77">
        <v>3082719</v>
      </c>
      <c r="K105" s="78">
        <v>0</v>
      </c>
      <c r="L105" s="73">
        <v>21022650.73</v>
      </c>
      <c r="M105" s="58">
        <f t="shared" si="1"/>
        <v>0.38143045126852959</v>
      </c>
    </row>
    <row r="106" spans="1:13" x14ac:dyDescent="0.3">
      <c r="A106" s="53" t="s">
        <v>313</v>
      </c>
      <c r="B106" s="53" t="s">
        <v>60</v>
      </c>
      <c r="C106" s="77">
        <v>27402294</v>
      </c>
      <c r="D106" s="77">
        <v>27402294</v>
      </c>
      <c r="E106" s="77">
        <v>27402294</v>
      </c>
      <c r="F106" s="78">
        <v>0</v>
      </c>
      <c r="G106" s="78">
        <v>0</v>
      </c>
      <c r="H106" s="78">
        <v>0</v>
      </c>
      <c r="I106" s="77">
        <v>10555012.939999999</v>
      </c>
      <c r="J106" s="77">
        <v>6821842.2999999998</v>
      </c>
      <c r="K106" s="77">
        <v>16847281.059999999</v>
      </c>
      <c r="L106" s="73">
        <v>7336834</v>
      </c>
      <c r="M106" s="58">
        <f t="shared" si="1"/>
        <v>0.38518720148028479</v>
      </c>
    </row>
    <row r="107" spans="1:13" x14ac:dyDescent="0.3">
      <c r="A107" s="53" t="s">
        <v>336</v>
      </c>
      <c r="B107" s="53" t="s">
        <v>60</v>
      </c>
      <c r="C107" s="77">
        <v>10925049</v>
      </c>
      <c r="D107" s="77">
        <v>10925049</v>
      </c>
      <c r="E107" s="77">
        <v>10925049</v>
      </c>
      <c r="F107" s="78">
        <v>0</v>
      </c>
      <c r="G107" s="78">
        <v>0</v>
      </c>
      <c r="H107" s="78">
        <v>0</v>
      </c>
      <c r="I107" s="77">
        <v>4992194</v>
      </c>
      <c r="J107" s="77">
        <v>4266956</v>
      </c>
      <c r="K107" s="77">
        <v>5932855</v>
      </c>
      <c r="L107" s="73">
        <v>1969708</v>
      </c>
      <c r="M107" s="58">
        <f t="shared" si="1"/>
        <v>0.45694934640567747</v>
      </c>
    </row>
    <row r="108" spans="1:13" x14ac:dyDescent="0.3">
      <c r="A108" s="53" t="s">
        <v>348</v>
      </c>
      <c r="B108" s="53" t="s">
        <v>60</v>
      </c>
      <c r="C108" s="77">
        <v>2543855</v>
      </c>
      <c r="D108" s="77">
        <v>2543855</v>
      </c>
      <c r="E108" s="77">
        <v>2543855</v>
      </c>
      <c r="F108" s="78">
        <v>0</v>
      </c>
      <c r="G108" s="78">
        <v>0</v>
      </c>
      <c r="H108" s="78">
        <v>0</v>
      </c>
      <c r="I108" s="77">
        <v>713516</v>
      </c>
      <c r="J108" s="77">
        <v>713516</v>
      </c>
      <c r="K108" s="77">
        <v>1830339</v>
      </c>
      <c r="L108" s="73">
        <v>2019829.72</v>
      </c>
      <c r="M108" s="58">
        <f t="shared" si="1"/>
        <v>0.28048611261255063</v>
      </c>
    </row>
    <row r="109" spans="1:13" x14ac:dyDescent="0.3">
      <c r="A109" s="53" t="s">
        <v>367</v>
      </c>
      <c r="B109" s="53" t="s">
        <v>60</v>
      </c>
      <c r="C109" s="77">
        <v>2591417</v>
      </c>
      <c r="D109" s="77">
        <v>2562225</v>
      </c>
      <c r="E109" s="77">
        <v>2562225</v>
      </c>
      <c r="F109" s="78">
        <v>0</v>
      </c>
      <c r="G109" s="78">
        <v>0</v>
      </c>
      <c r="H109" s="78">
        <v>0</v>
      </c>
      <c r="I109" s="77">
        <v>793005.28</v>
      </c>
      <c r="J109" s="77">
        <v>664982.28</v>
      </c>
      <c r="K109" s="77">
        <v>1769219.72</v>
      </c>
      <c r="L109" s="73">
        <v>2521035.67</v>
      </c>
      <c r="M109" s="58">
        <f t="shared" si="1"/>
        <v>0.30949868961547095</v>
      </c>
    </row>
    <row r="110" spans="1:13" x14ac:dyDescent="0.3">
      <c r="A110" s="53" t="s">
        <v>377</v>
      </c>
      <c r="B110" s="53" t="s">
        <v>60</v>
      </c>
      <c r="C110" s="77">
        <v>3284156</v>
      </c>
      <c r="D110" s="77">
        <v>3313348</v>
      </c>
      <c r="E110" s="77">
        <v>3313348</v>
      </c>
      <c r="F110" s="78">
        <v>0</v>
      </c>
      <c r="G110" s="78">
        <v>0</v>
      </c>
      <c r="H110" s="78">
        <v>0</v>
      </c>
      <c r="I110" s="77">
        <v>1189302.6399999999</v>
      </c>
      <c r="J110" s="77">
        <v>984336</v>
      </c>
      <c r="K110" s="77">
        <v>2124045.36</v>
      </c>
      <c r="L110" s="73">
        <v>935257</v>
      </c>
      <c r="M110" s="58">
        <f t="shared" si="1"/>
        <v>0.35894286987059609</v>
      </c>
    </row>
    <row r="111" spans="1:13" x14ac:dyDescent="0.3">
      <c r="A111" s="53" t="s">
        <v>387</v>
      </c>
      <c r="B111" s="53" t="s">
        <v>60</v>
      </c>
      <c r="C111" s="77">
        <v>1473760</v>
      </c>
      <c r="D111" s="77">
        <v>1473760</v>
      </c>
      <c r="E111" s="77">
        <v>1473760</v>
      </c>
      <c r="F111" s="78">
        <v>0</v>
      </c>
      <c r="G111" s="78">
        <v>0</v>
      </c>
      <c r="H111" s="78">
        <v>0</v>
      </c>
      <c r="I111" s="77">
        <v>803565</v>
      </c>
      <c r="J111" s="77">
        <v>692651</v>
      </c>
      <c r="K111" s="77">
        <v>670195</v>
      </c>
      <c r="L111" s="73">
        <v>606769</v>
      </c>
      <c r="M111" s="58">
        <f t="shared" si="1"/>
        <v>0.5452482086635545</v>
      </c>
    </row>
    <row r="112" spans="1:13" x14ac:dyDescent="0.3">
      <c r="A112" s="53" t="s">
        <v>396</v>
      </c>
      <c r="B112" s="53" t="s">
        <v>60</v>
      </c>
      <c r="C112" s="77">
        <v>707831</v>
      </c>
      <c r="D112" s="77">
        <v>772670</v>
      </c>
      <c r="E112" s="77">
        <v>772670</v>
      </c>
      <c r="F112" s="78">
        <v>0</v>
      </c>
      <c r="G112" s="78">
        <v>0</v>
      </c>
      <c r="H112" s="78">
        <v>0</v>
      </c>
      <c r="I112" s="77">
        <v>245120.16</v>
      </c>
      <c r="J112" s="77">
        <v>168317.16</v>
      </c>
      <c r="K112" s="77">
        <v>527549.84</v>
      </c>
      <c r="L112" s="74">
        <v>0</v>
      </c>
      <c r="M112" s="58">
        <f t="shared" si="1"/>
        <v>0.31723783762796537</v>
      </c>
    </row>
    <row r="113" spans="1:13" x14ac:dyDescent="0.3">
      <c r="A113" s="53" t="s">
        <v>405</v>
      </c>
      <c r="B113" s="53" t="s">
        <v>60</v>
      </c>
      <c r="C113" s="77">
        <v>9627077</v>
      </c>
      <c r="D113" s="77">
        <v>9627077</v>
      </c>
      <c r="E113" s="77">
        <v>9627077</v>
      </c>
      <c r="F113" s="78">
        <v>0</v>
      </c>
      <c r="G113" s="77">
        <v>6045826</v>
      </c>
      <c r="H113" s="78">
        <v>0</v>
      </c>
      <c r="I113" s="77">
        <v>3581251</v>
      </c>
      <c r="J113" s="77">
        <v>3581251</v>
      </c>
      <c r="K113" s="78">
        <v>0</v>
      </c>
      <c r="L113" s="74">
        <v>0</v>
      </c>
      <c r="M113" s="58">
        <f t="shared" si="1"/>
        <v>0.37199775175788041</v>
      </c>
    </row>
    <row r="114" spans="1:13" x14ac:dyDescent="0.3">
      <c r="A114" s="53" t="s">
        <v>418</v>
      </c>
      <c r="B114" s="53" t="s">
        <v>60</v>
      </c>
      <c r="C114" s="77">
        <v>29273832</v>
      </c>
      <c r="D114" s="77">
        <v>29273832</v>
      </c>
      <c r="E114" s="77">
        <v>29273832</v>
      </c>
      <c r="F114" s="78">
        <v>0</v>
      </c>
      <c r="G114" s="77">
        <v>18261488</v>
      </c>
      <c r="H114" s="78">
        <v>0</v>
      </c>
      <c r="I114" s="77">
        <v>11012344</v>
      </c>
      <c r="J114" s="77">
        <v>11012344</v>
      </c>
      <c r="K114" s="78">
        <v>0</v>
      </c>
      <c r="L114" s="74">
        <v>0</v>
      </c>
      <c r="M114" s="58">
        <f t="shared" si="1"/>
        <v>0.37618389010362563</v>
      </c>
    </row>
    <row r="115" spans="1:13" x14ac:dyDescent="0.3">
      <c r="A115" s="53" t="s">
        <v>439</v>
      </c>
      <c r="B115" s="53" t="s">
        <v>60</v>
      </c>
      <c r="C115" s="77">
        <v>35404744</v>
      </c>
      <c r="D115" s="77">
        <v>35096260</v>
      </c>
      <c r="E115" s="77">
        <v>35096260</v>
      </c>
      <c r="F115" s="78">
        <v>0</v>
      </c>
      <c r="G115" s="77">
        <v>21209234</v>
      </c>
      <c r="H115" s="78">
        <v>0</v>
      </c>
      <c r="I115" s="77">
        <v>13887026</v>
      </c>
      <c r="J115" s="77">
        <v>13887026</v>
      </c>
      <c r="K115" s="78">
        <v>0</v>
      </c>
      <c r="L115" s="73">
        <v>21267116</v>
      </c>
      <c r="M115" s="58">
        <f t="shared" si="1"/>
        <v>0.39568392757518894</v>
      </c>
    </row>
    <row r="116" spans="1:13" x14ac:dyDescent="0.3">
      <c r="A116" s="53" t="s">
        <v>450</v>
      </c>
      <c r="B116" s="53" t="s">
        <v>60</v>
      </c>
      <c r="C116" s="77">
        <v>27927530</v>
      </c>
      <c r="D116" s="77">
        <v>27927530</v>
      </c>
      <c r="E116" s="77">
        <v>27927530</v>
      </c>
      <c r="F116" s="78">
        <v>0</v>
      </c>
      <c r="G116" s="78">
        <v>0</v>
      </c>
      <c r="H116" s="78">
        <v>0</v>
      </c>
      <c r="I116" s="77">
        <v>10091234</v>
      </c>
      <c r="J116" s="77">
        <v>10091234</v>
      </c>
      <c r="K116" s="77">
        <v>17836296</v>
      </c>
      <c r="L116" s="73">
        <v>24390174</v>
      </c>
      <c r="M116" s="58">
        <f t="shared" si="1"/>
        <v>0.36133643039681634</v>
      </c>
    </row>
    <row r="117" spans="1:13" x14ac:dyDescent="0.3">
      <c r="A117" s="53" t="s">
        <v>462</v>
      </c>
      <c r="B117" s="53" t="s">
        <v>60</v>
      </c>
      <c r="C117" s="77">
        <v>29783111</v>
      </c>
      <c r="D117" s="77">
        <v>30027498</v>
      </c>
      <c r="E117" s="77">
        <v>30027498</v>
      </c>
      <c r="F117" s="78">
        <v>0</v>
      </c>
      <c r="G117" s="78">
        <v>0</v>
      </c>
      <c r="H117" s="78">
        <v>0</v>
      </c>
      <c r="I117" s="77">
        <v>9002715</v>
      </c>
      <c r="J117" s="77">
        <v>9002715</v>
      </c>
      <c r="K117" s="77">
        <v>21024783</v>
      </c>
      <c r="L117" s="73">
        <v>12425669</v>
      </c>
      <c r="M117" s="58">
        <f t="shared" si="1"/>
        <v>0.29981568893951804</v>
      </c>
    </row>
    <row r="118" spans="1:13" x14ac:dyDescent="0.3">
      <c r="A118" s="53" t="s">
        <v>475</v>
      </c>
      <c r="B118" s="53" t="s">
        <v>60</v>
      </c>
      <c r="C118" s="77">
        <v>16923680</v>
      </c>
      <c r="D118" s="77">
        <v>16923680</v>
      </c>
      <c r="E118" s="77">
        <v>16923680</v>
      </c>
      <c r="F118" s="78">
        <v>0</v>
      </c>
      <c r="G118" s="78">
        <v>0</v>
      </c>
      <c r="H118" s="78">
        <v>0</v>
      </c>
      <c r="I118" s="77">
        <v>6533848</v>
      </c>
      <c r="J118" s="77">
        <v>5514924</v>
      </c>
      <c r="K118" s="77">
        <v>10389832</v>
      </c>
      <c r="L118" s="73">
        <v>16641096</v>
      </c>
      <c r="M118" s="58">
        <f t="shared" si="1"/>
        <v>0.38607725979219648</v>
      </c>
    </row>
    <row r="119" spans="1:13" x14ac:dyDescent="0.3">
      <c r="A119" s="53" t="s">
        <v>493</v>
      </c>
      <c r="B119" s="53" t="s">
        <v>60</v>
      </c>
      <c r="C119" s="77">
        <v>22333429</v>
      </c>
      <c r="D119" s="77">
        <v>22333429</v>
      </c>
      <c r="E119" s="77">
        <v>22333429</v>
      </c>
      <c r="F119" s="78">
        <v>0</v>
      </c>
      <c r="G119" s="78">
        <v>0</v>
      </c>
      <c r="H119" s="78">
        <v>0</v>
      </c>
      <c r="I119" s="77">
        <v>9296747.2599999998</v>
      </c>
      <c r="J119" s="77">
        <v>7152341</v>
      </c>
      <c r="K119" s="77">
        <v>13036681.74</v>
      </c>
      <c r="L119" s="73">
        <v>1746146.79</v>
      </c>
      <c r="M119" s="58">
        <f t="shared" si="1"/>
        <v>0.41627048224435215</v>
      </c>
    </row>
    <row r="120" spans="1:13" x14ac:dyDescent="0.3">
      <c r="A120" s="53" t="s">
        <v>504</v>
      </c>
      <c r="B120" s="53" t="s">
        <v>60</v>
      </c>
      <c r="C120" s="77">
        <v>2416589</v>
      </c>
      <c r="D120" s="77">
        <v>2428504</v>
      </c>
      <c r="E120" s="77">
        <v>2428504</v>
      </c>
      <c r="F120" s="78">
        <v>0</v>
      </c>
      <c r="G120" s="78">
        <v>0</v>
      </c>
      <c r="H120" s="78">
        <v>0</v>
      </c>
      <c r="I120" s="77">
        <v>1011276.46</v>
      </c>
      <c r="J120" s="77">
        <v>837762.59</v>
      </c>
      <c r="K120" s="77">
        <v>1417227.54</v>
      </c>
      <c r="L120" s="74">
        <v>0</v>
      </c>
      <c r="M120" s="58">
        <f t="shared" si="1"/>
        <v>0.41641951588302922</v>
      </c>
    </row>
    <row r="121" spans="1:13" x14ac:dyDescent="0.3">
      <c r="A121" s="53" t="s">
        <v>520</v>
      </c>
      <c r="B121" s="53" t="s">
        <v>60</v>
      </c>
      <c r="C121" s="77">
        <v>2964899</v>
      </c>
      <c r="D121" s="77">
        <v>3017081</v>
      </c>
      <c r="E121" s="77">
        <v>3017081</v>
      </c>
      <c r="F121" s="78">
        <v>0</v>
      </c>
      <c r="G121" s="77">
        <v>1800100</v>
      </c>
      <c r="H121" s="78">
        <v>0</v>
      </c>
      <c r="I121" s="77">
        <v>1164799</v>
      </c>
      <c r="J121" s="77">
        <v>1164799</v>
      </c>
      <c r="K121" s="77">
        <v>52182</v>
      </c>
      <c r="L121" s="73">
        <v>17387385</v>
      </c>
      <c r="M121" s="58">
        <f t="shared" si="1"/>
        <v>0.38606818975029178</v>
      </c>
    </row>
    <row r="122" spans="1:13" x14ac:dyDescent="0.3">
      <c r="A122" s="53" t="s">
        <v>530</v>
      </c>
      <c r="B122" s="53" t="s">
        <v>60</v>
      </c>
      <c r="C122" s="77">
        <v>23502516</v>
      </c>
      <c r="D122" s="77">
        <v>23502516</v>
      </c>
      <c r="E122" s="77">
        <v>23502516</v>
      </c>
      <c r="F122" s="78">
        <v>0</v>
      </c>
      <c r="G122" s="78">
        <v>0</v>
      </c>
      <c r="H122" s="78">
        <v>0</v>
      </c>
      <c r="I122" s="77">
        <v>9248652</v>
      </c>
      <c r="J122" s="77">
        <v>7640785</v>
      </c>
      <c r="K122" s="77">
        <v>14253864</v>
      </c>
      <c r="L122" s="73">
        <v>7344444.9800000004</v>
      </c>
      <c r="M122" s="58">
        <f t="shared" si="1"/>
        <v>0.39351752808082335</v>
      </c>
    </row>
    <row r="123" spans="1:13" x14ac:dyDescent="0.3">
      <c r="A123" s="53" t="s">
        <v>542</v>
      </c>
      <c r="B123" s="53" t="s">
        <v>60</v>
      </c>
      <c r="C123" s="77">
        <v>9452081</v>
      </c>
      <c r="D123" s="77">
        <v>9452081</v>
      </c>
      <c r="E123" s="77">
        <v>9449574</v>
      </c>
      <c r="F123" s="78">
        <v>0</v>
      </c>
      <c r="G123" s="78">
        <v>0</v>
      </c>
      <c r="H123" s="78">
        <v>0</v>
      </c>
      <c r="I123" s="77">
        <v>3349192.97</v>
      </c>
      <c r="J123" s="77">
        <v>2661972.85</v>
      </c>
      <c r="K123" s="77">
        <v>6102888.0300000003</v>
      </c>
      <c r="L123" s="73">
        <v>75182999.510000005</v>
      </c>
      <c r="M123" s="58">
        <f t="shared" si="1"/>
        <v>0.35433392604231811</v>
      </c>
    </row>
    <row r="124" spans="1:13" x14ac:dyDescent="0.3">
      <c r="A124" s="53" t="s">
        <v>314</v>
      </c>
      <c r="B124" s="53" t="s">
        <v>315</v>
      </c>
      <c r="C124" s="77">
        <v>85000000</v>
      </c>
      <c r="D124" s="77">
        <v>85000000</v>
      </c>
      <c r="E124" s="77">
        <v>85000000</v>
      </c>
      <c r="F124" s="78">
        <v>0</v>
      </c>
      <c r="G124" s="78">
        <v>0</v>
      </c>
      <c r="H124" s="78">
        <v>0</v>
      </c>
      <c r="I124" s="77">
        <v>18645051.68</v>
      </c>
      <c r="J124" s="77">
        <v>18645051.68</v>
      </c>
      <c r="K124" s="77">
        <v>66354948.32</v>
      </c>
      <c r="L124" s="73">
        <v>2500000</v>
      </c>
      <c r="M124" s="58">
        <f t="shared" si="1"/>
        <v>0.2193535491764706</v>
      </c>
    </row>
    <row r="125" spans="1:13" x14ac:dyDescent="0.3">
      <c r="A125" s="53" t="s">
        <v>61</v>
      </c>
      <c r="B125" s="53" t="s">
        <v>62</v>
      </c>
      <c r="C125" s="77">
        <v>85000000</v>
      </c>
      <c r="D125" s="77">
        <v>82500000</v>
      </c>
      <c r="E125" s="77">
        <v>82500000</v>
      </c>
      <c r="F125" s="78">
        <v>0</v>
      </c>
      <c r="G125" s="77">
        <v>57149218.280000001</v>
      </c>
      <c r="H125" s="78">
        <v>0</v>
      </c>
      <c r="I125" s="77">
        <v>25350781.719999999</v>
      </c>
      <c r="J125" s="77">
        <v>25350781.719999999</v>
      </c>
      <c r="K125" s="78">
        <v>0</v>
      </c>
      <c r="L125" s="73">
        <v>8080864.0800000001</v>
      </c>
      <c r="M125" s="58">
        <f t="shared" si="1"/>
        <v>0.30728220266666667</v>
      </c>
    </row>
    <row r="126" spans="1:13" x14ac:dyDescent="0.3">
      <c r="A126" s="53" t="s">
        <v>337</v>
      </c>
      <c r="B126" s="53" t="s">
        <v>62</v>
      </c>
      <c r="C126" s="77">
        <v>10000000</v>
      </c>
      <c r="D126" s="77">
        <v>10000000</v>
      </c>
      <c r="E126" s="77">
        <v>10000000</v>
      </c>
      <c r="F126" s="78">
        <v>0</v>
      </c>
      <c r="G126" s="78">
        <v>0</v>
      </c>
      <c r="H126" s="78">
        <v>0</v>
      </c>
      <c r="I126" s="77">
        <v>3285163.38</v>
      </c>
      <c r="J126" s="77">
        <v>3285163.38</v>
      </c>
      <c r="K126" s="77">
        <v>6714836.6200000001</v>
      </c>
      <c r="L126" s="73">
        <v>600000</v>
      </c>
      <c r="M126" s="58">
        <f t="shared" si="1"/>
        <v>0.32851633799999996</v>
      </c>
    </row>
    <row r="127" spans="1:13" x14ac:dyDescent="0.3">
      <c r="A127" s="53" t="s">
        <v>349</v>
      </c>
      <c r="B127" s="53" t="s">
        <v>350</v>
      </c>
      <c r="C127" s="77">
        <v>600000</v>
      </c>
      <c r="D127" s="77">
        <v>3100000</v>
      </c>
      <c r="E127" s="77">
        <v>3100000</v>
      </c>
      <c r="F127" s="78">
        <v>0</v>
      </c>
      <c r="G127" s="78">
        <v>0</v>
      </c>
      <c r="H127" s="78">
        <v>0</v>
      </c>
      <c r="I127" s="78">
        <v>0</v>
      </c>
      <c r="J127" s="78">
        <v>0</v>
      </c>
      <c r="K127" s="77">
        <v>3100000</v>
      </c>
      <c r="L127" s="73">
        <v>2791143.43</v>
      </c>
      <c r="M127" s="58">
        <f t="shared" si="1"/>
        <v>0</v>
      </c>
    </row>
    <row r="128" spans="1:13" x14ac:dyDescent="0.3">
      <c r="A128" s="53" t="s">
        <v>368</v>
      </c>
      <c r="B128" s="53" t="s">
        <v>62</v>
      </c>
      <c r="C128" s="77">
        <v>3500000</v>
      </c>
      <c r="D128" s="77">
        <v>3500000</v>
      </c>
      <c r="E128" s="77">
        <v>3500000</v>
      </c>
      <c r="F128" s="78">
        <v>0</v>
      </c>
      <c r="G128" s="78">
        <v>0</v>
      </c>
      <c r="H128" s="78">
        <v>0</v>
      </c>
      <c r="I128" s="77">
        <v>931165.95</v>
      </c>
      <c r="J128" s="77">
        <v>931165.95</v>
      </c>
      <c r="K128" s="77">
        <v>2568834.0499999998</v>
      </c>
      <c r="L128" s="73">
        <v>3858844.34</v>
      </c>
      <c r="M128" s="58">
        <f t="shared" si="1"/>
        <v>0.26604741428571427</v>
      </c>
    </row>
    <row r="129" spans="1:13" x14ac:dyDescent="0.3">
      <c r="A129" s="53" t="s">
        <v>378</v>
      </c>
      <c r="B129" s="53" t="s">
        <v>62</v>
      </c>
      <c r="C129" s="77">
        <v>4700000</v>
      </c>
      <c r="D129" s="77">
        <v>4700000</v>
      </c>
      <c r="E129" s="77">
        <v>4700000</v>
      </c>
      <c r="F129" s="78">
        <v>0</v>
      </c>
      <c r="G129" s="78">
        <v>0</v>
      </c>
      <c r="H129" s="78">
        <v>0</v>
      </c>
      <c r="I129" s="77">
        <v>1342270.69</v>
      </c>
      <c r="J129" s="77">
        <v>1342270.69</v>
      </c>
      <c r="K129" s="77">
        <v>3357729.31</v>
      </c>
      <c r="L129" s="73">
        <v>1800000</v>
      </c>
      <c r="M129" s="58">
        <f t="shared" si="1"/>
        <v>0.2855895085106383</v>
      </c>
    </row>
    <row r="130" spans="1:13" x14ac:dyDescent="0.3">
      <c r="A130" s="53" t="s">
        <v>755</v>
      </c>
      <c r="B130" s="53" t="s">
        <v>62</v>
      </c>
      <c r="C130" s="77">
        <v>1800000</v>
      </c>
      <c r="D130" s="77">
        <v>1800000</v>
      </c>
      <c r="E130" s="77">
        <v>1800000</v>
      </c>
      <c r="F130" s="78">
        <v>0</v>
      </c>
      <c r="G130" s="78">
        <v>0</v>
      </c>
      <c r="H130" s="78">
        <v>0</v>
      </c>
      <c r="I130" s="77">
        <v>265029</v>
      </c>
      <c r="J130" s="77">
        <v>265029</v>
      </c>
      <c r="K130" s="77">
        <v>1534971</v>
      </c>
      <c r="L130" s="73">
        <v>13091648.1</v>
      </c>
      <c r="M130" s="58">
        <f t="shared" si="1"/>
        <v>0.14723833333333333</v>
      </c>
    </row>
    <row r="131" spans="1:13" x14ac:dyDescent="0.3">
      <c r="A131" s="53" t="s">
        <v>451</v>
      </c>
      <c r="B131" s="53" t="s">
        <v>62</v>
      </c>
      <c r="C131" s="77">
        <v>15000000</v>
      </c>
      <c r="D131" s="77">
        <v>15000000</v>
      </c>
      <c r="E131" s="77">
        <v>15000000</v>
      </c>
      <c r="F131" s="78">
        <v>0</v>
      </c>
      <c r="G131" s="78">
        <v>0</v>
      </c>
      <c r="H131" s="78">
        <v>0</v>
      </c>
      <c r="I131" s="77">
        <v>2954549.71</v>
      </c>
      <c r="J131" s="77">
        <v>2954549.71</v>
      </c>
      <c r="K131" s="77">
        <v>12045450.289999999</v>
      </c>
      <c r="L131" s="73">
        <v>5696762.2800000003</v>
      </c>
      <c r="M131" s="58">
        <f t="shared" si="1"/>
        <v>0.19696998066666666</v>
      </c>
    </row>
    <row r="132" spans="1:13" x14ac:dyDescent="0.3">
      <c r="A132" s="53" t="s">
        <v>463</v>
      </c>
      <c r="B132" s="53" t="s">
        <v>350</v>
      </c>
      <c r="C132" s="77">
        <v>12400000</v>
      </c>
      <c r="D132" s="77">
        <v>8000000</v>
      </c>
      <c r="E132" s="77">
        <v>8000000</v>
      </c>
      <c r="F132" s="78">
        <v>0</v>
      </c>
      <c r="G132" s="78">
        <v>0</v>
      </c>
      <c r="H132" s="78">
        <v>0</v>
      </c>
      <c r="I132" s="77">
        <v>3417338.86</v>
      </c>
      <c r="J132" s="77">
        <v>3417338.86</v>
      </c>
      <c r="K132" s="77">
        <v>4582661.1399999997</v>
      </c>
      <c r="L132" s="73">
        <v>10923960.52</v>
      </c>
      <c r="M132" s="58">
        <f t="shared" si="1"/>
        <v>0.42716735750000001</v>
      </c>
    </row>
    <row r="133" spans="1:13" x14ac:dyDescent="0.3">
      <c r="A133" s="53" t="s">
        <v>476</v>
      </c>
      <c r="B133" s="53" t="s">
        <v>62</v>
      </c>
      <c r="C133" s="77">
        <v>16000000</v>
      </c>
      <c r="D133" s="77">
        <v>16000000</v>
      </c>
      <c r="E133" s="77">
        <v>16000000</v>
      </c>
      <c r="F133" s="78">
        <v>0</v>
      </c>
      <c r="G133" s="78">
        <v>0</v>
      </c>
      <c r="H133" s="78">
        <v>0</v>
      </c>
      <c r="I133" s="77">
        <v>7875594.6699999999</v>
      </c>
      <c r="J133" s="77">
        <v>7875594.6600000001</v>
      </c>
      <c r="K133" s="77">
        <v>8124405.3300000001</v>
      </c>
      <c r="L133" s="73">
        <v>8630428.5199999996</v>
      </c>
      <c r="M133" s="58">
        <f t="shared" si="1"/>
        <v>0.49222466687499999</v>
      </c>
    </row>
    <row r="134" spans="1:13" x14ac:dyDescent="0.3">
      <c r="A134" s="53" t="s">
        <v>494</v>
      </c>
      <c r="B134" s="53" t="s">
        <v>62</v>
      </c>
      <c r="C134" s="77">
        <v>14000000</v>
      </c>
      <c r="D134" s="77">
        <v>15000000</v>
      </c>
      <c r="E134" s="77">
        <v>15000000</v>
      </c>
      <c r="F134" s="78">
        <v>0</v>
      </c>
      <c r="G134" s="78">
        <v>0</v>
      </c>
      <c r="H134" s="78">
        <v>0</v>
      </c>
      <c r="I134" s="77">
        <v>8256812.6100000003</v>
      </c>
      <c r="J134" s="77">
        <v>8256812.6100000003</v>
      </c>
      <c r="K134" s="77">
        <v>6743187.3899999997</v>
      </c>
      <c r="L134" s="73">
        <v>3438958.18</v>
      </c>
      <c r="M134" s="58">
        <f t="shared" si="1"/>
        <v>0.55045417400000007</v>
      </c>
    </row>
    <row r="135" spans="1:13" x14ac:dyDescent="0.3">
      <c r="A135" s="53" t="s">
        <v>505</v>
      </c>
      <c r="B135" s="53" t="s">
        <v>62</v>
      </c>
      <c r="C135" s="77">
        <v>4000000</v>
      </c>
      <c r="D135" s="77">
        <v>4000000</v>
      </c>
      <c r="E135" s="77">
        <v>4000000</v>
      </c>
      <c r="F135" s="78">
        <v>0</v>
      </c>
      <c r="G135" s="78">
        <v>0</v>
      </c>
      <c r="H135" s="78">
        <v>0</v>
      </c>
      <c r="I135" s="77">
        <v>844162.01</v>
      </c>
      <c r="J135" s="77">
        <v>844162.01</v>
      </c>
      <c r="K135" s="77">
        <v>3155837.99</v>
      </c>
      <c r="L135" s="73">
        <v>14189097.85</v>
      </c>
      <c r="M135" s="58">
        <f t="shared" ref="M135:M198" si="2">+I135/D135</f>
        <v>0.2110405025</v>
      </c>
    </row>
    <row r="136" spans="1:13" x14ac:dyDescent="0.3">
      <c r="A136" s="53" t="s">
        <v>531</v>
      </c>
      <c r="B136" s="53" t="s">
        <v>62</v>
      </c>
      <c r="C136" s="77">
        <v>20000000</v>
      </c>
      <c r="D136" s="77">
        <v>20000000</v>
      </c>
      <c r="E136" s="77">
        <v>20000000</v>
      </c>
      <c r="F136" s="78">
        <v>0</v>
      </c>
      <c r="G136" s="78">
        <v>0</v>
      </c>
      <c r="H136" s="78">
        <v>0</v>
      </c>
      <c r="I136" s="77">
        <v>8988760.3599999994</v>
      </c>
      <c r="J136" s="77">
        <v>8988760.3599999994</v>
      </c>
      <c r="K136" s="77">
        <v>11011239.640000001</v>
      </c>
      <c r="L136" s="73">
        <v>6603608.7400000002</v>
      </c>
      <c r="M136" s="58">
        <f t="shared" si="2"/>
        <v>0.44943801799999999</v>
      </c>
    </row>
    <row r="137" spans="1:13" x14ac:dyDescent="0.3">
      <c r="A137" s="53" t="s">
        <v>543</v>
      </c>
      <c r="B137" s="53" t="s">
        <v>62</v>
      </c>
      <c r="C137" s="77">
        <v>8000000</v>
      </c>
      <c r="D137" s="77">
        <v>8000000</v>
      </c>
      <c r="E137" s="77">
        <v>8000000</v>
      </c>
      <c r="F137" s="78">
        <v>0</v>
      </c>
      <c r="G137" s="78">
        <v>0</v>
      </c>
      <c r="H137" s="78">
        <v>0</v>
      </c>
      <c r="I137" s="77">
        <v>2008828.71</v>
      </c>
      <c r="J137" s="77">
        <v>2008828.71</v>
      </c>
      <c r="K137" s="77">
        <v>5991171.29</v>
      </c>
      <c r="L137" s="73">
        <v>3989402387.9099998</v>
      </c>
      <c r="M137" s="58">
        <f t="shared" si="2"/>
        <v>0.25110358875</v>
      </c>
    </row>
    <row r="138" spans="1:13" x14ac:dyDescent="0.3">
      <c r="A138" s="53" t="s">
        <v>63</v>
      </c>
      <c r="B138" s="53" t="s">
        <v>64</v>
      </c>
      <c r="C138" s="77">
        <v>12303749932</v>
      </c>
      <c r="D138" s="77">
        <v>12273945075</v>
      </c>
      <c r="E138" s="77">
        <v>6084040848.7600002</v>
      </c>
      <c r="F138" s="77">
        <v>219526786</v>
      </c>
      <c r="G138" s="77">
        <v>1069859967.71</v>
      </c>
      <c r="H138" s="77">
        <v>71668346.359999999</v>
      </c>
      <c r="I138" s="77">
        <v>2639622864.7800002</v>
      </c>
      <c r="J138" s="77">
        <v>2439565725.9000001</v>
      </c>
      <c r="K138" s="77">
        <v>8273267110.1499996</v>
      </c>
      <c r="L138" s="73">
        <v>316262335.16000003</v>
      </c>
      <c r="M138" s="58">
        <f t="shared" si="2"/>
        <v>0.21505904162439804</v>
      </c>
    </row>
    <row r="139" spans="1:13" x14ac:dyDescent="0.3">
      <c r="A139" s="53" t="s">
        <v>65</v>
      </c>
      <c r="B139" s="53" t="s">
        <v>66</v>
      </c>
      <c r="C139" s="77">
        <v>914986074</v>
      </c>
      <c r="D139" s="77">
        <v>921374141</v>
      </c>
      <c r="E139" s="77">
        <v>436654767.19999999</v>
      </c>
      <c r="F139" s="78">
        <v>0</v>
      </c>
      <c r="G139" s="77">
        <v>16433540.689999999</v>
      </c>
      <c r="H139" s="77">
        <v>4903222.21</v>
      </c>
      <c r="I139" s="77">
        <v>194534548.91</v>
      </c>
      <c r="J139" s="77">
        <v>185994325.75</v>
      </c>
      <c r="K139" s="77">
        <v>705502829.19000006</v>
      </c>
      <c r="L139" s="73">
        <v>129427159.27</v>
      </c>
      <c r="M139" s="58">
        <f t="shared" si="2"/>
        <v>0.21113523839388931</v>
      </c>
    </row>
    <row r="140" spans="1:13" x14ac:dyDescent="0.3">
      <c r="A140" s="53" t="s">
        <v>285</v>
      </c>
      <c r="B140" s="53" t="s">
        <v>286</v>
      </c>
      <c r="C140" s="77">
        <v>469395963</v>
      </c>
      <c r="D140" s="77">
        <v>478219030</v>
      </c>
      <c r="E140" s="77">
        <v>234557589.40000001</v>
      </c>
      <c r="F140" s="78">
        <v>0</v>
      </c>
      <c r="G140" s="77">
        <v>11714259.720000001</v>
      </c>
      <c r="H140" s="77">
        <v>4903222.21</v>
      </c>
      <c r="I140" s="77">
        <v>163033429.41999999</v>
      </c>
      <c r="J140" s="77">
        <v>161239813.97</v>
      </c>
      <c r="K140" s="77">
        <v>298568118.64999998</v>
      </c>
      <c r="L140" s="73">
        <v>73163807.069999993</v>
      </c>
      <c r="M140" s="58">
        <f t="shared" si="2"/>
        <v>0.34091790412439249</v>
      </c>
    </row>
    <row r="141" spans="1:13" x14ac:dyDescent="0.3">
      <c r="A141" s="53" t="s">
        <v>316</v>
      </c>
      <c r="B141" s="53" t="s">
        <v>317</v>
      </c>
      <c r="C141" s="77">
        <v>158350000</v>
      </c>
      <c r="D141" s="77">
        <v>159070000</v>
      </c>
      <c r="E141" s="77">
        <v>73399620.569999993</v>
      </c>
      <c r="F141" s="78">
        <v>0</v>
      </c>
      <c r="G141" s="78">
        <v>0</v>
      </c>
      <c r="H141" s="78">
        <v>0</v>
      </c>
      <c r="I141" s="77">
        <v>589533.75</v>
      </c>
      <c r="J141" s="77">
        <v>585360.06999999995</v>
      </c>
      <c r="K141" s="77">
        <v>158480466.25</v>
      </c>
      <c r="L141" s="73">
        <v>38976215.590000004</v>
      </c>
      <c r="M141" s="58">
        <f t="shared" si="2"/>
        <v>3.7061278053687058E-3</v>
      </c>
    </row>
    <row r="142" spans="1:13" x14ac:dyDescent="0.3">
      <c r="A142" s="53" t="s">
        <v>67</v>
      </c>
      <c r="B142" s="53" t="s">
        <v>68</v>
      </c>
      <c r="C142" s="77">
        <v>125940111</v>
      </c>
      <c r="D142" s="77">
        <v>118485111</v>
      </c>
      <c r="E142" s="77">
        <v>51772630.530000001</v>
      </c>
      <c r="F142" s="78">
        <v>0</v>
      </c>
      <c r="G142" s="77">
        <v>4719280.97</v>
      </c>
      <c r="H142" s="78">
        <v>0</v>
      </c>
      <c r="I142" s="77">
        <v>30911585.739999998</v>
      </c>
      <c r="J142" s="77">
        <v>24169151.710000001</v>
      </c>
      <c r="K142" s="77">
        <v>82854244.290000007</v>
      </c>
      <c r="L142" s="73">
        <v>6622074.96</v>
      </c>
      <c r="M142" s="58">
        <f t="shared" si="2"/>
        <v>0.2608900433067915</v>
      </c>
    </row>
    <row r="143" spans="1:13" x14ac:dyDescent="0.3">
      <c r="A143" s="53" t="s">
        <v>69</v>
      </c>
      <c r="B143" s="53" t="s">
        <v>70</v>
      </c>
      <c r="C143" s="77">
        <v>14300000</v>
      </c>
      <c r="D143" s="77">
        <v>14300000</v>
      </c>
      <c r="E143" s="77">
        <v>6622074.96</v>
      </c>
      <c r="F143" s="78">
        <v>0</v>
      </c>
      <c r="G143" s="78">
        <v>0</v>
      </c>
      <c r="H143" s="78">
        <v>0</v>
      </c>
      <c r="I143" s="78">
        <v>0</v>
      </c>
      <c r="J143" s="78">
        <v>0</v>
      </c>
      <c r="K143" s="77">
        <v>14300000</v>
      </c>
      <c r="L143" s="73">
        <v>68073078.269999996</v>
      </c>
      <c r="M143" s="58">
        <f t="shared" si="2"/>
        <v>0</v>
      </c>
    </row>
    <row r="144" spans="1:13" x14ac:dyDescent="0.3">
      <c r="A144" s="53" t="s">
        <v>71</v>
      </c>
      <c r="B144" s="53" t="s">
        <v>72</v>
      </c>
      <c r="C144" s="77">
        <v>147000000</v>
      </c>
      <c r="D144" s="77">
        <v>151300000</v>
      </c>
      <c r="E144" s="77">
        <v>70302851.739999995</v>
      </c>
      <c r="F144" s="78">
        <v>0</v>
      </c>
      <c r="G144" s="78">
        <v>0</v>
      </c>
      <c r="H144" s="78">
        <v>0</v>
      </c>
      <c r="I144" s="78">
        <v>0</v>
      </c>
      <c r="J144" s="78">
        <v>0</v>
      </c>
      <c r="K144" s="77">
        <v>151300000</v>
      </c>
      <c r="L144" s="73">
        <v>322407808.74000001</v>
      </c>
      <c r="M144" s="58">
        <f t="shared" si="2"/>
        <v>0</v>
      </c>
    </row>
    <row r="145" spans="1:13" x14ac:dyDescent="0.3">
      <c r="A145" s="53" t="s">
        <v>73</v>
      </c>
      <c r="B145" s="53" t="s">
        <v>74</v>
      </c>
      <c r="C145" s="77">
        <v>1160799886</v>
      </c>
      <c r="D145" s="77">
        <v>1047444841</v>
      </c>
      <c r="E145" s="77">
        <v>541822156.07000005</v>
      </c>
      <c r="F145" s="78">
        <v>0</v>
      </c>
      <c r="G145" s="77">
        <v>72947460.819999993</v>
      </c>
      <c r="H145" s="77">
        <v>2376884.48</v>
      </c>
      <c r="I145" s="77">
        <v>311241860.88999999</v>
      </c>
      <c r="J145" s="77">
        <v>305888961.83999997</v>
      </c>
      <c r="K145" s="77">
        <v>660878634.80999994</v>
      </c>
      <c r="L145" s="73">
        <v>51974658.560000002</v>
      </c>
      <c r="M145" s="58">
        <f t="shared" si="2"/>
        <v>0.2971439150846894</v>
      </c>
    </row>
    <row r="146" spans="1:13" x14ac:dyDescent="0.3">
      <c r="A146" s="53" t="s">
        <v>75</v>
      </c>
      <c r="B146" s="53" t="s">
        <v>76</v>
      </c>
      <c r="C146" s="77">
        <v>172812995</v>
      </c>
      <c r="D146" s="77">
        <v>151478315</v>
      </c>
      <c r="E146" s="77">
        <v>80846836.370000005</v>
      </c>
      <c r="F146" s="78">
        <v>0</v>
      </c>
      <c r="G146" s="77">
        <v>10911403.439999999</v>
      </c>
      <c r="H146" s="78">
        <v>0</v>
      </c>
      <c r="I146" s="77">
        <v>41906651.119999997</v>
      </c>
      <c r="J146" s="77">
        <v>41834747.119999997</v>
      </c>
      <c r="K146" s="77">
        <v>98660260.439999998</v>
      </c>
      <c r="L146" s="73">
        <v>104723617.04000001</v>
      </c>
      <c r="M146" s="58">
        <f t="shared" si="2"/>
        <v>0.27665115709796478</v>
      </c>
    </row>
    <row r="147" spans="1:13" x14ac:dyDescent="0.3">
      <c r="A147" s="53" t="s">
        <v>77</v>
      </c>
      <c r="B147" s="53" t="s">
        <v>78</v>
      </c>
      <c r="C147" s="77">
        <v>433340350</v>
      </c>
      <c r="D147" s="77">
        <v>437606950</v>
      </c>
      <c r="E147" s="77">
        <v>208439204.13999999</v>
      </c>
      <c r="F147" s="78">
        <v>0</v>
      </c>
      <c r="G147" s="77">
        <v>11192594.42</v>
      </c>
      <c r="H147" s="78">
        <v>0</v>
      </c>
      <c r="I147" s="77">
        <v>164521054.44999999</v>
      </c>
      <c r="J147" s="77">
        <v>159932651.69</v>
      </c>
      <c r="K147" s="77">
        <v>261893301.13</v>
      </c>
      <c r="L147" s="73">
        <v>1812918.97</v>
      </c>
      <c r="M147" s="58">
        <f t="shared" si="2"/>
        <v>0.37595621927393974</v>
      </c>
    </row>
    <row r="148" spans="1:13" x14ac:dyDescent="0.3">
      <c r="A148" s="53" t="s">
        <v>79</v>
      </c>
      <c r="B148" s="53" t="s">
        <v>80</v>
      </c>
      <c r="C148" s="77">
        <v>3931800</v>
      </c>
      <c r="D148" s="77">
        <v>5177000</v>
      </c>
      <c r="E148" s="77">
        <v>1694381.86</v>
      </c>
      <c r="F148" s="78">
        <v>0</v>
      </c>
      <c r="G148" s="78">
        <v>0</v>
      </c>
      <c r="H148" s="78">
        <v>0</v>
      </c>
      <c r="I148" s="77">
        <v>1099129.31</v>
      </c>
      <c r="J148" s="77">
        <v>1099129.31</v>
      </c>
      <c r="K148" s="77">
        <v>4077870.69</v>
      </c>
      <c r="L148" s="73">
        <v>137146102.47999999</v>
      </c>
      <c r="M148" s="58">
        <f t="shared" si="2"/>
        <v>0.21231008499130771</v>
      </c>
    </row>
    <row r="149" spans="1:13" x14ac:dyDescent="0.3">
      <c r="A149" s="53" t="s">
        <v>81</v>
      </c>
      <c r="B149" s="53" t="s">
        <v>82</v>
      </c>
      <c r="C149" s="77">
        <v>458274553</v>
      </c>
      <c r="D149" s="77">
        <v>361228016</v>
      </c>
      <c r="E149" s="77">
        <v>203858000.53999999</v>
      </c>
      <c r="F149" s="78">
        <v>0</v>
      </c>
      <c r="G149" s="77">
        <v>50444940.799999997</v>
      </c>
      <c r="H149" s="77">
        <v>2354171.48</v>
      </c>
      <c r="I149" s="77">
        <v>78579045.359999999</v>
      </c>
      <c r="J149" s="77">
        <v>78154103.810000002</v>
      </c>
      <c r="K149" s="77">
        <v>229849858.36000001</v>
      </c>
      <c r="L149" s="73">
        <v>26750511.690000001</v>
      </c>
      <c r="M149" s="58">
        <f t="shared" si="2"/>
        <v>0.21753308680243671</v>
      </c>
    </row>
    <row r="150" spans="1:13" x14ac:dyDescent="0.3">
      <c r="A150" s="53" t="s">
        <v>83</v>
      </c>
      <c r="B150" s="53" t="s">
        <v>84</v>
      </c>
      <c r="C150" s="77">
        <v>92440188</v>
      </c>
      <c r="D150" s="77">
        <v>91954560</v>
      </c>
      <c r="E150" s="77">
        <v>46983733.159999996</v>
      </c>
      <c r="F150" s="78">
        <v>0</v>
      </c>
      <c r="G150" s="77">
        <v>398522.16</v>
      </c>
      <c r="H150" s="77">
        <v>22713</v>
      </c>
      <c r="I150" s="77">
        <v>25135980.649999999</v>
      </c>
      <c r="J150" s="77">
        <v>24868329.91</v>
      </c>
      <c r="K150" s="77">
        <v>66397344.189999998</v>
      </c>
      <c r="L150" s="73">
        <v>450166134.75</v>
      </c>
      <c r="M150" s="58">
        <f t="shared" si="2"/>
        <v>0.27335219319194176</v>
      </c>
    </row>
    <row r="151" spans="1:13" x14ac:dyDescent="0.3">
      <c r="A151" s="53" t="s">
        <v>85</v>
      </c>
      <c r="B151" s="53" t="s">
        <v>86</v>
      </c>
      <c r="C151" s="77">
        <v>1407879558</v>
      </c>
      <c r="D151" s="77">
        <v>1392064553</v>
      </c>
      <c r="E151" s="77">
        <v>550358678.72000003</v>
      </c>
      <c r="F151" s="77">
        <v>28448784.800000001</v>
      </c>
      <c r="G151" s="77">
        <v>44283577.840000004</v>
      </c>
      <c r="H151" s="77">
        <v>8607583.6500000004</v>
      </c>
      <c r="I151" s="77">
        <v>227562455.09999999</v>
      </c>
      <c r="J151" s="77">
        <v>169181429.97999999</v>
      </c>
      <c r="K151" s="77">
        <v>1083162151.6099999</v>
      </c>
      <c r="L151" s="73">
        <v>41428535.549999997</v>
      </c>
      <c r="M151" s="58">
        <f t="shared" si="2"/>
        <v>0.16347119435631516</v>
      </c>
    </row>
    <row r="152" spans="1:13" x14ac:dyDescent="0.3">
      <c r="A152" s="53" t="s">
        <v>87</v>
      </c>
      <c r="B152" s="53" t="s">
        <v>88</v>
      </c>
      <c r="C152" s="77">
        <v>124454000</v>
      </c>
      <c r="D152" s="77">
        <v>44054000</v>
      </c>
      <c r="E152" s="77">
        <v>32841680.719999999</v>
      </c>
      <c r="F152" s="78">
        <v>0</v>
      </c>
      <c r="G152" s="77">
        <v>2123974.11</v>
      </c>
      <c r="H152" s="77">
        <v>56217.5</v>
      </c>
      <c r="I152" s="77">
        <v>3559187.2</v>
      </c>
      <c r="J152" s="77">
        <v>1915556.9</v>
      </c>
      <c r="K152" s="77">
        <v>38314621.189999998</v>
      </c>
      <c r="L152" s="73">
        <v>22774197.489999998</v>
      </c>
      <c r="M152" s="58">
        <f t="shared" si="2"/>
        <v>8.0791465020202485E-2</v>
      </c>
    </row>
    <row r="153" spans="1:13" x14ac:dyDescent="0.3">
      <c r="A153" s="53" t="s">
        <v>318</v>
      </c>
      <c r="B153" s="53" t="s">
        <v>319</v>
      </c>
      <c r="C153" s="77">
        <v>52875000</v>
      </c>
      <c r="D153" s="77">
        <v>113875000</v>
      </c>
      <c r="E153" s="77">
        <v>59844415.219999999</v>
      </c>
      <c r="F153" s="77">
        <v>20599000</v>
      </c>
      <c r="G153" s="77">
        <v>4213541.0599999996</v>
      </c>
      <c r="H153" s="78">
        <v>0</v>
      </c>
      <c r="I153" s="77">
        <v>10335312.220000001</v>
      </c>
      <c r="J153" s="77">
        <v>10335312.220000001</v>
      </c>
      <c r="K153" s="77">
        <v>78727146.719999999</v>
      </c>
      <c r="L153" s="73">
        <v>41303648.729999997</v>
      </c>
      <c r="M153" s="58">
        <f t="shared" si="2"/>
        <v>9.0760151218441276E-2</v>
      </c>
    </row>
    <row r="154" spans="1:13" x14ac:dyDescent="0.3">
      <c r="A154" s="53" t="s">
        <v>89</v>
      </c>
      <c r="B154" s="53" t="s">
        <v>90</v>
      </c>
      <c r="C154" s="77">
        <v>106621356</v>
      </c>
      <c r="D154" s="77">
        <v>132471356</v>
      </c>
      <c r="E154" s="77">
        <v>46775977.039999999</v>
      </c>
      <c r="F154" s="77">
        <v>7849784.7999999998</v>
      </c>
      <c r="G154" s="78">
        <v>0</v>
      </c>
      <c r="H154" s="78">
        <v>0</v>
      </c>
      <c r="I154" s="77">
        <v>2052134.68</v>
      </c>
      <c r="J154" s="77">
        <v>1372134.68</v>
      </c>
      <c r="K154" s="77">
        <v>122569436.52</v>
      </c>
      <c r="L154" s="73">
        <v>25758981.399999999</v>
      </c>
      <c r="M154" s="58">
        <f t="shared" si="2"/>
        <v>1.5491157801691106E-2</v>
      </c>
    </row>
    <row r="155" spans="1:13" x14ac:dyDescent="0.3">
      <c r="A155" s="53" t="s">
        <v>320</v>
      </c>
      <c r="B155" s="53" t="s">
        <v>321</v>
      </c>
      <c r="C155" s="77">
        <v>89164155</v>
      </c>
      <c r="D155" s="77">
        <v>85876000</v>
      </c>
      <c r="E155" s="77">
        <v>23301740.530000001</v>
      </c>
      <c r="F155" s="78">
        <v>0</v>
      </c>
      <c r="G155" s="77">
        <v>9412261.2300000004</v>
      </c>
      <c r="H155" s="78">
        <v>0</v>
      </c>
      <c r="I155" s="77">
        <v>8607146.7400000002</v>
      </c>
      <c r="J155" s="77">
        <v>8607146.7400000002</v>
      </c>
      <c r="K155" s="77">
        <v>67856592.030000001</v>
      </c>
      <c r="L155" s="73">
        <v>13739647.84</v>
      </c>
      <c r="M155" s="58">
        <f t="shared" si="2"/>
        <v>0.10022761586473521</v>
      </c>
    </row>
    <row r="156" spans="1:13" x14ac:dyDescent="0.3">
      <c r="A156" s="53" t="s">
        <v>322</v>
      </c>
      <c r="B156" s="53" t="s">
        <v>323</v>
      </c>
      <c r="C156" s="77">
        <v>29670000</v>
      </c>
      <c r="D156" s="77">
        <v>29670000</v>
      </c>
      <c r="E156" s="77">
        <v>23739647.84</v>
      </c>
      <c r="F156" s="78">
        <v>0</v>
      </c>
      <c r="G156" s="78">
        <v>0</v>
      </c>
      <c r="H156" s="78">
        <v>0</v>
      </c>
      <c r="I156" s="78">
        <v>0</v>
      </c>
      <c r="J156" s="78">
        <v>0</v>
      </c>
      <c r="K156" s="77">
        <v>29670000</v>
      </c>
      <c r="L156" s="73">
        <v>84705341.920000002</v>
      </c>
      <c r="M156" s="58">
        <f t="shared" si="2"/>
        <v>0</v>
      </c>
    </row>
    <row r="157" spans="1:13" x14ac:dyDescent="0.3">
      <c r="A157" s="53" t="s">
        <v>91</v>
      </c>
      <c r="B157" s="53" t="s">
        <v>92</v>
      </c>
      <c r="C157" s="77">
        <v>208613329</v>
      </c>
      <c r="D157" s="77">
        <v>202231008</v>
      </c>
      <c r="E157" s="77">
        <v>89222790.060000002</v>
      </c>
      <c r="F157" s="78">
        <v>0</v>
      </c>
      <c r="G157" s="77">
        <v>10808269.4</v>
      </c>
      <c r="H157" s="77">
        <v>2086174.26</v>
      </c>
      <c r="I157" s="77">
        <v>25273176.670000002</v>
      </c>
      <c r="J157" s="77">
        <v>19130972.640000001</v>
      </c>
      <c r="K157" s="77">
        <v>164063387.66999999</v>
      </c>
      <c r="L157" s="73">
        <v>220455781.81999999</v>
      </c>
      <c r="M157" s="58">
        <f t="shared" si="2"/>
        <v>0.12497181772441149</v>
      </c>
    </row>
    <row r="158" spans="1:13" x14ac:dyDescent="0.3">
      <c r="A158" s="53" t="s">
        <v>93</v>
      </c>
      <c r="B158" s="53" t="s">
        <v>94</v>
      </c>
      <c r="C158" s="77">
        <v>796481718</v>
      </c>
      <c r="D158" s="77">
        <v>783887189</v>
      </c>
      <c r="E158" s="77">
        <v>274632427.31</v>
      </c>
      <c r="F158" s="78">
        <v>0</v>
      </c>
      <c r="G158" s="77">
        <v>17725532.039999999</v>
      </c>
      <c r="H158" s="77">
        <v>6465191.8899999997</v>
      </c>
      <c r="I158" s="77">
        <v>177735497.59</v>
      </c>
      <c r="J158" s="77">
        <v>127820306.8</v>
      </c>
      <c r="K158" s="77">
        <v>581960967.48000002</v>
      </c>
      <c r="L158" s="73">
        <v>2128653447.6199999</v>
      </c>
      <c r="M158" s="58">
        <f t="shared" si="2"/>
        <v>0.22673606621475223</v>
      </c>
    </row>
    <row r="159" spans="1:13" x14ac:dyDescent="0.3">
      <c r="A159" s="53" t="s">
        <v>95</v>
      </c>
      <c r="B159" s="53" t="s">
        <v>96</v>
      </c>
      <c r="C159" s="77">
        <v>6473972557</v>
      </c>
      <c r="D159" s="77">
        <v>6766809740</v>
      </c>
      <c r="E159" s="77">
        <v>3573892612.5999999</v>
      </c>
      <c r="F159" s="77">
        <v>190983421.19999999</v>
      </c>
      <c r="G159" s="77">
        <v>779106586.40999997</v>
      </c>
      <c r="H159" s="77">
        <v>43466371.530000001</v>
      </c>
      <c r="I159" s="77">
        <v>1491997909.1099999</v>
      </c>
      <c r="J159" s="77">
        <v>1410025922.98</v>
      </c>
      <c r="K159" s="77">
        <v>4261255451.75</v>
      </c>
      <c r="L159" s="73">
        <v>694623.25</v>
      </c>
      <c r="M159" s="58">
        <f t="shared" si="2"/>
        <v>0.22048763988301523</v>
      </c>
    </row>
    <row r="160" spans="1:13" x14ac:dyDescent="0.3">
      <c r="A160" s="53" t="s">
        <v>324</v>
      </c>
      <c r="B160" s="53" t="s">
        <v>325</v>
      </c>
      <c r="C160" s="77">
        <v>1500000</v>
      </c>
      <c r="D160" s="77">
        <v>1500000</v>
      </c>
      <c r="E160" s="77">
        <v>694623.25</v>
      </c>
      <c r="F160" s="78">
        <v>0</v>
      </c>
      <c r="G160" s="78">
        <v>0</v>
      </c>
      <c r="H160" s="78">
        <v>0</v>
      </c>
      <c r="I160" s="78">
        <v>0</v>
      </c>
      <c r="J160" s="78">
        <v>0</v>
      </c>
      <c r="K160" s="77">
        <v>1500000</v>
      </c>
      <c r="L160" s="73">
        <v>7997453.9900000002</v>
      </c>
      <c r="M160" s="58">
        <f t="shared" si="2"/>
        <v>0</v>
      </c>
    </row>
    <row r="161" spans="1:13" x14ac:dyDescent="0.3">
      <c r="A161" s="53" t="s">
        <v>287</v>
      </c>
      <c r="B161" s="53" t="s">
        <v>288</v>
      </c>
      <c r="C161" s="77">
        <v>25040000</v>
      </c>
      <c r="D161" s="77">
        <v>25040000</v>
      </c>
      <c r="E161" s="77">
        <v>11586616.49</v>
      </c>
      <c r="F161" s="78">
        <v>0</v>
      </c>
      <c r="G161" s="78">
        <v>0</v>
      </c>
      <c r="H161" s="78">
        <v>0</v>
      </c>
      <c r="I161" s="77">
        <v>5845207.5</v>
      </c>
      <c r="J161" s="77">
        <v>5805277.5</v>
      </c>
      <c r="K161" s="77">
        <v>19194792.5</v>
      </c>
      <c r="L161" s="73">
        <v>52471712.090000004</v>
      </c>
      <c r="M161" s="58">
        <f t="shared" si="2"/>
        <v>0.23343480431309904</v>
      </c>
    </row>
    <row r="162" spans="1:13" x14ac:dyDescent="0.3">
      <c r="A162" s="53" t="s">
        <v>289</v>
      </c>
      <c r="B162" s="53" t="s">
        <v>290</v>
      </c>
      <c r="C162" s="77">
        <v>120000000</v>
      </c>
      <c r="D162" s="77">
        <v>120000000</v>
      </c>
      <c r="E162" s="77">
        <v>90020859.819999993</v>
      </c>
      <c r="F162" s="78">
        <v>0</v>
      </c>
      <c r="G162" s="77">
        <v>48579160.210000001</v>
      </c>
      <c r="H162" s="78">
        <v>0</v>
      </c>
      <c r="I162" s="77">
        <v>28804562.800000001</v>
      </c>
      <c r="J162" s="77">
        <v>28267925.629999999</v>
      </c>
      <c r="K162" s="77">
        <v>42616276.990000002</v>
      </c>
      <c r="L162" s="73">
        <v>100216862.51000001</v>
      </c>
      <c r="M162" s="58">
        <f t="shared" si="2"/>
        <v>0.24003802333333335</v>
      </c>
    </row>
    <row r="163" spans="1:13" x14ac:dyDescent="0.3">
      <c r="A163" s="53" t="s">
        <v>97</v>
      </c>
      <c r="B163" s="53" t="s">
        <v>98</v>
      </c>
      <c r="C163" s="77">
        <v>295919359</v>
      </c>
      <c r="D163" s="77">
        <v>295919359</v>
      </c>
      <c r="E163" s="77">
        <v>154818597.69999999</v>
      </c>
      <c r="F163" s="78">
        <v>0</v>
      </c>
      <c r="G163" s="77">
        <v>79166536.090000004</v>
      </c>
      <c r="H163" s="78">
        <v>0</v>
      </c>
      <c r="I163" s="77">
        <v>17917644.039999999</v>
      </c>
      <c r="J163" s="77">
        <v>8958822.0199999996</v>
      </c>
      <c r="K163" s="77">
        <v>198835178.87</v>
      </c>
      <c r="L163" s="73">
        <v>90351299.25</v>
      </c>
      <c r="M163" s="58">
        <f t="shared" si="2"/>
        <v>6.0549076953089774E-2</v>
      </c>
    </row>
    <row r="164" spans="1:13" x14ac:dyDescent="0.3">
      <c r="A164" s="53" t="s">
        <v>99</v>
      </c>
      <c r="B164" s="53" t="s">
        <v>100</v>
      </c>
      <c r="C164" s="77">
        <v>228259357</v>
      </c>
      <c r="D164" s="77">
        <v>183414912</v>
      </c>
      <c r="E164" s="77">
        <v>108386522.72</v>
      </c>
      <c r="F164" s="78">
        <v>0</v>
      </c>
      <c r="G164" s="77">
        <v>31421454.77</v>
      </c>
      <c r="H164" s="77">
        <v>22675365.41</v>
      </c>
      <c r="I164" s="77">
        <v>25040234.23</v>
      </c>
      <c r="J164" s="77">
        <v>25040234.199999999</v>
      </c>
      <c r="K164" s="77">
        <v>104277857.59</v>
      </c>
      <c r="L164" s="73">
        <v>749495987.34000003</v>
      </c>
      <c r="M164" s="58">
        <f t="shared" si="2"/>
        <v>0.13652234683077458</v>
      </c>
    </row>
    <row r="165" spans="1:13" x14ac:dyDescent="0.3">
      <c r="A165" s="53" t="s">
        <v>101</v>
      </c>
      <c r="B165" s="53" t="s">
        <v>102</v>
      </c>
      <c r="C165" s="77">
        <v>3224728509</v>
      </c>
      <c r="D165" s="77">
        <v>3217702514</v>
      </c>
      <c r="E165" s="77">
        <v>1876409768.5799999</v>
      </c>
      <c r="F165" s="77">
        <v>23577725.609999999</v>
      </c>
      <c r="G165" s="77">
        <v>497670812.89999998</v>
      </c>
      <c r="H165" s="77">
        <v>20791006.120000001</v>
      </c>
      <c r="I165" s="77">
        <v>1020488009.62</v>
      </c>
      <c r="J165" s="77">
        <v>955412667.88</v>
      </c>
      <c r="K165" s="77">
        <v>1655174959.75</v>
      </c>
      <c r="L165" s="73">
        <v>1127425509.1900001</v>
      </c>
      <c r="M165" s="58">
        <f t="shared" si="2"/>
        <v>0.31714802881246096</v>
      </c>
    </row>
    <row r="166" spans="1:13" x14ac:dyDescent="0.3">
      <c r="A166" s="53" t="s">
        <v>103</v>
      </c>
      <c r="B166" s="53" t="s">
        <v>104</v>
      </c>
      <c r="C166" s="77">
        <v>2578525332</v>
      </c>
      <c r="D166" s="77">
        <v>2923232955</v>
      </c>
      <c r="E166" s="77">
        <v>1331975624.04</v>
      </c>
      <c r="F166" s="77">
        <v>167405695.59</v>
      </c>
      <c r="G166" s="77">
        <v>122268622.44</v>
      </c>
      <c r="H166" s="78">
        <v>0</v>
      </c>
      <c r="I166" s="77">
        <v>393902250.92000002</v>
      </c>
      <c r="J166" s="77">
        <v>386540995.75</v>
      </c>
      <c r="K166" s="77">
        <v>2239656386.0500002</v>
      </c>
      <c r="L166" s="73">
        <v>168028849.09999999</v>
      </c>
      <c r="M166" s="58">
        <f t="shared" si="2"/>
        <v>0.13474884040502341</v>
      </c>
    </row>
    <row r="167" spans="1:13" x14ac:dyDescent="0.3">
      <c r="A167" s="53" t="s">
        <v>105</v>
      </c>
      <c r="B167" s="53" t="s">
        <v>106</v>
      </c>
      <c r="C167" s="77">
        <v>504152994</v>
      </c>
      <c r="D167" s="77">
        <v>316002994</v>
      </c>
      <c r="E167" s="77">
        <v>155268684.40000001</v>
      </c>
      <c r="F167" s="77">
        <v>94580</v>
      </c>
      <c r="G167" s="77">
        <v>34652840.140000001</v>
      </c>
      <c r="H167" s="78">
        <v>0</v>
      </c>
      <c r="I167" s="77">
        <v>45922692.609999999</v>
      </c>
      <c r="J167" s="77">
        <v>45655722.609999999</v>
      </c>
      <c r="K167" s="77">
        <v>235332881.25</v>
      </c>
      <c r="L167" s="73">
        <v>46708317.420000002</v>
      </c>
      <c r="M167" s="58">
        <f t="shared" si="2"/>
        <v>0.14532359971880521</v>
      </c>
    </row>
    <row r="168" spans="1:13" x14ac:dyDescent="0.3">
      <c r="A168" s="53" t="s">
        <v>107</v>
      </c>
      <c r="B168" s="53" t="s">
        <v>108</v>
      </c>
      <c r="C168" s="77">
        <v>142945886</v>
      </c>
      <c r="D168" s="77">
        <v>76955886</v>
      </c>
      <c r="E168" s="77">
        <v>17973482.809999999</v>
      </c>
      <c r="F168" s="77">
        <v>22180</v>
      </c>
      <c r="G168" s="77">
        <v>6103859.1399999997</v>
      </c>
      <c r="H168" s="78">
        <v>0</v>
      </c>
      <c r="I168" s="77">
        <v>5672246.9400000004</v>
      </c>
      <c r="J168" s="77">
        <v>5664226.9400000004</v>
      </c>
      <c r="K168" s="77">
        <v>65157599.920000002</v>
      </c>
      <c r="L168" s="73">
        <v>80922756.739999995</v>
      </c>
      <c r="M168" s="58">
        <f t="shared" si="2"/>
        <v>7.3707772528276788E-2</v>
      </c>
    </row>
    <row r="169" spans="1:13" x14ac:dyDescent="0.3">
      <c r="A169" s="53" t="s">
        <v>109</v>
      </c>
      <c r="B169" s="53" t="s">
        <v>110</v>
      </c>
      <c r="C169" s="77">
        <v>248907108</v>
      </c>
      <c r="D169" s="77">
        <v>212007108</v>
      </c>
      <c r="E169" s="77">
        <v>117168732.70999999</v>
      </c>
      <c r="F169" s="77">
        <v>72400</v>
      </c>
      <c r="G169" s="77">
        <v>28548981</v>
      </c>
      <c r="H169" s="78">
        <v>0</v>
      </c>
      <c r="I169" s="77">
        <v>36707330.57</v>
      </c>
      <c r="J169" s="77">
        <v>36448380.57</v>
      </c>
      <c r="K169" s="77">
        <v>146678396.43000001</v>
      </c>
      <c r="L169" s="73">
        <v>32066301.82</v>
      </c>
      <c r="M169" s="58">
        <f t="shared" si="2"/>
        <v>0.17314198055095398</v>
      </c>
    </row>
    <row r="170" spans="1:13" x14ac:dyDescent="0.3">
      <c r="A170" s="53" t="s">
        <v>506</v>
      </c>
      <c r="B170" s="53" t="s">
        <v>507</v>
      </c>
      <c r="C170" s="77">
        <v>93000000</v>
      </c>
      <c r="D170" s="77">
        <v>15440000</v>
      </c>
      <c r="E170" s="77">
        <v>10567630.279999999</v>
      </c>
      <c r="F170" s="78">
        <v>0</v>
      </c>
      <c r="G170" s="78">
        <v>0</v>
      </c>
      <c r="H170" s="78">
        <v>0</v>
      </c>
      <c r="I170" s="77">
        <v>638909.06000000006</v>
      </c>
      <c r="J170" s="77">
        <v>638909.06000000006</v>
      </c>
      <c r="K170" s="77">
        <v>14801090.939999999</v>
      </c>
      <c r="L170" s="73">
        <v>8331473.1200000001</v>
      </c>
      <c r="M170" s="58">
        <f t="shared" si="2"/>
        <v>4.1380120466321245E-2</v>
      </c>
    </row>
    <row r="171" spans="1:13" x14ac:dyDescent="0.3">
      <c r="A171" s="53" t="s">
        <v>508</v>
      </c>
      <c r="B171" s="53" t="s">
        <v>509</v>
      </c>
      <c r="C171" s="77">
        <v>19300000</v>
      </c>
      <c r="D171" s="77">
        <v>11600000</v>
      </c>
      <c r="E171" s="77">
        <v>9558838.5999999996</v>
      </c>
      <c r="F171" s="78">
        <v>0</v>
      </c>
      <c r="G171" s="78">
        <v>0</v>
      </c>
      <c r="H171" s="78">
        <v>0</v>
      </c>
      <c r="I171" s="77">
        <v>2904206.04</v>
      </c>
      <c r="J171" s="77">
        <v>2904206.04</v>
      </c>
      <c r="K171" s="77">
        <v>8695793.9600000009</v>
      </c>
      <c r="L171" s="73">
        <v>169372255.22999999</v>
      </c>
      <c r="M171" s="58">
        <f t="shared" si="2"/>
        <v>0.25036258965517244</v>
      </c>
    </row>
    <row r="172" spans="1:13" x14ac:dyDescent="0.3">
      <c r="A172" s="53" t="s">
        <v>111</v>
      </c>
      <c r="B172" s="53" t="s">
        <v>112</v>
      </c>
      <c r="C172" s="77">
        <v>542120283</v>
      </c>
      <c r="D172" s="77">
        <v>513850008</v>
      </c>
      <c r="E172" s="77">
        <v>281168288.47000003</v>
      </c>
      <c r="F172" s="78">
        <v>0</v>
      </c>
      <c r="G172" s="77">
        <v>69098807.549999997</v>
      </c>
      <c r="H172" s="77">
        <v>9922010.0099999998</v>
      </c>
      <c r="I172" s="77">
        <v>152559824.44</v>
      </c>
      <c r="J172" s="77">
        <v>144526631.21000001</v>
      </c>
      <c r="K172" s="77">
        <v>282269366</v>
      </c>
      <c r="L172" s="73">
        <v>169372255.22999999</v>
      </c>
      <c r="M172" s="58">
        <f t="shared" si="2"/>
        <v>0.29689563503908711</v>
      </c>
    </row>
    <row r="173" spans="1:13" x14ac:dyDescent="0.3">
      <c r="A173" s="53" t="s">
        <v>113</v>
      </c>
      <c r="B173" s="53" t="s">
        <v>114</v>
      </c>
      <c r="C173" s="77">
        <v>542120283</v>
      </c>
      <c r="D173" s="77">
        <v>513850008</v>
      </c>
      <c r="E173" s="77">
        <v>281168288.47000003</v>
      </c>
      <c r="F173" s="78">
        <v>0</v>
      </c>
      <c r="G173" s="77">
        <v>69098807.549999997</v>
      </c>
      <c r="H173" s="77">
        <v>9922010.0099999998</v>
      </c>
      <c r="I173" s="77">
        <v>152559824.44</v>
      </c>
      <c r="J173" s="77">
        <v>144526631.21000001</v>
      </c>
      <c r="K173" s="77">
        <v>282269366</v>
      </c>
      <c r="L173" s="73">
        <v>115859592.55</v>
      </c>
      <c r="M173" s="58">
        <f t="shared" si="2"/>
        <v>0.29689563503908711</v>
      </c>
    </row>
    <row r="174" spans="1:13" x14ac:dyDescent="0.3">
      <c r="A174" s="53" t="s">
        <v>115</v>
      </c>
      <c r="B174" s="53" t="s">
        <v>116</v>
      </c>
      <c r="C174" s="77">
        <v>336012669</v>
      </c>
      <c r="D174" s="77">
        <v>325375183.20999998</v>
      </c>
      <c r="E174" s="77">
        <v>167177616.18000001</v>
      </c>
      <c r="F174" s="78">
        <v>0</v>
      </c>
      <c r="G174" s="77">
        <v>1020900.01</v>
      </c>
      <c r="H174" s="78">
        <v>0</v>
      </c>
      <c r="I174" s="77">
        <v>113973540</v>
      </c>
      <c r="J174" s="77">
        <v>93936246.420000002</v>
      </c>
      <c r="K174" s="77">
        <v>210380743.19999999</v>
      </c>
      <c r="L174" s="73">
        <v>85869618.810000002</v>
      </c>
      <c r="M174" s="58">
        <f t="shared" si="2"/>
        <v>0.35028344471631223</v>
      </c>
    </row>
    <row r="175" spans="1:13" x14ac:dyDescent="0.3">
      <c r="A175" s="53" t="s">
        <v>117</v>
      </c>
      <c r="B175" s="53" t="s">
        <v>118</v>
      </c>
      <c r="C175" s="77">
        <v>217492373</v>
      </c>
      <c r="D175" s="77">
        <v>215725183.21000001</v>
      </c>
      <c r="E175" s="77">
        <v>105345778.84999999</v>
      </c>
      <c r="F175" s="78">
        <v>0</v>
      </c>
      <c r="G175" s="77">
        <v>427380</v>
      </c>
      <c r="H175" s="78">
        <v>0</v>
      </c>
      <c r="I175" s="77">
        <v>64342830</v>
      </c>
      <c r="J175" s="77">
        <v>44593234.420000002</v>
      </c>
      <c r="K175" s="77">
        <v>150954973.21000001</v>
      </c>
      <c r="L175" s="73">
        <v>29158573.649999999</v>
      </c>
      <c r="M175" s="58">
        <f t="shared" si="2"/>
        <v>0.29826295216245002</v>
      </c>
    </row>
    <row r="176" spans="1:13" x14ac:dyDescent="0.3">
      <c r="A176" s="53" t="s">
        <v>119</v>
      </c>
      <c r="B176" s="53" t="s">
        <v>120</v>
      </c>
      <c r="C176" s="77">
        <v>116670296</v>
      </c>
      <c r="D176" s="77">
        <v>107900000</v>
      </c>
      <c r="E176" s="77">
        <v>61439220.649999999</v>
      </c>
      <c r="F176" s="78">
        <v>0</v>
      </c>
      <c r="G176" s="77">
        <v>350000.01</v>
      </c>
      <c r="H176" s="78">
        <v>0</v>
      </c>
      <c r="I176" s="77">
        <v>49574230</v>
      </c>
      <c r="J176" s="77">
        <v>49286532</v>
      </c>
      <c r="K176" s="77">
        <v>57975769.990000002</v>
      </c>
      <c r="L176" s="73">
        <v>831400.09</v>
      </c>
      <c r="M176" s="58">
        <f t="shared" si="2"/>
        <v>0.45944606116774789</v>
      </c>
    </row>
    <row r="177" spans="1:13" x14ac:dyDescent="0.3">
      <c r="A177" s="53" t="s">
        <v>121</v>
      </c>
      <c r="B177" s="53" t="s">
        <v>122</v>
      </c>
      <c r="C177" s="77">
        <v>1850000</v>
      </c>
      <c r="D177" s="77">
        <v>1750000</v>
      </c>
      <c r="E177" s="77">
        <v>392616.68</v>
      </c>
      <c r="F177" s="78">
        <v>0</v>
      </c>
      <c r="G177" s="77">
        <v>243520</v>
      </c>
      <c r="H177" s="78">
        <v>0</v>
      </c>
      <c r="I177" s="77">
        <v>56480</v>
      </c>
      <c r="J177" s="77">
        <v>56480</v>
      </c>
      <c r="K177" s="77">
        <v>1450000</v>
      </c>
      <c r="L177" s="73">
        <v>300378218.41000003</v>
      </c>
      <c r="M177" s="58">
        <f t="shared" si="2"/>
        <v>3.2274285714285714E-2</v>
      </c>
    </row>
    <row r="178" spans="1:13" x14ac:dyDescent="0.3">
      <c r="A178" s="53" t="s">
        <v>123</v>
      </c>
      <c r="B178" s="53" t="s">
        <v>124</v>
      </c>
      <c r="C178" s="77">
        <v>910580911</v>
      </c>
      <c r="D178" s="77">
        <v>937294621.78999996</v>
      </c>
      <c r="E178" s="77">
        <v>341201923.97000003</v>
      </c>
      <c r="F178" s="78">
        <v>0</v>
      </c>
      <c r="G178" s="77">
        <v>50953997.539999999</v>
      </c>
      <c r="H178" s="77">
        <v>2392274.48</v>
      </c>
      <c r="I178" s="77">
        <v>74725450.359999999</v>
      </c>
      <c r="J178" s="77">
        <v>57259828.75</v>
      </c>
      <c r="K178" s="77">
        <v>809222899.40999997</v>
      </c>
      <c r="L178" s="73">
        <v>127914413.16</v>
      </c>
      <c r="M178" s="58">
        <f t="shared" si="2"/>
        <v>7.9724612328717887E-2</v>
      </c>
    </row>
    <row r="179" spans="1:13" x14ac:dyDescent="0.3">
      <c r="A179" s="53" t="s">
        <v>125</v>
      </c>
      <c r="B179" s="53" t="s">
        <v>126</v>
      </c>
      <c r="C179" s="77">
        <v>391352546</v>
      </c>
      <c r="D179" s="77">
        <v>450223366.79000002</v>
      </c>
      <c r="E179" s="77">
        <v>147558013.53</v>
      </c>
      <c r="F179" s="78">
        <v>0</v>
      </c>
      <c r="G179" s="77">
        <v>7116029.04</v>
      </c>
      <c r="H179" s="77">
        <v>462452.5</v>
      </c>
      <c r="I179" s="77">
        <v>18722239.100000001</v>
      </c>
      <c r="J179" s="77">
        <v>16840708.07</v>
      </c>
      <c r="K179" s="77">
        <v>423922646.14999998</v>
      </c>
      <c r="L179" s="73">
        <v>1695465.4</v>
      </c>
      <c r="M179" s="58">
        <f t="shared" si="2"/>
        <v>4.1584334534845925E-2</v>
      </c>
    </row>
    <row r="180" spans="1:13" x14ac:dyDescent="0.3">
      <c r="A180" s="53" t="s">
        <v>127</v>
      </c>
      <c r="B180" s="53" t="s">
        <v>128</v>
      </c>
      <c r="C180" s="77">
        <v>5759000</v>
      </c>
      <c r="D180" s="77">
        <v>2109000</v>
      </c>
      <c r="E180" s="77">
        <v>620895.39</v>
      </c>
      <c r="F180" s="78">
        <v>0</v>
      </c>
      <c r="G180" s="78">
        <v>0</v>
      </c>
      <c r="H180" s="78">
        <v>0</v>
      </c>
      <c r="I180" s="78">
        <v>0</v>
      </c>
      <c r="J180" s="78">
        <v>0</v>
      </c>
      <c r="K180" s="77">
        <v>2109000</v>
      </c>
      <c r="L180" s="73">
        <v>17229302.34</v>
      </c>
      <c r="M180" s="58">
        <f t="shared" si="2"/>
        <v>0</v>
      </c>
    </row>
    <row r="181" spans="1:13" x14ac:dyDescent="0.3">
      <c r="A181" s="53" t="s">
        <v>129</v>
      </c>
      <c r="B181" s="53" t="s">
        <v>130</v>
      </c>
      <c r="C181" s="77">
        <v>41765912</v>
      </c>
      <c r="D181" s="77">
        <v>31122607</v>
      </c>
      <c r="E181" s="77">
        <v>18014418.57</v>
      </c>
      <c r="F181" s="78">
        <v>0</v>
      </c>
      <c r="G181" s="77">
        <v>934490.17</v>
      </c>
      <c r="H181" s="78">
        <v>0</v>
      </c>
      <c r="I181" s="77">
        <v>2618483.5</v>
      </c>
      <c r="J181" s="77">
        <v>2070433.5</v>
      </c>
      <c r="K181" s="77">
        <v>27569633.329999998</v>
      </c>
      <c r="L181" s="73">
        <v>16481239.140000001</v>
      </c>
      <c r="M181" s="58">
        <f t="shared" si="2"/>
        <v>8.4134452489793024E-2</v>
      </c>
    </row>
    <row r="182" spans="1:13" x14ac:dyDescent="0.3">
      <c r="A182" s="53" t="s">
        <v>131</v>
      </c>
      <c r="B182" s="53" t="s">
        <v>132</v>
      </c>
      <c r="C182" s="77">
        <v>72139500</v>
      </c>
      <c r="D182" s="77">
        <v>66645000</v>
      </c>
      <c r="E182" s="77">
        <v>41350494.310000002</v>
      </c>
      <c r="F182" s="78">
        <v>0</v>
      </c>
      <c r="G182" s="77">
        <v>12913221.939999999</v>
      </c>
      <c r="H182" s="77">
        <v>541550</v>
      </c>
      <c r="I182" s="77">
        <v>13152982.970000001</v>
      </c>
      <c r="J182" s="77">
        <v>12743184.09</v>
      </c>
      <c r="K182" s="77">
        <v>40037245.090000004</v>
      </c>
      <c r="L182" s="73">
        <v>13642703.77</v>
      </c>
      <c r="M182" s="58">
        <f t="shared" si="2"/>
        <v>0.19735888618801112</v>
      </c>
    </row>
    <row r="183" spans="1:13" x14ac:dyDescent="0.3">
      <c r="A183" s="53" t="s">
        <v>133</v>
      </c>
      <c r="B183" s="53" t="s">
        <v>134</v>
      </c>
      <c r="C183" s="77">
        <v>35150000</v>
      </c>
      <c r="D183" s="77">
        <v>27828000</v>
      </c>
      <c r="E183" s="77">
        <v>11222035.91</v>
      </c>
      <c r="F183" s="78">
        <v>0</v>
      </c>
      <c r="G183" s="77">
        <v>542400</v>
      </c>
      <c r="H183" s="78">
        <v>0</v>
      </c>
      <c r="I183" s="77">
        <v>750320</v>
      </c>
      <c r="J183" s="77">
        <v>248600</v>
      </c>
      <c r="K183" s="77">
        <v>26535280</v>
      </c>
      <c r="L183" s="73">
        <v>27623716.120000001</v>
      </c>
      <c r="M183" s="58">
        <f t="shared" si="2"/>
        <v>2.6962771309472475E-2</v>
      </c>
    </row>
    <row r="184" spans="1:13" x14ac:dyDescent="0.3">
      <c r="A184" s="53" t="s">
        <v>135</v>
      </c>
      <c r="B184" s="53" t="s">
        <v>136</v>
      </c>
      <c r="C184" s="77">
        <v>70152707</v>
      </c>
      <c r="D184" s="77">
        <v>70968907</v>
      </c>
      <c r="E184" s="77">
        <v>35163638.420000002</v>
      </c>
      <c r="F184" s="78">
        <v>0</v>
      </c>
      <c r="G184" s="77">
        <v>4981247.47</v>
      </c>
      <c r="H184" s="77">
        <v>401660.51</v>
      </c>
      <c r="I184" s="77">
        <v>18014136.440000001</v>
      </c>
      <c r="J184" s="77">
        <v>8188031.9199999999</v>
      </c>
      <c r="K184" s="77">
        <v>47571862.579999998</v>
      </c>
      <c r="L184" s="73">
        <v>80261158.030000001</v>
      </c>
      <c r="M184" s="58">
        <f t="shared" si="2"/>
        <v>0.25383139182346437</v>
      </c>
    </row>
    <row r="185" spans="1:13" x14ac:dyDescent="0.3">
      <c r="A185" s="53" t="s">
        <v>137</v>
      </c>
      <c r="B185" s="53" t="s">
        <v>138</v>
      </c>
      <c r="C185" s="77">
        <v>257097345</v>
      </c>
      <c r="D185" s="77">
        <v>251546840</v>
      </c>
      <c r="E185" s="77">
        <v>72336332.230000004</v>
      </c>
      <c r="F185" s="78">
        <v>0</v>
      </c>
      <c r="G185" s="77">
        <v>22433167.57</v>
      </c>
      <c r="H185" s="77">
        <v>938587.03</v>
      </c>
      <c r="I185" s="77">
        <v>20848864.550000001</v>
      </c>
      <c r="J185" s="77">
        <v>16557245.630000001</v>
      </c>
      <c r="K185" s="77">
        <v>207326220.84999999</v>
      </c>
      <c r="L185" s="73">
        <v>15530220.449999999</v>
      </c>
      <c r="M185" s="58">
        <f t="shared" si="2"/>
        <v>8.28826335087334E-2</v>
      </c>
    </row>
    <row r="186" spans="1:13" x14ac:dyDescent="0.3">
      <c r="A186" s="53" t="s">
        <v>139</v>
      </c>
      <c r="B186" s="53" t="s">
        <v>140</v>
      </c>
      <c r="C186" s="77">
        <v>37163901</v>
      </c>
      <c r="D186" s="77">
        <v>36850901</v>
      </c>
      <c r="E186" s="77">
        <v>14936095.609999999</v>
      </c>
      <c r="F186" s="78">
        <v>0</v>
      </c>
      <c r="G186" s="77">
        <v>2033441.35</v>
      </c>
      <c r="H186" s="77">
        <v>48024.44</v>
      </c>
      <c r="I186" s="77">
        <v>618423.80000000005</v>
      </c>
      <c r="J186" s="77">
        <v>611625.54</v>
      </c>
      <c r="K186" s="77">
        <v>34151011.409999996</v>
      </c>
      <c r="L186" s="73">
        <v>4782958.8600000003</v>
      </c>
      <c r="M186" s="58">
        <f t="shared" si="2"/>
        <v>1.6781782350450539E-2</v>
      </c>
    </row>
    <row r="187" spans="1:13" x14ac:dyDescent="0.3">
      <c r="A187" s="53" t="s">
        <v>141</v>
      </c>
      <c r="B187" s="53" t="s">
        <v>142</v>
      </c>
      <c r="C187" s="77">
        <v>11525000</v>
      </c>
      <c r="D187" s="77">
        <v>11308993</v>
      </c>
      <c r="E187" s="77">
        <v>5441561.8099999996</v>
      </c>
      <c r="F187" s="78">
        <v>0</v>
      </c>
      <c r="G187" s="77">
        <v>22263.21</v>
      </c>
      <c r="H187" s="78">
        <v>0</v>
      </c>
      <c r="I187" s="77">
        <v>1168267.8</v>
      </c>
      <c r="J187" s="77">
        <v>1168267.8</v>
      </c>
      <c r="K187" s="77">
        <v>10118461.99</v>
      </c>
      <c r="L187" s="73">
        <v>622609.93000000005</v>
      </c>
      <c r="M187" s="58">
        <f t="shared" si="2"/>
        <v>0.10330431719252103</v>
      </c>
    </row>
    <row r="188" spans="1:13" x14ac:dyDescent="0.3">
      <c r="A188" s="53" t="s">
        <v>143</v>
      </c>
      <c r="B188" s="53" t="s">
        <v>144</v>
      </c>
      <c r="C188" s="77">
        <v>1560000</v>
      </c>
      <c r="D188" s="77">
        <v>1792993</v>
      </c>
      <c r="E188" s="77">
        <v>722408.18</v>
      </c>
      <c r="F188" s="78">
        <v>0</v>
      </c>
      <c r="G188" s="78">
        <v>0</v>
      </c>
      <c r="H188" s="78">
        <v>0</v>
      </c>
      <c r="I188" s="77">
        <v>200984.55</v>
      </c>
      <c r="J188" s="77">
        <v>200984.55</v>
      </c>
      <c r="K188" s="77">
        <v>1592008.45</v>
      </c>
      <c r="L188" s="73">
        <v>4160348.93</v>
      </c>
      <c r="M188" s="58">
        <f t="shared" si="2"/>
        <v>0.11209444208650005</v>
      </c>
    </row>
    <row r="189" spans="1:13" x14ac:dyDescent="0.3">
      <c r="A189" s="53" t="s">
        <v>145</v>
      </c>
      <c r="B189" s="53" t="s">
        <v>146</v>
      </c>
      <c r="C189" s="77">
        <v>9965000</v>
      </c>
      <c r="D189" s="77">
        <v>9516000</v>
      </c>
      <c r="E189" s="77">
        <v>4719153.63</v>
      </c>
      <c r="F189" s="78">
        <v>0</v>
      </c>
      <c r="G189" s="77">
        <v>22263.21</v>
      </c>
      <c r="H189" s="78">
        <v>0</v>
      </c>
      <c r="I189" s="77">
        <v>967283.25</v>
      </c>
      <c r="J189" s="77">
        <v>967283.25</v>
      </c>
      <c r="K189" s="77">
        <v>8526453.5399999991</v>
      </c>
      <c r="L189" s="73">
        <v>13490787.49</v>
      </c>
      <c r="M189" s="58">
        <f t="shared" si="2"/>
        <v>0.10164809268600253</v>
      </c>
    </row>
    <row r="190" spans="1:13" x14ac:dyDescent="0.3">
      <c r="A190" s="53" t="s">
        <v>147</v>
      </c>
      <c r="B190" s="53" t="s">
        <v>148</v>
      </c>
      <c r="C190" s="77">
        <v>41720000</v>
      </c>
      <c r="D190" s="77">
        <v>42420000</v>
      </c>
      <c r="E190" s="77">
        <v>31054559.34</v>
      </c>
      <c r="F190" s="78">
        <v>0</v>
      </c>
      <c r="G190" s="77">
        <v>1339993.5</v>
      </c>
      <c r="H190" s="78">
        <v>0</v>
      </c>
      <c r="I190" s="77">
        <v>25936315.559999999</v>
      </c>
      <c r="J190" s="77">
        <v>25928388.559999999</v>
      </c>
      <c r="K190" s="77">
        <v>15143690.939999999</v>
      </c>
      <c r="L190" s="73">
        <v>293509.59000000003</v>
      </c>
      <c r="M190" s="58">
        <f t="shared" si="2"/>
        <v>0.61141715134370578</v>
      </c>
    </row>
    <row r="191" spans="1:13" x14ac:dyDescent="0.3">
      <c r="A191" s="53" t="s">
        <v>291</v>
      </c>
      <c r="B191" s="53" t="s">
        <v>292</v>
      </c>
      <c r="C191" s="77">
        <v>700000</v>
      </c>
      <c r="D191" s="77">
        <v>600000</v>
      </c>
      <c r="E191" s="77">
        <v>146308.22</v>
      </c>
      <c r="F191" s="78">
        <v>0</v>
      </c>
      <c r="G191" s="78">
        <v>0</v>
      </c>
      <c r="H191" s="78">
        <v>0</v>
      </c>
      <c r="I191" s="78">
        <v>0</v>
      </c>
      <c r="J191" s="78">
        <v>0</v>
      </c>
      <c r="K191" s="77">
        <v>600000</v>
      </c>
      <c r="L191" s="73">
        <v>1006082.22</v>
      </c>
      <c r="M191" s="58">
        <f t="shared" si="2"/>
        <v>0</v>
      </c>
    </row>
    <row r="192" spans="1:13" x14ac:dyDescent="0.3">
      <c r="A192" s="53" t="s">
        <v>149</v>
      </c>
      <c r="B192" s="53" t="s">
        <v>150</v>
      </c>
      <c r="C192" s="77">
        <v>3900000</v>
      </c>
      <c r="D192" s="77">
        <v>4700000</v>
      </c>
      <c r="E192" s="77">
        <v>1779679.72</v>
      </c>
      <c r="F192" s="78">
        <v>0</v>
      </c>
      <c r="G192" s="77">
        <v>1339993.5</v>
      </c>
      <c r="H192" s="78">
        <v>0</v>
      </c>
      <c r="I192" s="78">
        <v>0</v>
      </c>
      <c r="J192" s="78">
        <v>0</v>
      </c>
      <c r="K192" s="77">
        <v>3360006.5</v>
      </c>
      <c r="L192" s="73">
        <v>12191195.68</v>
      </c>
      <c r="M192" s="58">
        <f t="shared" si="2"/>
        <v>0</v>
      </c>
    </row>
    <row r="193" spans="1:13" x14ac:dyDescent="0.3">
      <c r="A193" s="53" t="s">
        <v>151</v>
      </c>
      <c r="B193" s="53" t="s">
        <v>152</v>
      </c>
      <c r="C193" s="77">
        <v>37120000</v>
      </c>
      <c r="D193" s="77">
        <v>37120000</v>
      </c>
      <c r="E193" s="77">
        <v>29128571.399999999</v>
      </c>
      <c r="F193" s="78">
        <v>0</v>
      </c>
      <c r="G193" s="78">
        <v>0</v>
      </c>
      <c r="H193" s="78">
        <v>0</v>
      </c>
      <c r="I193" s="77">
        <v>25936315.559999999</v>
      </c>
      <c r="J193" s="77">
        <v>25928388.559999999</v>
      </c>
      <c r="K193" s="77">
        <v>11183684.439999999</v>
      </c>
      <c r="L193" s="73">
        <v>201594379.74000001</v>
      </c>
      <c r="M193" s="58">
        <f t="shared" si="2"/>
        <v>0.69871539762931034</v>
      </c>
    </row>
    <row r="194" spans="1:13" x14ac:dyDescent="0.3">
      <c r="A194" s="53" t="s">
        <v>153</v>
      </c>
      <c r="B194" s="53" t="s">
        <v>154</v>
      </c>
      <c r="C194" s="77">
        <v>555675236</v>
      </c>
      <c r="D194" s="77">
        <v>555675236</v>
      </c>
      <c r="E194" s="77">
        <v>222281787</v>
      </c>
      <c r="F194" s="77">
        <v>2138842.86</v>
      </c>
      <c r="G194" s="77">
        <v>11912476</v>
      </c>
      <c r="H194" s="77">
        <v>67184.86</v>
      </c>
      <c r="I194" s="77">
        <v>65619614.079999998</v>
      </c>
      <c r="J194" s="77">
        <v>60456411.350000001</v>
      </c>
      <c r="K194" s="77">
        <v>475937118.19999999</v>
      </c>
      <c r="L194" s="73">
        <v>48506438.969999999</v>
      </c>
      <c r="M194" s="58">
        <f t="shared" si="2"/>
        <v>0.11808986585826545</v>
      </c>
    </row>
    <row r="195" spans="1:13" x14ac:dyDescent="0.3">
      <c r="A195" s="53" t="s">
        <v>155</v>
      </c>
      <c r="B195" s="53" t="s">
        <v>156</v>
      </c>
      <c r="C195" s="77">
        <v>144782692</v>
      </c>
      <c r="D195" s="77">
        <v>140713872</v>
      </c>
      <c r="E195" s="77">
        <v>58128683.600000001</v>
      </c>
      <c r="F195" s="77">
        <v>1415938.8</v>
      </c>
      <c r="G195" s="77">
        <v>6584570</v>
      </c>
      <c r="H195" s="78">
        <v>0</v>
      </c>
      <c r="I195" s="77">
        <v>18535653.34</v>
      </c>
      <c r="J195" s="77">
        <v>17839521.859999999</v>
      </c>
      <c r="K195" s="77">
        <v>114177709.86</v>
      </c>
      <c r="L195" s="73">
        <v>22459552.18</v>
      </c>
      <c r="M195" s="58">
        <f t="shared" si="2"/>
        <v>0.13172584249547195</v>
      </c>
    </row>
    <row r="196" spans="1:13" x14ac:dyDescent="0.3">
      <c r="A196" s="53" t="s">
        <v>157</v>
      </c>
      <c r="B196" s="53" t="s">
        <v>158</v>
      </c>
      <c r="C196" s="77">
        <v>75775678</v>
      </c>
      <c r="D196" s="77">
        <v>74926858</v>
      </c>
      <c r="E196" s="77">
        <v>32464011.739999998</v>
      </c>
      <c r="F196" s="78">
        <v>0</v>
      </c>
      <c r="G196" s="77">
        <v>6327670.8499999996</v>
      </c>
      <c r="H196" s="78">
        <v>0</v>
      </c>
      <c r="I196" s="77">
        <v>14479917.119999999</v>
      </c>
      <c r="J196" s="77">
        <v>13863519.119999999</v>
      </c>
      <c r="K196" s="77">
        <v>54119270.030000001</v>
      </c>
      <c r="L196" s="73">
        <v>2227575.58</v>
      </c>
      <c r="M196" s="58">
        <f t="shared" si="2"/>
        <v>0.19325402808162595</v>
      </c>
    </row>
    <row r="197" spans="1:13" x14ac:dyDescent="0.3">
      <c r="A197" s="53" t="s">
        <v>159</v>
      </c>
      <c r="B197" s="53" t="s">
        <v>160</v>
      </c>
      <c r="C197" s="77">
        <v>4820000</v>
      </c>
      <c r="D197" s="77">
        <v>6550000</v>
      </c>
      <c r="E197" s="77">
        <v>1032939.58</v>
      </c>
      <c r="F197" s="77">
        <v>426151</v>
      </c>
      <c r="G197" s="77">
        <v>22950</v>
      </c>
      <c r="H197" s="78">
        <v>0</v>
      </c>
      <c r="I197" s="77">
        <v>204430</v>
      </c>
      <c r="J197" s="77">
        <v>204430</v>
      </c>
      <c r="K197" s="77">
        <v>5896469</v>
      </c>
      <c r="L197" s="73">
        <v>19723135.210000001</v>
      </c>
      <c r="M197" s="58">
        <f t="shared" si="2"/>
        <v>3.1210687022900762E-2</v>
      </c>
    </row>
    <row r="198" spans="1:13" x14ac:dyDescent="0.3">
      <c r="A198" s="53" t="s">
        <v>161</v>
      </c>
      <c r="B198" s="53" t="s">
        <v>162</v>
      </c>
      <c r="C198" s="77">
        <v>55337014</v>
      </c>
      <c r="D198" s="77">
        <v>52587014</v>
      </c>
      <c r="E198" s="77">
        <v>20676202.050000001</v>
      </c>
      <c r="F198" s="77">
        <v>989787.8</v>
      </c>
      <c r="G198" s="77">
        <v>233949.15</v>
      </c>
      <c r="H198" s="78">
        <v>0</v>
      </c>
      <c r="I198" s="77">
        <v>3773580.8</v>
      </c>
      <c r="J198" s="77">
        <v>3693847.32</v>
      </c>
      <c r="K198" s="77">
        <v>47589696.25</v>
      </c>
      <c r="L198" s="73">
        <v>4096176</v>
      </c>
      <c r="M198" s="58">
        <f t="shared" si="2"/>
        <v>7.1758795812213255E-2</v>
      </c>
    </row>
    <row r="199" spans="1:13" x14ac:dyDescent="0.3">
      <c r="A199" s="53" t="s">
        <v>163</v>
      </c>
      <c r="B199" s="53" t="s">
        <v>164</v>
      </c>
      <c r="C199" s="77">
        <v>8850000</v>
      </c>
      <c r="D199" s="77">
        <v>6650000</v>
      </c>
      <c r="E199" s="77">
        <v>3955530.23</v>
      </c>
      <c r="F199" s="78">
        <v>0</v>
      </c>
      <c r="G199" s="78">
        <v>0</v>
      </c>
      <c r="H199" s="78">
        <v>0</v>
      </c>
      <c r="I199" s="77">
        <v>77725.42</v>
      </c>
      <c r="J199" s="77">
        <v>77725.42</v>
      </c>
      <c r="K199" s="77">
        <v>6572274.5800000001</v>
      </c>
      <c r="L199" s="73">
        <v>2321244.66</v>
      </c>
      <c r="M199" s="58">
        <f t="shared" ref="M199:M262" si="3">+I199/D199</f>
        <v>1.1688033082706767E-2</v>
      </c>
    </row>
    <row r="200" spans="1:13" x14ac:dyDescent="0.3">
      <c r="A200" s="53" t="s">
        <v>165</v>
      </c>
      <c r="B200" s="53" t="s">
        <v>166</v>
      </c>
      <c r="C200" s="77">
        <v>5218863</v>
      </c>
      <c r="D200" s="77">
        <v>4698863</v>
      </c>
      <c r="E200" s="77">
        <v>1866299.28</v>
      </c>
      <c r="F200" s="78">
        <v>0</v>
      </c>
      <c r="G200" s="78">
        <v>0</v>
      </c>
      <c r="H200" s="78">
        <v>0</v>
      </c>
      <c r="I200" s="77">
        <v>203240</v>
      </c>
      <c r="J200" s="77">
        <v>203240</v>
      </c>
      <c r="K200" s="77">
        <v>4495623</v>
      </c>
      <c r="L200" s="73">
        <v>926164.33</v>
      </c>
      <c r="M200" s="58">
        <f t="shared" si="3"/>
        <v>4.3253016740432741E-2</v>
      </c>
    </row>
    <row r="201" spans="1:13" x14ac:dyDescent="0.3">
      <c r="A201" s="53" t="s">
        <v>167</v>
      </c>
      <c r="B201" s="53" t="s">
        <v>168</v>
      </c>
      <c r="C201" s="77">
        <v>2000000</v>
      </c>
      <c r="D201" s="77">
        <v>1000000</v>
      </c>
      <c r="E201" s="77">
        <v>926164.33</v>
      </c>
      <c r="F201" s="78">
        <v>0</v>
      </c>
      <c r="G201" s="78">
        <v>0</v>
      </c>
      <c r="H201" s="78">
        <v>0</v>
      </c>
      <c r="I201" s="78">
        <v>0</v>
      </c>
      <c r="J201" s="78">
        <v>0</v>
      </c>
      <c r="K201" s="77">
        <v>1000000</v>
      </c>
      <c r="L201" s="73">
        <v>1395080.33</v>
      </c>
      <c r="M201" s="58">
        <f t="shared" si="3"/>
        <v>0</v>
      </c>
    </row>
    <row r="202" spans="1:13" x14ac:dyDescent="0.3">
      <c r="A202" s="53" t="s">
        <v>169</v>
      </c>
      <c r="B202" s="53" t="s">
        <v>170</v>
      </c>
      <c r="C202" s="77">
        <v>3218863</v>
      </c>
      <c r="D202" s="77">
        <v>3698863</v>
      </c>
      <c r="E202" s="77">
        <v>940134.95</v>
      </c>
      <c r="F202" s="78">
        <v>0</v>
      </c>
      <c r="G202" s="78">
        <v>0</v>
      </c>
      <c r="H202" s="78">
        <v>0</v>
      </c>
      <c r="I202" s="77">
        <v>203240</v>
      </c>
      <c r="J202" s="77">
        <v>203240</v>
      </c>
      <c r="K202" s="77">
        <v>3495623</v>
      </c>
      <c r="L202" s="73">
        <v>39990478.5</v>
      </c>
      <c r="M202" s="58">
        <f t="shared" si="3"/>
        <v>5.4946614675915273E-2</v>
      </c>
    </row>
    <row r="203" spans="1:13" x14ac:dyDescent="0.3">
      <c r="A203" s="53" t="s">
        <v>171</v>
      </c>
      <c r="B203" s="53" t="s">
        <v>172</v>
      </c>
      <c r="C203" s="77">
        <v>93470793</v>
      </c>
      <c r="D203" s="77">
        <v>86534793</v>
      </c>
      <c r="E203" s="77">
        <v>38475620.170000002</v>
      </c>
      <c r="F203" s="77">
        <v>34409</v>
      </c>
      <c r="G203" s="78">
        <v>0</v>
      </c>
      <c r="H203" s="78">
        <v>0</v>
      </c>
      <c r="I203" s="77">
        <v>6050355.8700000001</v>
      </c>
      <c r="J203" s="77">
        <v>5781198.75</v>
      </c>
      <c r="K203" s="77">
        <v>80450028.129999995</v>
      </c>
      <c r="L203" s="73">
        <v>8466304</v>
      </c>
      <c r="M203" s="58">
        <f t="shared" si="3"/>
        <v>6.9918187358465167E-2</v>
      </c>
    </row>
    <row r="204" spans="1:13" x14ac:dyDescent="0.3">
      <c r="A204" s="53" t="s">
        <v>173</v>
      </c>
      <c r="B204" s="53" t="s">
        <v>174</v>
      </c>
      <c r="C204" s="77">
        <v>21662000</v>
      </c>
      <c r="D204" s="77">
        <v>20862000</v>
      </c>
      <c r="E204" s="77">
        <v>7875347.46</v>
      </c>
      <c r="F204" s="77">
        <v>34409</v>
      </c>
      <c r="G204" s="78">
        <v>0</v>
      </c>
      <c r="H204" s="78">
        <v>0</v>
      </c>
      <c r="I204" s="77">
        <v>48000</v>
      </c>
      <c r="J204" s="77">
        <v>48000</v>
      </c>
      <c r="K204" s="77">
        <v>20779591</v>
      </c>
      <c r="L204" s="73">
        <v>1418958.75</v>
      </c>
      <c r="M204" s="58">
        <f t="shared" si="3"/>
        <v>2.3008340523439745E-3</v>
      </c>
    </row>
    <row r="205" spans="1:13" x14ac:dyDescent="0.3">
      <c r="A205" s="53" t="s">
        <v>175</v>
      </c>
      <c r="B205" s="53" t="s">
        <v>176</v>
      </c>
      <c r="C205" s="77">
        <v>3118800</v>
      </c>
      <c r="D205" s="77">
        <v>2768800</v>
      </c>
      <c r="E205" s="77">
        <v>1363944.59</v>
      </c>
      <c r="F205" s="78">
        <v>0</v>
      </c>
      <c r="G205" s="78">
        <v>0</v>
      </c>
      <c r="H205" s="78">
        <v>0</v>
      </c>
      <c r="I205" s="77">
        <v>84000.13</v>
      </c>
      <c r="J205" s="77">
        <v>82513.399999999994</v>
      </c>
      <c r="K205" s="77">
        <v>2684799.87</v>
      </c>
      <c r="L205" s="73">
        <v>4450369.97</v>
      </c>
      <c r="M205" s="58">
        <f t="shared" si="3"/>
        <v>3.0338099537705866E-2</v>
      </c>
    </row>
    <row r="206" spans="1:13" x14ac:dyDescent="0.3">
      <c r="A206" s="53" t="s">
        <v>177</v>
      </c>
      <c r="B206" s="53" t="s">
        <v>178</v>
      </c>
      <c r="C206" s="77">
        <v>9620000</v>
      </c>
      <c r="D206" s="77">
        <v>4120000</v>
      </c>
      <c r="E206" s="77">
        <v>2719871.56</v>
      </c>
      <c r="F206" s="78">
        <v>0</v>
      </c>
      <c r="G206" s="78">
        <v>0</v>
      </c>
      <c r="H206" s="78">
        <v>0</v>
      </c>
      <c r="I206" s="77">
        <v>5700</v>
      </c>
      <c r="J206" s="77">
        <v>5700</v>
      </c>
      <c r="K206" s="77">
        <v>4114300</v>
      </c>
      <c r="L206" s="73">
        <v>14717785.789999999</v>
      </c>
      <c r="M206" s="58">
        <f t="shared" si="3"/>
        <v>1.383495145631068E-3</v>
      </c>
    </row>
    <row r="207" spans="1:13" x14ac:dyDescent="0.3">
      <c r="A207" s="53" t="s">
        <v>179</v>
      </c>
      <c r="B207" s="53" t="s">
        <v>180</v>
      </c>
      <c r="C207" s="77">
        <v>34780909</v>
      </c>
      <c r="D207" s="77">
        <v>35930909</v>
      </c>
      <c r="E207" s="77">
        <v>13469874.359999999</v>
      </c>
      <c r="F207" s="78">
        <v>0</v>
      </c>
      <c r="G207" s="78">
        <v>0</v>
      </c>
      <c r="H207" s="78">
        <v>0</v>
      </c>
      <c r="I207" s="77">
        <v>1399661.7</v>
      </c>
      <c r="J207" s="77">
        <v>1399661.7</v>
      </c>
      <c r="K207" s="77">
        <v>34531247.299999997</v>
      </c>
      <c r="L207" s="73">
        <v>413479.98</v>
      </c>
      <c r="M207" s="58">
        <f t="shared" si="3"/>
        <v>3.8954252451559188E-2</v>
      </c>
    </row>
    <row r="208" spans="1:13" x14ac:dyDescent="0.3">
      <c r="A208" s="53" t="s">
        <v>326</v>
      </c>
      <c r="B208" s="53" t="s">
        <v>327</v>
      </c>
      <c r="C208" s="77">
        <v>906000</v>
      </c>
      <c r="D208" s="77">
        <v>1470000</v>
      </c>
      <c r="E208" s="77">
        <v>402881.48</v>
      </c>
      <c r="F208" s="78">
        <v>0</v>
      </c>
      <c r="G208" s="78">
        <v>0</v>
      </c>
      <c r="H208" s="78">
        <v>0</v>
      </c>
      <c r="I208" s="78">
        <v>0</v>
      </c>
      <c r="J208" s="78">
        <v>0</v>
      </c>
      <c r="K208" s="77">
        <v>1470000</v>
      </c>
      <c r="L208" s="73">
        <v>3904802.04</v>
      </c>
      <c r="M208" s="58">
        <f t="shared" si="3"/>
        <v>0</v>
      </c>
    </row>
    <row r="209" spans="1:13" x14ac:dyDescent="0.3">
      <c r="A209" s="53" t="s">
        <v>181</v>
      </c>
      <c r="B209" s="53" t="s">
        <v>182</v>
      </c>
      <c r="C209" s="77">
        <v>8700000</v>
      </c>
      <c r="D209" s="77">
        <v>6700000</v>
      </c>
      <c r="E209" s="77">
        <v>3968167.67</v>
      </c>
      <c r="F209" s="78">
        <v>0</v>
      </c>
      <c r="G209" s="78">
        <v>0</v>
      </c>
      <c r="H209" s="78">
        <v>0</v>
      </c>
      <c r="I209" s="77">
        <v>102370.76</v>
      </c>
      <c r="J209" s="77">
        <v>102370.76</v>
      </c>
      <c r="K209" s="77">
        <v>6597629.2400000002</v>
      </c>
      <c r="L209" s="73">
        <v>6618777.9699999997</v>
      </c>
      <c r="M209" s="58">
        <f t="shared" si="3"/>
        <v>1.527921791044776E-2</v>
      </c>
    </row>
    <row r="210" spans="1:13" x14ac:dyDescent="0.3">
      <c r="A210" s="53" t="s">
        <v>183</v>
      </c>
      <c r="B210" s="53" t="s">
        <v>184</v>
      </c>
      <c r="C210" s="77">
        <v>14683084</v>
      </c>
      <c r="D210" s="77">
        <v>14683084</v>
      </c>
      <c r="E210" s="77">
        <v>8675533.0500000007</v>
      </c>
      <c r="F210" s="78">
        <v>0</v>
      </c>
      <c r="G210" s="78">
        <v>0</v>
      </c>
      <c r="H210" s="78">
        <v>0</v>
      </c>
      <c r="I210" s="77">
        <v>4410623.28</v>
      </c>
      <c r="J210" s="77">
        <v>4142952.89</v>
      </c>
      <c r="K210" s="77">
        <v>10272460.720000001</v>
      </c>
      <c r="L210" s="73">
        <v>33901350.82</v>
      </c>
      <c r="M210" s="58">
        <f t="shared" si="3"/>
        <v>0.30038807106191046</v>
      </c>
    </row>
    <row r="211" spans="1:13" x14ac:dyDescent="0.3">
      <c r="A211" s="53" t="s">
        <v>185</v>
      </c>
      <c r="B211" s="53" t="s">
        <v>186</v>
      </c>
      <c r="C211" s="77">
        <v>91752187</v>
      </c>
      <c r="D211" s="77">
        <v>91462187</v>
      </c>
      <c r="E211" s="77">
        <v>32989733.93</v>
      </c>
      <c r="F211" s="77">
        <v>55181</v>
      </c>
      <c r="G211" s="77">
        <v>796087.45</v>
      </c>
      <c r="H211" s="77">
        <v>58760</v>
      </c>
      <c r="I211" s="77">
        <v>3482040.63</v>
      </c>
      <c r="J211" s="77">
        <v>3098241.6</v>
      </c>
      <c r="K211" s="77">
        <v>87070117.920000002</v>
      </c>
      <c r="L211" s="73">
        <v>7547038.0499999998</v>
      </c>
      <c r="M211" s="58">
        <f t="shared" si="3"/>
        <v>3.8070821879647374E-2</v>
      </c>
    </row>
    <row r="212" spans="1:13" x14ac:dyDescent="0.3">
      <c r="A212" s="53" t="s">
        <v>187</v>
      </c>
      <c r="B212" s="53" t="s">
        <v>188</v>
      </c>
      <c r="C212" s="77">
        <v>20170000</v>
      </c>
      <c r="D212" s="77">
        <v>16670000</v>
      </c>
      <c r="E212" s="77">
        <v>7491138.0499999998</v>
      </c>
      <c r="F212" s="77">
        <v>55181</v>
      </c>
      <c r="G212" s="78">
        <v>0</v>
      </c>
      <c r="H212" s="78">
        <v>0</v>
      </c>
      <c r="I212" s="77">
        <v>531541.63</v>
      </c>
      <c r="J212" s="77">
        <v>530362.59</v>
      </c>
      <c r="K212" s="77">
        <v>16083277.369999999</v>
      </c>
      <c r="L212" s="73">
        <v>26354312.77</v>
      </c>
      <c r="M212" s="58">
        <f t="shared" si="3"/>
        <v>3.1886120575884823E-2</v>
      </c>
    </row>
    <row r="213" spans="1:13" x14ac:dyDescent="0.3">
      <c r="A213" s="53" t="s">
        <v>189</v>
      </c>
      <c r="B213" s="53" t="s">
        <v>190</v>
      </c>
      <c r="C213" s="77">
        <v>71582187</v>
      </c>
      <c r="D213" s="77">
        <v>74792187</v>
      </c>
      <c r="E213" s="77">
        <v>25498595.879999999</v>
      </c>
      <c r="F213" s="78">
        <v>0</v>
      </c>
      <c r="G213" s="77">
        <v>796087.45</v>
      </c>
      <c r="H213" s="77">
        <v>58760</v>
      </c>
      <c r="I213" s="77">
        <v>2950499</v>
      </c>
      <c r="J213" s="77">
        <v>2567879.0099999998</v>
      </c>
      <c r="K213" s="77">
        <v>70986840.549999997</v>
      </c>
      <c r="L213" s="73">
        <v>76874866.790000007</v>
      </c>
      <c r="M213" s="58">
        <f t="shared" si="3"/>
        <v>3.9449294349421821E-2</v>
      </c>
    </row>
    <row r="214" spans="1:13" x14ac:dyDescent="0.3">
      <c r="A214" s="53" t="s">
        <v>191</v>
      </c>
      <c r="B214" s="53" t="s">
        <v>192</v>
      </c>
      <c r="C214" s="77">
        <v>220450701</v>
      </c>
      <c r="D214" s="77">
        <v>232265521</v>
      </c>
      <c r="E214" s="77">
        <v>90821450.019999996</v>
      </c>
      <c r="F214" s="77">
        <v>633314.06000000006</v>
      </c>
      <c r="G214" s="77">
        <v>4531818.55</v>
      </c>
      <c r="H214" s="77">
        <v>8424.86</v>
      </c>
      <c r="I214" s="77">
        <v>37348324.240000002</v>
      </c>
      <c r="J214" s="77">
        <v>33534209.140000001</v>
      </c>
      <c r="K214" s="77">
        <v>189743639.28999999</v>
      </c>
      <c r="L214" s="73">
        <v>7434863.4400000004</v>
      </c>
      <c r="M214" s="58">
        <f t="shared" si="3"/>
        <v>0.16080012254595463</v>
      </c>
    </row>
    <row r="215" spans="1:13" x14ac:dyDescent="0.3">
      <c r="A215" s="53" t="s">
        <v>193</v>
      </c>
      <c r="B215" s="53" t="s">
        <v>194</v>
      </c>
      <c r="C215" s="77">
        <v>17756404</v>
      </c>
      <c r="D215" s="77">
        <v>19516404</v>
      </c>
      <c r="E215" s="77">
        <v>8690250.9900000002</v>
      </c>
      <c r="F215" s="78">
        <v>0</v>
      </c>
      <c r="G215" s="77">
        <v>169931.27</v>
      </c>
      <c r="H215" s="77">
        <v>8424.86</v>
      </c>
      <c r="I215" s="77">
        <v>4221371.09</v>
      </c>
      <c r="J215" s="77">
        <v>2046373.22</v>
      </c>
      <c r="K215" s="77">
        <v>15116676.779999999</v>
      </c>
      <c r="L215" s="73">
        <v>1345029.65</v>
      </c>
      <c r="M215" s="58">
        <f t="shared" si="3"/>
        <v>0.21629861167046963</v>
      </c>
    </row>
    <row r="216" spans="1:13" x14ac:dyDescent="0.3">
      <c r="A216" s="53" t="s">
        <v>195</v>
      </c>
      <c r="B216" s="53" t="s">
        <v>196</v>
      </c>
      <c r="C216" s="77">
        <v>3470000</v>
      </c>
      <c r="D216" s="77">
        <v>3500000</v>
      </c>
      <c r="E216" s="77">
        <v>1214775.6499999999</v>
      </c>
      <c r="F216" s="77">
        <v>311765</v>
      </c>
      <c r="G216" s="78">
        <v>0</v>
      </c>
      <c r="H216" s="78">
        <v>0</v>
      </c>
      <c r="I216" s="77">
        <v>49629</v>
      </c>
      <c r="J216" s="77">
        <v>49629</v>
      </c>
      <c r="K216" s="77">
        <v>3138606</v>
      </c>
      <c r="L216" s="73">
        <v>12209810.539999999</v>
      </c>
      <c r="M216" s="58">
        <f t="shared" si="3"/>
        <v>1.4179714285714285E-2</v>
      </c>
    </row>
    <row r="217" spans="1:13" x14ac:dyDescent="0.3">
      <c r="A217" s="53" t="s">
        <v>197</v>
      </c>
      <c r="B217" s="53" t="s">
        <v>198</v>
      </c>
      <c r="C217" s="77">
        <v>45455448</v>
      </c>
      <c r="D217" s="77">
        <v>48061448</v>
      </c>
      <c r="E217" s="77">
        <v>11718698.890000001</v>
      </c>
      <c r="F217" s="77">
        <v>128463.06</v>
      </c>
      <c r="G217" s="77">
        <v>1400.74</v>
      </c>
      <c r="H217" s="78">
        <v>0</v>
      </c>
      <c r="I217" s="77">
        <v>2163576.37</v>
      </c>
      <c r="J217" s="77">
        <v>1967456.2</v>
      </c>
      <c r="K217" s="77">
        <v>45768007.829999998</v>
      </c>
      <c r="L217" s="73">
        <v>11885949.5</v>
      </c>
      <c r="M217" s="58">
        <f t="shared" si="3"/>
        <v>4.5016878600911067E-2</v>
      </c>
    </row>
    <row r="218" spans="1:13" x14ac:dyDescent="0.3">
      <c r="A218" s="53" t="s">
        <v>199</v>
      </c>
      <c r="B218" s="53" t="s">
        <v>200</v>
      </c>
      <c r="C218" s="77">
        <v>30045000</v>
      </c>
      <c r="D218" s="77">
        <v>43723850</v>
      </c>
      <c r="E218" s="77">
        <v>9356460.5</v>
      </c>
      <c r="F218" s="78">
        <v>0</v>
      </c>
      <c r="G218" s="78">
        <v>0</v>
      </c>
      <c r="H218" s="78">
        <v>0</v>
      </c>
      <c r="I218" s="77">
        <v>1796809.21</v>
      </c>
      <c r="J218" s="77">
        <v>1288309.21</v>
      </c>
      <c r="K218" s="77">
        <v>41927040.789999999</v>
      </c>
      <c r="L218" s="73">
        <v>30727968.370000001</v>
      </c>
      <c r="M218" s="58">
        <f t="shared" si="3"/>
        <v>4.1094487562280083E-2</v>
      </c>
    </row>
    <row r="219" spans="1:13" x14ac:dyDescent="0.3">
      <c r="A219" s="53" t="s">
        <v>201</v>
      </c>
      <c r="B219" s="53" t="s">
        <v>202</v>
      </c>
      <c r="C219" s="77">
        <v>86862849</v>
      </c>
      <c r="D219" s="77">
        <v>80082819</v>
      </c>
      <c r="E219" s="77">
        <v>43294796.119999997</v>
      </c>
      <c r="F219" s="78">
        <v>0</v>
      </c>
      <c r="G219" s="77">
        <v>4263871.54</v>
      </c>
      <c r="H219" s="78">
        <v>0</v>
      </c>
      <c r="I219" s="77">
        <v>24023217.59</v>
      </c>
      <c r="J219" s="77">
        <v>23088879.91</v>
      </c>
      <c r="K219" s="77">
        <v>51795729.869999997</v>
      </c>
      <c r="L219" s="73">
        <v>3746485.5</v>
      </c>
      <c r="M219" s="58">
        <f t="shared" si="3"/>
        <v>0.29997966967171824</v>
      </c>
    </row>
    <row r="220" spans="1:13" x14ac:dyDescent="0.3">
      <c r="A220" s="53" t="s">
        <v>203</v>
      </c>
      <c r="B220" s="53" t="s">
        <v>204</v>
      </c>
      <c r="C220" s="77">
        <v>12156000</v>
      </c>
      <c r="D220" s="77">
        <v>12656000</v>
      </c>
      <c r="E220" s="77">
        <v>6715934</v>
      </c>
      <c r="F220" s="77">
        <v>193086</v>
      </c>
      <c r="G220" s="78">
        <v>0</v>
      </c>
      <c r="H220" s="78">
        <v>0</v>
      </c>
      <c r="I220" s="77">
        <v>2465978.5</v>
      </c>
      <c r="J220" s="77">
        <v>2465978.5</v>
      </c>
      <c r="K220" s="77">
        <v>9996935.5</v>
      </c>
      <c r="L220" s="73">
        <v>47503.519999999997</v>
      </c>
      <c r="M220" s="58">
        <f t="shared" si="3"/>
        <v>0.1948465945006321</v>
      </c>
    </row>
    <row r="221" spans="1:13" x14ac:dyDescent="0.3">
      <c r="A221" s="53" t="s">
        <v>205</v>
      </c>
      <c r="B221" s="53" t="s">
        <v>206</v>
      </c>
      <c r="C221" s="77">
        <v>105000</v>
      </c>
      <c r="D221" s="77">
        <v>125000</v>
      </c>
      <c r="E221" s="77">
        <v>47503.519999999997</v>
      </c>
      <c r="F221" s="78">
        <v>0</v>
      </c>
      <c r="G221" s="78">
        <v>0</v>
      </c>
      <c r="H221" s="78">
        <v>0</v>
      </c>
      <c r="I221" s="78">
        <v>0</v>
      </c>
      <c r="J221" s="78">
        <v>0</v>
      </c>
      <c r="K221" s="77">
        <v>125000</v>
      </c>
      <c r="L221" s="73">
        <v>9477256.2699999996</v>
      </c>
      <c r="M221" s="58">
        <f t="shared" si="3"/>
        <v>0</v>
      </c>
    </row>
    <row r="222" spans="1:13" x14ac:dyDescent="0.3">
      <c r="A222" s="53" t="s">
        <v>207</v>
      </c>
      <c r="B222" s="53" t="s">
        <v>208</v>
      </c>
      <c r="C222" s="77">
        <v>24600000</v>
      </c>
      <c r="D222" s="77">
        <v>24600000</v>
      </c>
      <c r="E222" s="77">
        <v>9783030.3499999996</v>
      </c>
      <c r="F222" s="78">
        <v>0</v>
      </c>
      <c r="G222" s="77">
        <v>96615</v>
      </c>
      <c r="H222" s="78">
        <v>0</v>
      </c>
      <c r="I222" s="77">
        <v>2627742.48</v>
      </c>
      <c r="J222" s="77">
        <v>2627583.1</v>
      </c>
      <c r="K222" s="77">
        <v>21875642.52</v>
      </c>
      <c r="L222" s="73">
        <v>231541.08</v>
      </c>
      <c r="M222" s="58">
        <f t="shared" si="3"/>
        <v>0.10681880000000001</v>
      </c>
    </row>
    <row r="223" spans="1:13" x14ac:dyDescent="0.3">
      <c r="A223" s="53" t="s">
        <v>477</v>
      </c>
      <c r="B223" s="53" t="s">
        <v>478</v>
      </c>
      <c r="C223" s="77">
        <v>500000</v>
      </c>
      <c r="D223" s="77">
        <v>500000</v>
      </c>
      <c r="E223" s="77">
        <v>231541.08</v>
      </c>
      <c r="F223" s="78">
        <v>0</v>
      </c>
      <c r="G223" s="78">
        <v>0</v>
      </c>
      <c r="H223" s="78">
        <v>0</v>
      </c>
      <c r="I223" s="78">
        <v>0</v>
      </c>
      <c r="J223" s="78">
        <v>0</v>
      </c>
      <c r="K223" s="77">
        <v>500000</v>
      </c>
      <c r="L223" s="73">
        <v>231541.08</v>
      </c>
      <c r="M223" s="58">
        <f t="shared" si="3"/>
        <v>0</v>
      </c>
    </row>
    <row r="224" spans="1:13" x14ac:dyDescent="0.3">
      <c r="A224" s="53" t="s">
        <v>479</v>
      </c>
      <c r="B224" s="53" t="s">
        <v>480</v>
      </c>
      <c r="C224" s="77">
        <v>500000</v>
      </c>
      <c r="D224" s="77">
        <v>500000</v>
      </c>
      <c r="E224" s="77">
        <v>231541.08</v>
      </c>
      <c r="F224" s="78">
        <v>0</v>
      </c>
      <c r="G224" s="78">
        <v>0</v>
      </c>
      <c r="H224" s="78">
        <v>0</v>
      </c>
      <c r="I224" s="78">
        <v>0</v>
      </c>
      <c r="J224" s="78">
        <v>0</v>
      </c>
      <c r="K224" s="77">
        <v>500000</v>
      </c>
      <c r="L224" s="73">
        <v>231541.08</v>
      </c>
      <c r="M224" s="58">
        <f t="shared" si="3"/>
        <v>0</v>
      </c>
    </row>
    <row r="225" spans="1:13" x14ac:dyDescent="0.3">
      <c r="A225" s="53" t="s">
        <v>481</v>
      </c>
      <c r="B225" s="53" t="s">
        <v>482</v>
      </c>
      <c r="C225" s="77">
        <v>500000</v>
      </c>
      <c r="D225" s="77">
        <v>500000</v>
      </c>
      <c r="E225" s="77">
        <v>231541.08</v>
      </c>
      <c r="F225" s="78">
        <v>0</v>
      </c>
      <c r="G225" s="78">
        <v>0</v>
      </c>
      <c r="H225" s="78">
        <v>0</v>
      </c>
      <c r="I225" s="78">
        <v>0</v>
      </c>
      <c r="J225" s="78">
        <v>0</v>
      </c>
      <c r="K225" s="77">
        <v>500000</v>
      </c>
      <c r="L225" s="73">
        <v>2380475230.8600001</v>
      </c>
      <c r="M225" s="58">
        <f t="shared" si="3"/>
        <v>0</v>
      </c>
    </row>
    <row r="226" spans="1:13" x14ac:dyDescent="0.3">
      <c r="A226" s="53" t="s">
        <v>254</v>
      </c>
      <c r="B226" s="53" t="s">
        <v>255</v>
      </c>
      <c r="C226" s="77">
        <v>2675022182</v>
      </c>
      <c r="D226" s="77">
        <v>3237716774.3699999</v>
      </c>
      <c r="E226" s="77">
        <v>2642922182</v>
      </c>
      <c r="F226" s="77">
        <v>312544035.69</v>
      </c>
      <c r="G226" s="77">
        <v>231061057.55000001</v>
      </c>
      <c r="H226" s="77">
        <v>3500954.05</v>
      </c>
      <c r="I226" s="77">
        <v>191735909.24000001</v>
      </c>
      <c r="J226" s="77">
        <v>109501762.3</v>
      </c>
      <c r="K226" s="77">
        <v>2498874817.8400002</v>
      </c>
      <c r="L226" s="73">
        <v>592534797.62</v>
      </c>
      <c r="M226" s="58">
        <f t="shared" si="3"/>
        <v>5.9219481690861699E-2</v>
      </c>
    </row>
    <row r="227" spans="1:13" x14ac:dyDescent="0.3">
      <c r="A227" s="53" t="s">
        <v>256</v>
      </c>
      <c r="B227" s="53" t="s">
        <v>257</v>
      </c>
      <c r="C227" s="77">
        <v>771952719</v>
      </c>
      <c r="D227" s="77">
        <v>734332226.66999996</v>
      </c>
      <c r="E227" s="77">
        <v>702232226.66999996</v>
      </c>
      <c r="F227" s="77">
        <v>11834850.15</v>
      </c>
      <c r="G227" s="77">
        <v>14725376</v>
      </c>
      <c r="H227" s="78">
        <v>0</v>
      </c>
      <c r="I227" s="77">
        <v>37509285.670000002</v>
      </c>
      <c r="J227" s="77">
        <v>32394921.260000002</v>
      </c>
      <c r="K227" s="77">
        <v>670262714.85000002</v>
      </c>
      <c r="L227" s="73">
        <v>32314404.670000002</v>
      </c>
      <c r="M227" s="58">
        <f t="shared" si="3"/>
        <v>5.1079449202569481E-2</v>
      </c>
    </row>
    <row r="228" spans="1:13" x14ac:dyDescent="0.3">
      <c r="A228" s="53" t="s">
        <v>258</v>
      </c>
      <c r="B228" s="53" t="s">
        <v>259</v>
      </c>
      <c r="C228" s="77">
        <v>48670000</v>
      </c>
      <c r="D228" s="77">
        <v>32314404.670000002</v>
      </c>
      <c r="E228" s="77">
        <v>32314404.670000002</v>
      </c>
      <c r="F228" s="78">
        <v>0</v>
      </c>
      <c r="G228" s="78">
        <v>0</v>
      </c>
      <c r="H228" s="78">
        <v>0</v>
      </c>
      <c r="I228" s="78">
        <v>0</v>
      </c>
      <c r="J228" s="78">
        <v>0</v>
      </c>
      <c r="K228" s="77">
        <v>32314404.670000002</v>
      </c>
      <c r="L228" s="74">
        <v>0</v>
      </c>
      <c r="M228" s="58">
        <f t="shared" si="3"/>
        <v>0</v>
      </c>
    </row>
    <row r="229" spans="1:13" x14ac:dyDescent="0.3">
      <c r="A229" s="53" t="s">
        <v>353</v>
      </c>
      <c r="B229" s="53" t="s">
        <v>354</v>
      </c>
      <c r="C229" s="77">
        <v>200000</v>
      </c>
      <c r="D229" s="78">
        <v>0</v>
      </c>
      <c r="E229" s="78">
        <v>0</v>
      </c>
      <c r="F229" s="78">
        <v>0</v>
      </c>
      <c r="G229" s="78">
        <v>0</v>
      </c>
      <c r="H229" s="78">
        <v>0</v>
      </c>
      <c r="I229" s="78">
        <v>0</v>
      </c>
      <c r="J229" s="78">
        <v>0</v>
      </c>
      <c r="K229" s="78">
        <v>0</v>
      </c>
      <c r="L229" s="73">
        <v>74580031.379999995</v>
      </c>
      <c r="M229" s="58" t="e">
        <f t="shared" si="3"/>
        <v>#DIV/0!</v>
      </c>
    </row>
    <row r="230" spans="1:13" x14ac:dyDescent="0.3">
      <c r="A230" s="53" t="s">
        <v>260</v>
      </c>
      <c r="B230" s="53" t="s">
        <v>261</v>
      </c>
      <c r="C230" s="77">
        <v>95280000</v>
      </c>
      <c r="D230" s="77">
        <v>100439187.90000001</v>
      </c>
      <c r="E230" s="77">
        <v>100439187.90000001</v>
      </c>
      <c r="F230" s="77">
        <v>4260503.97</v>
      </c>
      <c r="G230" s="77">
        <v>62588.9</v>
      </c>
      <c r="H230" s="78">
        <v>0</v>
      </c>
      <c r="I230" s="77">
        <v>10559620.16</v>
      </c>
      <c r="J230" s="77">
        <v>10484960.949999999</v>
      </c>
      <c r="K230" s="77">
        <v>85556474.870000005</v>
      </c>
      <c r="L230" s="73">
        <v>16892107.359999999</v>
      </c>
      <c r="M230" s="58">
        <f t="shared" si="3"/>
        <v>0.10513446375645177</v>
      </c>
    </row>
    <row r="231" spans="1:13" x14ac:dyDescent="0.3">
      <c r="A231" s="53" t="s">
        <v>262</v>
      </c>
      <c r="B231" s="53" t="s">
        <v>263</v>
      </c>
      <c r="C231" s="77">
        <v>30817078</v>
      </c>
      <c r="D231" s="77">
        <v>28332202.75</v>
      </c>
      <c r="E231" s="77">
        <v>28332202.75</v>
      </c>
      <c r="F231" s="78">
        <v>0</v>
      </c>
      <c r="G231" s="77">
        <v>2222076.16</v>
      </c>
      <c r="H231" s="78">
        <v>0</v>
      </c>
      <c r="I231" s="77">
        <v>9647914.3900000006</v>
      </c>
      <c r="J231" s="77">
        <v>9316851.9900000002</v>
      </c>
      <c r="K231" s="77">
        <v>16462212.199999999</v>
      </c>
      <c r="L231" s="73">
        <v>200322094.13999999</v>
      </c>
      <c r="M231" s="58">
        <f t="shared" si="3"/>
        <v>0.34052821360668828</v>
      </c>
    </row>
    <row r="232" spans="1:13" x14ac:dyDescent="0.3">
      <c r="A232" s="53" t="s">
        <v>264</v>
      </c>
      <c r="B232" s="53" t="s">
        <v>265</v>
      </c>
      <c r="C232" s="77">
        <v>295834575</v>
      </c>
      <c r="D232" s="77">
        <v>268013943.34999999</v>
      </c>
      <c r="E232" s="77">
        <v>256013943.34999999</v>
      </c>
      <c r="F232" s="77">
        <v>6300000</v>
      </c>
      <c r="G232" s="77">
        <v>5118900</v>
      </c>
      <c r="H232" s="78">
        <v>0</v>
      </c>
      <c r="I232" s="77">
        <v>12029634.130000001</v>
      </c>
      <c r="J232" s="77">
        <v>7320991.3300000001</v>
      </c>
      <c r="K232" s="77">
        <v>244565409.22</v>
      </c>
      <c r="L232" s="73">
        <v>6014000</v>
      </c>
      <c r="M232" s="58">
        <f t="shared" si="3"/>
        <v>4.4884359297271616E-2</v>
      </c>
    </row>
    <row r="233" spans="1:13" x14ac:dyDescent="0.3">
      <c r="A233" s="53" t="s">
        <v>355</v>
      </c>
      <c r="B233" s="53" t="s">
        <v>356</v>
      </c>
      <c r="C233" s="77">
        <v>6014000</v>
      </c>
      <c r="D233" s="77">
        <v>6014000</v>
      </c>
      <c r="E233" s="77">
        <v>6014000</v>
      </c>
      <c r="F233" s="78">
        <v>0</v>
      </c>
      <c r="G233" s="78">
        <v>0</v>
      </c>
      <c r="H233" s="78">
        <v>0</v>
      </c>
      <c r="I233" s="78">
        <v>0</v>
      </c>
      <c r="J233" s="78">
        <v>0</v>
      </c>
      <c r="K233" s="77">
        <v>6014000</v>
      </c>
      <c r="L233" s="73">
        <v>75725369.060000002</v>
      </c>
      <c r="M233" s="58">
        <f t="shared" si="3"/>
        <v>0</v>
      </c>
    </row>
    <row r="234" spans="1:13" x14ac:dyDescent="0.3">
      <c r="A234" s="53" t="s">
        <v>357</v>
      </c>
      <c r="B234" s="53" t="s">
        <v>358</v>
      </c>
      <c r="C234" s="77">
        <v>103193305</v>
      </c>
      <c r="D234" s="77">
        <v>107074727</v>
      </c>
      <c r="E234" s="77">
        <v>99174727</v>
      </c>
      <c r="F234" s="78">
        <v>0</v>
      </c>
      <c r="G234" s="77">
        <v>7050610.9400000004</v>
      </c>
      <c r="H234" s="78">
        <v>0</v>
      </c>
      <c r="I234" s="77">
        <v>3598747</v>
      </c>
      <c r="J234" s="77">
        <v>3598747</v>
      </c>
      <c r="K234" s="77">
        <v>96425369.060000002</v>
      </c>
      <c r="L234" s="73">
        <v>186686791.00999999</v>
      </c>
      <c r="M234" s="58">
        <f t="shared" si="3"/>
        <v>3.3609677099620344E-2</v>
      </c>
    </row>
    <row r="235" spans="1:13" x14ac:dyDescent="0.3">
      <c r="A235" s="53" t="s">
        <v>266</v>
      </c>
      <c r="B235" s="53" t="s">
        <v>267</v>
      </c>
      <c r="C235" s="77">
        <v>191943761</v>
      </c>
      <c r="D235" s="77">
        <v>192143761</v>
      </c>
      <c r="E235" s="77">
        <v>179943761</v>
      </c>
      <c r="F235" s="77">
        <v>1274346.18</v>
      </c>
      <c r="G235" s="77">
        <v>271200</v>
      </c>
      <c r="H235" s="78">
        <v>0</v>
      </c>
      <c r="I235" s="77">
        <v>1673369.99</v>
      </c>
      <c r="J235" s="77">
        <v>1673369.99</v>
      </c>
      <c r="K235" s="77">
        <v>188924844.83000001</v>
      </c>
      <c r="L235" s="73">
        <v>1604835023.73</v>
      </c>
      <c r="M235" s="58">
        <f t="shared" si="3"/>
        <v>8.7089478278714449E-3</v>
      </c>
    </row>
    <row r="236" spans="1:13" x14ac:dyDescent="0.3">
      <c r="A236" s="53" t="s">
        <v>268</v>
      </c>
      <c r="B236" s="53" t="s">
        <v>269</v>
      </c>
      <c r="C236" s="77">
        <v>1663568663</v>
      </c>
      <c r="D236" s="77">
        <v>2291199950.6999998</v>
      </c>
      <c r="E236" s="77">
        <v>1728505358.3299999</v>
      </c>
      <c r="F236" s="77">
        <v>299034270.12</v>
      </c>
      <c r="G236" s="77">
        <v>202433874.87</v>
      </c>
      <c r="H236" s="77">
        <v>2110398.92</v>
      </c>
      <c r="I236" s="77">
        <v>126107179.47</v>
      </c>
      <c r="J236" s="77">
        <v>59371418.630000003</v>
      </c>
      <c r="K236" s="77">
        <v>1661514227.3199999</v>
      </c>
      <c r="L236" s="73">
        <v>562180500.57000005</v>
      </c>
      <c r="M236" s="58">
        <f t="shared" si="3"/>
        <v>5.5039796693200936E-2</v>
      </c>
    </row>
    <row r="237" spans="1:13" x14ac:dyDescent="0.3">
      <c r="A237" s="53" t="s">
        <v>270</v>
      </c>
      <c r="B237" s="53" t="s">
        <v>271</v>
      </c>
      <c r="C237" s="77">
        <v>601056182</v>
      </c>
      <c r="D237" s="77">
        <v>615292877.33000004</v>
      </c>
      <c r="E237" s="77">
        <v>615292877.33000004</v>
      </c>
      <c r="F237" s="78">
        <v>0</v>
      </c>
      <c r="G237" s="77">
        <v>425545.01</v>
      </c>
      <c r="H237" s="77">
        <v>2110398.92</v>
      </c>
      <c r="I237" s="77">
        <v>108549221.62</v>
      </c>
      <c r="J237" s="77">
        <v>41813460.780000001</v>
      </c>
      <c r="K237" s="77">
        <v>504207711.77999997</v>
      </c>
      <c r="L237" s="73">
        <v>1042654523.16</v>
      </c>
      <c r="M237" s="58">
        <f t="shared" si="3"/>
        <v>0.1764187846461642</v>
      </c>
    </row>
    <row r="238" spans="1:13" x14ac:dyDescent="0.3">
      <c r="A238" s="53" t="s">
        <v>272</v>
      </c>
      <c r="B238" s="53" t="s">
        <v>273</v>
      </c>
      <c r="C238" s="77">
        <v>1062512481</v>
      </c>
      <c r="D238" s="77">
        <v>1675907073.3699999</v>
      </c>
      <c r="E238" s="77">
        <v>1113212481</v>
      </c>
      <c r="F238" s="77">
        <v>299034270.12</v>
      </c>
      <c r="G238" s="77">
        <v>202008329.86000001</v>
      </c>
      <c r="H238" s="78">
        <v>0</v>
      </c>
      <c r="I238" s="77">
        <v>17557957.850000001</v>
      </c>
      <c r="J238" s="77">
        <v>17557957.850000001</v>
      </c>
      <c r="K238" s="77">
        <v>1157306515.54</v>
      </c>
      <c r="L238" s="73">
        <v>183105409.50999999</v>
      </c>
      <c r="M238" s="58">
        <f t="shared" si="3"/>
        <v>1.0476689387493042E-2</v>
      </c>
    </row>
    <row r="239" spans="1:13" x14ac:dyDescent="0.3">
      <c r="A239" s="53" t="s">
        <v>274</v>
      </c>
      <c r="B239" s="53" t="s">
        <v>275</v>
      </c>
      <c r="C239" s="77">
        <v>239500800</v>
      </c>
      <c r="D239" s="77">
        <v>212184597</v>
      </c>
      <c r="E239" s="77">
        <v>212184597</v>
      </c>
      <c r="F239" s="77">
        <v>1674915.42</v>
      </c>
      <c r="G239" s="77">
        <v>13901806.68</v>
      </c>
      <c r="H239" s="77">
        <v>1390555.13</v>
      </c>
      <c r="I239" s="77">
        <v>28119444.100000001</v>
      </c>
      <c r="J239" s="77">
        <v>17735422.41</v>
      </c>
      <c r="K239" s="77">
        <v>167097875.66999999</v>
      </c>
      <c r="L239" s="73">
        <v>37874774</v>
      </c>
      <c r="M239" s="58">
        <f t="shared" si="3"/>
        <v>0.13252349368224878</v>
      </c>
    </row>
    <row r="240" spans="1:13" x14ac:dyDescent="0.3">
      <c r="A240" s="53" t="s">
        <v>359</v>
      </c>
      <c r="B240" s="53" t="s">
        <v>360</v>
      </c>
      <c r="C240" s="77">
        <v>37874774</v>
      </c>
      <c r="D240" s="77">
        <v>37874774</v>
      </c>
      <c r="E240" s="77">
        <v>37874774</v>
      </c>
      <c r="F240" s="78">
        <v>0</v>
      </c>
      <c r="G240" s="78">
        <v>0</v>
      </c>
      <c r="H240" s="78">
        <v>0</v>
      </c>
      <c r="I240" s="78">
        <v>0</v>
      </c>
      <c r="J240" s="78">
        <v>0</v>
      </c>
      <c r="K240" s="77">
        <v>37874774</v>
      </c>
      <c r="L240" s="73">
        <v>145230635.50999999</v>
      </c>
      <c r="M240" s="58">
        <f t="shared" si="3"/>
        <v>0</v>
      </c>
    </row>
    <row r="241" spans="1:13" x14ac:dyDescent="0.3">
      <c r="A241" s="53" t="s">
        <v>276</v>
      </c>
      <c r="B241" s="53" t="s">
        <v>277</v>
      </c>
      <c r="C241" s="77">
        <v>201626026</v>
      </c>
      <c r="D241" s="77">
        <v>174309823</v>
      </c>
      <c r="E241" s="77">
        <v>174309823</v>
      </c>
      <c r="F241" s="77">
        <v>1674915.42</v>
      </c>
      <c r="G241" s="77">
        <v>13901806.68</v>
      </c>
      <c r="H241" s="77">
        <v>1390555.13</v>
      </c>
      <c r="I241" s="77">
        <v>28119444.100000001</v>
      </c>
      <c r="J241" s="77">
        <v>17735422.41</v>
      </c>
      <c r="K241" s="77">
        <v>129223101.67</v>
      </c>
      <c r="L241" s="73">
        <v>2502957703.0599999</v>
      </c>
      <c r="M241" s="58">
        <f t="shared" si="3"/>
        <v>0.16131875769273199</v>
      </c>
    </row>
    <row r="242" spans="1:13" x14ac:dyDescent="0.3">
      <c r="A242" s="53" t="s">
        <v>209</v>
      </c>
      <c r="B242" s="53" t="s">
        <v>210</v>
      </c>
      <c r="C242" s="77">
        <v>7186346960</v>
      </c>
      <c r="D242" s="77">
        <v>8216151817</v>
      </c>
      <c r="E242" s="77">
        <v>4335473022.3100004</v>
      </c>
      <c r="F242" s="78">
        <v>0</v>
      </c>
      <c r="G242" s="77">
        <v>359018493.48000002</v>
      </c>
      <c r="H242" s="78">
        <v>0</v>
      </c>
      <c r="I242" s="77">
        <v>2375625122.52</v>
      </c>
      <c r="J242" s="77">
        <v>2372167823.1900001</v>
      </c>
      <c r="K242" s="77">
        <v>5481508201</v>
      </c>
      <c r="L242" s="73">
        <v>1077673007.8099999</v>
      </c>
      <c r="M242" s="58">
        <f t="shared" si="3"/>
        <v>0.28914085029497699</v>
      </c>
    </row>
    <row r="243" spans="1:13" x14ac:dyDescent="0.3">
      <c r="A243" s="53" t="s">
        <v>211</v>
      </c>
      <c r="B243" s="53" t="s">
        <v>212</v>
      </c>
      <c r="C243" s="77">
        <v>2332947506</v>
      </c>
      <c r="D243" s="77">
        <v>3332947506</v>
      </c>
      <c r="E243" s="77">
        <v>1603303297.4000001</v>
      </c>
      <c r="F243" s="78">
        <v>0</v>
      </c>
      <c r="G243" s="77">
        <v>89474638.450000003</v>
      </c>
      <c r="H243" s="78">
        <v>0</v>
      </c>
      <c r="I243" s="77">
        <v>719681298.66999996</v>
      </c>
      <c r="J243" s="77">
        <v>716838913.88</v>
      </c>
      <c r="K243" s="77">
        <v>2523791568.8800001</v>
      </c>
      <c r="L243" s="74">
        <v>0</v>
      </c>
      <c r="M243" s="58">
        <f t="shared" si="3"/>
        <v>0.2159293830384138</v>
      </c>
    </row>
    <row r="244" spans="1:13" x14ac:dyDescent="0.3">
      <c r="A244" s="53" t="s">
        <v>213</v>
      </c>
      <c r="B244" s="53" t="s">
        <v>214</v>
      </c>
      <c r="C244" s="77">
        <v>38448131</v>
      </c>
      <c r="D244" s="77">
        <v>38448131</v>
      </c>
      <c r="E244" s="77">
        <v>38448131</v>
      </c>
      <c r="F244" s="78">
        <v>0</v>
      </c>
      <c r="G244" s="77">
        <v>22370999.129999999</v>
      </c>
      <c r="H244" s="78">
        <v>0</v>
      </c>
      <c r="I244" s="77">
        <v>16077131.869999999</v>
      </c>
      <c r="J244" s="77">
        <v>16077131.869999999</v>
      </c>
      <c r="K244" s="78">
        <v>0</v>
      </c>
      <c r="L244" s="74">
        <v>0</v>
      </c>
      <c r="M244" s="58">
        <f t="shared" si="3"/>
        <v>0.41815119361718778</v>
      </c>
    </row>
    <row r="245" spans="1:13" x14ac:dyDescent="0.3">
      <c r="A245" s="53" t="s">
        <v>293</v>
      </c>
      <c r="B245" s="53" t="s">
        <v>214</v>
      </c>
      <c r="C245" s="77">
        <v>8527020</v>
      </c>
      <c r="D245" s="77">
        <v>8459155</v>
      </c>
      <c r="E245" s="77">
        <v>8459155</v>
      </c>
      <c r="F245" s="78">
        <v>0</v>
      </c>
      <c r="G245" s="77">
        <v>5232576.22</v>
      </c>
      <c r="H245" s="78">
        <v>0</v>
      </c>
      <c r="I245" s="77">
        <v>3226578.78</v>
      </c>
      <c r="J245" s="77">
        <v>3226578.78</v>
      </c>
      <c r="K245" s="78">
        <v>0</v>
      </c>
      <c r="L245" s="73">
        <v>25350381.289999999</v>
      </c>
      <c r="M245" s="58">
        <f t="shared" si="3"/>
        <v>0.3814303887326807</v>
      </c>
    </row>
    <row r="246" spans="1:13" x14ac:dyDescent="0.3">
      <c r="A246" s="53" t="s">
        <v>328</v>
      </c>
      <c r="B246" s="53" t="s">
        <v>214</v>
      </c>
      <c r="C246" s="77">
        <v>28681068</v>
      </c>
      <c r="D246" s="77">
        <v>28681068</v>
      </c>
      <c r="E246" s="77">
        <v>28681068</v>
      </c>
      <c r="F246" s="78">
        <v>0</v>
      </c>
      <c r="G246" s="78">
        <v>0</v>
      </c>
      <c r="H246" s="78">
        <v>0</v>
      </c>
      <c r="I246" s="77">
        <v>4988741.2699999996</v>
      </c>
      <c r="J246" s="77">
        <v>4988741.2699999996</v>
      </c>
      <c r="K246" s="77">
        <v>23692326.73</v>
      </c>
      <c r="L246" s="73">
        <v>9205303.2599999998</v>
      </c>
      <c r="M246" s="58">
        <f t="shared" si="3"/>
        <v>0.17393847641935786</v>
      </c>
    </row>
    <row r="247" spans="1:13" x14ac:dyDescent="0.3">
      <c r="A247" s="53" t="s">
        <v>338</v>
      </c>
      <c r="B247" s="53" t="s">
        <v>214</v>
      </c>
      <c r="C247" s="77">
        <v>11434884</v>
      </c>
      <c r="D247" s="77">
        <v>11434884</v>
      </c>
      <c r="E247" s="77">
        <v>11434884</v>
      </c>
      <c r="F247" s="78">
        <v>0</v>
      </c>
      <c r="G247" s="78">
        <v>0</v>
      </c>
      <c r="H247" s="78">
        <v>0</v>
      </c>
      <c r="I247" s="77">
        <v>3708801.8</v>
      </c>
      <c r="J247" s="77">
        <v>2949717.1</v>
      </c>
      <c r="K247" s="77">
        <v>7726082.2000000002</v>
      </c>
      <c r="L247" s="73">
        <v>2381537.88</v>
      </c>
      <c r="M247" s="58">
        <f t="shared" si="3"/>
        <v>0.32434100774437236</v>
      </c>
    </row>
    <row r="248" spans="1:13" x14ac:dyDescent="0.3">
      <c r="A248" s="53" t="s">
        <v>351</v>
      </c>
      <c r="B248" s="53" t="s">
        <v>214</v>
      </c>
      <c r="C248" s="77">
        <v>2662568</v>
      </c>
      <c r="D248" s="77">
        <v>2662568</v>
      </c>
      <c r="E248" s="77">
        <v>2662568</v>
      </c>
      <c r="F248" s="78">
        <v>0</v>
      </c>
      <c r="G248" s="78">
        <v>0</v>
      </c>
      <c r="H248" s="78">
        <v>0</v>
      </c>
      <c r="I248" s="77">
        <v>281030.12</v>
      </c>
      <c r="J248" s="77">
        <v>281030.12</v>
      </c>
      <c r="K248" s="77">
        <v>2381537.88</v>
      </c>
      <c r="L248" s="73">
        <v>2171948.62</v>
      </c>
      <c r="M248" s="58">
        <f t="shared" si="3"/>
        <v>0.10554852307997392</v>
      </c>
    </row>
    <row r="249" spans="1:13" x14ac:dyDescent="0.3">
      <c r="A249" s="53" t="s">
        <v>369</v>
      </c>
      <c r="B249" s="53" t="s">
        <v>214</v>
      </c>
      <c r="C249" s="77">
        <v>2712350</v>
      </c>
      <c r="D249" s="77">
        <v>2681796</v>
      </c>
      <c r="E249" s="77">
        <v>2681796</v>
      </c>
      <c r="F249" s="78">
        <v>0</v>
      </c>
      <c r="G249" s="78">
        <v>0</v>
      </c>
      <c r="H249" s="78">
        <v>0</v>
      </c>
      <c r="I249" s="77">
        <v>728061.29</v>
      </c>
      <c r="J249" s="77">
        <v>728061.29</v>
      </c>
      <c r="K249" s="77">
        <v>1953734.71</v>
      </c>
      <c r="L249" s="73">
        <v>2638684.4</v>
      </c>
      <c r="M249" s="58">
        <f t="shared" si="3"/>
        <v>0.27148272650119548</v>
      </c>
    </row>
    <row r="250" spans="1:13" x14ac:dyDescent="0.3">
      <c r="A250" s="53" t="s">
        <v>379</v>
      </c>
      <c r="B250" s="53" t="s">
        <v>214</v>
      </c>
      <c r="C250" s="77">
        <v>3437417</v>
      </c>
      <c r="D250" s="77">
        <v>3467971</v>
      </c>
      <c r="E250" s="77">
        <v>3467971</v>
      </c>
      <c r="F250" s="78">
        <v>0</v>
      </c>
      <c r="G250" s="78">
        <v>0</v>
      </c>
      <c r="H250" s="78">
        <v>0</v>
      </c>
      <c r="I250" s="77">
        <v>1471579.16</v>
      </c>
      <c r="J250" s="77">
        <v>842717.76</v>
      </c>
      <c r="K250" s="77">
        <v>1996391.84</v>
      </c>
      <c r="L250" s="73">
        <v>1096391.19</v>
      </c>
      <c r="M250" s="58">
        <f t="shared" si="3"/>
        <v>0.42433433266887177</v>
      </c>
    </row>
    <row r="251" spans="1:13" x14ac:dyDescent="0.3">
      <c r="A251" s="53" t="s">
        <v>388</v>
      </c>
      <c r="B251" s="53" t="s">
        <v>214</v>
      </c>
      <c r="C251" s="77">
        <v>1542536</v>
      </c>
      <c r="D251" s="77">
        <v>1542536</v>
      </c>
      <c r="E251" s="77">
        <v>1542536</v>
      </c>
      <c r="F251" s="78">
        <v>0</v>
      </c>
      <c r="G251" s="78">
        <v>0</v>
      </c>
      <c r="H251" s="78">
        <v>0</v>
      </c>
      <c r="I251" s="77">
        <v>723574.97</v>
      </c>
      <c r="J251" s="77">
        <v>723574.97</v>
      </c>
      <c r="K251" s="77">
        <v>818961.03</v>
      </c>
      <c r="L251" s="73">
        <v>685696.1</v>
      </c>
      <c r="M251" s="58">
        <f t="shared" si="3"/>
        <v>0.46908141527977304</v>
      </c>
    </row>
    <row r="252" spans="1:13" x14ac:dyDescent="0.3">
      <c r="A252" s="53" t="s">
        <v>397</v>
      </c>
      <c r="B252" s="53" t="s">
        <v>214</v>
      </c>
      <c r="C252" s="77">
        <v>740863</v>
      </c>
      <c r="D252" s="77">
        <v>808728</v>
      </c>
      <c r="E252" s="77">
        <v>808728</v>
      </c>
      <c r="F252" s="78">
        <v>0</v>
      </c>
      <c r="G252" s="78">
        <v>0</v>
      </c>
      <c r="H252" s="78">
        <v>0</v>
      </c>
      <c r="I252" s="77">
        <v>143398.75</v>
      </c>
      <c r="J252" s="77">
        <v>143398.75</v>
      </c>
      <c r="K252" s="77">
        <v>665329.25</v>
      </c>
      <c r="L252" s="74">
        <v>0</v>
      </c>
      <c r="M252" s="58">
        <f t="shared" si="3"/>
        <v>0.17731394238854101</v>
      </c>
    </row>
    <row r="253" spans="1:13" x14ac:dyDescent="0.3">
      <c r="A253" s="53" t="s">
        <v>406</v>
      </c>
      <c r="B253" s="53" t="s">
        <v>214</v>
      </c>
      <c r="C253" s="77">
        <v>10076340</v>
      </c>
      <c r="D253" s="77">
        <v>10076340</v>
      </c>
      <c r="E253" s="77">
        <v>10076340</v>
      </c>
      <c r="F253" s="78">
        <v>0</v>
      </c>
      <c r="G253" s="77">
        <v>6327967.79</v>
      </c>
      <c r="H253" s="78">
        <v>0</v>
      </c>
      <c r="I253" s="77">
        <v>3748372.21</v>
      </c>
      <c r="J253" s="77">
        <v>3748372.21</v>
      </c>
      <c r="K253" s="78">
        <v>0</v>
      </c>
      <c r="L253" s="74">
        <v>0</v>
      </c>
      <c r="M253" s="58">
        <f t="shared" si="3"/>
        <v>0.37199739290258171</v>
      </c>
    </row>
    <row r="254" spans="1:13" x14ac:dyDescent="0.3">
      <c r="A254" s="53" t="s">
        <v>419</v>
      </c>
      <c r="B254" s="53" t="s">
        <v>214</v>
      </c>
      <c r="C254" s="77">
        <v>30639944</v>
      </c>
      <c r="D254" s="77">
        <v>30639944</v>
      </c>
      <c r="E254" s="77">
        <v>30639944</v>
      </c>
      <c r="F254" s="78">
        <v>0</v>
      </c>
      <c r="G254" s="77">
        <v>19113694.760000002</v>
      </c>
      <c r="H254" s="78">
        <v>0</v>
      </c>
      <c r="I254" s="77">
        <v>11526249.24</v>
      </c>
      <c r="J254" s="77">
        <v>11526249.24</v>
      </c>
      <c r="K254" s="78">
        <v>0</v>
      </c>
      <c r="L254" s="74">
        <v>0</v>
      </c>
      <c r="M254" s="58">
        <f t="shared" si="3"/>
        <v>0.37618375673271465</v>
      </c>
    </row>
    <row r="255" spans="1:13" x14ac:dyDescent="0.3">
      <c r="A255" s="53" t="s">
        <v>440</v>
      </c>
      <c r="B255" s="53" t="s">
        <v>214</v>
      </c>
      <c r="C255" s="77">
        <v>37056965</v>
      </c>
      <c r="D255" s="77">
        <v>36734084</v>
      </c>
      <c r="E255" s="77">
        <v>36734084</v>
      </c>
      <c r="F255" s="78">
        <v>0</v>
      </c>
      <c r="G255" s="77">
        <v>22198965.420000002</v>
      </c>
      <c r="H255" s="78">
        <v>0</v>
      </c>
      <c r="I255" s="77">
        <v>14535118.58</v>
      </c>
      <c r="J255" s="77">
        <v>14535118.58</v>
      </c>
      <c r="K255" s="78">
        <v>0</v>
      </c>
      <c r="L255" s="73">
        <v>24062686</v>
      </c>
      <c r="M255" s="58">
        <f t="shared" si="3"/>
        <v>0.39568479725804517</v>
      </c>
    </row>
    <row r="256" spans="1:13" x14ac:dyDescent="0.3">
      <c r="A256" s="53" t="s">
        <v>452</v>
      </c>
      <c r="B256" s="53" t="s">
        <v>214</v>
      </c>
      <c r="C256" s="77">
        <v>29230814</v>
      </c>
      <c r="D256" s="77">
        <v>29230814</v>
      </c>
      <c r="E256" s="77">
        <v>29230814</v>
      </c>
      <c r="F256" s="78">
        <v>0</v>
      </c>
      <c r="G256" s="78">
        <v>0</v>
      </c>
      <c r="H256" s="78">
        <v>0</v>
      </c>
      <c r="I256" s="77">
        <v>8759054.6899999995</v>
      </c>
      <c r="J256" s="77">
        <v>8759054.6899999995</v>
      </c>
      <c r="K256" s="77">
        <v>20471759.309999999</v>
      </c>
      <c r="L256" s="73">
        <v>25528384.550000001</v>
      </c>
      <c r="M256" s="58">
        <f t="shared" si="3"/>
        <v>0.29965141203388995</v>
      </c>
    </row>
    <row r="257" spans="1:13" x14ac:dyDescent="0.3">
      <c r="A257" s="53" t="s">
        <v>464</v>
      </c>
      <c r="B257" s="53" t="s">
        <v>214</v>
      </c>
      <c r="C257" s="77">
        <v>31172990</v>
      </c>
      <c r="D257" s="77">
        <v>31428782</v>
      </c>
      <c r="E257" s="77">
        <v>31428782</v>
      </c>
      <c r="F257" s="78">
        <v>0</v>
      </c>
      <c r="G257" s="78">
        <v>0</v>
      </c>
      <c r="H257" s="78">
        <v>0</v>
      </c>
      <c r="I257" s="77">
        <v>9422837.8100000005</v>
      </c>
      <c r="J257" s="77">
        <v>9422837.8100000005</v>
      </c>
      <c r="K257" s="77">
        <v>22005944.190000001</v>
      </c>
      <c r="L257" s="73">
        <v>13620535.68</v>
      </c>
      <c r="M257" s="58">
        <f t="shared" si="3"/>
        <v>0.29981555791758013</v>
      </c>
    </row>
    <row r="258" spans="1:13" x14ac:dyDescent="0.3">
      <c r="A258" s="53" t="s">
        <v>483</v>
      </c>
      <c r="B258" s="53" t="s">
        <v>214</v>
      </c>
      <c r="C258" s="77">
        <v>17713452</v>
      </c>
      <c r="D258" s="77">
        <v>17713452</v>
      </c>
      <c r="E258" s="77">
        <v>17713452</v>
      </c>
      <c r="F258" s="78">
        <v>0</v>
      </c>
      <c r="G258" s="78">
        <v>0</v>
      </c>
      <c r="H258" s="78">
        <v>0</v>
      </c>
      <c r="I258" s="77">
        <v>6223755.7000000002</v>
      </c>
      <c r="J258" s="77">
        <v>5157281.97</v>
      </c>
      <c r="K258" s="77">
        <v>11489696.300000001</v>
      </c>
      <c r="L258" s="73">
        <v>20361882.510000002</v>
      </c>
      <c r="M258" s="58">
        <f t="shared" si="3"/>
        <v>0.35135758405532702</v>
      </c>
    </row>
    <row r="259" spans="1:13" x14ac:dyDescent="0.3">
      <c r="A259" s="53" t="s">
        <v>495</v>
      </c>
      <c r="B259" s="53" t="s">
        <v>214</v>
      </c>
      <c r="C259" s="77">
        <v>23375656</v>
      </c>
      <c r="D259" s="77">
        <v>23375656</v>
      </c>
      <c r="E259" s="77">
        <v>23375656</v>
      </c>
      <c r="F259" s="78">
        <v>0</v>
      </c>
      <c r="G259" s="78">
        <v>0</v>
      </c>
      <c r="H259" s="78">
        <v>0</v>
      </c>
      <c r="I259" s="77">
        <v>4541911.9400000004</v>
      </c>
      <c r="J259" s="77">
        <v>4541911.9400000004</v>
      </c>
      <c r="K259" s="77">
        <v>18833744.059999999</v>
      </c>
      <c r="L259" s="73">
        <v>2002534.09</v>
      </c>
      <c r="M259" s="58">
        <f t="shared" si="3"/>
        <v>0.19430094026024342</v>
      </c>
    </row>
    <row r="260" spans="1:13" x14ac:dyDescent="0.3">
      <c r="A260" s="53" t="s">
        <v>510</v>
      </c>
      <c r="B260" s="53" t="s">
        <v>214</v>
      </c>
      <c r="C260" s="77">
        <v>2529363</v>
      </c>
      <c r="D260" s="77">
        <v>2541834</v>
      </c>
      <c r="E260" s="77">
        <v>2541834</v>
      </c>
      <c r="F260" s="78">
        <v>0</v>
      </c>
      <c r="G260" s="78">
        <v>0</v>
      </c>
      <c r="H260" s="78">
        <v>0</v>
      </c>
      <c r="I260" s="77">
        <v>876858.16</v>
      </c>
      <c r="J260" s="77">
        <v>876858.16</v>
      </c>
      <c r="K260" s="77">
        <v>1664975.84</v>
      </c>
      <c r="L260" s="74">
        <v>0</v>
      </c>
      <c r="M260" s="58">
        <f t="shared" si="3"/>
        <v>0.3449706629150448</v>
      </c>
    </row>
    <row r="261" spans="1:13" x14ac:dyDescent="0.3">
      <c r="A261" s="53" t="s">
        <v>521</v>
      </c>
      <c r="B261" s="53" t="s">
        <v>214</v>
      </c>
      <c r="C261" s="77">
        <v>3103261</v>
      </c>
      <c r="D261" s="77">
        <v>3157879</v>
      </c>
      <c r="E261" s="77">
        <v>3157879</v>
      </c>
      <c r="F261" s="78">
        <v>0</v>
      </c>
      <c r="G261" s="77">
        <v>1884103.49</v>
      </c>
      <c r="H261" s="78">
        <v>0</v>
      </c>
      <c r="I261" s="77">
        <v>1219157.51</v>
      </c>
      <c r="J261" s="77">
        <v>1219157.51</v>
      </c>
      <c r="K261" s="77">
        <v>54618</v>
      </c>
      <c r="L261" s="73">
        <v>18198806.93</v>
      </c>
      <c r="M261" s="58">
        <f t="shared" si="3"/>
        <v>0.38606846874120254</v>
      </c>
    </row>
    <row r="262" spans="1:13" x14ac:dyDescent="0.3">
      <c r="A262" s="53" t="s">
        <v>532</v>
      </c>
      <c r="B262" s="53" t="s">
        <v>214</v>
      </c>
      <c r="C262" s="77">
        <v>24599300</v>
      </c>
      <c r="D262" s="77">
        <v>24599300</v>
      </c>
      <c r="E262" s="77">
        <v>24599300</v>
      </c>
      <c r="F262" s="78">
        <v>0</v>
      </c>
      <c r="G262" s="78">
        <v>0</v>
      </c>
      <c r="H262" s="78">
        <v>0</v>
      </c>
      <c r="I262" s="77">
        <v>9680246.0299999993</v>
      </c>
      <c r="J262" s="77">
        <v>9680246.0299999993</v>
      </c>
      <c r="K262" s="77">
        <v>14919053.970000001</v>
      </c>
      <c r="L262" s="73">
        <v>8801509.5500000007</v>
      </c>
      <c r="M262" s="58">
        <f t="shared" si="3"/>
        <v>0.39351713382088105</v>
      </c>
    </row>
    <row r="263" spans="1:13" x14ac:dyDescent="0.3">
      <c r="A263" s="53" t="s">
        <v>544</v>
      </c>
      <c r="B263" s="53" t="s">
        <v>214</v>
      </c>
      <c r="C263" s="77">
        <v>9893178</v>
      </c>
      <c r="D263" s="77">
        <v>9893178</v>
      </c>
      <c r="E263" s="77">
        <v>9890554</v>
      </c>
      <c r="F263" s="78">
        <v>0</v>
      </c>
      <c r="G263" s="78">
        <v>0</v>
      </c>
      <c r="H263" s="78">
        <v>0</v>
      </c>
      <c r="I263" s="77">
        <v>2215700.37</v>
      </c>
      <c r="J263" s="77">
        <v>2215700.37</v>
      </c>
      <c r="K263" s="77">
        <v>7677477.6299999999</v>
      </c>
      <c r="L263" s="74">
        <v>0</v>
      </c>
      <c r="M263" s="58">
        <f t="shared" ref="M263:M326" si="4">+I263/D263</f>
        <v>0.22396244866917386</v>
      </c>
    </row>
    <row r="264" spans="1:13" x14ac:dyDescent="0.3">
      <c r="A264" s="53" t="s">
        <v>215</v>
      </c>
      <c r="B264" s="53" t="s">
        <v>216</v>
      </c>
      <c r="C264" s="77">
        <v>6122314</v>
      </c>
      <c r="D264" s="77">
        <v>6122314</v>
      </c>
      <c r="E264" s="77">
        <v>6122314</v>
      </c>
      <c r="F264" s="78">
        <v>0</v>
      </c>
      <c r="G264" s="77">
        <v>3562261.14</v>
      </c>
      <c r="H264" s="78">
        <v>0</v>
      </c>
      <c r="I264" s="77">
        <v>2560052.86</v>
      </c>
      <c r="J264" s="77">
        <v>2560052.86</v>
      </c>
      <c r="K264" s="78">
        <v>0</v>
      </c>
      <c r="L264" s="74">
        <v>0</v>
      </c>
      <c r="M264" s="58">
        <f t="shared" si="4"/>
        <v>0.41815118597314671</v>
      </c>
    </row>
    <row r="265" spans="1:13" x14ac:dyDescent="0.3">
      <c r="A265" s="53" t="s">
        <v>294</v>
      </c>
      <c r="B265" s="53" t="s">
        <v>216</v>
      </c>
      <c r="C265" s="77">
        <v>1357806</v>
      </c>
      <c r="D265" s="77">
        <v>1346999</v>
      </c>
      <c r="E265" s="77">
        <v>1346999</v>
      </c>
      <c r="F265" s="78">
        <v>0</v>
      </c>
      <c r="G265" s="77">
        <v>833212.56</v>
      </c>
      <c r="H265" s="78">
        <v>0</v>
      </c>
      <c r="I265" s="77">
        <v>513786.44</v>
      </c>
      <c r="J265" s="77">
        <v>513786.44</v>
      </c>
      <c r="K265" s="78">
        <v>0</v>
      </c>
      <c r="L265" s="73">
        <v>4036684.87</v>
      </c>
      <c r="M265" s="58">
        <f t="shared" si="4"/>
        <v>0.38143045392015884</v>
      </c>
    </row>
    <row r="266" spans="1:13" x14ac:dyDescent="0.3">
      <c r="A266" s="53" t="s">
        <v>329</v>
      </c>
      <c r="B266" s="53" t="s">
        <v>216</v>
      </c>
      <c r="C266" s="77">
        <v>4567049</v>
      </c>
      <c r="D266" s="77">
        <v>4567049</v>
      </c>
      <c r="E266" s="77">
        <v>4567049</v>
      </c>
      <c r="F266" s="78">
        <v>0</v>
      </c>
      <c r="G266" s="78">
        <v>0</v>
      </c>
      <c r="H266" s="78">
        <v>0</v>
      </c>
      <c r="I266" s="77">
        <v>794385.56</v>
      </c>
      <c r="J266" s="77">
        <v>794385.56</v>
      </c>
      <c r="K266" s="77">
        <v>3772663.44</v>
      </c>
      <c r="L266" s="73">
        <v>1465813.22</v>
      </c>
      <c r="M266" s="58">
        <f t="shared" si="4"/>
        <v>0.17393847974917723</v>
      </c>
    </row>
    <row r="267" spans="1:13" x14ac:dyDescent="0.3">
      <c r="A267" s="53" t="s">
        <v>339</v>
      </c>
      <c r="B267" s="53" t="s">
        <v>216</v>
      </c>
      <c r="C267" s="77">
        <v>1820842</v>
      </c>
      <c r="D267" s="77">
        <v>1820842</v>
      </c>
      <c r="E267" s="77">
        <v>1820842</v>
      </c>
      <c r="F267" s="78">
        <v>0</v>
      </c>
      <c r="G267" s="78">
        <v>0</v>
      </c>
      <c r="H267" s="78">
        <v>0</v>
      </c>
      <c r="I267" s="77">
        <v>590573.53</v>
      </c>
      <c r="J267" s="77">
        <v>469700.17</v>
      </c>
      <c r="K267" s="77">
        <v>1230268.47</v>
      </c>
      <c r="L267" s="73">
        <v>374147.96</v>
      </c>
      <c r="M267" s="58">
        <f t="shared" si="4"/>
        <v>0.32434089833165097</v>
      </c>
    </row>
    <row r="268" spans="1:13" x14ac:dyDescent="0.3">
      <c r="A268" s="53" t="s">
        <v>352</v>
      </c>
      <c r="B268" s="53" t="s">
        <v>216</v>
      </c>
      <c r="C268" s="77">
        <v>423976</v>
      </c>
      <c r="D268" s="77">
        <v>423976</v>
      </c>
      <c r="E268" s="77">
        <v>423976</v>
      </c>
      <c r="F268" s="78">
        <v>0</v>
      </c>
      <c r="G268" s="78">
        <v>0</v>
      </c>
      <c r="H268" s="78">
        <v>0</v>
      </c>
      <c r="I268" s="77">
        <v>49828.04</v>
      </c>
      <c r="J268" s="77">
        <v>49828.04</v>
      </c>
      <c r="K268" s="77">
        <v>374147.96</v>
      </c>
      <c r="L268" s="73">
        <v>336639.52</v>
      </c>
      <c r="M268" s="58">
        <f t="shared" si="4"/>
        <v>0.11752561465743344</v>
      </c>
    </row>
    <row r="269" spans="1:13" x14ac:dyDescent="0.3">
      <c r="A269" s="53" t="s">
        <v>370</v>
      </c>
      <c r="B269" s="53" t="s">
        <v>216</v>
      </c>
      <c r="C269" s="77">
        <v>431903</v>
      </c>
      <c r="D269" s="77">
        <v>427038</v>
      </c>
      <c r="E269" s="77">
        <v>427038</v>
      </c>
      <c r="F269" s="78">
        <v>0</v>
      </c>
      <c r="G269" s="78">
        <v>0</v>
      </c>
      <c r="H269" s="78">
        <v>0</v>
      </c>
      <c r="I269" s="77">
        <v>129088.89</v>
      </c>
      <c r="J269" s="77">
        <v>129088.89</v>
      </c>
      <c r="K269" s="77">
        <v>297949.11</v>
      </c>
      <c r="L269" s="73">
        <v>420173.27</v>
      </c>
      <c r="M269" s="58">
        <f t="shared" si="4"/>
        <v>0.30228900004215081</v>
      </c>
    </row>
    <row r="270" spans="1:13" x14ac:dyDescent="0.3">
      <c r="A270" s="53" t="s">
        <v>380</v>
      </c>
      <c r="B270" s="53" t="s">
        <v>216</v>
      </c>
      <c r="C270" s="77">
        <v>547360</v>
      </c>
      <c r="D270" s="77">
        <v>552225</v>
      </c>
      <c r="E270" s="77">
        <v>552225</v>
      </c>
      <c r="F270" s="78">
        <v>0</v>
      </c>
      <c r="G270" s="78">
        <v>0</v>
      </c>
      <c r="H270" s="78">
        <v>0</v>
      </c>
      <c r="I270" s="77">
        <v>234327.91</v>
      </c>
      <c r="J270" s="77">
        <v>137056.97</v>
      </c>
      <c r="K270" s="77">
        <v>317897.09000000003</v>
      </c>
      <c r="L270" s="73">
        <v>174584.83</v>
      </c>
      <c r="M270" s="58">
        <f t="shared" si="4"/>
        <v>0.4243341210557291</v>
      </c>
    </row>
    <row r="271" spans="1:13" x14ac:dyDescent="0.3">
      <c r="A271" s="53" t="s">
        <v>389</v>
      </c>
      <c r="B271" s="53" t="s">
        <v>216</v>
      </c>
      <c r="C271" s="77">
        <v>245627</v>
      </c>
      <c r="D271" s="77">
        <v>245627</v>
      </c>
      <c r="E271" s="77">
        <v>245627</v>
      </c>
      <c r="F271" s="78">
        <v>0</v>
      </c>
      <c r="G271" s="78">
        <v>0</v>
      </c>
      <c r="H271" s="78">
        <v>0</v>
      </c>
      <c r="I271" s="77">
        <v>115218.94</v>
      </c>
      <c r="J271" s="77">
        <v>115218.94</v>
      </c>
      <c r="K271" s="77">
        <v>130408.06</v>
      </c>
      <c r="L271" s="73">
        <v>109187.46</v>
      </c>
      <c r="M271" s="58">
        <f t="shared" si="4"/>
        <v>0.46908092351410879</v>
      </c>
    </row>
    <row r="272" spans="1:13" x14ac:dyDescent="0.3">
      <c r="A272" s="53" t="s">
        <v>398</v>
      </c>
      <c r="B272" s="53" t="s">
        <v>216</v>
      </c>
      <c r="C272" s="77">
        <v>117972</v>
      </c>
      <c r="D272" s="77">
        <v>128779</v>
      </c>
      <c r="E272" s="77">
        <v>128779</v>
      </c>
      <c r="F272" s="78">
        <v>0</v>
      </c>
      <c r="G272" s="78">
        <v>0</v>
      </c>
      <c r="H272" s="78">
        <v>0</v>
      </c>
      <c r="I272" s="77">
        <v>22834.2</v>
      </c>
      <c r="J272" s="77">
        <v>22834.2</v>
      </c>
      <c r="K272" s="77">
        <v>105944.8</v>
      </c>
      <c r="L272" s="74">
        <v>0</v>
      </c>
      <c r="M272" s="58">
        <f t="shared" si="4"/>
        <v>0.17731307123055778</v>
      </c>
    </row>
    <row r="273" spans="1:13" x14ac:dyDescent="0.3">
      <c r="A273" s="53" t="s">
        <v>407</v>
      </c>
      <c r="B273" s="53" t="s">
        <v>216</v>
      </c>
      <c r="C273" s="77">
        <v>1604513</v>
      </c>
      <c r="D273" s="77">
        <v>1604513</v>
      </c>
      <c r="E273" s="77">
        <v>1604513</v>
      </c>
      <c r="F273" s="78">
        <v>0</v>
      </c>
      <c r="G273" s="77">
        <v>1007638.43</v>
      </c>
      <c r="H273" s="78">
        <v>0</v>
      </c>
      <c r="I273" s="77">
        <v>596874.56999999995</v>
      </c>
      <c r="J273" s="77">
        <v>596874.56999999995</v>
      </c>
      <c r="K273" s="78">
        <v>0</v>
      </c>
      <c r="L273" s="74">
        <v>0</v>
      </c>
      <c r="M273" s="58">
        <f t="shared" si="4"/>
        <v>0.37199734124933853</v>
      </c>
    </row>
    <row r="274" spans="1:13" x14ac:dyDescent="0.3">
      <c r="A274" s="53" t="s">
        <v>420</v>
      </c>
      <c r="B274" s="53" t="s">
        <v>216</v>
      </c>
      <c r="C274" s="77">
        <v>4878972</v>
      </c>
      <c r="D274" s="77">
        <v>4878972</v>
      </c>
      <c r="E274" s="77">
        <v>4878972</v>
      </c>
      <c r="F274" s="78">
        <v>0</v>
      </c>
      <c r="G274" s="77">
        <v>3043582</v>
      </c>
      <c r="H274" s="78">
        <v>0</v>
      </c>
      <c r="I274" s="77">
        <v>1835390</v>
      </c>
      <c r="J274" s="77">
        <v>1835390</v>
      </c>
      <c r="K274" s="78">
        <v>0</v>
      </c>
      <c r="L274" s="74">
        <v>0</v>
      </c>
      <c r="M274" s="58">
        <f t="shared" si="4"/>
        <v>0.37618375346281963</v>
      </c>
    </row>
    <row r="275" spans="1:13" x14ac:dyDescent="0.3">
      <c r="A275" s="53" t="s">
        <v>441</v>
      </c>
      <c r="B275" s="53" t="s">
        <v>216</v>
      </c>
      <c r="C275" s="77">
        <v>5900791</v>
      </c>
      <c r="D275" s="77">
        <v>5849376</v>
      </c>
      <c r="E275" s="77">
        <v>5849376</v>
      </c>
      <c r="F275" s="78">
        <v>0</v>
      </c>
      <c r="G275" s="77">
        <v>3534866.66</v>
      </c>
      <c r="H275" s="78">
        <v>0</v>
      </c>
      <c r="I275" s="77">
        <v>2314509.34</v>
      </c>
      <c r="J275" s="77">
        <v>2314509.34</v>
      </c>
      <c r="K275" s="78">
        <v>0</v>
      </c>
      <c r="L275" s="73">
        <v>3831640</v>
      </c>
      <c r="M275" s="58">
        <f t="shared" si="4"/>
        <v>0.39568482860393994</v>
      </c>
    </row>
    <row r="276" spans="1:13" x14ac:dyDescent="0.3">
      <c r="A276" s="53" t="s">
        <v>453</v>
      </c>
      <c r="B276" s="53" t="s">
        <v>216</v>
      </c>
      <c r="C276" s="77">
        <v>4654589</v>
      </c>
      <c r="D276" s="77">
        <v>4654589</v>
      </c>
      <c r="E276" s="77">
        <v>4654589</v>
      </c>
      <c r="F276" s="78">
        <v>0</v>
      </c>
      <c r="G276" s="78">
        <v>0</v>
      </c>
      <c r="H276" s="78">
        <v>0</v>
      </c>
      <c r="I276" s="77">
        <v>1394751.34</v>
      </c>
      <c r="J276" s="77">
        <v>1394751.34</v>
      </c>
      <c r="K276" s="77">
        <v>3259837.66</v>
      </c>
      <c r="L276" s="73">
        <v>4065029.47</v>
      </c>
      <c r="M276" s="58">
        <f t="shared" si="4"/>
        <v>0.2996508048293845</v>
      </c>
    </row>
    <row r="277" spans="1:13" x14ac:dyDescent="0.3">
      <c r="A277" s="53" t="s">
        <v>465</v>
      </c>
      <c r="B277" s="53" t="s">
        <v>216</v>
      </c>
      <c r="C277" s="77">
        <v>4963852</v>
      </c>
      <c r="D277" s="77">
        <v>5004583</v>
      </c>
      <c r="E277" s="77">
        <v>5004583</v>
      </c>
      <c r="F277" s="78">
        <v>0</v>
      </c>
      <c r="G277" s="78">
        <v>0</v>
      </c>
      <c r="H277" s="78">
        <v>0</v>
      </c>
      <c r="I277" s="77">
        <v>1500451.89</v>
      </c>
      <c r="J277" s="77">
        <v>1500451.89</v>
      </c>
      <c r="K277" s="77">
        <v>3504131.11</v>
      </c>
      <c r="L277" s="73">
        <v>2170862.41</v>
      </c>
      <c r="M277" s="58">
        <f t="shared" si="4"/>
        <v>0.29981556705124079</v>
      </c>
    </row>
    <row r="278" spans="1:13" x14ac:dyDescent="0.3">
      <c r="A278" s="53" t="s">
        <v>484</v>
      </c>
      <c r="B278" s="53" t="s">
        <v>216</v>
      </c>
      <c r="C278" s="77">
        <v>2820614</v>
      </c>
      <c r="D278" s="77">
        <v>2820614</v>
      </c>
      <c r="E278" s="77">
        <v>2820614</v>
      </c>
      <c r="F278" s="78">
        <v>0</v>
      </c>
      <c r="G278" s="78">
        <v>0</v>
      </c>
      <c r="H278" s="78">
        <v>0</v>
      </c>
      <c r="I278" s="77">
        <v>989057.23</v>
      </c>
      <c r="J278" s="77">
        <v>819236.57</v>
      </c>
      <c r="K278" s="77">
        <v>1831556.77</v>
      </c>
      <c r="L278" s="73">
        <v>3242338.76</v>
      </c>
      <c r="M278" s="58">
        <f t="shared" si="4"/>
        <v>0.3506531662964163</v>
      </c>
    </row>
    <row r="279" spans="1:13" x14ac:dyDescent="0.3">
      <c r="A279" s="53" t="s">
        <v>496</v>
      </c>
      <c r="B279" s="53" t="s">
        <v>216</v>
      </c>
      <c r="C279" s="77">
        <v>3722239</v>
      </c>
      <c r="D279" s="77">
        <v>3722239</v>
      </c>
      <c r="E279" s="77">
        <v>3722239</v>
      </c>
      <c r="F279" s="78">
        <v>0</v>
      </c>
      <c r="G279" s="78">
        <v>0</v>
      </c>
      <c r="H279" s="78">
        <v>0</v>
      </c>
      <c r="I279" s="77">
        <v>723234.39</v>
      </c>
      <c r="J279" s="77">
        <v>723234.39</v>
      </c>
      <c r="K279" s="77">
        <v>2999004.61</v>
      </c>
      <c r="L279" s="73">
        <v>318875.03999999998</v>
      </c>
      <c r="M279" s="58">
        <f t="shared" si="4"/>
        <v>0.19430090061385097</v>
      </c>
    </row>
    <row r="280" spans="1:13" x14ac:dyDescent="0.3">
      <c r="A280" s="53" t="s">
        <v>511</v>
      </c>
      <c r="B280" s="53" t="s">
        <v>216</v>
      </c>
      <c r="C280" s="77">
        <v>402765</v>
      </c>
      <c r="D280" s="77">
        <v>404751</v>
      </c>
      <c r="E280" s="77">
        <v>404751</v>
      </c>
      <c r="F280" s="78">
        <v>0</v>
      </c>
      <c r="G280" s="78">
        <v>0</v>
      </c>
      <c r="H280" s="78">
        <v>0</v>
      </c>
      <c r="I280" s="77">
        <v>139627.1</v>
      </c>
      <c r="J280" s="77">
        <v>139627.1</v>
      </c>
      <c r="K280" s="77">
        <v>265123.90000000002</v>
      </c>
      <c r="L280" s="74">
        <v>0</v>
      </c>
      <c r="M280" s="58">
        <f t="shared" si="4"/>
        <v>0.34497036449570229</v>
      </c>
    </row>
    <row r="281" spans="1:13" x14ac:dyDescent="0.3">
      <c r="A281" s="53" t="s">
        <v>522</v>
      </c>
      <c r="B281" s="53" t="s">
        <v>216</v>
      </c>
      <c r="C281" s="77">
        <v>494150</v>
      </c>
      <c r="D281" s="77">
        <v>502848</v>
      </c>
      <c r="E281" s="77">
        <v>502848</v>
      </c>
      <c r="F281" s="78">
        <v>0</v>
      </c>
      <c r="G281" s="77">
        <v>300016.64000000001</v>
      </c>
      <c r="H281" s="78">
        <v>0</v>
      </c>
      <c r="I281" s="77">
        <v>194133.36</v>
      </c>
      <c r="J281" s="77">
        <v>194133.36</v>
      </c>
      <c r="K281" s="77">
        <v>8698</v>
      </c>
      <c r="L281" s="73">
        <v>2897899.2</v>
      </c>
      <c r="M281" s="58">
        <f t="shared" si="4"/>
        <v>0.38606767850324547</v>
      </c>
    </row>
    <row r="282" spans="1:13" x14ac:dyDescent="0.3">
      <c r="A282" s="53" t="s">
        <v>533</v>
      </c>
      <c r="B282" s="53" t="s">
        <v>216</v>
      </c>
      <c r="C282" s="77">
        <v>3917086</v>
      </c>
      <c r="D282" s="77">
        <v>3917086</v>
      </c>
      <c r="E282" s="77">
        <v>3917086</v>
      </c>
      <c r="F282" s="78">
        <v>0</v>
      </c>
      <c r="G282" s="78">
        <v>0</v>
      </c>
      <c r="H282" s="78">
        <v>0</v>
      </c>
      <c r="I282" s="77">
        <v>1541440.45</v>
      </c>
      <c r="J282" s="77">
        <v>1541440.45</v>
      </c>
      <c r="K282" s="77">
        <v>2375645.5499999998</v>
      </c>
      <c r="L282" s="73">
        <v>1401514.6</v>
      </c>
      <c r="M282" s="58">
        <f t="shared" si="4"/>
        <v>0.39351713237850788</v>
      </c>
    </row>
    <row r="283" spans="1:13" x14ac:dyDescent="0.3">
      <c r="A283" s="53" t="s">
        <v>545</v>
      </c>
      <c r="B283" s="53" t="s">
        <v>216</v>
      </c>
      <c r="C283" s="77">
        <v>1575347</v>
      </c>
      <c r="D283" s="77">
        <v>1575347</v>
      </c>
      <c r="E283" s="77">
        <v>1574929</v>
      </c>
      <c r="F283" s="78">
        <v>0</v>
      </c>
      <c r="G283" s="78">
        <v>0</v>
      </c>
      <c r="H283" s="78">
        <v>0</v>
      </c>
      <c r="I283" s="77">
        <v>352818.38</v>
      </c>
      <c r="J283" s="77">
        <v>352818.38</v>
      </c>
      <c r="K283" s="77">
        <v>1222528.6200000001</v>
      </c>
      <c r="L283" s="73">
        <v>7739865.8300000001</v>
      </c>
      <c r="M283" s="58">
        <f t="shared" si="4"/>
        <v>0.22396232703017177</v>
      </c>
    </row>
    <row r="284" spans="1:13" x14ac:dyDescent="0.3">
      <c r="A284" s="53" t="s">
        <v>546</v>
      </c>
      <c r="B284" s="53" t="s">
        <v>547</v>
      </c>
      <c r="C284" s="77">
        <v>9095318</v>
      </c>
      <c r="D284" s="77">
        <v>9095318</v>
      </c>
      <c r="E284" s="77">
        <v>7739865.8300000001</v>
      </c>
      <c r="F284" s="78">
        <v>0</v>
      </c>
      <c r="G284" s="78">
        <v>0</v>
      </c>
      <c r="H284" s="78">
        <v>0</v>
      </c>
      <c r="I284" s="78">
        <v>0</v>
      </c>
      <c r="J284" s="78">
        <v>0</v>
      </c>
      <c r="K284" s="77">
        <v>9095318</v>
      </c>
      <c r="L284" s="73">
        <v>8643904.0999999996</v>
      </c>
      <c r="M284" s="58">
        <f t="shared" si="4"/>
        <v>0</v>
      </c>
    </row>
    <row r="285" spans="1:13" x14ac:dyDescent="0.3">
      <c r="A285" s="53" t="s">
        <v>548</v>
      </c>
      <c r="B285" s="53" t="s">
        <v>549</v>
      </c>
      <c r="C285" s="77">
        <v>11047538</v>
      </c>
      <c r="D285" s="77">
        <v>11047538</v>
      </c>
      <c r="E285" s="77">
        <v>8643904.0999999996</v>
      </c>
      <c r="F285" s="78">
        <v>0</v>
      </c>
      <c r="G285" s="78">
        <v>0</v>
      </c>
      <c r="H285" s="78">
        <v>0</v>
      </c>
      <c r="I285" s="78">
        <v>0</v>
      </c>
      <c r="J285" s="78">
        <v>0</v>
      </c>
      <c r="K285" s="77">
        <v>11047538</v>
      </c>
      <c r="L285" s="73">
        <v>8125541.04</v>
      </c>
      <c r="M285" s="58">
        <f t="shared" si="4"/>
        <v>0</v>
      </c>
    </row>
    <row r="286" spans="1:13" x14ac:dyDescent="0.3">
      <c r="A286" s="53" t="s">
        <v>550</v>
      </c>
      <c r="B286" s="53" t="s">
        <v>551</v>
      </c>
      <c r="C286" s="77">
        <v>9928162</v>
      </c>
      <c r="D286" s="77">
        <v>9928162</v>
      </c>
      <c r="E286" s="77">
        <v>8125541.04</v>
      </c>
      <c r="F286" s="78">
        <v>0</v>
      </c>
      <c r="G286" s="78">
        <v>0</v>
      </c>
      <c r="H286" s="78">
        <v>0</v>
      </c>
      <c r="I286" s="78">
        <v>0</v>
      </c>
      <c r="J286" s="78">
        <v>0</v>
      </c>
      <c r="K286" s="77">
        <v>9928162</v>
      </c>
      <c r="L286" s="73">
        <v>8716072.5899999999</v>
      </c>
      <c r="M286" s="58">
        <f t="shared" si="4"/>
        <v>0</v>
      </c>
    </row>
    <row r="287" spans="1:13" x14ac:dyDescent="0.3">
      <c r="A287" s="53" t="s">
        <v>552</v>
      </c>
      <c r="B287" s="53" t="s">
        <v>553</v>
      </c>
      <c r="C287" s="77">
        <v>14382113</v>
      </c>
      <c r="D287" s="77">
        <v>14382113</v>
      </c>
      <c r="E287" s="77">
        <v>8716072.5899999999</v>
      </c>
      <c r="F287" s="78">
        <v>0</v>
      </c>
      <c r="G287" s="78">
        <v>0</v>
      </c>
      <c r="H287" s="78">
        <v>0</v>
      </c>
      <c r="I287" s="78">
        <v>0</v>
      </c>
      <c r="J287" s="78">
        <v>0</v>
      </c>
      <c r="K287" s="77">
        <v>14382113</v>
      </c>
      <c r="L287" s="73">
        <v>8142753.3399999999</v>
      </c>
      <c r="M287" s="58">
        <f t="shared" si="4"/>
        <v>0</v>
      </c>
    </row>
    <row r="288" spans="1:13" x14ac:dyDescent="0.3">
      <c r="A288" s="53" t="s">
        <v>554</v>
      </c>
      <c r="B288" s="53" t="s">
        <v>555</v>
      </c>
      <c r="C288" s="77">
        <v>9965331</v>
      </c>
      <c r="D288" s="77">
        <v>9965331</v>
      </c>
      <c r="E288" s="77">
        <v>8142753.3399999999</v>
      </c>
      <c r="F288" s="78">
        <v>0</v>
      </c>
      <c r="G288" s="78">
        <v>0</v>
      </c>
      <c r="H288" s="78">
        <v>0</v>
      </c>
      <c r="I288" s="78">
        <v>0</v>
      </c>
      <c r="J288" s="78">
        <v>0</v>
      </c>
      <c r="K288" s="77">
        <v>9965331</v>
      </c>
      <c r="L288" s="73">
        <v>5000000</v>
      </c>
      <c r="M288" s="58">
        <f t="shared" si="4"/>
        <v>0</v>
      </c>
    </row>
    <row r="289" spans="1:13" x14ac:dyDescent="0.3">
      <c r="A289" s="53" t="s">
        <v>556</v>
      </c>
      <c r="B289" s="53" t="s">
        <v>557</v>
      </c>
      <c r="C289" s="77">
        <v>5000000</v>
      </c>
      <c r="D289" s="77">
        <v>5000000</v>
      </c>
      <c r="E289" s="77">
        <v>5000000</v>
      </c>
      <c r="F289" s="78">
        <v>0</v>
      </c>
      <c r="G289" s="78">
        <v>0</v>
      </c>
      <c r="H289" s="78">
        <v>0</v>
      </c>
      <c r="I289" s="78">
        <v>0</v>
      </c>
      <c r="J289" s="78">
        <v>0</v>
      </c>
      <c r="K289" s="77">
        <v>5000000</v>
      </c>
      <c r="L289" s="73">
        <v>7805880.9800000004</v>
      </c>
      <c r="M289" s="58">
        <f t="shared" si="4"/>
        <v>0</v>
      </c>
    </row>
    <row r="290" spans="1:13" x14ac:dyDescent="0.3">
      <c r="A290" s="53" t="s">
        <v>558</v>
      </c>
      <c r="B290" s="53" t="s">
        <v>559</v>
      </c>
      <c r="C290" s="77">
        <v>9237874</v>
      </c>
      <c r="D290" s="77">
        <v>9237874</v>
      </c>
      <c r="E290" s="77">
        <v>7805880.9800000004</v>
      </c>
      <c r="F290" s="78">
        <v>0</v>
      </c>
      <c r="G290" s="78">
        <v>0</v>
      </c>
      <c r="H290" s="78">
        <v>0</v>
      </c>
      <c r="I290" s="78">
        <v>0</v>
      </c>
      <c r="J290" s="78">
        <v>0</v>
      </c>
      <c r="K290" s="77">
        <v>9237874</v>
      </c>
      <c r="L290" s="73">
        <v>7043348.1200000001</v>
      </c>
      <c r="M290" s="58">
        <f t="shared" si="4"/>
        <v>0</v>
      </c>
    </row>
    <row r="291" spans="1:13" x14ac:dyDescent="0.3">
      <c r="A291" s="53" t="s">
        <v>560</v>
      </c>
      <c r="B291" s="53" t="s">
        <v>561</v>
      </c>
      <c r="C291" s="77">
        <v>7591227</v>
      </c>
      <c r="D291" s="77">
        <v>7591227</v>
      </c>
      <c r="E291" s="77">
        <v>7043348.1200000001</v>
      </c>
      <c r="F291" s="78">
        <v>0</v>
      </c>
      <c r="G291" s="78">
        <v>0</v>
      </c>
      <c r="H291" s="78">
        <v>0</v>
      </c>
      <c r="I291" s="78">
        <v>0</v>
      </c>
      <c r="J291" s="78">
        <v>0</v>
      </c>
      <c r="K291" s="77">
        <v>7591227</v>
      </c>
      <c r="L291" s="73">
        <v>8428542.6400000006</v>
      </c>
      <c r="M291" s="58">
        <f t="shared" si="4"/>
        <v>0</v>
      </c>
    </row>
    <row r="292" spans="1:13" x14ac:dyDescent="0.3">
      <c r="A292" s="53" t="s">
        <v>562</v>
      </c>
      <c r="B292" s="53" t="s">
        <v>563</v>
      </c>
      <c r="C292" s="77">
        <v>10582477</v>
      </c>
      <c r="D292" s="77">
        <v>10582477</v>
      </c>
      <c r="E292" s="77">
        <v>8428542.6400000006</v>
      </c>
      <c r="F292" s="78">
        <v>0</v>
      </c>
      <c r="G292" s="78">
        <v>0</v>
      </c>
      <c r="H292" s="78">
        <v>0</v>
      </c>
      <c r="I292" s="78">
        <v>0</v>
      </c>
      <c r="J292" s="78">
        <v>0</v>
      </c>
      <c r="K292" s="77">
        <v>10582477</v>
      </c>
      <c r="L292" s="73">
        <v>5000000</v>
      </c>
      <c r="M292" s="58">
        <f t="shared" si="4"/>
        <v>0</v>
      </c>
    </row>
    <row r="293" spans="1:13" x14ac:dyDescent="0.3">
      <c r="A293" s="53" t="s">
        <v>564</v>
      </c>
      <c r="B293" s="53" t="s">
        <v>565</v>
      </c>
      <c r="C293" s="77">
        <v>5000000</v>
      </c>
      <c r="D293" s="77">
        <v>5000000</v>
      </c>
      <c r="E293" s="77">
        <v>5000000</v>
      </c>
      <c r="F293" s="78">
        <v>0</v>
      </c>
      <c r="G293" s="78">
        <v>0</v>
      </c>
      <c r="H293" s="78">
        <v>0</v>
      </c>
      <c r="I293" s="78">
        <v>0</v>
      </c>
      <c r="J293" s="78">
        <v>0</v>
      </c>
      <c r="K293" s="77">
        <v>5000000</v>
      </c>
      <c r="L293" s="73">
        <v>7861469.3600000003</v>
      </c>
      <c r="M293" s="58">
        <f t="shared" si="4"/>
        <v>0</v>
      </c>
    </row>
    <row r="294" spans="1:13" x14ac:dyDescent="0.3">
      <c r="A294" s="53" t="s">
        <v>566</v>
      </c>
      <c r="B294" s="53" t="s">
        <v>567</v>
      </c>
      <c r="C294" s="77">
        <v>9357914</v>
      </c>
      <c r="D294" s="77">
        <v>9357914</v>
      </c>
      <c r="E294" s="77">
        <v>7861469.3600000003</v>
      </c>
      <c r="F294" s="78">
        <v>0</v>
      </c>
      <c r="G294" s="78">
        <v>0</v>
      </c>
      <c r="H294" s="78">
        <v>0</v>
      </c>
      <c r="I294" s="78">
        <v>0</v>
      </c>
      <c r="J294" s="78">
        <v>0</v>
      </c>
      <c r="K294" s="77">
        <v>9357914</v>
      </c>
      <c r="L294" s="73">
        <v>7551176.9900000002</v>
      </c>
      <c r="M294" s="58">
        <f t="shared" si="4"/>
        <v>0</v>
      </c>
    </row>
    <row r="295" spans="1:13" x14ac:dyDescent="0.3">
      <c r="A295" s="53" t="s">
        <v>568</v>
      </c>
      <c r="B295" s="53" t="s">
        <v>569</v>
      </c>
      <c r="C295" s="77">
        <v>8687855</v>
      </c>
      <c r="D295" s="77">
        <v>8687855</v>
      </c>
      <c r="E295" s="77">
        <v>7551176.9900000002</v>
      </c>
      <c r="F295" s="78">
        <v>0</v>
      </c>
      <c r="G295" s="78">
        <v>0</v>
      </c>
      <c r="H295" s="78">
        <v>0</v>
      </c>
      <c r="I295" s="78">
        <v>0</v>
      </c>
      <c r="J295" s="78">
        <v>0</v>
      </c>
      <c r="K295" s="77">
        <v>8687855</v>
      </c>
      <c r="L295" s="73">
        <v>7605530.3300000001</v>
      </c>
      <c r="M295" s="58">
        <f t="shared" si="4"/>
        <v>0</v>
      </c>
    </row>
    <row r="296" spans="1:13" x14ac:dyDescent="0.3">
      <c r="A296" s="53" t="s">
        <v>570</v>
      </c>
      <c r="B296" s="53" t="s">
        <v>571</v>
      </c>
      <c r="C296" s="77">
        <v>8805228</v>
      </c>
      <c r="D296" s="77">
        <v>8805228</v>
      </c>
      <c r="E296" s="77">
        <v>7605530.3300000001</v>
      </c>
      <c r="F296" s="78">
        <v>0</v>
      </c>
      <c r="G296" s="78">
        <v>0</v>
      </c>
      <c r="H296" s="78">
        <v>0</v>
      </c>
      <c r="I296" s="78">
        <v>0</v>
      </c>
      <c r="J296" s="78">
        <v>0</v>
      </c>
      <c r="K296" s="77">
        <v>8805228</v>
      </c>
      <c r="L296" s="73">
        <v>8778226.1699999999</v>
      </c>
      <c r="M296" s="58">
        <f t="shared" si="4"/>
        <v>0</v>
      </c>
    </row>
    <row r="297" spans="1:13" x14ac:dyDescent="0.3">
      <c r="A297" s="53" t="s">
        <v>572</v>
      </c>
      <c r="B297" s="53" t="s">
        <v>573</v>
      </c>
      <c r="C297" s="77">
        <v>11337599</v>
      </c>
      <c r="D297" s="77">
        <v>11337599</v>
      </c>
      <c r="E297" s="77">
        <v>8778226.1699999999</v>
      </c>
      <c r="F297" s="78">
        <v>0</v>
      </c>
      <c r="G297" s="78">
        <v>0</v>
      </c>
      <c r="H297" s="78">
        <v>0</v>
      </c>
      <c r="I297" s="78">
        <v>0</v>
      </c>
      <c r="J297" s="78">
        <v>0</v>
      </c>
      <c r="K297" s="77">
        <v>11337599</v>
      </c>
      <c r="L297" s="73">
        <v>7609041.4199999999</v>
      </c>
      <c r="M297" s="58">
        <f t="shared" si="4"/>
        <v>0</v>
      </c>
    </row>
    <row r="298" spans="1:13" x14ac:dyDescent="0.3">
      <c r="A298" s="53" t="s">
        <v>574</v>
      </c>
      <c r="B298" s="53" t="s">
        <v>575</v>
      </c>
      <c r="C298" s="77">
        <v>8812810</v>
      </c>
      <c r="D298" s="77">
        <v>8812810</v>
      </c>
      <c r="E298" s="77">
        <v>7609041.4199999999</v>
      </c>
      <c r="F298" s="78">
        <v>0</v>
      </c>
      <c r="G298" s="78">
        <v>0</v>
      </c>
      <c r="H298" s="78">
        <v>0</v>
      </c>
      <c r="I298" s="78">
        <v>0</v>
      </c>
      <c r="J298" s="78">
        <v>0</v>
      </c>
      <c r="K298" s="77">
        <v>8812810</v>
      </c>
      <c r="L298" s="73">
        <v>7087562.2699999996</v>
      </c>
      <c r="M298" s="58">
        <f t="shared" si="4"/>
        <v>0</v>
      </c>
    </row>
    <row r="299" spans="1:13" x14ac:dyDescent="0.3">
      <c r="A299" s="53" t="s">
        <v>576</v>
      </c>
      <c r="B299" s="53" t="s">
        <v>577</v>
      </c>
      <c r="C299" s="77">
        <v>7686705</v>
      </c>
      <c r="D299" s="77">
        <v>7686705</v>
      </c>
      <c r="E299" s="77">
        <v>7087562.2699999996</v>
      </c>
      <c r="F299" s="78">
        <v>0</v>
      </c>
      <c r="G299" s="78">
        <v>0</v>
      </c>
      <c r="H299" s="78">
        <v>0</v>
      </c>
      <c r="I299" s="78">
        <v>0</v>
      </c>
      <c r="J299" s="78">
        <v>0</v>
      </c>
      <c r="K299" s="77">
        <v>7686705</v>
      </c>
      <c r="L299" s="73">
        <v>8382417.3399999999</v>
      </c>
      <c r="M299" s="58">
        <f t="shared" si="4"/>
        <v>0</v>
      </c>
    </row>
    <row r="300" spans="1:13" x14ac:dyDescent="0.3">
      <c r="A300" s="53" t="s">
        <v>578</v>
      </c>
      <c r="B300" s="53" t="s">
        <v>579</v>
      </c>
      <c r="C300" s="77">
        <v>10482872</v>
      </c>
      <c r="D300" s="77">
        <v>10482872</v>
      </c>
      <c r="E300" s="77">
        <v>8382417.3399999999</v>
      </c>
      <c r="F300" s="78">
        <v>0</v>
      </c>
      <c r="G300" s="78">
        <v>0</v>
      </c>
      <c r="H300" s="78">
        <v>0</v>
      </c>
      <c r="I300" s="78">
        <v>0</v>
      </c>
      <c r="J300" s="78">
        <v>0</v>
      </c>
      <c r="K300" s="77">
        <v>10482872</v>
      </c>
      <c r="L300" s="73">
        <v>8570965.7899999991</v>
      </c>
      <c r="M300" s="58">
        <f t="shared" si="4"/>
        <v>0</v>
      </c>
    </row>
    <row r="301" spans="1:13" x14ac:dyDescent="0.3">
      <c r="A301" s="53" t="s">
        <v>580</v>
      </c>
      <c r="B301" s="53" t="s">
        <v>581</v>
      </c>
      <c r="C301" s="77">
        <v>14068763</v>
      </c>
      <c r="D301" s="77">
        <v>14068763</v>
      </c>
      <c r="E301" s="77">
        <v>8570965.7899999991</v>
      </c>
      <c r="F301" s="78">
        <v>0</v>
      </c>
      <c r="G301" s="78">
        <v>0</v>
      </c>
      <c r="H301" s="78">
        <v>0</v>
      </c>
      <c r="I301" s="78">
        <v>0</v>
      </c>
      <c r="J301" s="78">
        <v>0</v>
      </c>
      <c r="K301" s="77">
        <v>14068763</v>
      </c>
      <c r="L301" s="73">
        <v>7755407.3300000001</v>
      </c>
      <c r="M301" s="58">
        <f t="shared" si="4"/>
        <v>0</v>
      </c>
    </row>
    <row r="302" spans="1:13" x14ac:dyDescent="0.3">
      <c r="A302" s="53" t="s">
        <v>582</v>
      </c>
      <c r="B302" s="53" t="s">
        <v>583</v>
      </c>
      <c r="C302" s="77">
        <v>9128879</v>
      </c>
      <c r="D302" s="77">
        <v>9128879</v>
      </c>
      <c r="E302" s="77">
        <v>7755407.3300000001</v>
      </c>
      <c r="F302" s="78">
        <v>0</v>
      </c>
      <c r="G302" s="78">
        <v>0</v>
      </c>
      <c r="H302" s="78">
        <v>0</v>
      </c>
      <c r="I302" s="78">
        <v>0</v>
      </c>
      <c r="J302" s="78">
        <v>0</v>
      </c>
      <c r="K302" s="77">
        <v>9128879</v>
      </c>
      <c r="L302" s="73">
        <v>5000000</v>
      </c>
      <c r="M302" s="58">
        <f t="shared" si="4"/>
        <v>0</v>
      </c>
    </row>
    <row r="303" spans="1:13" x14ac:dyDescent="0.3">
      <c r="A303" s="53" t="s">
        <v>584</v>
      </c>
      <c r="B303" s="53" t="s">
        <v>585</v>
      </c>
      <c r="C303" s="77">
        <v>5000000</v>
      </c>
      <c r="D303" s="77">
        <v>5000000</v>
      </c>
      <c r="E303" s="77">
        <v>5000000</v>
      </c>
      <c r="F303" s="78">
        <v>0</v>
      </c>
      <c r="G303" s="78">
        <v>0</v>
      </c>
      <c r="H303" s="78">
        <v>0</v>
      </c>
      <c r="I303" s="78">
        <v>0</v>
      </c>
      <c r="J303" s="78">
        <v>0</v>
      </c>
      <c r="K303" s="77">
        <v>5000000</v>
      </c>
      <c r="L303" s="73">
        <v>6920098.3300000001</v>
      </c>
      <c r="M303" s="58">
        <f t="shared" si="4"/>
        <v>0</v>
      </c>
    </row>
    <row r="304" spans="1:13" x14ac:dyDescent="0.3">
      <c r="A304" s="53" t="s">
        <v>586</v>
      </c>
      <c r="B304" s="53" t="s">
        <v>587</v>
      </c>
      <c r="C304" s="77">
        <v>7325076</v>
      </c>
      <c r="D304" s="77">
        <v>7325076</v>
      </c>
      <c r="E304" s="77">
        <v>6920098.3300000001</v>
      </c>
      <c r="F304" s="78">
        <v>0</v>
      </c>
      <c r="G304" s="78">
        <v>0</v>
      </c>
      <c r="H304" s="78">
        <v>0</v>
      </c>
      <c r="I304" s="78">
        <v>0</v>
      </c>
      <c r="J304" s="78">
        <v>0</v>
      </c>
      <c r="K304" s="77">
        <v>7325076</v>
      </c>
      <c r="L304" s="73">
        <v>7270140.75</v>
      </c>
      <c r="M304" s="58">
        <f t="shared" si="4"/>
        <v>0</v>
      </c>
    </row>
    <row r="305" spans="1:13" x14ac:dyDescent="0.3">
      <c r="A305" s="53" t="s">
        <v>588</v>
      </c>
      <c r="B305" s="53" t="s">
        <v>589</v>
      </c>
      <c r="C305" s="77">
        <v>8080973</v>
      </c>
      <c r="D305" s="77">
        <v>8080973</v>
      </c>
      <c r="E305" s="77">
        <v>7270140.75</v>
      </c>
      <c r="F305" s="78">
        <v>0</v>
      </c>
      <c r="G305" s="78">
        <v>0</v>
      </c>
      <c r="H305" s="78">
        <v>0</v>
      </c>
      <c r="I305" s="78">
        <v>0</v>
      </c>
      <c r="J305" s="78">
        <v>0</v>
      </c>
      <c r="K305" s="77">
        <v>8080973</v>
      </c>
      <c r="L305" s="73">
        <v>9832674.9199999999</v>
      </c>
      <c r="M305" s="58">
        <f t="shared" si="4"/>
        <v>0</v>
      </c>
    </row>
    <row r="306" spans="1:13" x14ac:dyDescent="0.3">
      <c r="A306" s="53" t="s">
        <v>590</v>
      </c>
      <c r="B306" s="53" t="s">
        <v>591</v>
      </c>
      <c r="C306" s="77">
        <v>13614622</v>
      </c>
      <c r="D306" s="77">
        <v>13614622</v>
      </c>
      <c r="E306" s="77">
        <v>9832674.9199999999</v>
      </c>
      <c r="F306" s="78">
        <v>0</v>
      </c>
      <c r="G306" s="78">
        <v>0</v>
      </c>
      <c r="H306" s="78">
        <v>0</v>
      </c>
      <c r="I306" s="78">
        <v>0</v>
      </c>
      <c r="J306" s="78">
        <v>0</v>
      </c>
      <c r="K306" s="77">
        <v>13614622</v>
      </c>
      <c r="L306" s="73">
        <v>7439789.9800000004</v>
      </c>
      <c r="M306" s="58">
        <f t="shared" si="4"/>
        <v>0</v>
      </c>
    </row>
    <row r="307" spans="1:13" x14ac:dyDescent="0.3">
      <c r="A307" s="53" t="s">
        <v>592</v>
      </c>
      <c r="B307" s="53" t="s">
        <v>593</v>
      </c>
      <c r="C307" s="77">
        <v>8447321</v>
      </c>
      <c r="D307" s="77">
        <v>8447321</v>
      </c>
      <c r="E307" s="77">
        <v>7439789.9800000004</v>
      </c>
      <c r="F307" s="78">
        <v>0</v>
      </c>
      <c r="G307" s="78">
        <v>0</v>
      </c>
      <c r="H307" s="78">
        <v>0</v>
      </c>
      <c r="I307" s="78">
        <v>0</v>
      </c>
      <c r="J307" s="78">
        <v>0</v>
      </c>
      <c r="K307" s="77">
        <v>8447321</v>
      </c>
      <c r="L307" s="73">
        <v>8226843.5</v>
      </c>
      <c r="M307" s="58">
        <f t="shared" si="4"/>
        <v>0</v>
      </c>
    </row>
    <row r="308" spans="1:13" x14ac:dyDescent="0.3">
      <c r="A308" s="53" t="s">
        <v>594</v>
      </c>
      <c r="B308" s="53" t="s">
        <v>595</v>
      </c>
      <c r="C308" s="77">
        <v>10146919</v>
      </c>
      <c r="D308" s="77">
        <v>10146919</v>
      </c>
      <c r="E308" s="77">
        <v>8226843.5</v>
      </c>
      <c r="F308" s="78">
        <v>0</v>
      </c>
      <c r="G308" s="78">
        <v>0</v>
      </c>
      <c r="H308" s="78">
        <v>0</v>
      </c>
      <c r="I308" s="78">
        <v>0</v>
      </c>
      <c r="J308" s="78">
        <v>0</v>
      </c>
      <c r="K308" s="77">
        <v>10146919</v>
      </c>
      <c r="L308" s="73">
        <v>8533517.3499999996</v>
      </c>
      <c r="M308" s="58">
        <f t="shared" si="4"/>
        <v>0</v>
      </c>
    </row>
    <row r="309" spans="1:13" x14ac:dyDescent="0.3">
      <c r="A309" s="53" t="s">
        <v>596</v>
      </c>
      <c r="B309" s="53" t="s">
        <v>597</v>
      </c>
      <c r="C309" s="77">
        <v>10809164</v>
      </c>
      <c r="D309" s="77">
        <v>10809164</v>
      </c>
      <c r="E309" s="77">
        <v>8533517.3499999996</v>
      </c>
      <c r="F309" s="78">
        <v>0</v>
      </c>
      <c r="G309" s="78">
        <v>0</v>
      </c>
      <c r="H309" s="78">
        <v>0</v>
      </c>
      <c r="I309" s="78">
        <v>0</v>
      </c>
      <c r="J309" s="78">
        <v>0</v>
      </c>
      <c r="K309" s="77">
        <v>10809164</v>
      </c>
      <c r="L309" s="73">
        <v>7496477.7199999997</v>
      </c>
      <c r="M309" s="58">
        <f t="shared" si="4"/>
        <v>0</v>
      </c>
    </row>
    <row r="310" spans="1:13" x14ac:dyDescent="0.3">
      <c r="A310" s="53" t="s">
        <v>598</v>
      </c>
      <c r="B310" s="53" t="s">
        <v>599</v>
      </c>
      <c r="C310" s="77">
        <v>8569735</v>
      </c>
      <c r="D310" s="77">
        <v>8569735</v>
      </c>
      <c r="E310" s="77">
        <v>7496477.7199999997</v>
      </c>
      <c r="F310" s="78">
        <v>0</v>
      </c>
      <c r="G310" s="78">
        <v>0</v>
      </c>
      <c r="H310" s="78">
        <v>0</v>
      </c>
      <c r="I310" s="78">
        <v>0</v>
      </c>
      <c r="J310" s="78">
        <v>0</v>
      </c>
      <c r="K310" s="77">
        <v>8569735</v>
      </c>
      <c r="L310" s="73">
        <v>7495858.5800000001</v>
      </c>
      <c r="M310" s="58">
        <f t="shared" si="4"/>
        <v>0</v>
      </c>
    </row>
    <row r="311" spans="1:13" x14ac:dyDescent="0.3">
      <c r="A311" s="53" t="s">
        <v>600</v>
      </c>
      <c r="B311" s="53" t="s">
        <v>601</v>
      </c>
      <c r="C311" s="77">
        <v>8568398</v>
      </c>
      <c r="D311" s="77">
        <v>8568398</v>
      </c>
      <c r="E311" s="77">
        <v>7495858.5800000001</v>
      </c>
      <c r="F311" s="78">
        <v>0</v>
      </c>
      <c r="G311" s="78">
        <v>0</v>
      </c>
      <c r="H311" s="78">
        <v>0</v>
      </c>
      <c r="I311" s="78">
        <v>0</v>
      </c>
      <c r="J311" s="78">
        <v>0</v>
      </c>
      <c r="K311" s="77">
        <v>8568398</v>
      </c>
      <c r="L311" s="73">
        <v>7130491.3799999999</v>
      </c>
      <c r="M311" s="58">
        <f t="shared" si="4"/>
        <v>0</v>
      </c>
    </row>
    <row r="312" spans="1:13" x14ac:dyDescent="0.3">
      <c r="A312" s="53" t="s">
        <v>602</v>
      </c>
      <c r="B312" s="53" t="s">
        <v>603</v>
      </c>
      <c r="C312" s="77">
        <v>7779408</v>
      </c>
      <c r="D312" s="77">
        <v>7779408</v>
      </c>
      <c r="E312" s="77">
        <v>7130491.3799999999</v>
      </c>
      <c r="F312" s="78">
        <v>0</v>
      </c>
      <c r="G312" s="78">
        <v>0</v>
      </c>
      <c r="H312" s="78">
        <v>0</v>
      </c>
      <c r="I312" s="78">
        <v>0</v>
      </c>
      <c r="J312" s="78">
        <v>0</v>
      </c>
      <c r="K312" s="77">
        <v>7779408</v>
      </c>
      <c r="L312" s="73">
        <v>7434121.8499999996</v>
      </c>
      <c r="M312" s="58">
        <f t="shared" si="4"/>
        <v>0</v>
      </c>
    </row>
    <row r="313" spans="1:13" x14ac:dyDescent="0.3">
      <c r="A313" s="53" t="s">
        <v>604</v>
      </c>
      <c r="B313" s="53" t="s">
        <v>605</v>
      </c>
      <c r="C313" s="77">
        <v>8435081</v>
      </c>
      <c r="D313" s="77">
        <v>8435081</v>
      </c>
      <c r="E313" s="77">
        <v>7434121.8499999996</v>
      </c>
      <c r="F313" s="78">
        <v>0</v>
      </c>
      <c r="G313" s="78">
        <v>0</v>
      </c>
      <c r="H313" s="78">
        <v>0</v>
      </c>
      <c r="I313" s="78">
        <v>0</v>
      </c>
      <c r="J313" s="78">
        <v>0</v>
      </c>
      <c r="K313" s="77">
        <v>8435081</v>
      </c>
      <c r="L313" s="73">
        <v>9393592.4499999993</v>
      </c>
      <c r="M313" s="58">
        <f t="shared" si="4"/>
        <v>0</v>
      </c>
    </row>
    <row r="314" spans="1:13" x14ac:dyDescent="0.3">
      <c r="A314" s="53" t="s">
        <v>606</v>
      </c>
      <c r="B314" s="53" t="s">
        <v>607</v>
      </c>
      <c r="C314" s="77">
        <v>12666448</v>
      </c>
      <c r="D314" s="77">
        <v>12666448</v>
      </c>
      <c r="E314" s="77">
        <v>9393592.4499999993</v>
      </c>
      <c r="F314" s="78">
        <v>0</v>
      </c>
      <c r="G314" s="78">
        <v>0</v>
      </c>
      <c r="H314" s="78">
        <v>0</v>
      </c>
      <c r="I314" s="78">
        <v>0</v>
      </c>
      <c r="J314" s="78">
        <v>0</v>
      </c>
      <c r="K314" s="77">
        <v>12666448</v>
      </c>
      <c r="L314" s="73">
        <v>6753574.4500000002</v>
      </c>
      <c r="M314" s="58">
        <f t="shared" si="4"/>
        <v>0</v>
      </c>
    </row>
    <row r="315" spans="1:13" x14ac:dyDescent="0.3">
      <c r="A315" s="53" t="s">
        <v>608</v>
      </c>
      <c r="B315" s="53" t="s">
        <v>609</v>
      </c>
      <c r="C315" s="77">
        <v>6965477</v>
      </c>
      <c r="D315" s="77">
        <v>6965477</v>
      </c>
      <c r="E315" s="77">
        <v>6753574.4500000002</v>
      </c>
      <c r="F315" s="78">
        <v>0</v>
      </c>
      <c r="G315" s="78">
        <v>0</v>
      </c>
      <c r="H315" s="78">
        <v>0</v>
      </c>
      <c r="I315" s="78">
        <v>0</v>
      </c>
      <c r="J315" s="78">
        <v>0</v>
      </c>
      <c r="K315" s="77">
        <v>6965477</v>
      </c>
      <c r="L315" s="73">
        <v>7793720.9000000004</v>
      </c>
      <c r="M315" s="58">
        <f t="shared" si="4"/>
        <v>0</v>
      </c>
    </row>
    <row r="316" spans="1:13" x14ac:dyDescent="0.3">
      <c r="A316" s="53" t="s">
        <v>610</v>
      </c>
      <c r="B316" s="53" t="s">
        <v>611</v>
      </c>
      <c r="C316" s="77">
        <v>9211615</v>
      </c>
      <c r="D316" s="77">
        <v>9211615</v>
      </c>
      <c r="E316" s="77">
        <v>7793720.9000000004</v>
      </c>
      <c r="F316" s="78">
        <v>0</v>
      </c>
      <c r="G316" s="78">
        <v>0</v>
      </c>
      <c r="H316" s="78">
        <v>0</v>
      </c>
      <c r="I316" s="78">
        <v>0</v>
      </c>
      <c r="J316" s="78">
        <v>0</v>
      </c>
      <c r="K316" s="77">
        <v>9211615</v>
      </c>
      <c r="L316" s="73">
        <v>8529872.8900000006</v>
      </c>
      <c r="M316" s="58">
        <f t="shared" si="4"/>
        <v>0</v>
      </c>
    </row>
    <row r="317" spans="1:13" x14ac:dyDescent="0.3">
      <c r="A317" s="53" t="s">
        <v>612</v>
      </c>
      <c r="B317" s="53" t="s">
        <v>613</v>
      </c>
      <c r="C317" s="77">
        <v>10801294</v>
      </c>
      <c r="D317" s="77">
        <v>10801294</v>
      </c>
      <c r="E317" s="77">
        <v>8529872.8900000006</v>
      </c>
      <c r="F317" s="78">
        <v>0</v>
      </c>
      <c r="G317" s="78">
        <v>0</v>
      </c>
      <c r="H317" s="78">
        <v>0</v>
      </c>
      <c r="I317" s="78">
        <v>0</v>
      </c>
      <c r="J317" s="78">
        <v>0</v>
      </c>
      <c r="K317" s="77">
        <v>10801294</v>
      </c>
      <c r="L317" s="73">
        <v>7175572.8899999997</v>
      </c>
      <c r="M317" s="58">
        <f t="shared" si="4"/>
        <v>0</v>
      </c>
    </row>
    <row r="318" spans="1:13" x14ac:dyDescent="0.3">
      <c r="A318" s="53" t="s">
        <v>614</v>
      </c>
      <c r="B318" s="53" t="s">
        <v>615</v>
      </c>
      <c r="C318" s="77">
        <v>7876759</v>
      </c>
      <c r="D318" s="77">
        <v>7876759</v>
      </c>
      <c r="E318" s="77">
        <v>7175572.8899999997</v>
      </c>
      <c r="F318" s="78">
        <v>0</v>
      </c>
      <c r="G318" s="78">
        <v>0</v>
      </c>
      <c r="H318" s="78">
        <v>0</v>
      </c>
      <c r="I318" s="78">
        <v>0</v>
      </c>
      <c r="J318" s="78">
        <v>0</v>
      </c>
      <c r="K318" s="77">
        <v>7876759</v>
      </c>
      <c r="L318" s="73">
        <v>7836352.71</v>
      </c>
      <c r="M318" s="58">
        <f t="shared" si="4"/>
        <v>0</v>
      </c>
    </row>
    <row r="319" spans="1:13" x14ac:dyDescent="0.3">
      <c r="A319" s="53" t="s">
        <v>616</v>
      </c>
      <c r="B319" s="53" t="s">
        <v>617</v>
      </c>
      <c r="C319" s="77">
        <v>9303676</v>
      </c>
      <c r="D319" s="77">
        <v>9303676</v>
      </c>
      <c r="E319" s="77">
        <v>7836352.71</v>
      </c>
      <c r="F319" s="78">
        <v>0</v>
      </c>
      <c r="G319" s="78">
        <v>0</v>
      </c>
      <c r="H319" s="78">
        <v>0</v>
      </c>
      <c r="I319" s="78">
        <v>0</v>
      </c>
      <c r="J319" s="78">
        <v>0</v>
      </c>
      <c r="K319" s="77">
        <v>9303676</v>
      </c>
      <c r="L319" s="73">
        <v>8835335.7799999993</v>
      </c>
      <c r="M319" s="58">
        <f t="shared" si="4"/>
        <v>0</v>
      </c>
    </row>
    <row r="320" spans="1:13" x14ac:dyDescent="0.3">
      <c r="A320" s="53" t="s">
        <v>618</v>
      </c>
      <c r="B320" s="53" t="s">
        <v>619</v>
      </c>
      <c r="C320" s="77">
        <v>11460924</v>
      </c>
      <c r="D320" s="77">
        <v>11460924</v>
      </c>
      <c r="E320" s="77">
        <v>8835335.7799999993</v>
      </c>
      <c r="F320" s="78">
        <v>0</v>
      </c>
      <c r="G320" s="78">
        <v>0</v>
      </c>
      <c r="H320" s="78">
        <v>0</v>
      </c>
      <c r="I320" s="78">
        <v>0</v>
      </c>
      <c r="J320" s="78">
        <v>0</v>
      </c>
      <c r="K320" s="77">
        <v>11460924</v>
      </c>
      <c r="L320" s="73">
        <v>8941497.8300000001</v>
      </c>
      <c r="M320" s="58">
        <f t="shared" si="4"/>
        <v>0</v>
      </c>
    </row>
    <row r="321" spans="1:13" x14ac:dyDescent="0.3">
      <c r="A321" s="53" t="s">
        <v>620</v>
      </c>
      <c r="B321" s="53" t="s">
        <v>621</v>
      </c>
      <c r="C321" s="77">
        <v>11690175</v>
      </c>
      <c r="D321" s="77">
        <v>11690175</v>
      </c>
      <c r="E321" s="77">
        <v>8941497.8300000001</v>
      </c>
      <c r="F321" s="78">
        <v>0</v>
      </c>
      <c r="G321" s="78">
        <v>0</v>
      </c>
      <c r="H321" s="78">
        <v>0</v>
      </c>
      <c r="I321" s="78">
        <v>0</v>
      </c>
      <c r="J321" s="78">
        <v>0</v>
      </c>
      <c r="K321" s="77">
        <v>11690175</v>
      </c>
      <c r="L321" s="73">
        <v>8472903.5999999996</v>
      </c>
      <c r="M321" s="58">
        <f t="shared" si="4"/>
        <v>0</v>
      </c>
    </row>
    <row r="322" spans="1:13" x14ac:dyDescent="0.3">
      <c r="A322" s="53" t="s">
        <v>622</v>
      </c>
      <c r="B322" s="53" t="s">
        <v>623</v>
      </c>
      <c r="C322" s="77">
        <v>10678272</v>
      </c>
      <c r="D322" s="77">
        <v>10678272</v>
      </c>
      <c r="E322" s="77">
        <v>8472903.5999999996</v>
      </c>
      <c r="F322" s="78">
        <v>0</v>
      </c>
      <c r="G322" s="78">
        <v>0</v>
      </c>
      <c r="H322" s="78">
        <v>0</v>
      </c>
      <c r="I322" s="78">
        <v>0</v>
      </c>
      <c r="J322" s="78">
        <v>0</v>
      </c>
      <c r="K322" s="77">
        <v>10678272</v>
      </c>
      <c r="L322" s="73">
        <v>7228007.0199999996</v>
      </c>
      <c r="M322" s="58">
        <f t="shared" si="4"/>
        <v>0</v>
      </c>
    </row>
    <row r="323" spans="1:13" x14ac:dyDescent="0.3">
      <c r="A323" s="53" t="s">
        <v>624</v>
      </c>
      <c r="B323" s="53" t="s">
        <v>625</v>
      </c>
      <c r="C323" s="77">
        <v>8946394</v>
      </c>
      <c r="D323" s="77">
        <v>8946394</v>
      </c>
      <c r="E323" s="77">
        <v>7228007.0199999996</v>
      </c>
      <c r="F323" s="78">
        <v>0</v>
      </c>
      <c r="G323" s="78">
        <v>0</v>
      </c>
      <c r="H323" s="78">
        <v>0</v>
      </c>
      <c r="I323" s="78">
        <v>0</v>
      </c>
      <c r="J323" s="78">
        <v>0</v>
      </c>
      <c r="K323" s="77">
        <v>8946394</v>
      </c>
      <c r="L323" s="73">
        <v>7285432.1900000004</v>
      </c>
      <c r="M323" s="58">
        <f t="shared" si="4"/>
        <v>0</v>
      </c>
    </row>
    <row r="324" spans="1:13" x14ac:dyDescent="0.3">
      <c r="A324" s="53" t="s">
        <v>626</v>
      </c>
      <c r="B324" s="53" t="s">
        <v>627</v>
      </c>
      <c r="C324" s="77">
        <v>8113994</v>
      </c>
      <c r="D324" s="77">
        <v>8113994</v>
      </c>
      <c r="E324" s="77">
        <v>7285432.1900000004</v>
      </c>
      <c r="F324" s="78">
        <v>0</v>
      </c>
      <c r="G324" s="78">
        <v>0</v>
      </c>
      <c r="H324" s="78">
        <v>0</v>
      </c>
      <c r="I324" s="78">
        <v>0</v>
      </c>
      <c r="J324" s="78">
        <v>0</v>
      </c>
      <c r="K324" s="77">
        <v>8113994</v>
      </c>
      <c r="L324" s="73">
        <v>8435802.8399999999</v>
      </c>
      <c r="M324" s="58">
        <f t="shared" si="4"/>
        <v>0</v>
      </c>
    </row>
    <row r="325" spans="1:13" x14ac:dyDescent="0.3">
      <c r="A325" s="53" t="s">
        <v>628</v>
      </c>
      <c r="B325" s="53" t="s">
        <v>629</v>
      </c>
      <c r="C325" s="77">
        <v>10598155</v>
      </c>
      <c r="D325" s="77">
        <v>10598155</v>
      </c>
      <c r="E325" s="77">
        <v>8435802.8399999999</v>
      </c>
      <c r="F325" s="78">
        <v>0</v>
      </c>
      <c r="G325" s="78">
        <v>0</v>
      </c>
      <c r="H325" s="78">
        <v>0</v>
      </c>
      <c r="I325" s="78">
        <v>0</v>
      </c>
      <c r="J325" s="78">
        <v>0</v>
      </c>
      <c r="K325" s="77">
        <v>10598155</v>
      </c>
      <c r="L325" s="73">
        <v>8003345.6900000004</v>
      </c>
      <c r="M325" s="58">
        <f t="shared" si="4"/>
        <v>0</v>
      </c>
    </row>
    <row r="326" spans="1:13" x14ac:dyDescent="0.3">
      <c r="A326" s="53" t="s">
        <v>630</v>
      </c>
      <c r="B326" s="53" t="s">
        <v>631</v>
      </c>
      <c r="C326" s="77">
        <v>9664288</v>
      </c>
      <c r="D326" s="77">
        <v>9664288</v>
      </c>
      <c r="E326" s="77">
        <v>8003345.6900000004</v>
      </c>
      <c r="F326" s="78">
        <v>0</v>
      </c>
      <c r="G326" s="78">
        <v>0</v>
      </c>
      <c r="H326" s="78">
        <v>0</v>
      </c>
      <c r="I326" s="78">
        <v>0</v>
      </c>
      <c r="J326" s="78">
        <v>0</v>
      </c>
      <c r="K326" s="77">
        <v>9664288</v>
      </c>
      <c r="L326" s="73">
        <v>8579869.0899999999</v>
      </c>
      <c r="M326" s="58">
        <f t="shared" si="4"/>
        <v>0</v>
      </c>
    </row>
    <row r="327" spans="1:13" x14ac:dyDescent="0.3">
      <c r="A327" s="53" t="s">
        <v>632</v>
      </c>
      <c r="B327" s="53" t="s">
        <v>633</v>
      </c>
      <c r="C327" s="77">
        <v>10909258</v>
      </c>
      <c r="D327" s="77">
        <v>10909258</v>
      </c>
      <c r="E327" s="77">
        <v>8579869.0899999999</v>
      </c>
      <c r="F327" s="78">
        <v>0</v>
      </c>
      <c r="G327" s="78">
        <v>0</v>
      </c>
      <c r="H327" s="78">
        <v>0</v>
      </c>
      <c r="I327" s="78">
        <v>0</v>
      </c>
      <c r="J327" s="78">
        <v>0</v>
      </c>
      <c r="K327" s="77">
        <v>10909258</v>
      </c>
      <c r="L327" s="73">
        <v>5164368.88</v>
      </c>
      <c r="M327" s="58">
        <f t="shared" ref="M327:M390" si="5">+I327/D327</f>
        <v>0</v>
      </c>
    </row>
    <row r="328" spans="1:13" x14ac:dyDescent="0.3">
      <c r="A328" s="53" t="s">
        <v>634</v>
      </c>
      <c r="B328" s="53" t="s">
        <v>635</v>
      </c>
      <c r="C328" s="77">
        <v>8358313</v>
      </c>
      <c r="D328" s="77">
        <v>8358313</v>
      </c>
      <c r="E328" s="77">
        <v>7964368.8799999999</v>
      </c>
      <c r="F328" s="78">
        <v>0</v>
      </c>
      <c r="G328" s="78">
        <v>0</v>
      </c>
      <c r="H328" s="78">
        <v>0</v>
      </c>
      <c r="I328" s="77">
        <v>2800000</v>
      </c>
      <c r="J328" s="77">
        <v>2800000</v>
      </c>
      <c r="K328" s="77">
        <v>5558313</v>
      </c>
      <c r="L328" s="73">
        <v>8658305.0299999993</v>
      </c>
      <c r="M328" s="58">
        <f t="shared" si="5"/>
        <v>0.33499582990012461</v>
      </c>
    </row>
    <row r="329" spans="1:13" x14ac:dyDescent="0.3">
      <c r="A329" s="53" t="s">
        <v>636</v>
      </c>
      <c r="B329" s="53" t="s">
        <v>637</v>
      </c>
      <c r="C329" s="77">
        <v>11078636</v>
      </c>
      <c r="D329" s="77">
        <v>11078636</v>
      </c>
      <c r="E329" s="77">
        <v>8658305.0299999993</v>
      </c>
      <c r="F329" s="78">
        <v>0</v>
      </c>
      <c r="G329" s="78">
        <v>0</v>
      </c>
      <c r="H329" s="78">
        <v>0</v>
      </c>
      <c r="I329" s="78">
        <v>0</v>
      </c>
      <c r="J329" s="78">
        <v>0</v>
      </c>
      <c r="K329" s="77">
        <v>11078636</v>
      </c>
      <c r="L329" s="73">
        <v>7705180.0499999998</v>
      </c>
      <c r="M329" s="58">
        <f t="shared" si="5"/>
        <v>0</v>
      </c>
    </row>
    <row r="330" spans="1:13" x14ac:dyDescent="0.3">
      <c r="A330" s="53" t="s">
        <v>638</v>
      </c>
      <c r="B330" s="53" t="s">
        <v>639</v>
      </c>
      <c r="C330" s="77">
        <v>9020416</v>
      </c>
      <c r="D330" s="77">
        <v>9020416</v>
      </c>
      <c r="E330" s="77">
        <v>7705180.0499999998</v>
      </c>
      <c r="F330" s="78">
        <v>0</v>
      </c>
      <c r="G330" s="78">
        <v>0</v>
      </c>
      <c r="H330" s="78">
        <v>0</v>
      </c>
      <c r="I330" s="78">
        <v>0</v>
      </c>
      <c r="J330" s="78">
        <v>0</v>
      </c>
      <c r="K330" s="77">
        <v>9020416</v>
      </c>
      <c r="L330" s="73">
        <v>7605610.9000000004</v>
      </c>
      <c r="M330" s="58">
        <f t="shared" si="5"/>
        <v>0</v>
      </c>
    </row>
    <row r="331" spans="1:13" x14ac:dyDescent="0.3">
      <c r="A331" s="53" t="s">
        <v>640</v>
      </c>
      <c r="B331" s="53" t="s">
        <v>641</v>
      </c>
      <c r="C331" s="77">
        <v>8805402</v>
      </c>
      <c r="D331" s="77">
        <v>8805402</v>
      </c>
      <c r="E331" s="77">
        <v>7605610.9000000004</v>
      </c>
      <c r="F331" s="78">
        <v>0</v>
      </c>
      <c r="G331" s="78">
        <v>0</v>
      </c>
      <c r="H331" s="78">
        <v>0</v>
      </c>
      <c r="I331" s="78">
        <v>0</v>
      </c>
      <c r="J331" s="78">
        <v>0</v>
      </c>
      <c r="K331" s="77">
        <v>8805402</v>
      </c>
      <c r="L331" s="73">
        <v>7254607.5899999999</v>
      </c>
      <c r="M331" s="58">
        <f t="shared" si="5"/>
        <v>0</v>
      </c>
    </row>
    <row r="332" spans="1:13" x14ac:dyDescent="0.3">
      <c r="A332" s="53" t="s">
        <v>642</v>
      </c>
      <c r="B332" s="53" t="s">
        <v>643</v>
      </c>
      <c r="C332" s="77">
        <v>8047430</v>
      </c>
      <c r="D332" s="77">
        <v>8047430</v>
      </c>
      <c r="E332" s="77">
        <v>7254607.5899999999</v>
      </c>
      <c r="F332" s="78">
        <v>0</v>
      </c>
      <c r="G332" s="78">
        <v>0</v>
      </c>
      <c r="H332" s="78">
        <v>0</v>
      </c>
      <c r="I332" s="78">
        <v>0</v>
      </c>
      <c r="J332" s="78">
        <v>0</v>
      </c>
      <c r="K332" s="77">
        <v>8047430</v>
      </c>
      <c r="L332" s="73">
        <v>7149509.2400000002</v>
      </c>
      <c r="M332" s="58">
        <f t="shared" si="5"/>
        <v>0</v>
      </c>
    </row>
    <row r="333" spans="1:13" x14ac:dyDescent="0.3">
      <c r="A333" s="53" t="s">
        <v>644</v>
      </c>
      <c r="B333" s="53" t="s">
        <v>645</v>
      </c>
      <c r="C333" s="77">
        <v>7820476</v>
      </c>
      <c r="D333" s="77">
        <v>7820476</v>
      </c>
      <c r="E333" s="77">
        <v>7149509.2400000002</v>
      </c>
      <c r="F333" s="78">
        <v>0</v>
      </c>
      <c r="G333" s="78">
        <v>0</v>
      </c>
      <c r="H333" s="78">
        <v>0</v>
      </c>
      <c r="I333" s="78">
        <v>0</v>
      </c>
      <c r="J333" s="78">
        <v>0</v>
      </c>
      <c r="K333" s="77">
        <v>7820476</v>
      </c>
      <c r="L333" s="73">
        <v>8206316.46</v>
      </c>
      <c r="M333" s="58">
        <f t="shared" si="5"/>
        <v>0</v>
      </c>
    </row>
    <row r="334" spans="1:13" x14ac:dyDescent="0.3">
      <c r="A334" s="53" t="s">
        <v>646</v>
      </c>
      <c r="B334" s="53" t="s">
        <v>647</v>
      </c>
      <c r="C334" s="77">
        <v>10102592</v>
      </c>
      <c r="D334" s="77">
        <v>10102592</v>
      </c>
      <c r="E334" s="77">
        <v>8206316.46</v>
      </c>
      <c r="F334" s="78">
        <v>0</v>
      </c>
      <c r="G334" s="78">
        <v>0</v>
      </c>
      <c r="H334" s="78">
        <v>0</v>
      </c>
      <c r="I334" s="78">
        <v>0</v>
      </c>
      <c r="J334" s="78">
        <v>0</v>
      </c>
      <c r="K334" s="77">
        <v>10102592</v>
      </c>
      <c r="L334" s="73">
        <v>8275549.0899999999</v>
      </c>
      <c r="M334" s="58">
        <f t="shared" si="5"/>
        <v>0</v>
      </c>
    </row>
    <row r="335" spans="1:13" x14ac:dyDescent="0.3">
      <c r="A335" s="53" t="s">
        <v>648</v>
      </c>
      <c r="B335" s="53" t="s">
        <v>649</v>
      </c>
      <c r="C335" s="77">
        <v>10252096</v>
      </c>
      <c r="D335" s="77">
        <v>10252096</v>
      </c>
      <c r="E335" s="77">
        <v>8275549.0899999999</v>
      </c>
      <c r="F335" s="78">
        <v>0</v>
      </c>
      <c r="G335" s="78">
        <v>0</v>
      </c>
      <c r="H335" s="78">
        <v>0</v>
      </c>
      <c r="I335" s="78">
        <v>0</v>
      </c>
      <c r="J335" s="78">
        <v>0</v>
      </c>
      <c r="K335" s="77">
        <v>10252096</v>
      </c>
      <c r="L335" s="73">
        <v>6299028.04</v>
      </c>
      <c r="M335" s="58">
        <f t="shared" si="5"/>
        <v>0</v>
      </c>
    </row>
    <row r="336" spans="1:13" x14ac:dyDescent="0.3">
      <c r="A336" s="53" t="s">
        <v>650</v>
      </c>
      <c r="B336" s="53" t="s">
        <v>651</v>
      </c>
      <c r="C336" s="77">
        <v>9031305</v>
      </c>
      <c r="D336" s="77">
        <v>9031305</v>
      </c>
      <c r="E336" s="77">
        <v>6299028.04</v>
      </c>
      <c r="F336" s="78">
        <v>0</v>
      </c>
      <c r="G336" s="78">
        <v>0</v>
      </c>
      <c r="H336" s="78">
        <v>0</v>
      </c>
      <c r="I336" s="78">
        <v>0</v>
      </c>
      <c r="J336" s="78">
        <v>0</v>
      </c>
      <c r="K336" s="77">
        <v>9031305</v>
      </c>
      <c r="L336" s="73">
        <v>8095882.4699999997</v>
      </c>
      <c r="M336" s="58">
        <f t="shared" si="5"/>
        <v>0</v>
      </c>
    </row>
    <row r="337" spans="1:13" x14ac:dyDescent="0.3">
      <c r="A337" s="53" t="s">
        <v>652</v>
      </c>
      <c r="B337" s="53" t="s">
        <v>653</v>
      </c>
      <c r="C337" s="77">
        <v>9864116</v>
      </c>
      <c r="D337" s="77">
        <v>9864116</v>
      </c>
      <c r="E337" s="77">
        <v>8095882.4699999997</v>
      </c>
      <c r="F337" s="78">
        <v>0</v>
      </c>
      <c r="G337" s="78">
        <v>0</v>
      </c>
      <c r="H337" s="78">
        <v>0</v>
      </c>
      <c r="I337" s="78">
        <v>0</v>
      </c>
      <c r="J337" s="78">
        <v>0</v>
      </c>
      <c r="K337" s="77">
        <v>9864116</v>
      </c>
      <c r="L337" s="73">
        <v>7650238.1299999999</v>
      </c>
      <c r="M337" s="58">
        <f t="shared" si="5"/>
        <v>0</v>
      </c>
    </row>
    <row r="338" spans="1:13" x14ac:dyDescent="0.3">
      <c r="A338" s="53" t="s">
        <v>654</v>
      </c>
      <c r="B338" s="53" t="s">
        <v>655</v>
      </c>
      <c r="C338" s="77">
        <v>8901772</v>
      </c>
      <c r="D338" s="77">
        <v>8901772</v>
      </c>
      <c r="E338" s="77">
        <v>7650238.1299999999</v>
      </c>
      <c r="F338" s="78">
        <v>0</v>
      </c>
      <c r="G338" s="78">
        <v>0</v>
      </c>
      <c r="H338" s="78">
        <v>0</v>
      </c>
      <c r="I338" s="78">
        <v>0</v>
      </c>
      <c r="J338" s="78">
        <v>0</v>
      </c>
      <c r="K338" s="77">
        <v>8901772</v>
      </c>
      <c r="L338" s="73">
        <v>7453821.3700000001</v>
      </c>
      <c r="M338" s="58">
        <f t="shared" si="5"/>
        <v>0</v>
      </c>
    </row>
    <row r="339" spans="1:13" x14ac:dyDescent="0.3">
      <c r="A339" s="53" t="s">
        <v>656</v>
      </c>
      <c r="B339" s="53" t="s">
        <v>657</v>
      </c>
      <c r="C339" s="77">
        <v>8477621</v>
      </c>
      <c r="D339" s="77">
        <v>8477621</v>
      </c>
      <c r="E339" s="77">
        <v>7453821.3700000001</v>
      </c>
      <c r="F339" s="78">
        <v>0</v>
      </c>
      <c r="G339" s="78">
        <v>0</v>
      </c>
      <c r="H339" s="78">
        <v>0</v>
      </c>
      <c r="I339" s="78">
        <v>0</v>
      </c>
      <c r="J339" s="78">
        <v>0</v>
      </c>
      <c r="K339" s="77">
        <v>8477621</v>
      </c>
      <c r="L339" s="73">
        <v>8587076.5099999998</v>
      </c>
      <c r="M339" s="58">
        <f t="shared" si="5"/>
        <v>0</v>
      </c>
    </row>
    <row r="340" spans="1:13" x14ac:dyDescent="0.3">
      <c r="A340" s="53" t="s">
        <v>658</v>
      </c>
      <c r="B340" s="53" t="s">
        <v>659</v>
      </c>
      <c r="C340" s="77">
        <v>10924822</v>
      </c>
      <c r="D340" s="77">
        <v>10924822</v>
      </c>
      <c r="E340" s="77">
        <v>8587076.5099999998</v>
      </c>
      <c r="F340" s="78">
        <v>0</v>
      </c>
      <c r="G340" s="78">
        <v>0</v>
      </c>
      <c r="H340" s="78">
        <v>0</v>
      </c>
      <c r="I340" s="78">
        <v>0</v>
      </c>
      <c r="J340" s="78">
        <v>0</v>
      </c>
      <c r="K340" s="77">
        <v>10924822</v>
      </c>
      <c r="L340" s="73">
        <v>7099561.6600000001</v>
      </c>
      <c r="M340" s="58">
        <f t="shared" si="5"/>
        <v>0</v>
      </c>
    </row>
    <row r="341" spans="1:13" x14ac:dyDescent="0.3">
      <c r="A341" s="53" t="s">
        <v>660</v>
      </c>
      <c r="B341" s="53" t="s">
        <v>661</v>
      </c>
      <c r="C341" s="77">
        <v>7712617</v>
      </c>
      <c r="D341" s="77">
        <v>7712617</v>
      </c>
      <c r="E341" s="77">
        <v>7099561.6600000001</v>
      </c>
      <c r="F341" s="78">
        <v>0</v>
      </c>
      <c r="G341" s="78">
        <v>0</v>
      </c>
      <c r="H341" s="78">
        <v>0</v>
      </c>
      <c r="I341" s="78">
        <v>0</v>
      </c>
      <c r="J341" s="78">
        <v>0</v>
      </c>
      <c r="K341" s="77">
        <v>7712617</v>
      </c>
      <c r="L341" s="73">
        <v>7854831.54</v>
      </c>
      <c r="M341" s="58">
        <f t="shared" si="5"/>
        <v>0</v>
      </c>
    </row>
    <row r="342" spans="1:13" x14ac:dyDescent="0.3">
      <c r="A342" s="53" t="s">
        <v>662</v>
      </c>
      <c r="B342" s="53" t="s">
        <v>663</v>
      </c>
      <c r="C342" s="77">
        <v>9343580</v>
      </c>
      <c r="D342" s="77">
        <v>9343580</v>
      </c>
      <c r="E342" s="77">
        <v>7854831.54</v>
      </c>
      <c r="F342" s="78">
        <v>0</v>
      </c>
      <c r="G342" s="78">
        <v>0</v>
      </c>
      <c r="H342" s="78">
        <v>0</v>
      </c>
      <c r="I342" s="78">
        <v>0</v>
      </c>
      <c r="J342" s="78">
        <v>0</v>
      </c>
      <c r="K342" s="77">
        <v>9343580</v>
      </c>
      <c r="L342" s="73">
        <v>7785520.1799999997</v>
      </c>
      <c r="M342" s="58">
        <f t="shared" si="5"/>
        <v>0</v>
      </c>
    </row>
    <row r="343" spans="1:13" x14ac:dyDescent="0.3">
      <c r="A343" s="53" t="s">
        <v>664</v>
      </c>
      <c r="B343" s="53" t="s">
        <v>665</v>
      </c>
      <c r="C343" s="77">
        <v>9193906</v>
      </c>
      <c r="D343" s="77">
        <v>9193906</v>
      </c>
      <c r="E343" s="77">
        <v>7785520.1799999997</v>
      </c>
      <c r="F343" s="78">
        <v>0</v>
      </c>
      <c r="G343" s="78">
        <v>0</v>
      </c>
      <c r="H343" s="78">
        <v>0</v>
      </c>
      <c r="I343" s="78">
        <v>0</v>
      </c>
      <c r="J343" s="78">
        <v>0</v>
      </c>
      <c r="K343" s="77">
        <v>9193906</v>
      </c>
      <c r="L343" s="73">
        <v>9214796.4199999999</v>
      </c>
      <c r="M343" s="58">
        <f t="shared" si="5"/>
        <v>0</v>
      </c>
    </row>
    <row r="344" spans="1:13" x14ac:dyDescent="0.3">
      <c r="A344" s="53" t="s">
        <v>666</v>
      </c>
      <c r="B344" s="53" t="s">
        <v>667</v>
      </c>
      <c r="C344" s="77">
        <v>12280348</v>
      </c>
      <c r="D344" s="77">
        <v>12280348</v>
      </c>
      <c r="E344" s="77">
        <v>9214796.4199999999</v>
      </c>
      <c r="F344" s="78">
        <v>0</v>
      </c>
      <c r="G344" s="78">
        <v>0</v>
      </c>
      <c r="H344" s="78">
        <v>0</v>
      </c>
      <c r="I344" s="78">
        <v>0</v>
      </c>
      <c r="J344" s="78">
        <v>0</v>
      </c>
      <c r="K344" s="77">
        <v>12280348</v>
      </c>
      <c r="L344" s="73">
        <v>7057156.7599999998</v>
      </c>
      <c r="M344" s="58">
        <f t="shared" si="5"/>
        <v>0</v>
      </c>
    </row>
    <row r="345" spans="1:13" x14ac:dyDescent="0.3">
      <c r="A345" s="53" t="s">
        <v>668</v>
      </c>
      <c r="B345" s="53" t="s">
        <v>669</v>
      </c>
      <c r="C345" s="77">
        <v>7621046</v>
      </c>
      <c r="D345" s="77">
        <v>7621046</v>
      </c>
      <c r="E345" s="77">
        <v>7057156.7599999998</v>
      </c>
      <c r="F345" s="78">
        <v>0</v>
      </c>
      <c r="G345" s="78">
        <v>0</v>
      </c>
      <c r="H345" s="78">
        <v>0</v>
      </c>
      <c r="I345" s="78">
        <v>0</v>
      </c>
      <c r="J345" s="78">
        <v>0</v>
      </c>
      <c r="K345" s="77">
        <v>7621046</v>
      </c>
      <c r="L345" s="73">
        <v>8931965.2799999993</v>
      </c>
      <c r="M345" s="58">
        <f t="shared" si="5"/>
        <v>0</v>
      </c>
    </row>
    <row r="346" spans="1:13" x14ac:dyDescent="0.3">
      <c r="A346" s="53" t="s">
        <v>670</v>
      </c>
      <c r="B346" s="53" t="s">
        <v>671</v>
      </c>
      <c r="C346" s="77">
        <v>11669590</v>
      </c>
      <c r="D346" s="77">
        <v>11669590</v>
      </c>
      <c r="E346" s="77">
        <v>8931965.2799999993</v>
      </c>
      <c r="F346" s="78">
        <v>0</v>
      </c>
      <c r="G346" s="78">
        <v>0</v>
      </c>
      <c r="H346" s="78">
        <v>0</v>
      </c>
      <c r="I346" s="78">
        <v>0</v>
      </c>
      <c r="J346" s="78">
        <v>0</v>
      </c>
      <c r="K346" s="77">
        <v>11669590</v>
      </c>
      <c r="L346" s="73">
        <v>7181857.3799999999</v>
      </c>
      <c r="M346" s="58">
        <f t="shared" si="5"/>
        <v>0</v>
      </c>
    </row>
    <row r="347" spans="1:13" x14ac:dyDescent="0.3">
      <c r="A347" s="53" t="s">
        <v>672</v>
      </c>
      <c r="B347" s="53" t="s">
        <v>673</v>
      </c>
      <c r="C347" s="77">
        <v>7890330</v>
      </c>
      <c r="D347" s="77">
        <v>7890330</v>
      </c>
      <c r="E347" s="77">
        <v>7181857.3799999999</v>
      </c>
      <c r="F347" s="78">
        <v>0</v>
      </c>
      <c r="G347" s="78">
        <v>0</v>
      </c>
      <c r="H347" s="78">
        <v>0</v>
      </c>
      <c r="I347" s="78">
        <v>0</v>
      </c>
      <c r="J347" s="78">
        <v>0</v>
      </c>
      <c r="K347" s="77">
        <v>7890330</v>
      </c>
      <c r="L347" s="73">
        <v>7121521.0199999996</v>
      </c>
      <c r="M347" s="58">
        <f t="shared" si="5"/>
        <v>0</v>
      </c>
    </row>
    <row r="348" spans="1:13" x14ac:dyDescent="0.3">
      <c r="A348" s="53" t="s">
        <v>674</v>
      </c>
      <c r="B348" s="53" t="s">
        <v>675</v>
      </c>
      <c r="C348" s="77">
        <v>7760037</v>
      </c>
      <c r="D348" s="77">
        <v>7760037</v>
      </c>
      <c r="E348" s="77">
        <v>7121521.0199999996</v>
      </c>
      <c r="F348" s="78">
        <v>0</v>
      </c>
      <c r="G348" s="78">
        <v>0</v>
      </c>
      <c r="H348" s="78">
        <v>0</v>
      </c>
      <c r="I348" s="78">
        <v>0</v>
      </c>
      <c r="J348" s="78">
        <v>0</v>
      </c>
      <c r="K348" s="77">
        <v>7760037</v>
      </c>
      <c r="L348" s="73">
        <v>7569038.5199999996</v>
      </c>
      <c r="M348" s="58">
        <f t="shared" si="5"/>
        <v>0</v>
      </c>
    </row>
    <row r="349" spans="1:13" x14ac:dyDescent="0.3">
      <c r="A349" s="53" t="s">
        <v>676</v>
      </c>
      <c r="B349" s="53" t="s">
        <v>677</v>
      </c>
      <c r="C349" s="77">
        <v>8726426</v>
      </c>
      <c r="D349" s="77">
        <v>8726426</v>
      </c>
      <c r="E349" s="77">
        <v>7569038.5199999996</v>
      </c>
      <c r="F349" s="78">
        <v>0</v>
      </c>
      <c r="G349" s="78">
        <v>0</v>
      </c>
      <c r="H349" s="78">
        <v>0</v>
      </c>
      <c r="I349" s="78">
        <v>0</v>
      </c>
      <c r="J349" s="78">
        <v>0</v>
      </c>
      <c r="K349" s="77">
        <v>8726426</v>
      </c>
      <c r="L349" s="73">
        <v>8213151</v>
      </c>
      <c r="M349" s="58">
        <f t="shared" si="5"/>
        <v>0</v>
      </c>
    </row>
    <row r="350" spans="1:13" x14ac:dyDescent="0.3">
      <c r="A350" s="53" t="s">
        <v>678</v>
      </c>
      <c r="B350" s="53" t="s">
        <v>679</v>
      </c>
      <c r="C350" s="77">
        <v>13296082</v>
      </c>
      <c r="D350" s="77">
        <v>13296082</v>
      </c>
      <c r="E350" s="77">
        <v>8213151</v>
      </c>
      <c r="F350" s="78">
        <v>0</v>
      </c>
      <c r="G350" s="78">
        <v>0</v>
      </c>
      <c r="H350" s="78">
        <v>0</v>
      </c>
      <c r="I350" s="78">
        <v>0</v>
      </c>
      <c r="J350" s="78">
        <v>0</v>
      </c>
      <c r="K350" s="77">
        <v>13296082</v>
      </c>
      <c r="L350" s="73">
        <v>7155601.0800000001</v>
      </c>
      <c r="M350" s="58">
        <f t="shared" si="5"/>
        <v>0</v>
      </c>
    </row>
    <row r="351" spans="1:13" x14ac:dyDescent="0.3">
      <c r="A351" s="53" t="s">
        <v>680</v>
      </c>
      <c r="B351" s="53" t="s">
        <v>681</v>
      </c>
      <c r="C351" s="77">
        <v>7833631</v>
      </c>
      <c r="D351" s="77">
        <v>7833631</v>
      </c>
      <c r="E351" s="77">
        <v>7155601.0800000001</v>
      </c>
      <c r="F351" s="78">
        <v>0</v>
      </c>
      <c r="G351" s="78">
        <v>0</v>
      </c>
      <c r="H351" s="78">
        <v>0</v>
      </c>
      <c r="I351" s="78">
        <v>0</v>
      </c>
      <c r="J351" s="78">
        <v>0</v>
      </c>
      <c r="K351" s="77">
        <v>7833631</v>
      </c>
      <c r="L351" s="73">
        <v>8174860.6799999997</v>
      </c>
      <c r="M351" s="58">
        <f t="shared" si="5"/>
        <v>0</v>
      </c>
    </row>
    <row r="352" spans="1:13" x14ac:dyDescent="0.3">
      <c r="A352" s="53" t="s">
        <v>682</v>
      </c>
      <c r="B352" s="53" t="s">
        <v>683</v>
      </c>
      <c r="C352" s="77">
        <v>10034665</v>
      </c>
      <c r="D352" s="77">
        <v>10034665</v>
      </c>
      <c r="E352" s="77">
        <v>8174860.6799999997</v>
      </c>
      <c r="F352" s="78">
        <v>0</v>
      </c>
      <c r="G352" s="78">
        <v>0</v>
      </c>
      <c r="H352" s="78">
        <v>0</v>
      </c>
      <c r="I352" s="78">
        <v>0</v>
      </c>
      <c r="J352" s="78">
        <v>0</v>
      </c>
      <c r="K352" s="77">
        <v>10034665</v>
      </c>
      <c r="L352" s="73">
        <v>7815098.6299999999</v>
      </c>
      <c r="M352" s="58">
        <f t="shared" si="5"/>
        <v>0</v>
      </c>
    </row>
    <row r="353" spans="1:13" x14ac:dyDescent="0.3">
      <c r="A353" s="53" t="s">
        <v>684</v>
      </c>
      <c r="B353" s="53" t="s">
        <v>685</v>
      </c>
      <c r="C353" s="77">
        <v>9257779</v>
      </c>
      <c r="D353" s="77">
        <v>9257779</v>
      </c>
      <c r="E353" s="77">
        <v>7815098.6299999999</v>
      </c>
      <c r="F353" s="78">
        <v>0</v>
      </c>
      <c r="G353" s="78">
        <v>0</v>
      </c>
      <c r="H353" s="78">
        <v>0</v>
      </c>
      <c r="I353" s="78">
        <v>0</v>
      </c>
      <c r="J353" s="78">
        <v>0</v>
      </c>
      <c r="K353" s="77">
        <v>9257779</v>
      </c>
      <c r="L353" s="73">
        <v>7407144.54</v>
      </c>
      <c r="M353" s="58">
        <f t="shared" si="5"/>
        <v>0</v>
      </c>
    </row>
    <row r="354" spans="1:13" x14ac:dyDescent="0.3">
      <c r="A354" s="53" t="s">
        <v>686</v>
      </c>
      <c r="B354" s="53" t="s">
        <v>687</v>
      </c>
      <c r="C354" s="77">
        <v>8376825</v>
      </c>
      <c r="D354" s="77">
        <v>8376825</v>
      </c>
      <c r="E354" s="77">
        <v>7407144.54</v>
      </c>
      <c r="F354" s="78">
        <v>0</v>
      </c>
      <c r="G354" s="78">
        <v>0</v>
      </c>
      <c r="H354" s="78">
        <v>0</v>
      </c>
      <c r="I354" s="78">
        <v>0</v>
      </c>
      <c r="J354" s="78">
        <v>0</v>
      </c>
      <c r="K354" s="77">
        <v>8376825</v>
      </c>
      <c r="L354" s="73">
        <v>5000000</v>
      </c>
      <c r="M354" s="58">
        <f t="shared" si="5"/>
        <v>0</v>
      </c>
    </row>
    <row r="355" spans="1:13" x14ac:dyDescent="0.3">
      <c r="A355" s="53" t="s">
        <v>688</v>
      </c>
      <c r="B355" s="53" t="s">
        <v>689</v>
      </c>
      <c r="C355" s="77">
        <v>5000000</v>
      </c>
      <c r="D355" s="77">
        <v>5000000</v>
      </c>
      <c r="E355" s="77">
        <v>5000000</v>
      </c>
      <c r="F355" s="78">
        <v>0</v>
      </c>
      <c r="G355" s="78">
        <v>0</v>
      </c>
      <c r="H355" s="78">
        <v>0</v>
      </c>
      <c r="I355" s="78">
        <v>0</v>
      </c>
      <c r="J355" s="78">
        <v>0</v>
      </c>
      <c r="K355" s="77">
        <v>5000000</v>
      </c>
      <c r="L355" s="73">
        <v>7740191.3799999999</v>
      </c>
      <c r="M355" s="58">
        <f t="shared" si="5"/>
        <v>0</v>
      </c>
    </row>
    <row r="356" spans="1:13" x14ac:dyDescent="0.3">
      <c r="A356" s="53" t="s">
        <v>690</v>
      </c>
      <c r="B356" s="53" t="s">
        <v>691</v>
      </c>
      <c r="C356" s="77">
        <v>9096021</v>
      </c>
      <c r="D356" s="77">
        <v>9096021</v>
      </c>
      <c r="E356" s="77">
        <v>7740191.3799999999</v>
      </c>
      <c r="F356" s="78">
        <v>0</v>
      </c>
      <c r="G356" s="78">
        <v>0</v>
      </c>
      <c r="H356" s="78">
        <v>0</v>
      </c>
      <c r="I356" s="78">
        <v>0</v>
      </c>
      <c r="J356" s="78">
        <v>0</v>
      </c>
      <c r="K356" s="77">
        <v>9096021</v>
      </c>
      <c r="L356" s="73">
        <v>5027893.78</v>
      </c>
      <c r="M356" s="58">
        <f t="shared" si="5"/>
        <v>0</v>
      </c>
    </row>
    <row r="357" spans="1:13" x14ac:dyDescent="0.3">
      <c r="A357" s="53" t="s">
        <v>692</v>
      </c>
      <c r="B357" s="53" t="s">
        <v>693</v>
      </c>
      <c r="C357" s="77">
        <v>9094747</v>
      </c>
      <c r="D357" s="77">
        <v>9094747</v>
      </c>
      <c r="E357" s="77">
        <v>9027893.7799999993</v>
      </c>
      <c r="F357" s="78">
        <v>0</v>
      </c>
      <c r="G357" s="78">
        <v>0</v>
      </c>
      <c r="H357" s="78">
        <v>0</v>
      </c>
      <c r="I357" s="77">
        <v>4000000</v>
      </c>
      <c r="J357" s="77">
        <v>4000000</v>
      </c>
      <c r="K357" s="77">
        <v>5094747</v>
      </c>
      <c r="L357" s="73">
        <v>8461432.1300000008</v>
      </c>
      <c r="M357" s="58">
        <f t="shared" si="5"/>
        <v>0.43981432358701128</v>
      </c>
    </row>
    <row r="358" spans="1:13" x14ac:dyDescent="0.3">
      <c r="A358" s="53" t="s">
        <v>694</v>
      </c>
      <c r="B358" s="53" t="s">
        <v>695</v>
      </c>
      <c r="C358" s="77">
        <v>10653500</v>
      </c>
      <c r="D358" s="77">
        <v>10653500</v>
      </c>
      <c r="E358" s="77">
        <v>8461432.1300000008</v>
      </c>
      <c r="F358" s="78">
        <v>0</v>
      </c>
      <c r="G358" s="78">
        <v>0</v>
      </c>
      <c r="H358" s="78">
        <v>0</v>
      </c>
      <c r="I358" s="78">
        <v>0</v>
      </c>
      <c r="J358" s="78">
        <v>0</v>
      </c>
      <c r="K358" s="77">
        <v>10653500</v>
      </c>
      <c r="L358" s="73">
        <v>8972763.2899999991</v>
      </c>
      <c r="M358" s="58">
        <f t="shared" si="5"/>
        <v>0</v>
      </c>
    </row>
    <row r="359" spans="1:13" x14ac:dyDescent="0.3">
      <c r="A359" s="53" t="s">
        <v>696</v>
      </c>
      <c r="B359" s="53" t="s">
        <v>697</v>
      </c>
      <c r="C359" s="77">
        <v>11757691</v>
      </c>
      <c r="D359" s="77">
        <v>11757691</v>
      </c>
      <c r="E359" s="77">
        <v>8972763.2899999991</v>
      </c>
      <c r="F359" s="78">
        <v>0</v>
      </c>
      <c r="G359" s="78">
        <v>0</v>
      </c>
      <c r="H359" s="78">
        <v>0</v>
      </c>
      <c r="I359" s="78">
        <v>0</v>
      </c>
      <c r="J359" s="78">
        <v>0</v>
      </c>
      <c r="K359" s="77">
        <v>11757691</v>
      </c>
      <c r="L359" s="73">
        <v>8383034.1699999999</v>
      </c>
      <c r="M359" s="58">
        <f t="shared" si="5"/>
        <v>0</v>
      </c>
    </row>
    <row r="360" spans="1:13" x14ac:dyDescent="0.3">
      <c r="A360" s="53" t="s">
        <v>698</v>
      </c>
      <c r="B360" s="53" t="s">
        <v>699</v>
      </c>
      <c r="C360" s="77">
        <v>10484204</v>
      </c>
      <c r="D360" s="77">
        <v>10484204</v>
      </c>
      <c r="E360" s="77">
        <v>8383034.1699999999</v>
      </c>
      <c r="F360" s="78">
        <v>0</v>
      </c>
      <c r="G360" s="78">
        <v>0</v>
      </c>
      <c r="H360" s="78">
        <v>0</v>
      </c>
      <c r="I360" s="78">
        <v>0</v>
      </c>
      <c r="J360" s="78">
        <v>0</v>
      </c>
      <c r="K360" s="77">
        <v>10484204</v>
      </c>
      <c r="L360" s="73">
        <v>8482778.3599999994</v>
      </c>
      <c r="M360" s="58">
        <f t="shared" si="5"/>
        <v>0</v>
      </c>
    </row>
    <row r="361" spans="1:13" x14ac:dyDescent="0.3">
      <c r="A361" s="53" t="s">
        <v>700</v>
      </c>
      <c r="B361" s="53" t="s">
        <v>701</v>
      </c>
      <c r="C361" s="77">
        <v>10699596</v>
      </c>
      <c r="D361" s="77">
        <v>10699596</v>
      </c>
      <c r="E361" s="77">
        <v>8482778.3599999994</v>
      </c>
      <c r="F361" s="78">
        <v>0</v>
      </c>
      <c r="G361" s="78">
        <v>0</v>
      </c>
      <c r="H361" s="78">
        <v>0</v>
      </c>
      <c r="I361" s="78">
        <v>0</v>
      </c>
      <c r="J361" s="78">
        <v>0</v>
      </c>
      <c r="K361" s="77">
        <v>10699596</v>
      </c>
      <c r="L361" s="73">
        <v>9173766.4199999999</v>
      </c>
      <c r="M361" s="58">
        <f t="shared" si="5"/>
        <v>0</v>
      </c>
    </row>
    <row r="362" spans="1:13" x14ac:dyDescent="0.3">
      <c r="A362" s="53" t="s">
        <v>702</v>
      </c>
      <c r="B362" s="53" t="s">
        <v>703</v>
      </c>
      <c r="C362" s="77">
        <v>12191746</v>
      </c>
      <c r="D362" s="77">
        <v>12191746</v>
      </c>
      <c r="E362" s="77">
        <v>9173766.4199999999</v>
      </c>
      <c r="F362" s="78">
        <v>0</v>
      </c>
      <c r="G362" s="78">
        <v>0</v>
      </c>
      <c r="H362" s="78">
        <v>0</v>
      </c>
      <c r="I362" s="78">
        <v>0</v>
      </c>
      <c r="J362" s="78">
        <v>0</v>
      </c>
      <c r="K362" s="77">
        <v>12191746</v>
      </c>
      <c r="L362" s="73">
        <v>8650805.8800000008</v>
      </c>
      <c r="M362" s="58">
        <f t="shared" si="5"/>
        <v>0</v>
      </c>
    </row>
    <row r="363" spans="1:13" x14ac:dyDescent="0.3">
      <c r="A363" s="53" t="s">
        <v>704</v>
      </c>
      <c r="B363" s="53" t="s">
        <v>705</v>
      </c>
      <c r="C363" s="77">
        <v>11062442</v>
      </c>
      <c r="D363" s="77">
        <v>11062442</v>
      </c>
      <c r="E363" s="77">
        <v>8650805.8800000008</v>
      </c>
      <c r="F363" s="78">
        <v>0</v>
      </c>
      <c r="G363" s="78">
        <v>0</v>
      </c>
      <c r="H363" s="78">
        <v>0</v>
      </c>
      <c r="I363" s="78">
        <v>0</v>
      </c>
      <c r="J363" s="78">
        <v>0</v>
      </c>
      <c r="K363" s="77">
        <v>11062442</v>
      </c>
      <c r="L363" s="73">
        <v>9296407.6999999993</v>
      </c>
      <c r="M363" s="58">
        <f t="shared" si="5"/>
        <v>0</v>
      </c>
    </row>
    <row r="364" spans="1:13" x14ac:dyDescent="0.3">
      <c r="A364" s="53" t="s">
        <v>706</v>
      </c>
      <c r="B364" s="53" t="s">
        <v>707</v>
      </c>
      <c r="C364" s="77">
        <v>12456583</v>
      </c>
      <c r="D364" s="77">
        <v>12456583</v>
      </c>
      <c r="E364" s="77">
        <v>9296407.6999999993</v>
      </c>
      <c r="F364" s="78">
        <v>0</v>
      </c>
      <c r="G364" s="78">
        <v>0</v>
      </c>
      <c r="H364" s="78">
        <v>0</v>
      </c>
      <c r="I364" s="78">
        <v>0</v>
      </c>
      <c r="J364" s="78">
        <v>0</v>
      </c>
      <c r="K364" s="77">
        <v>12456583</v>
      </c>
      <c r="L364" s="73">
        <v>8333692.2999999998</v>
      </c>
      <c r="M364" s="58">
        <f t="shared" si="5"/>
        <v>0</v>
      </c>
    </row>
    <row r="365" spans="1:13" x14ac:dyDescent="0.3">
      <c r="A365" s="53" t="s">
        <v>708</v>
      </c>
      <c r="B365" s="53" t="s">
        <v>709</v>
      </c>
      <c r="C365" s="77">
        <v>10377653</v>
      </c>
      <c r="D365" s="77">
        <v>10377653</v>
      </c>
      <c r="E365" s="77">
        <v>8333692.2999999998</v>
      </c>
      <c r="F365" s="78">
        <v>0</v>
      </c>
      <c r="G365" s="78">
        <v>0</v>
      </c>
      <c r="H365" s="78">
        <v>0</v>
      </c>
      <c r="I365" s="78">
        <v>0</v>
      </c>
      <c r="J365" s="78">
        <v>0</v>
      </c>
      <c r="K365" s="77">
        <v>10377653</v>
      </c>
      <c r="L365" s="73">
        <v>260618370.96000001</v>
      </c>
      <c r="M365" s="58">
        <f t="shared" si="5"/>
        <v>0</v>
      </c>
    </row>
    <row r="366" spans="1:13" x14ac:dyDescent="0.3">
      <c r="A366" s="53" t="s">
        <v>217</v>
      </c>
      <c r="B366" s="53" t="s">
        <v>218</v>
      </c>
      <c r="C366" s="77">
        <v>1184381506</v>
      </c>
      <c r="D366" s="77">
        <v>2184381506</v>
      </c>
      <c r="E366" s="77">
        <v>592255508.21000004</v>
      </c>
      <c r="F366" s="78">
        <v>0</v>
      </c>
      <c r="G366" s="77">
        <v>64754.21</v>
      </c>
      <c r="H366" s="78">
        <v>0</v>
      </c>
      <c r="I366" s="77">
        <v>592190754</v>
      </c>
      <c r="J366" s="77">
        <v>592190754</v>
      </c>
      <c r="K366" s="77">
        <v>1592125997.79</v>
      </c>
      <c r="L366" s="73">
        <v>597548251.44000006</v>
      </c>
      <c r="M366" s="58">
        <f t="shared" si="5"/>
        <v>0.27110225588954423</v>
      </c>
    </row>
    <row r="367" spans="1:13" x14ac:dyDescent="0.3">
      <c r="A367" s="53" t="s">
        <v>219</v>
      </c>
      <c r="B367" s="53" t="s">
        <v>220</v>
      </c>
      <c r="C367" s="77">
        <v>1765056400</v>
      </c>
      <c r="D367" s="77">
        <v>1765056400</v>
      </c>
      <c r="E367" s="77">
        <v>1064777534.28</v>
      </c>
      <c r="F367" s="78">
        <v>0</v>
      </c>
      <c r="G367" s="77">
        <v>30573916.510000002</v>
      </c>
      <c r="H367" s="78">
        <v>0</v>
      </c>
      <c r="I367" s="77">
        <v>516101366.19</v>
      </c>
      <c r="J367" s="77">
        <v>516101366.19</v>
      </c>
      <c r="K367" s="77">
        <v>1218381117.3</v>
      </c>
      <c r="L367" s="73">
        <v>24486179.600000001</v>
      </c>
      <c r="M367" s="58">
        <f t="shared" si="5"/>
        <v>0.29239936253028515</v>
      </c>
    </row>
    <row r="368" spans="1:13" x14ac:dyDescent="0.3">
      <c r="A368" s="53" t="s">
        <v>221</v>
      </c>
      <c r="B368" s="53" t="s">
        <v>222</v>
      </c>
      <c r="C368" s="77">
        <v>104500000</v>
      </c>
      <c r="D368" s="77">
        <v>104500000</v>
      </c>
      <c r="E368" s="77">
        <v>48392086.25</v>
      </c>
      <c r="F368" s="78">
        <v>0</v>
      </c>
      <c r="G368" s="77">
        <v>26309016.510000002</v>
      </c>
      <c r="H368" s="78">
        <v>0</v>
      </c>
      <c r="I368" s="77">
        <v>19999200</v>
      </c>
      <c r="J368" s="77">
        <v>19999200</v>
      </c>
      <c r="K368" s="77">
        <v>58191783.490000002</v>
      </c>
      <c r="L368" s="73">
        <v>573062071.84000003</v>
      </c>
      <c r="M368" s="58">
        <f t="shared" si="5"/>
        <v>0.19137990430622009</v>
      </c>
    </row>
    <row r="369" spans="1:13" x14ac:dyDescent="0.3">
      <c r="A369" s="53" t="s">
        <v>223</v>
      </c>
      <c r="B369" s="53" t="s">
        <v>224</v>
      </c>
      <c r="C369" s="77">
        <v>1660556400</v>
      </c>
      <c r="D369" s="77">
        <v>1660556400</v>
      </c>
      <c r="E369" s="77">
        <v>1016385448.03</v>
      </c>
      <c r="F369" s="78">
        <v>0</v>
      </c>
      <c r="G369" s="77">
        <v>4264900</v>
      </c>
      <c r="H369" s="78">
        <v>0</v>
      </c>
      <c r="I369" s="77">
        <v>496102166.19</v>
      </c>
      <c r="J369" s="77">
        <v>496102166.19</v>
      </c>
      <c r="K369" s="77">
        <v>1160189333.8099999</v>
      </c>
      <c r="L369" s="73">
        <v>228909979.34</v>
      </c>
      <c r="M369" s="58">
        <f t="shared" si="5"/>
        <v>0.29875658917095499</v>
      </c>
    </row>
    <row r="370" spans="1:13" x14ac:dyDescent="0.3">
      <c r="A370" s="53" t="s">
        <v>225</v>
      </c>
      <c r="B370" s="53" t="s">
        <v>226</v>
      </c>
      <c r="C370" s="77">
        <v>472700000</v>
      </c>
      <c r="D370" s="77">
        <v>493530528</v>
      </c>
      <c r="E370" s="77">
        <v>323239813.30000001</v>
      </c>
      <c r="F370" s="78">
        <v>0</v>
      </c>
      <c r="G370" s="77">
        <v>17097006.469999999</v>
      </c>
      <c r="H370" s="78">
        <v>0</v>
      </c>
      <c r="I370" s="77">
        <v>126042031.88</v>
      </c>
      <c r="J370" s="77">
        <v>125427117.34</v>
      </c>
      <c r="K370" s="77">
        <v>350391489.64999998</v>
      </c>
      <c r="L370" s="73">
        <v>128653985.54000001</v>
      </c>
      <c r="M370" s="58">
        <f t="shared" si="5"/>
        <v>0.2553885215384285</v>
      </c>
    </row>
    <row r="371" spans="1:13" x14ac:dyDescent="0.3">
      <c r="A371" s="53" t="s">
        <v>227</v>
      </c>
      <c r="B371" s="53" t="s">
        <v>228</v>
      </c>
      <c r="C371" s="77">
        <v>331300000</v>
      </c>
      <c r="D371" s="77">
        <v>357630528</v>
      </c>
      <c r="E371" s="77">
        <v>201631344.34999999</v>
      </c>
      <c r="F371" s="78">
        <v>0</v>
      </c>
      <c r="G371" s="77">
        <v>17097006.469999999</v>
      </c>
      <c r="H371" s="78">
        <v>0</v>
      </c>
      <c r="I371" s="77">
        <v>80539315.709999993</v>
      </c>
      <c r="J371" s="77">
        <v>80539315.709999993</v>
      </c>
      <c r="K371" s="77">
        <v>259994205.81999999</v>
      </c>
      <c r="L371" s="73">
        <v>100255993.8</v>
      </c>
      <c r="M371" s="58">
        <f t="shared" si="5"/>
        <v>0.22520257473657282</v>
      </c>
    </row>
    <row r="372" spans="1:13" x14ac:dyDescent="0.3">
      <c r="A372" s="53" t="s">
        <v>229</v>
      </c>
      <c r="B372" s="53" t="s">
        <v>230</v>
      </c>
      <c r="C372" s="77">
        <v>141400000</v>
      </c>
      <c r="D372" s="77">
        <v>135900000</v>
      </c>
      <c r="E372" s="77">
        <v>121608468.95</v>
      </c>
      <c r="F372" s="78">
        <v>0</v>
      </c>
      <c r="G372" s="78">
        <v>0</v>
      </c>
      <c r="H372" s="78">
        <v>0</v>
      </c>
      <c r="I372" s="77">
        <v>45502716.170000002</v>
      </c>
      <c r="J372" s="77">
        <v>44887801.630000003</v>
      </c>
      <c r="K372" s="77">
        <v>90397283.829999998</v>
      </c>
      <c r="L372" s="73">
        <v>478925653.56</v>
      </c>
      <c r="M372" s="58">
        <f t="shared" si="5"/>
        <v>0.33482499021339224</v>
      </c>
    </row>
    <row r="373" spans="1:13" x14ac:dyDescent="0.3">
      <c r="A373" s="53" t="s">
        <v>231</v>
      </c>
      <c r="B373" s="53" t="s">
        <v>232</v>
      </c>
      <c r="C373" s="77">
        <v>2119698268</v>
      </c>
      <c r="D373" s="77">
        <v>2119698268</v>
      </c>
      <c r="E373" s="77">
        <v>1028729964.95</v>
      </c>
      <c r="F373" s="78">
        <v>0</v>
      </c>
      <c r="G373" s="77">
        <v>210148408.68000001</v>
      </c>
      <c r="H373" s="78">
        <v>0</v>
      </c>
      <c r="I373" s="77">
        <v>777726197.35000002</v>
      </c>
      <c r="J373" s="77">
        <v>777726197.35000002</v>
      </c>
      <c r="K373" s="77">
        <v>1131823661.97</v>
      </c>
      <c r="L373" s="73">
        <v>775683.94</v>
      </c>
      <c r="M373" s="58">
        <f t="shared" si="5"/>
        <v>0.36690420004155044</v>
      </c>
    </row>
    <row r="374" spans="1:13" x14ac:dyDescent="0.3">
      <c r="A374" s="53" t="s">
        <v>295</v>
      </c>
      <c r="B374" s="53" t="s">
        <v>296</v>
      </c>
      <c r="C374" s="77">
        <v>3462515</v>
      </c>
      <c r="D374" s="77">
        <v>3462515</v>
      </c>
      <c r="E374" s="77">
        <v>1603428.94</v>
      </c>
      <c r="F374" s="78">
        <v>0</v>
      </c>
      <c r="G374" s="77">
        <v>827745</v>
      </c>
      <c r="H374" s="78">
        <v>0</v>
      </c>
      <c r="I374" s="78">
        <v>0</v>
      </c>
      <c r="J374" s="78">
        <v>0</v>
      </c>
      <c r="K374" s="77">
        <v>2634770</v>
      </c>
      <c r="L374" s="73">
        <v>1969926.52</v>
      </c>
      <c r="M374" s="58">
        <f t="shared" si="5"/>
        <v>0</v>
      </c>
    </row>
    <row r="375" spans="1:13" x14ac:dyDescent="0.3">
      <c r="A375" s="53" t="s">
        <v>408</v>
      </c>
      <c r="B375" s="53" t="s">
        <v>409</v>
      </c>
      <c r="C375" s="77">
        <v>4253946</v>
      </c>
      <c r="D375" s="77">
        <v>4253946</v>
      </c>
      <c r="E375" s="77">
        <v>1969926.52</v>
      </c>
      <c r="F375" s="78">
        <v>0</v>
      </c>
      <c r="G375" s="78">
        <v>0</v>
      </c>
      <c r="H375" s="78">
        <v>0</v>
      </c>
      <c r="I375" s="78">
        <v>0</v>
      </c>
      <c r="J375" s="78">
        <v>0</v>
      </c>
      <c r="K375" s="77">
        <v>4253946</v>
      </c>
      <c r="L375" s="73">
        <v>17090691.84</v>
      </c>
      <c r="M375" s="58">
        <f t="shared" si="5"/>
        <v>0</v>
      </c>
    </row>
    <row r="376" spans="1:13" x14ac:dyDescent="0.3">
      <c r="A376" s="53" t="s">
        <v>442</v>
      </c>
      <c r="B376" s="53" t="s">
        <v>443</v>
      </c>
      <c r="C376" s="77">
        <v>77402773</v>
      </c>
      <c r="D376" s="77">
        <v>77402773</v>
      </c>
      <c r="E376" s="77">
        <v>38701388.090000004</v>
      </c>
      <c r="F376" s="78">
        <v>0</v>
      </c>
      <c r="G376" s="78">
        <v>0.92</v>
      </c>
      <c r="H376" s="78">
        <v>0</v>
      </c>
      <c r="I376" s="77">
        <v>32251155.41</v>
      </c>
      <c r="J376" s="77">
        <v>32251155.41</v>
      </c>
      <c r="K376" s="77">
        <v>45151616.670000002</v>
      </c>
      <c r="L376" s="73">
        <v>13827910.810000001</v>
      </c>
      <c r="M376" s="58">
        <f t="shared" si="5"/>
        <v>0.41666666658053714</v>
      </c>
    </row>
    <row r="377" spans="1:13" x14ac:dyDescent="0.3">
      <c r="A377" s="53" t="s">
        <v>233</v>
      </c>
      <c r="B377" s="53" t="s">
        <v>234</v>
      </c>
      <c r="C377" s="77">
        <v>90000000</v>
      </c>
      <c r="D377" s="77">
        <v>90000000</v>
      </c>
      <c r="E377" s="77">
        <v>56858542.789999999</v>
      </c>
      <c r="F377" s="78">
        <v>0</v>
      </c>
      <c r="G377" s="77">
        <v>56858542.789999999</v>
      </c>
      <c r="H377" s="78">
        <v>0</v>
      </c>
      <c r="I377" s="78">
        <v>0</v>
      </c>
      <c r="J377" s="78">
        <v>0</v>
      </c>
      <c r="K377" s="77">
        <v>33141457.210000001</v>
      </c>
      <c r="L377" s="73">
        <v>170817612.66</v>
      </c>
      <c r="M377" s="58">
        <f t="shared" si="5"/>
        <v>0</v>
      </c>
    </row>
    <row r="378" spans="1:13" x14ac:dyDescent="0.3">
      <c r="A378" s="53" t="s">
        <v>235</v>
      </c>
      <c r="B378" s="53" t="s">
        <v>236</v>
      </c>
      <c r="C378" s="77">
        <v>762500000</v>
      </c>
      <c r="D378" s="77">
        <v>762500000</v>
      </c>
      <c r="E378" s="77">
        <v>353100150.88999999</v>
      </c>
      <c r="F378" s="78">
        <v>0</v>
      </c>
      <c r="G378" s="77">
        <v>71083443.950000003</v>
      </c>
      <c r="H378" s="78">
        <v>0</v>
      </c>
      <c r="I378" s="77">
        <v>282016706.94</v>
      </c>
      <c r="J378" s="77">
        <v>282016706.94</v>
      </c>
      <c r="K378" s="77">
        <v>409399849.11000001</v>
      </c>
      <c r="L378" s="73">
        <v>231131362.81999999</v>
      </c>
      <c r="M378" s="58">
        <f t="shared" si="5"/>
        <v>0.36985797631475409</v>
      </c>
    </row>
    <row r="379" spans="1:13" x14ac:dyDescent="0.3">
      <c r="A379" s="53" t="s">
        <v>237</v>
      </c>
      <c r="B379" s="53" t="s">
        <v>238</v>
      </c>
      <c r="C379" s="77">
        <v>1047500000</v>
      </c>
      <c r="D379" s="77">
        <v>1047500000</v>
      </c>
      <c r="E379" s="77">
        <v>524545735.01999998</v>
      </c>
      <c r="F379" s="78">
        <v>0</v>
      </c>
      <c r="G379" s="77">
        <v>57087400.020000003</v>
      </c>
      <c r="H379" s="78">
        <v>0</v>
      </c>
      <c r="I379" s="77">
        <v>436458335</v>
      </c>
      <c r="J379" s="77">
        <v>436458335</v>
      </c>
      <c r="K379" s="77">
        <v>553954264.98000002</v>
      </c>
      <c r="L379" s="73">
        <v>12340185.449999999</v>
      </c>
      <c r="M379" s="58">
        <f t="shared" si="5"/>
        <v>0.41666666825775656</v>
      </c>
    </row>
    <row r="380" spans="1:13" x14ac:dyDescent="0.3">
      <c r="A380" s="53" t="s">
        <v>466</v>
      </c>
      <c r="B380" s="53" t="s">
        <v>467</v>
      </c>
      <c r="C380" s="77">
        <v>54000000</v>
      </c>
      <c r="D380" s="77">
        <v>54000000</v>
      </c>
      <c r="E380" s="77">
        <v>27000185.449999999</v>
      </c>
      <c r="F380" s="78">
        <v>0</v>
      </c>
      <c r="G380" s="78">
        <v>0</v>
      </c>
      <c r="H380" s="78">
        <v>0</v>
      </c>
      <c r="I380" s="77">
        <v>27000000</v>
      </c>
      <c r="J380" s="77">
        <v>27000000</v>
      </c>
      <c r="K380" s="77">
        <v>27000000</v>
      </c>
      <c r="L380" s="73">
        <v>25028759.329999998</v>
      </c>
      <c r="M380" s="58">
        <f t="shared" si="5"/>
        <v>0.5</v>
      </c>
    </row>
    <row r="381" spans="1:13" x14ac:dyDescent="0.3">
      <c r="A381" s="53" t="s">
        <v>523</v>
      </c>
      <c r="B381" s="53" t="s">
        <v>759</v>
      </c>
      <c r="C381" s="77">
        <v>54048204</v>
      </c>
      <c r="D381" s="77">
        <v>54048204</v>
      </c>
      <c r="E381" s="78">
        <v>0</v>
      </c>
      <c r="F381" s="78">
        <v>0</v>
      </c>
      <c r="G381" s="78">
        <v>0</v>
      </c>
      <c r="H381" s="78">
        <v>0</v>
      </c>
      <c r="I381" s="78">
        <v>0</v>
      </c>
      <c r="J381" s="78">
        <v>0</v>
      </c>
      <c r="K381" s="77">
        <v>54048204</v>
      </c>
      <c r="L381" s="73">
        <v>659331.25</v>
      </c>
      <c r="M381" s="58">
        <f t="shared" si="5"/>
        <v>0</v>
      </c>
    </row>
    <row r="382" spans="1:13" x14ac:dyDescent="0.3">
      <c r="A382" s="53" t="s">
        <v>297</v>
      </c>
      <c r="B382" s="53" t="s">
        <v>298</v>
      </c>
      <c r="C382" s="77">
        <v>2943137</v>
      </c>
      <c r="D382" s="77">
        <v>2943137</v>
      </c>
      <c r="E382" s="77">
        <v>1362914.25</v>
      </c>
      <c r="F382" s="78">
        <v>0</v>
      </c>
      <c r="G382" s="77">
        <v>703583</v>
      </c>
      <c r="H382" s="78">
        <v>0</v>
      </c>
      <c r="I382" s="78">
        <v>0</v>
      </c>
      <c r="J382" s="78">
        <v>0</v>
      </c>
      <c r="K382" s="77">
        <v>2239554</v>
      </c>
      <c r="L382" s="73">
        <v>2052174.86</v>
      </c>
      <c r="M382" s="58">
        <f t="shared" si="5"/>
        <v>0</v>
      </c>
    </row>
    <row r="383" spans="1:13" x14ac:dyDescent="0.3">
      <c r="A383" s="53" t="s">
        <v>299</v>
      </c>
      <c r="B383" s="53" t="s">
        <v>300</v>
      </c>
      <c r="C383" s="77">
        <v>9160549</v>
      </c>
      <c r="D383" s="77">
        <v>9160549</v>
      </c>
      <c r="E383" s="77">
        <v>9160549</v>
      </c>
      <c r="F383" s="78">
        <v>0</v>
      </c>
      <c r="G383" s="77">
        <v>9160549</v>
      </c>
      <c r="H383" s="78">
        <v>0</v>
      </c>
      <c r="I383" s="78">
        <v>0</v>
      </c>
      <c r="J383" s="78">
        <v>0</v>
      </c>
      <c r="K383" s="78">
        <v>0</v>
      </c>
      <c r="L383" s="73">
        <v>3232014.08</v>
      </c>
      <c r="M383" s="58">
        <f t="shared" si="5"/>
        <v>0</v>
      </c>
    </row>
    <row r="384" spans="1:13" x14ac:dyDescent="0.3">
      <c r="A384" s="53" t="s">
        <v>301</v>
      </c>
      <c r="B384" s="53" t="s">
        <v>302</v>
      </c>
      <c r="C384" s="77">
        <v>14427144</v>
      </c>
      <c r="D384" s="77">
        <v>14427144</v>
      </c>
      <c r="E384" s="77">
        <v>14427144</v>
      </c>
      <c r="F384" s="78">
        <v>0</v>
      </c>
      <c r="G384" s="77">
        <v>14427144</v>
      </c>
      <c r="H384" s="78">
        <v>0</v>
      </c>
      <c r="I384" s="78">
        <v>0</v>
      </c>
      <c r="J384" s="78">
        <v>0</v>
      </c>
      <c r="K384" s="78">
        <v>0</v>
      </c>
      <c r="L384" s="73">
        <v>86150390.120000005</v>
      </c>
      <c r="M384" s="58">
        <f t="shared" si="5"/>
        <v>0</v>
      </c>
    </row>
    <row r="385" spans="1:13" x14ac:dyDescent="0.3">
      <c r="A385" s="53" t="s">
        <v>239</v>
      </c>
      <c r="B385" s="53" t="s">
        <v>240</v>
      </c>
      <c r="C385" s="77">
        <v>229600000</v>
      </c>
      <c r="D385" s="77">
        <v>231961829</v>
      </c>
      <c r="E385" s="77">
        <v>69658730.150000006</v>
      </c>
      <c r="F385" s="78">
        <v>0</v>
      </c>
      <c r="G385" s="78">
        <v>0</v>
      </c>
      <c r="H385" s="78">
        <v>0</v>
      </c>
      <c r="I385" s="77">
        <v>9869002.1899999995</v>
      </c>
      <c r="J385" s="77">
        <v>9869002.1899999995</v>
      </c>
      <c r="K385" s="77">
        <v>222092826.81</v>
      </c>
      <c r="L385" s="73">
        <v>85687307.950000003</v>
      </c>
      <c r="M385" s="58">
        <f t="shared" si="5"/>
        <v>4.2545802611342574E-2</v>
      </c>
    </row>
    <row r="386" spans="1:13" x14ac:dyDescent="0.3">
      <c r="A386" s="53" t="s">
        <v>241</v>
      </c>
      <c r="B386" s="53" t="s">
        <v>242</v>
      </c>
      <c r="C386" s="77">
        <v>228600000</v>
      </c>
      <c r="D386" s="77">
        <v>230961829</v>
      </c>
      <c r="E386" s="77">
        <v>69195647.980000004</v>
      </c>
      <c r="F386" s="78">
        <v>0</v>
      </c>
      <c r="G386" s="78">
        <v>0</v>
      </c>
      <c r="H386" s="78">
        <v>0</v>
      </c>
      <c r="I386" s="77">
        <v>9869002.1899999995</v>
      </c>
      <c r="J386" s="77">
        <v>9869002.1899999995</v>
      </c>
      <c r="K386" s="77">
        <v>221092826.81</v>
      </c>
      <c r="L386" s="73">
        <v>463082.17</v>
      </c>
      <c r="M386" s="58">
        <f t="shared" si="5"/>
        <v>4.2730014014566879E-2</v>
      </c>
    </row>
    <row r="387" spans="1:13" x14ac:dyDescent="0.3">
      <c r="A387" s="53" t="s">
        <v>485</v>
      </c>
      <c r="B387" s="53" t="s">
        <v>486</v>
      </c>
      <c r="C387" s="77">
        <v>1000000</v>
      </c>
      <c r="D387" s="77">
        <v>1000000</v>
      </c>
      <c r="E387" s="77">
        <v>463082.17</v>
      </c>
      <c r="F387" s="78">
        <v>0</v>
      </c>
      <c r="G387" s="78">
        <v>0</v>
      </c>
      <c r="H387" s="78">
        <v>0</v>
      </c>
      <c r="I387" s="78">
        <v>0</v>
      </c>
      <c r="J387" s="78">
        <v>0</v>
      </c>
      <c r="K387" s="77">
        <v>1000000</v>
      </c>
      <c r="L387" s="73">
        <v>33750420.789999999</v>
      </c>
      <c r="M387" s="58">
        <f t="shared" si="5"/>
        <v>0</v>
      </c>
    </row>
    <row r="388" spans="1:13" x14ac:dyDescent="0.3">
      <c r="A388" s="53" t="s">
        <v>243</v>
      </c>
      <c r="B388" s="53" t="s">
        <v>244</v>
      </c>
      <c r="C388" s="77">
        <v>266344786</v>
      </c>
      <c r="D388" s="77">
        <v>272957286</v>
      </c>
      <c r="E388" s="77">
        <v>245763682.22999999</v>
      </c>
      <c r="F388" s="78">
        <v>0</v>
      </c>
      <c r="G388" s="77">
        <v>11724523.369999999</v>
      </c>
      <c r="H388" s="78">
        <v>0</v>
      </c>
      <c r="I388" s="77">
        <v>226205226.24000001</v>
      </c>
      <c r="J388" s="77">
        <v>226205226.24000001</v>
      </c>
      <c r="K388" s="77">
        <v>35027536.390000001</v>
      </c>
      <c r="L388" s="73">
        <v>1157754.5</v>
      </c>
      <c r="M388" s="58">
        <f t="shared" si="5"/>
        <v>0.8287202351506382</v>
      </c>
    </row>
    <row r="389" spans="1:13" x14ac:dyDescent="0.3">
      <c r="A389" s="53" t="s">
        <v>340</v>
      </c>
      <c r="B389" s="53" t="s">
        <v>341</v>
      </c>
      <c r="C389" s="77">
        <v>2500106</v>
      </c>
      <c r="D389" s="77">
        <v>2500106</v>
      </c>
      <c r="E389" s="77">
        <v>1518412.21</v>
      </c>
      <c r="F389" s="78">
        <v>0</v>
      </c>
      <c r="G389" s="78">
        <v>0</v>
      </c>
      <c r="H389" s="78">
        <v>0</v>
      </c>
      <c r="I389" s="77">
        <v>1518412.21</v>
      </c>
      <c r="J389" s="77">
        <v>1518412.21</v>
      </c>
      <c r="K389" s="77">
        <v>981693.79</v>
      </c>
      <c r="L389" s="73">
        <v>10361413.42</v>
      </c>
      <c r="M389" s="58">
        <f t="shared" si="5"/>
        <v>0.60733913282076835</v>
      </c>
    </row>
    <row r="390" spans="1:13" x14ac:dyDescent="0.3">
      <c r="A390" s="53" t="s">
        <v>454</v>
      </c>
      <c r="B390" s="53" t="s">
        <v>455</v>
      </c>
      <c r="C390" s="77">
        <v>30100000</v>
      </c>
      <c r="D390" s="77">
        <v>30100000</v>
      </c>
      <c r="E390" s="77">
        <v>25339000.420000002</v>
      </c>
      <c r="F390" s="78">
        <v>0</v>
      </c>
      <c r="G390" s="78">
        <v>0</v>
      </c>
      <c r="H390" s="78">
        <v>0</v>
      </c>
      <c r="I390" s="77">
        <v>25273000</v>
      </c>
      <c r="J390" s="77">
        <v>25273000</v>
      </c>
      <c r="K390" s="77">
        <v>4827000</v>
      </c>
      <c r="L390" s="73">
        <v>1415143.23</v>
      </c>
      <c r="M390" s="58">
        <f t="shared" si="5"/>
        <v>0.83963455149501665</v>
      </c>
    </row>
    <row r="391" spans="1:13" x14ac:dyDescent="0.3">
      <c r="A391" s="53" t="s">
        <v>468</v>
      </c>
      <c r="B391" s="53" t="s">
        <v>756</v>
      </c>
      <c r="C391" s="77">
        <v>30100000</v>
      </c>
      <c r="D391" s="77">
        <v>30100000</v>
      </c>
      <c r="E391" s="77">
        <v>26780643.23</v>
      </c>
      <c r="F391" s="78">
        <v>0</v>
      </c>
      <c r="G391" s="78">
        <v>0</v>
      </c>
      <c r="H391" s="78">
        <v>0</v>
      </c>
      <c r="I391" s="77">
        <v>25365500</v>
      </c>
      <c r="J391" s="77">
        <v>25365500</v>
      </c>
      <c r="K391" s="77">
        <v>4734500</v>
      </c>
      <c r="L391" s="73">
        <v>25925.98</v>
      </c>
      <c r="M391" s="58">
        <f t="shared" ref="M391:M412" si="6">+I391/D391</f>
        <v>0.84270764119601327</v>
      </c>
    </row>
    <row r="392" spans="1:13" x14ac:dyDescent="0.3">
      <c r="A392" s="53" t="s">
        <v>497</v>
      </c>
      <c r="B392" s="53" t="s">
        <v>758</v>
      </c>
      <c r="C392" s="77">
        <v>52375926</v>
      </c>
      <c r="D392" s="77">
        <v>52375926</v>
      </c>
      <c r="E392" s="77">
        <v>52350000</v>
      </c>
      <c r="F392" s="78">
        <v>0</v>
      </c>
      <c r="G392" s="78">
        <v>0</v>
      </c>
      <c r="H392" s="78">
        <v>0</v>
      </c>
      <c r="I392" s="77">
        <v>52350000</v>
      </c>
      <c r="J392" s="77">
        <v>52350000</v>
      </c>
      <c r="K392" s="77">
        <v>25926</v>
      </c>
      <c r="L392" s="74">
        <v>5.09</v>
      </c>
      <c r="M392" s="58">
        <f t="shared" si="6"/>
        <v>0.99950500159176181</v>
      </c>
    </row>
    <row r="393" spans="1:13" x14ac:dyDescent="0.3">
      <c r="A393" s="53" t="s">
        <v>512</v>
      </c>
      <c r="B393" s="53" t="s">
        <v>513</v>
      </c>
      <c r="C393" s="77">
        <v>81270000</v>
      </c>
      <c r="D393" s="77">
        <v>81270000</v>
      </c>
      <c r="E393" s="77">
        <v>81270000</v>
      </c>
      <c r="F393" s="78">
        <v>0</v>
      </c>
      <c r="G393" s="78">
        <v>0</v>
      </c>
      <c r="H393" s="78">
        <v>0</v>
      </c>
      <c r="I393" s="77">
        <v>81269994.909999996</v>
      </c>
      <c r="J393" s="77">
        <v>81269994.909999996</v>
      </c>
      <c r="K393" s="78">
        <v>5.09</v>
      </c>
      <c r="L393" s="73">
        <v>1166.2</v>
      </c>
      <c r="M393" s="58">
        <f t="shared" si="6"/>
        <v>0.99999993736926296</v>
      </c>
    </row>
    <row r="394" spans="1:13" x14ac:dyDescent="0.3">
      <c r="A394" s="53" t="s">
        <v>734</v>
      </c>
      <c r="B394" s="53" t="s">
        <v>760</v>
      </c>
      <c r="C394" s="77">
        <v>291970</v>
      </c>
      <c r="D394" s="77">
        <v>291970</v>
      </c>
      <c r="E394" s="77">
        <v>290969.08</v>
      </c>
      <c r="F394" s="78">
        <v>0</v>
      </c>
      <c r="G394" s="78">
        <v>0</v>
      </c>
      <c r="H394" s="78">
        <v>0</v>
      </c>
      <c r="I394" s="77">
        <v>289802.88</v>
      </c>
      <c r="J394" s="77">
        <v>289802.88</v>
      </c>
      <c r="K394" s="77">
        <v>2167.12</v>
      </c>
      <c r="L394" s="73">
        <v>6969386.5800000001</v>
      </c>
      <c r="M394" s="58">
        <f t="shared" si="6"/>
        <v>0.99257759358838238</v>
      </c>
    </row>
    <row r="395" spans="1:13" x14ac:dyDescent="0.3">
      <c r="A395" s="53" t="s">
        <v>765</v>
      </c>
      <c r="B395" s="53" t="s">
        <v>766</v>
      </c>
      <c r="C395" s="78">
        <v>0</v>
      </c>
      <c r="D395" s="77">
        <v>6612500</v>
      </c>
      <c r="E395" s="77">
        <v>6612500</v>
      </c>
      <c r="F395" s="78">
        <v>0</v>
      </c>
      <c r="G395" s="78">
        <v>0</v>
      </c>
      <c r="H395" s="78">
        <v>0</v>
      </c>
      <c r="I395" s="77">
        <v>6505542.2400000002</v>
      </c>
      <c r="J395" s="77">
        <v>6505542.2400000002</v>
      </c>
      <c r="K395" s="77">
        <v>106957.75999999999</v>
      </c>
      <c r="L395" s="73">
        <v>284590</v>
      </c>
      <c r="M395" s="58">
        <f t="shared" si="6"/>
        <v>0.9838249134215501</v>
      </c>
    </row>
    <row r="396" spans="1:13" x14ac:dyDescent="0.3">
      <c r="A396" s="53" t="s">
        <v>410</v>
      </c>
      <c r="B396" s="53" t="s">
        <v>411</v>
      </c>
      <c r="C396" s="77">
        <v>15050000</v>
      </c>
      <c r="D396" s="77">
        <v>15050000</v>
      </c>
      <c r="E396" s="77">
        <v>14269386.58</v>
      </c>
      <c r="F396" s="78">
        <v>0</v>
      </c>
      <c r="G396" s="77">
        <v>642500</v>
      </c>
      <c r="H396" s="78">
        <v>0</v>
      </c>
      <c r="I396" s="77">
        <v>12857500</v>
      </c>
      <c r="J396" s="77">
        <v>12857500</v>
      </c>
      <c r="K396" s="77">
        <v>1550000</v>
      </c>
      <c r="L396" s="73">
        <v>320836.46999999997</v>
      </c>
      <c r="M396" s="58">
        <f t="shared" si="6"/>
        <v>0.85431893687707638</v>
      </c>
    </row>
    <row r="397" spans="1:13" x14ac:dyDescent="0.3">
      <c r="A397" s="53" t="s">
        <v>421</v>
      </c>
      <c r="B397" s="53" t="s">
        <v>422</v>
      </c>
      <c r="C397" s="77">
        <v>2284590</v>
      </c>
      <c r="D397" s="77">
        <v>2284590</v>
      </c>
      <c r="E397" s="77">
        <v>2284590</v>
      </c>
      <c r="F397" s="78">
        <v>0</v>
      </c>
      <c r="G397" s="77">
        <v>232634</v>
      </c>
      <c r="H397" s="78">
        <v>0</v>
      </c>
      <c r="I397" s="77">
        <v>1767366</v>
      </c>
      <c r="J397" s="77">
        <v>1767366</v>
      </c>
      <c r="K397" s="77">
        <v>284590</v>
      </c>
      <c r="L397" s="74">
        <v>0</v>
      </c>
      <c r="M397" s="58">
        <f t="shared" si="6"/>
        <v>0.7736031410450015</v>
      </c>
    </row>
    <row r="398" spans="1:13" x14ac:dyDescent="0.3">
      <c r="A398" s="53" t="s">
        <v>245</v>
      </c>
      <c r="B398" s="53" t="s">
        <v>246</v>
      </c>
      <c r="C398" s="77">
        <v>1432158</v>
      </c>
      <c r="D398" s="77">
        <v>1432158</v>
      </c>
      <c r="E398" s="77">
        <v>663206.81999999995</v>
      </c>
      <c r="F398" s="78">
        <v>0</v>
      </c>
      <c r="G398" s="77">
        <v>663206.81999999995</v>
      </c>
      <c r="H398" s="78">
        <v>0</v>
      </c>
      <c r="I398" s="78">
        <v>0</v>
      </c>
      <c r="J398" s="78">
        <v>0</v>
      </c>
      <c r="K398" s="77">
        <v>768951.18</v>
      </c>
      <c r="L398" s="73">
        <v>70615.67</v>
      </c>
      <c r="M398" s="58">
        <f t="shared" si="6"/>
        <v>0</v>
      </c>
    </row>
    <row r="399" spans="1:13" x14ac:dyDescent="0.3">
      <c r="A399" s="53" t="s">
        <v>303</v>
      </c>
      <c r="B399" s="53" t="s">
        <v>304</v>
      </c>
      <c r="C399" s="77">
        <v>1390620</v>
      </c>
      <c r="D399" s="77">
        <v>1390620</v>
      </c>
      <c r="E399" s="77">
        <v>1390620</v>
      </c>
      <c r="F399" s="78">
        <v>0</v>
      </c>
      <c r="G399" s="77">
        <v>1390620</v>
      </c>
      <c r="H399" s="78">
        <v>0</v>
      </c>
      <c r="I399" s="78">
        <v>0</v>
      </c>
      <c r="J399" s="78">
        <v>0</v>
      </c>
      <c r="K399" s="78">
        <v>0</v>
      </c>
      <c r="L399" s="73">
        <v>1348619.05</v>
      </c>
      <c r="M399" s="58">
        <f t="shared" si="6"/>
        <v>0</v>
      </c>
    </row>
    <row r="400" spans="1:13" x14ac:dyDescent="0.3">
      <c r="A400" s="53" t="s">
        <v>423</v>
      </c>
      <c r="B400" s="53" t="s">
        <v>424</v>
      </c>
      <c r="C400" s="77">
        <v>4695600</v>
      </c>
      <c r="D400" s="77">
        <v>4695600</v>
      </c>
      <c r="E400" s="77">
        <v>4526615.67</v>
      </c>
      <c r="F400" s="78">
        <v>0</v>
      </c>
      <c r="G400" s="77">
        <v>533692</v>
      </c>
      <c r="H400" s="78">
        <v>0</v>
      </c>
      <c r="I400" s="77">
        <v>3922308</v>
      </c>
      <c r="J400" s="77">
        <v>3922308</v>
      </c>
      <c r="K400" s="77">
        <v>239600</v>
      </c>
      <c r="L400" s="73">
        <v>1753204.77</v>
      </c>
      <c r="M400" s="58">
        <f t="shared" si="6"/>
        <v>0.83531561461794024</v>
      </c>
    </row>
    <row r="401" spans="1:13" x14ac:dyDescent="0.3">
      <c r="A401" s="53" t="s">
        <v>247</v>
      </c>
      <c r="B401" s="53" t="s">
        <v>248</v>
      </c>
      <c r="C401" s="77">
        <v>6020000</v>
      </c>
      <c r="D401" s="77">
        <v>6020000</v>
      </c>
      <c r="E401" s="77">
        <v>2787754.63</v>
      </c>
      <c r="F401" s="78">
        <v>0</v>
      </c>
      <c r="G401" s="77">
        <v>2787754.63</v>
      </c>
      <c r="H401" s="78">
        <v>0</v>
      </c>
      <c r="I401" s="78">
        <v>0</v>
      </c>
      <c r="J401" s="78">
        <v>0</v>
      </c>
      <c r="K401" s="77">
        <v>3232245.37</v>
      </c>
      <c r="L401" s="73">
        <v>4181631.95</v>
      </c>
      <c r="M401" s="58">
        <f t="shared" si="6"/>
        <v>0</v>
      </c>
    </row>
    <row r="402" spans="1:13" x14ac:dyDescent="0.3">
      <c r="A402" s="53" t="s">
        <v>249</v>
      </c>
      <c r="B402" s="53" t="s">
        <v>250</v>
      </c>
      <c r="C402" s="77">
        <v>7826000</v>
      </c>
      <c r="D402" s="77">
        <v>7826000</v>
      </c>
      <c r="E402" s="77">
        <v>3624081.02</v>
      </c>
      <c r="F402" s="78">
        <v>0</v>
      </c>
      <c r="G402" s="77">
        <v>3624081.02</v>
      </c>
      <c r="H402" s="78">
        <v>0</v>
      </c>
      <c r="I402" s="78">
        <v>0</v>
      </c>
      <c r="J402" s="78">
        <v>0</v>
      </c>
      <c r="K402" s="77">
        <v>4201918.9800000004</v>
      </c>
      <c r="L402" s="73">
        <v>4045857.16</v>
      </c>
      <c r="M402" s="58">
        <f t="shared" si="6"/>
        <v>0</v>
      </c>
    </row>
    <row r="403" spans="1:13" x14ac:dyDescent="0.3">
      <c r="A403" s="53" t="s">
        <v>425</v>
      </c>
      <c r="B403" s="53" t="s">
        <v>426</v>
      </c>
      <c r="C403" s="77">
        <v>9030000</v>
      </c>
      <c r="D403" s="77">
        <v>9030000</v>
      </c>
      <c r="E403" s="77">
        <v>3724891.87</v>
      </c>
      <c r="F403" s="78">
        <v>0</v>
      </c>
      <c r="G403" s="78">
        <v>0</v>
      </c>
      <c r="H403" s="78">
        <v>0</v>
      </c>
      <c r="I403" s="78">
        <v>0</v>
      </c>
      <c r="J403" s="78">
        <v>0</v>
      </c>
      <c r="K403" s="77">
        <v>9030000</v>
      </c>
      <c r="L403" s="73">
        <v>1393877.32</v>
      </c>
      <c r="M403" s="58">
        <f t="shared" si="6"/>
        <v>0</v>
      </c>
    </row>
    <row r="404" spans="1:13" x14ac:dyDescent="0.3">
      <c r="A404" s="53" t="s">
        <v>251</v>
      </c>
      <c r="B404" s="53" t="s">
        <v>252</v>
      </c>
      <c r="C404" s="77">
        <v>18060000</v>
      </c>
      <c r="D404" s="77">
        <v>18060000</v>
      </c>
      <c r="E404" s="77">
        <v>16059999.9</v>
      </c>
      <c r="F404" s="78">
        <v>0</v>
      </c>
      <c r="G404" s="77">
        <v>974199.9</v>
      </c>
      <c r="H404" s="78">
        <v>0</v>
      </c>
      <c r="I404" s="77">
        <v>15085800</v>
      </c>
      <c r="J404" s="77">
        <v>15085800</v>
      </c>
      <c r="K404" s="77">
        <v>2000000.1</v>
      </c>
      <c r="L404" s="73">
        <v>155835.48000000001</v>
      </c>
      <c r="M404" s="58">
        <f t="shared" si="6"/>
        <v>0.83531561461794024</v>
      </c>
    </row>
    <row r="405" spans="1:13" x14ac:dyDescent="0.3">
      <c r="A405" s="53" t="s">
        <v>427</v>
      </c>
      <c r="B405" s="53" t="s">
        <v>428</v>
      </c>
      <c r="C405" s="77">
        <v>3010000</v>
      </c>
      <c r="D405" s="77">
        <v>3010000</v>
      </c>
      <c r="E405" s="77">
        <v>1393877.32</v>
      </c>
      <c r="F405" s="78">
        <v>0</v>
      </c>
      <c r="G405" s="78">
        <v>0</v>
      </c>
      <c r="H405" s="78">
        <v>0</v>
      </c>
      <c r="I405" s="78">
        <v>0</v>
      </c>
      <c r="J405" s="78">
        <v>0</v>
      </c>
      <c r="K405" s="77">
        <v>3010000</v>
      </c>
      <c r="L405" s="73">
        <v>264557.92</v>
      </c>
      <c r="M405" s="58">
        <f t="shared" si="6"/>
        <v>0</v>
      </c>
    </row>
    <row r="406" spans="1:13" x14ac:dyDescent="0.3">
      <c r="A406" s="53" t="s">
        <v>429</v>
      </c>
      <c r="B406" s="53" t="s">
        <v>430</v>
      </c>
      <c r="C406" s="77">
        <v>336518</v>
      </c>
      <c r="D406" s="77">
        <v>336518</v>
      </c>
      <c r="E406" s="77">
        <v>305835.48</v>
      </c>
      <c r="F406" s="78">
        <v>0</v>
      </c>
      <c r="G406" s="77">
        <v>305835</v>
      </c>
      <c r="H406" s="78">
        <v>0</v>
      </c>
      <c r="I406" s="78">
        <v>0</v>
      </c>
      <c r="J406" s="78">
        <v>0</v>
      </c>
      <c r="K406" s="77">
        <v>30683</v>
      </c>
      <c r="L406" s="73">
        <v>5000000</v>
      </c>
      <c r="M406" s="58">
        <f t="shared" si="6"/>
        <v>0</v>
      </c>
    </row>
    <row r="407" spans="1:13" x14ac:dyDescent="0.3">
      <c r="A407" s="53" t="s">
        <v>431</v>
      </c>
      <c r="B407" s="53" t="s">
        <v>432</v>
      </c>
      <c r="C407" s="77">
        <v>571298</v>
      </c>
      <c r="D407" s="77">
        <v>571298</v>
      </c>
      <c r="E407" s="77">
        <v>571298</v>
      </c>
      <c r="F407" s="78">
        <v>0</v>
      </c>
      <c r="G407" s="77">
        <v>570000</v>
      </c>
      <c r="H407" s="78">
        <v>0</v>
      </c>
      <c r="I407" s="78">
        <v>0</v>
      </c>
      <c r="J407" s="78">
        <v>0</v>
      </c>
      <c r="K407" s="77">
        <v>1298</v>
      </c>
      <c r="L407" s="73">
        <v>5000000</v>
      </c>
      <c r="M407" s="58">
        <f t="shared" si="6"/>
        <v>0</v>
      </c>
    </row>
    <row r="408" spans="1:13" x14ac:dyDescent="0.3">
      <c r="A408" s="53" t="s">
        <v>744</v>
      </c>
      <c r="B408" s="53" t="s">
        <v>745</v>
      </c>
      <c r="C408" s="77">
        <v>20000000</v>
      </c>
      <c r="D408" s="77">
        <v>20000000</v>
      </c>
      <c r="E408" s="77">
        <v>10000000</v>
      </c>
      <c r="F408" s="78">
        <v>0</v>
      </c>
      <c r="G408" s="77">
        <v>1666670</v>
      </c>
      <c r="H408" s="78">
        <v>0</v>
      </c>
      <c r="I408" s="77">
        <v>8333330</v>
      </c>
      <c r="J408" s="77">
        <v>8333330</v>
      </c>
      <c r="K408" s="77">
        <v>10000000</v>
      </c>
      <c r="L408" s="73">
        <v>5000000</v>
      </c>
      <c r="M408" s="58">
        <f t="shared" si="6"/>
        <v>0.4166665</v>
      </c>
    </row>
    <row r="409" spans="1:13" x14ac:dyDescent="0.3">
      <c r="A409" s="53" t="s">
        <v>746</v>
      </c>
      <c r="B409" s="53" t="s">
        <v>747</v>
      </c>
      <c r="C409" s="77">
        <v>20000000</v>
      </c>
      <c r="D409" s="77">
        <v>20000000</v>
      </c>
      <c r="E409" s="77">
        <v>10000000</v>
      </c>
      <c r="F409" s="78">
        <v>0</v>
      </c>
      <c r="G409" s="77">
        <v>1666670</v>
      </c>
      <c r="H409" s="78">
        <v>0</v>
      </c>
      <c r="I409" s="77">
        <v>8333330</v>
      </c>
      <c r="J409" s="77">
        <v>8333330</v>
      </c>
      <c r="K409" s="77">
        <v>10000000</v>
      </c>
      <c r="L409" s="75">
        <v>61055.61</v>
      </c>
      <c r="M409" s="58">
        <f t="shared" si="6"/>
        <v>0.4166665</v>
      </c>
    </row>
    <row r="410" spans="1:13" x14ac:dyDescent="0.3">
      <c r="A410" s="53" t="s">
        <v>753</v>
      </c>
      <c r="B410" s="53" t="s">
        <v>754</v>
      </c>
      <c r="C410" s="77">
        <v>20000000</v>
      </c>
      <c r="D410" s="77">
        <v>20000000</v>
      </c>
      <c r="E410" s="77">
        <v>10000000</v>
      </c>
      <c r="F410" s="78">
        <v>0</v>
      </c>
      <c r="G410" s="77">
        <v>1666670</v>
      </c>
      <c r="H410" s="78">
        <v>0</v>
      </c>
      <c r="I410" s="77">
        <v>8333330</v>
      </c>
      <c r="J410" s="77">
        <v>8333330</v>
      </c>
      <c r="K410" s="77">
        <v>10000000</v>
      </c>
      <c r="L410" s="76">
        <v>0</v>
      </c>
      <c r="M410" s="58">
        <f t="shared" si="6"/>
        <v>0.4166665</v>
      </c>
    </row>
    <row r="411" spans="1:13" x14ac:dyDescent="0.3">
      <c r="A411" s="50" t="s">
        <v>746</v>
      </c>
      <c r="B411" s="50" t="s">
        <v>747</v>
      </c>
      <c r="C411" s="51">
        <v>0</v>
      </c>
      <c r="D411" s="51">
        <v>206121266</v>
      </c>
      <c r="E411" s="51">
        <v>206121266</v>
      </c>
      <c r="F411" s="51">
        <v>0</v>
      </c>
      <c r="G411" s="52">
        <v>0</v>
      </c>
      <c r="H411" s="51">
        <v>0</v>
      </c>
      <c r="I411" s="51">
        <v>206121266</v>
      </c>
      <c r="J411" s="51">
        <v>206121266</v>
      </c>
      <c r="K411" s="51">
        <v>0</v>
      </c>
      <c r="L411" s="54">
        <v>0</v>
      </c>
      <c r="M411" s="58">
        <f t="shared" si="6"/>
        <v>1</v>
      </c>
    </row>
    <row r="412" spans="1:13" x14ac:dyDescent="0.3">
      <c r="A412" s="53" t="s">
        <v>748</v>
      </c>
      <c r="B412" s="53" t="s">
        <v>749</v>
      </c>
      <c r="C412" s="54">
        <v>0</v>
      </c>
      <c r="D412" s="54">
        <v>206121266</v>
      </c>
      <c r="E412" s="54">
        <v>206121266</v>
      </c>
      <c r="F412" s="54">
        <v>0</v>
      </c>
      <c r="G412" s="55">
        <v>0</v>
      </c>
      <c r="H412" s="54">
        <v>0</v>
      </c>
      <c r="I412" s="54">
        <v>206121266</v>
      </c>
      <c r="J412" s="54">
        <v>206121266</v>
      </c>
      <c r="K412" s="54">
        <v>0</v>
      </c>
      <c r="L412" s="54">
        <v>0</v>
      </c>
      <c r="M412" s="58">
        <f t="shared" si="6"/>
        <v>1</v>
      </c>
    </row>
  </sheetData>
  <autoFilter ref="A5:M412" xr:uid="{00000000-0001-0000-0000-000000000000}"/>
  <mergeCells count="3">
    <mergeCell ref="A2:P2"/>
    <mergeCell ref="A3:P3"/>
    <mergeCell ref="A6:B6"/>
  </mergeCells>
  <pageMargins left="0.7" right="0.7" top="0.75" bottom="0.75" header="0.3" footer="0.3"/>
  <pageSetup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4" id="{3F14CBEE-76D5-41F2-8465-714DAAA6A9FE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M2:M4</xm:sqref>
        </x14:conditionalFormatting>
        <x14:conditionalFormatting xmlns:xm="http://schemas.microsoft.com/office/excel/2006/main">
          <x14:cfRule type="iconSet" priority="21" id="{A861CD24-36FE-4D7F-AFA2-B0478EA65B2C}">
            <x14:iconSet iconSet="3Triangles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</x14:iconSet>
          </x14:cfRule>
          <xm:sqref>M6:M412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Q1907"/>
  <sheetViews>
    <sheetView showGridLines="0" topLeftCell="A4" zoomScale="90" zoomScaleNormal="90" workbookViewId="0">
      <pane xSplit="4" ySplit="2" topLeftCell="E6" activePane="bottomRight" state="frozen"/>
      <selection activeCell="A4" sqref="A4"/>
      <selection pane="topRight" activeCell="E4" sqref="E4"/>
      <selection pane="bottomLeft" activeCell="A6" sqref="A6"/>
      <selection pane="bottomRight" activeCell="F23" sqref="F23"/>
    </sheetView>
  </sheetViews>
  <sheetFormatPr baseColWidth="10" defaultColWidth="11.44140625" defaultRowHeight="13.8" x14ac:dyDescent="0.25"/>
  <cols>
    <col min="1" max="1" width="11.5546875" style="7" customWidth="1"/>
    <col min="2" max="2" width="38.88671875" style="7" customWidth="1"/>
    <col min="3" max="3" width="37" style="7" hidden="1" customWidth="1"/>
    <col min="4" max="4" width="8" style="37" customWidth="1"/>
    <col min="5" max="5" width="13.33203125" style="39" customWidth="1"/>
    <col min="6" max="6" width="69" style="7" customWidth="1"/>
    <col min="7" max="7" width="28" style="10" bestFit="1" customWidth="1"/>
    <col min="8" max="8" width="25.109375" style="10" customWidth="1"/>
    <col min="9" max="9" width="23.44140625" style="10" bestFit="1" customWidth="1"/>
    <col min="10" max="10" width="17.6640625" style="10" bestFit="1" customWidth="1"/>
    <col min="11" max="11" width="21.44140625" style="10" bestFit="1" customWidth="1"/>
    <col min="12" max="12" width="19" style="10" customWidth="1"/>
    <col min="13" max="13" width="19.77734375" style="10" bestFit="1" customWidth="1"/>
    <col min="14" max="14" width="19.6640625" style="10" bestFit="1" customWidth="1"/>
    <col min="15" max="15" width="22.33203125" style="10" customWidth="1"/>
    <col min="16" max="16" width="23" style="10" customWidth="1"/>
    <col min="17" max="17" width="16.5546875" style="7" bestFit="1" customWidth="1"/>
    <col min="18" max="16384" width="11.44140625" style="7"/>
  </cols>
  <sheetData>
    <row r="2" spans="1:17" ht="12.6" x14ac:dyDescent="0.2">
      <c r="A2" s="85" t="s">
        <v>0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</row>
    <row r="3" spans="1:17" ht="12.6" x14ac:dyDescent="0.2">
      <c r="A3" s="85" t="s">
        <v>761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</row>
    <row r="4" spans="1:17" ht="25.5" customHeight="1" x14ac:dyDescent="0.25">
      <c r="A4" s="5"/>
      <c r="B4" s="5"/>
      <c r="C4" s="5"/>
      <c r="D4" s="36"/>
      <c r="E4" s="38"/>
      <c r="F4" s="5"/>
      <c r="G4" s="9"/>
      <c r="H4" s="9"/>
      <c r="I4" s="9"/>
      <c r="J4" s="9"/>
      <c r="K4" s="9"/>
      <c r="L4" s="9"/>
      <c r="M4" s="9"/>
      <c r="N4" s="9"/>
      <c r="O4" s="9"/>
      <c r="P4" s="9"/>
      <c r="Q4" s="6"/>
    </row>
    <row r="5" spans="1:17" ht="25.2" x14ac:dyDescent="0.2">
      <c r="A5" s="47" t="s">
        <v>1</v>
      </c>
      <c r="B5" s="47" t="s">
        <v>2</v>
      </c>
      <c r="C5" s="25" t="s">
        <v>735</v>
      </c>
      <c r="D5" s="48" t="s">
        <v>3</v>
      </c>
      <c r="E5" s="49" t="s">
        <v>4</v>
      </c>
      <c r="F5" s="47" t="s">
        <v>5</v>
      </c>
      <c r="G5" s="45" t="s">
        <v>6</v>
      </c>
      <c r="H5" s="44" t="s">
        <v>7</v>
      </c>
      <c r="I5" s="45" t="s">
        <v>8</v>
      </c>
      <c r="J5" s="45" t="s">
        <v>9</v>
      </c>
      <c r="K5" s="45" t="s">
        <v>10</v>
      </c>
      <c r="L5" s="45" t="s">
        <v>11</v>
      </c>
      <c r="M5" s="44" t="s">
        <v>12</v>
      </c>
      <c r="N5" s="45" t="s">
        <v>13</v>
      </c>
      <c r="O5" s="45" t="s">
        <v>14</v>
      </c>
      <c r="P5" s="45" t="s">
        <v>15</v>
      </c>
      <c r="Q5" s="46" t="s">
        <v>16</v>
      </c>
    </row>
    <row r="6" spans="1:17" x14ac:dyDescent="0.2">
      <c r="A6" s="41" t="s">
        <v>17</v>
      </c>
      <c r="B6" s="41" t="s">
        <v>18</v>
      </c>
      <c r="C6" s="42" t="str">
        <f>+CONCATENATE(A6," ",B6)</f>
        <v>213 Ministerio de Cultura Juvent. y Deportes</v>
      </c>
      <c r="D6" s="43" t="s">
        <v>19</v>
      </c>
      <c r="E6" s="41" t="s">
        <v>20</v>
      </c>
      <c r="F6" s="41" t="s">
        <v>20</v>
      </c>
      <c r="G6" s="68">
        <v>48895000000</v>
      </c>
      <c r="H6" s="68">
        <v>50457694592.370003</v>
      </c>
      <c r="I6" s="68">
        <v>39324417059.150002</v>
      </c>
      <c r="J6" s="68">
        <v>534209664.55000001</v>
      </c>
      <c r="K6" s="68">
        <v>2706865837.02</v>
      </c>
      <c r="L6" s="68">
        <v>75236485.269999996</v>
      </c>
      <c r="M6" s="68">
        <v>15163109840.23</v>
      </c>
      <c r="N6" s="68">
        <v>14682819468.4</v>
      </c>
      <c r="O6" s="68">
        <v>31978272765.299999</v>
      </c>
      <c r="P6" s="68">
        <v>20844995232.080002</v>
      </c>
      <c r="Q6" s="67">
        <f>+IFERROR(M6/H6,0)</f>
        <v>0.3005113484222266</v>
      </c>
    </row>
    <row r="7" spans="1:17" ht="14.4" x14ac:dyDescent="0.2">
      <c r="A7" s="65" t="s">
        <v>21</v>
      </c>
      <c r="B7" s="65" t="s">
        <v>22</v>
      </c>
      <c r="C7" s="40" t="str">
        <f t="shared" ref="C7:C70" si="0">+CONCATENATE(A7," ",B7)</f>
        <v>21374900 Actividades Centrales</v>
      </c>
      <c r="D7" s="65" t="s">
        <v>19</v>
      </c>
      <c r="E7" s="65" t="s">
        <v>20</v>
      </c>
      <c r="F7" s="65" t="s">
        <v>20</v>
      </c>
      <c r="G7" s="69">
        <v>8666777421</v>
      </c>
      <c r="H7" s="69">
        <v>9666777421</v>
      </c>
      <c r="I7" s="69">
        <v>6182098550.9200001</v>
      </c>
      <c r="J7" s="69">
        <v>175682601.66</v>
      </c>
      <c r="K7" s="69">
        <v>1177238617.72</v>
      </c>
      <c r="L7" s="69">
        <v>49693202.460000001</v>
      </c>
      <c r="M7" s="69">
        <v>2963446721.0100002</v>
      </c>
      <c r="N7" s="69">
        <v>2919371784.1199999</v>
      </c>
      <c r="O7" s="69">
        <v>5300716278.1499996</v>
      </c>
      <c r="P7" s="69">
        <v>1816037408.0699999</v>
      </c>
      <c r="Q7" s="67">
        <f t="shared" ref="Q7:Q70" si="1">+IFERROR(M7/H7,0)</f>
        <v>0.30655994153462574</v>
      </c>
    </row>
    <row r="8" spans="1:17" ht="14.4" x14ac:dyDescent="0.2">
      <c r="A8" s="65" t="s">
        <v>21</v>
      </c>
      <c r="B8" s="65" t="s">
        <v>22</v>
      </c>
      <c r="C8" s="32" t="str">
        <f t="shared" si="0"/>
        <v>21374900 Actividades Centrales</v>
      </c>
      <c r="D8" s="65" t="s">
        <v>19</v>
      </c>
      <c r="E8" s="65" t="s">
        <v>23</v>
      </c>
      <c r="F8" s="65" t="s">
        <v>24</v>
      </c>
      <c r="G8" s="69">
        <v>3216503639</v>
      </c>
      <c r="H8" s="69">
        <v>3216503639</v>
      </c>
      <c r="I8" s="69">
        <v>3216503639</v>
      </c>
      <c r="J8" s="69">
        <v>0</v>
      </c>
      <c r="K8" s="69">
        <v>337312270.27999997</v>
      </c>
      <c r="L8" s="69">
        <v>0</v>
      </c>
      <c r="M8" s="69">
        <v>1306424166.0799999</v>
      </c>
      <c r="N8" s="69">
        <v>1306424166.0799999</v>
      </c>
      <c r="O8" s="69">
        <v>1572767202.6400001</v>
      </c>
      <c r="P8" s="69">
        <v>1572767202.6400001</v>
      </c>
      <c r="Q8" s="67">
        <f t="shared" si="1"/>
        <v>0.40616281301213225</v>
      </c>
    </row>
    <row r="9" spans="1:17" ht="14.4" x14ac:dyDescent="0.2">
      <c r="A9" s="65" t="s">
        <v>21</v>
      </c>
      <c r="B9" s="65" t="s">
        <v>22</v>
      </c>
      <c r="C9" s="32" t="str">
        <f t="shared" si="0"/>
        <v>21374900 Actividades Centrales</v>
      </c>
      <c r="D9" s="65" t="s">
        <v>19</v>
      </c>
      <c r="E9" s="65" t="s">
        <v>25</v>
      </c>
      <c r="F9" s="65" t="s">
        <v>26</v>
      </c>
      <c r="G9" s="69">
        <v>1294197354</v>
      </c>
      <c r="H9" s="69">
        <v>1408713868</v>
      </c>
      <c r="I9" s="69">
        <v>1408713868</v>
      </c>
      <c r="J9" s="69">
        <v>0</v>
      </c>
      <c r="K9" s="69">
        <v>0</v>
      </c>
      <c r="L9" s="69">
        <v>0</v>
      </c>
      <c r="M9" s="69">
        <v>527189455.24000001</v>
      </c>
      <c r="N9" s="69">
        <v>527189455.24000001</v>
      </c>
      <c r="O9" s="69">
        <v>881524412.75999999</v>
      </c>
      <c r="P9" s="69">
        <v>881524412.75999999</v>
      </c>
      <c r="Q9" s="67">
        <f t="shared" si="1"/>
        <v>0.37423458887962052</v>
      </c>
    </row>
    <row r="10" spans="1:17" ht="14.4" x14ac:dyDescent="0.2">
      <c r="A10" s="65" t="s">
        <v>21</v>
      </c>
      <c r="B10" s="65" t="s">
        <v>22</v>
      </c>
      <c r="C10" s="32" t="str">
        <f t="shared" si="0"/>
        <v>21374900 Actividades Centrales</v>
      </c>
      <c r="D10" s="65" t="s">
        <v>19</v>
      </c>
      <c r="E10" s="65" t="s">
        <v>27</v>
      </c>
      <c r="F10" s="65" t="s">
        <v>28</v>
      </c>
      <c r="G10" s="69">
        <v>1279197354</v>
      </c>
      <c r="H10" s="69">
        <v>1398713868</v>
      </c>
      <c r="I10" s="69">
        <v>1398713868</v>
      </c>
      <c r="J10" s="69">
        <v>0</v>
      </c>
      <c r="K10" s="69">
        <v>0</v>
      </c>
      <c r="L10" s="69">
        <v>0</v>
      </c>
      <c r="M10" s="69">
        <v>521637654.04000002</v>
      </c>
      <c r="N10" s="69">
        <v>521637654.04000002</v>
      </c>
      <c r="O10" s="69">
        <v>877076213.96000004</v>
      </c>
      <c r="P10" s="69">
        <v>877076213.96000004</v>
      </c>
      <c r="Q10" s="67">
        <f t="shared" si="1"/>
        <v>0.37294093236230075</v>
      </c>
    </row>
    <row r="11" spans="1:17" ht="14.4" x14ac:dyDescent="0.2">
      <c r="A11" s="65" t="s">
        <v>21</v>
      </c>
      <c r="B11" s="65" t="s">
        <v>22</v>
      </c>
      <c r="C11" s="32" t="str">
        <f t="shared" si="0"/>
        <v>21374900 Actividades Centrales</v>
      </c>
      <c r="D11" s="65" t="s">
        <v>19</v>
      </c>
      <c r="E11" s="65" t="s">
        <v>29</v>
      </c>
      <c r="F11" s="65" t="s">
        <v>30</v>
      </c>
      <c r="G11" s="69">
        <v>15000000</v>
      </c>
      <c r="H11" s="69">
        <v>10000000</v>
      </c>
      <c r="I11" s="69">
        <v>10000000</v>
      </c>
      <c r="J11" s="69">
        <v>0</v>
      </c>
      <c r="K11" s="69">
        <v>0</v>
      </c>
      <c r="L11" s="69">
        <v>0</v>
      </c>
      <c r="M11" s="69">
        <v>5551801.2000000002</v>
      </c>
      <c r="N11" s="69">
        <v>5551801.2000000002</v>
      </c>
      <c r="O11" s="69">
        <v>4448198.8</v>
      </c>
      <c r="P11" s="69">
        <v>4448198.8</v>
      </c>
      <c r="Q11" s="67">
        <f t="shared" si="1"/>
        <v>0.55518012000000005</v>
      </c>
    </row>
    <row r="12" spans="1:17" ht="14.4" x14ac:dyDescent="0.2">
      <c r="A12" s="65" t="s">
        <v>21</v>
      </c>
      <c r="B12" s="65" t="s">
        <v>22</v>
      </c>
      <c r="C12" s="32" t="str">
        <f t="shared" si="0"/>
        <v>21374900 Actividades Centrales</v>
      </c>
      <c r="D12" s="65" t="s">
        <v>19</v>
      </c>
      <c r="E12" s="65" t="s">
        <v>31</v>
      </c>
      <c r="F12" s="65" t="s">
        <v>32</v>
      </c>
      <c r="G12" s="69">
        <v>31100000</v>
      </c>
      <c r="H12" s="69">
        <v>31100000</v>
      </c>
      <c r="I12" s="69">
        <v>31100000</v>
      </c>
      <c r="J12" s="69">
        <v>0</v>
      </c>
      <c r="K12" s="69">
        <v>0</v>
      </c>
      <c r="L12" s="69">
        <v>0</v>
      </c>
      <c r="M12" s="69">
        <v>9132669.3699999992</v>
      </c>
      <c r="N12" s="69">
        <v>9132669.3699999992</v>
      </c>
      <c r="O12" s="69">
        <v>21967330.629999999</v>
      </c>
      <c r="P12" s="69">
        <v>21967330.629999999</v>
      </c>
      <c r="Q12" s="67">
        <f t="shared" si="1"/>
        <v>0.29365496366559485</v>
      </c>
    </row>
    <row r="13" spans="1:17" ht="14.4" x14ac:dyDescent="0.2">
      <c r="A13" s="65" t="s">
        <v>21</v>
      </c>
      <c r="B13" s="65" t="s">
        <v>22</v>
      </c>
      <c r="C13" s="32" t="str">
        <f t="shared" si="0"/>
        <v>21374900 Actividades Centrales</v>
      </c>
      <c r="D13" s="65" t="s">
        <v>19</v>
      </c>
      <c r="E13" s="65" t="s">
        <v>33</v>
      </c>
      <c r="F13" s="65" t="s">
        <v>34</v>
      </c>
      <c r="G13" s="69">
        <v>31100000</v>
      </c>
      <c r="H13" s="69">
        <v>31100000</v>
      </c>
      <c r="I13" s="69">
        <v>31100000</v>
      </c>
      <c r="J13" s="69">
        <v>0</v>
      </c>
      <c r="K13" s="69">
        <v>0</v>
      </c>
      <c r="L13" s="69">
        <v>0</v>
      </c>
      <c r="M13" s="69">
        <v>9132669.3699999992</v>
      </c>
      <c r="N13" s="69">
        <v>9132669.3699999992</v>
      </c>
      <c r="O13" s="69">
        <v>21967330.629999999</v>
      </c>
      <c r="P13" s="69">
        <v>21967330.629999999</v>
      </c>
      <c r="Q13" s="67">
        <f t="shared" si="1"/>
        <v>0.29365496366559485</v>
      </c>
    </row>
    <row r="14" spans="1:17" ht="14.4" x14ac:dyDescent="0.2">
      <c r="A14" s="65" t="s">
        <v>21</v>
      </c>
      <c r="B14" s="65" t="s">
        <v>22</v>
      </c>
      <c r="C14" s="32" t="str">
        <f t="shared" si="0"/>
        <v>21374900 Actividades Centrales</v>
      </c>
      <c r="D14" s="65" t="s">
        <v>19</v>
      </c>
      <c r="E14" s="65" t="s">
        <v>35</v>
      </c>
      <c r="F14" s="65" t="s">
        <v>36</v>
      </c>
      <c r="G14" s="69">
        <v>1324502641</v>
      </c>
      <c r="H14" s="69">
        <v>1212486127</v>
      </c>
      <c r="I14" s="69">
        <v>1212486127</v>
      </c>
      <c r="J14" s="69">
        <v>0</v>
      </c>
      <c r="K14" s="69">
        <v>0</v>
      </c>
      <c r="L14" s="69">
        <v>0</v>
      </c>
      <c r="M14" s="69">
        <v>543210667.75</v>
      </c>
      <c r="N14" s="69">
        <v>543210667.75</v>
      </c>
      <c r="O14" s="69">
        <v>669275459.25</v>
      </c>
      <c r="P14" s="69">
        <v>669275459.25</v>
      </c>
      <c r="Q14" s="67">
        <f t="shared" si="1"/>
        <v>0.44801392416261437</v>
      </c>
    </row>
    <row r="15" spans="1:17" ht="14.4" x14ac:dyDescent="0.2">
      <c r="A15" s="65" t="s">
        <v>21</v>
      </c>
      <c r="B15" s="65" t="s">
        <v>22</v>
      </c>
      <c r="C15" s="32" t="str">
        <f t="shared" si="0"/>
        <v>21374900 Actividades Centrales</v>
      </c>
      <c r="D15" s="65" t="s">
        <v>19</v>
      </c>
      <c r="E15" s="65" t="s">
        <v>37</v>
      </c>
      <c r="F15" s="65" t="s">
        <v>38</v>
      </c>
      <c r="G15" s="69">
        <v>407700000</v>
      </c>
      <c r="H15" s="69">
        <v>356761312</v>
      </c>
      <c r="I15" s="69">
        <v>356761312</v>
      </c>
      <c r="J15" s="69">
        <v>0</v>
      </c>
      <c r="K15" s="69">
        <v>0</v>
      </c>
      <c r="L15" s="69">
        <v>0</v>
      </c>
      <c r="M15" s="69">
        <v>148198933.91999999</v>
      </c>
      <c r="N15" s="69">
        <v>148198933.91999999</v>
      </c>
      <c r="O15" s="69">
        <v>208562378.08000001</v>
      </c>
      <c r="P15" s="69">
        <v>208562378.08000001</v>
      </c>
      <c r="Q15" s="67">
        <f t="shared" si="1"/>
        <v>0.41540079861574225</v>
      </c>
    </row>
    <row r="16" spans="1:17" ht="14.4" x14ac:dyDescent="0.2">
      <c r="A16" s="65" t="s">
        <v>21</v>
      </c>
      <c r="B16" s="65" t="s">
        <v>22</v>
      </c>
      <c r="C16" s="32" t="str">
        <f t="shared" si="0"/>
        <v>21374900 Actividades Centrales</v>
      </c>
      <c r="D16" s="65" t="s">
        <v>19</v>
      </c>
      <c r="E16" s="65" t="s">
        <v>39</v>
      </c>
      <c r="F16" s="65" t="s">
        <v>40</v>
      </c>
      <c r="G16" s="69">
        <v>437416065</v>
      </c>
      <c r="H16" s="69">
        <v>386400135</v>
      </c>
      <c r="I16" s="69">
        <v>386400135</v>
      </c>
      <c r="J16" s="69">
        <v>0</v>
      </c>
      <c r="K16" s="69">
        <v>0</v>
      </c>
      <c r="L16" s="69">
        <v>0</v>
      </c>
      <c r="M16" s="69">
        <v>179109919.47</v>
      </c>
      <c r="N16" s="69">
        <v>179109919.47</v>
      </c>
      <c r="O16" s="69">
        <v>207290215.53</v>
      </c>
      <c r="P16" s="69">
        <v>207290215.53</v>
      </c>
      <c r="Q16" s="67">
        <f t="shared" si="1"/>
        <v>0.46353482632711812</v>
      </c>
    </row>
    <row r="17" spans="1:17" ht="14.4" x14ac:dyDescent="0.2">
      <c r="A17" s="65" t="s">
        <v>21</v>
      </c>
      <c r="B17" s="65" t="s">
        <v>22</v>
      </c>
      <c r="C17" s="32" t="str">
        <f t="shared" si="0"/>
        <v>21374900 Actividades Centrales</v>
      </c>
      <c r="D17" s="65" t="s">
        <v>19</v>
      </c>
      <c r="E17" s="65" t="s">
        <v>41</v>
      </c>
      <c r="F17" s="65" t="s">
        <v>42</v>
      </c>
      <c r="G17" s="69">
        <v>200874516</v>
      </c>
      <c r="H17" s="69">
        <v>200874516</v>
      </c>
      <c r="I17" s="69">
        <v>200874516</v>
      </c>
      <c r="J17" s="69">
        <v>0</v>
      </c>
      <c r="K17" s="69">
        <v>0</v>
      </c>
      <c r="L17" s="69">
        <v>0</v>
      </c>
      <c r="M17" s="69">
        <v>5057057.63</v>
      </c>
      <c r="N17" s="69">
        <v>5057057.63</v>
      </c>
      <c r="O17" s="69">
        <v>195817458.37</v>
      </c>
      <c r="P17" s="69">
        <v>195817458.37</v>
      </c>
      <c r="Q17" s="67">
        <f t="shared" si="1"/>
        <v>2.5175207541010328E-2</v>
      </c>
    </row>
    <row r="18" spans="1:17" ht="14.4" x14ac:dyDescent="0.2">
      <c r="A18" s="65" t="s">
        <v>21</v>
      </c>
      <c r="B18" s="65" t="s">
        <v>22</v>
      </c>
      <c r="C18" s="32" t="str">
        <f t="shared" si="0"/>
        <v>21374900 Actividades Centrales</v>
      </c>
      <c r="D18" s="65" t="s">
        <v>19</v>
      </c>
      <c r="E18" s="65" t="s">
        <v>43</v>
      </c>
      <c r="F18" s="65" t="s">
        <v>44</v>
      </c>
      <c r="G18" s="69">
        <v>169512060</v>
      </c>
      <c r="H18" s="69">
        <v>172012060</v>
      </c>
      <c r="I18" s="69">
        <v>172012060</v>
      </c>
      <c r="J18" s="69">
        <v>0</v>
      </c>
      <c r="K18" s="69">
        <v>0</v>
      </c>
      <c r="L18" s="69">
        <v>0</v>
      </c>
      <c r="M18" s="69">
        <v>171980096</v>
      </c>
      <c r="N18" s="69">
        <v>171980096</v>
      </c>
      <c r="O18" s="69">
        <v>31964</v>
      </c>
      <c r="P18" s="69">
        <v>31964</v>
      </c>
      <c r="Q18" s="67">
        <f t="shared" si="1"/>
        <v>0.99981417581999776</v>
      </c>
    </row>
    <row r="19" spans="1:17" ht="14.4" x14ac:dyDescent="0.2">
      <c r="A19" s="65" t="s">
        <v>21</v>
      </c>
      <c r="B19" s="65" t="s">
        <v>22</v>
      </c>
      <c r="C19" s="32" t="str">
        <f t="shared" si="0"/>
        <v>21374900 Actividades Centrales</v>
      </c>
      <c r="D19" s="65" t="s">
        <v>19</v>
      </c>
      <c r="E19" s="65" t="s">
        <v>45</v>
      </c>
      <c r="F19" s="65" t="s">
        <v>46</v>
      </c>
      <c r="G19" s="69">
        <v>109000000</v>
      </c>
      <c r="H19" s="69">
        <v>96438104</v>
      </c>
      <c r="I19" s="69">
        <v>96438104</v>
      </c>
      <c r="J19" s="69">
        <v>0</v>
      </c>
      <c r="K19" s="69">
        <v>0</v>
      </c>
      <c r="L19" s="69">
        <v>0</v>
      </c>
      <c r="M19" s="69">
        <v>38864660.729999997</v>
      </c>
      <c r="N19" s="69">
        <v>38864660.729999997</v>
      </c>
      <c r="O19" s="69">
        <v>57573443.270000003</v>
      </c>
      <c r="P19" s="69">
        <v>57573443.270000003</v>
      </c>
      <c r="Q19" s="67">
        <f t="shared" si="1"/>
        <v>0.40300108689403513</v>
      </c>
    </row>
    <row r="20" spans="1:17" ht="14.4" x14ac:dyDescent="0.2">
      <c r="A20" s="65" t="s">
        <v>21</v>
      </c>
      <c r="B20" s="65" t="s">
        <v>22</v>
      </c>
      <c r="C20" s="32" t="str">
        <f t="shared" si="0"/>
        <v>21374900 Actividades Centrales</v>
      </c>
      <c r="D20" s="65" t="s">
        <v>19</v>
      </c>
      <c r="E20" s="65" t="s">
        <v>47</v>
      </c>
      <c r="F20" s="65" t="s">
        <v>48</v>
      </c>
      <c r="G20" s="69">
        <v>238770235</v>
      </c>
      <c r="H20" s="69">
        <v>238770235</v>
      </c>
      <c r="I20" s="69">
        <v>238770235</v>
      </c>
      <c r="J20" s="69">
        <v>0</v>
      </c>
      <c r="K20" s="69">
        <v>138840816</v>
      </c>
      <c r="L20" s="69">
        <v>0</v>
      </c>
      <c r="M20" s="69">
        <v>99929419</v>
      </c>
      <c r="N20" s="69">
        <v>99929419</v>
      </c>
      <c r="O20" s="69">
        <v>0</v>
      </c>
      <c r="P20" s="69">
        <v>0</v>
      </c>
      <c r="Q20" s="67">
        <f t="shared" si="1"/>
        <v>0.41851706934911714</v>
      </c>
    </row>
    <row r="21" spans="1:17" ht="14.4" x14ac:dyDescent="0.2">
      <c r="A21" s="65" t="s">
        <v>21</v>
      </c>
      <c r="B21" s="65" t="s">
        <v>22</v>
      </c>
      <c r="C21" s="32" t="str">
        <f t="shared" si="0"/>
        <v>21374900 Actividades Centrales</v>
      </c>
      <c r="D21" s="65" t="s">
        <v>19</v>
      </c>
      <c r="E21" s="65" t="s">
        <v>49</v>
      </c>
      <c r="F21" s="65" t="s">
        <v>50</v>
      </c>
      <c r="G21" s="69">
        <v>226525607</v>
      </c>
      <c r="H21" s="69">
        <v>226525607</v>
      </c>
      <c r="I21" s="69">
        <v>226525607</v>
      </c>
      <c r="J21" s="69">
        <v>0</v>
      </c>
      <c r="K21" s="69">
        <v>131716278</v>
      </c>
      <c r="L21" s="69">
        <v>0</v>
      </c>
      <c r="M21" s="69">
        <v>94809329</v>
      </c>
      <c r="N21" s="69">
        <v>94809329</v>
      </c>
      <c r="O21" s="69">
        <v>0</v>
      </c>
      <c r="P21" s="69">
        <v>0</v>
      </c>
      <c r="Q21" s="67">
        <f t="shared" si="1"/>
        <v>0.41853691622598765</v>
      </c>
    </row>
    <row r="22" spans="1:17" ht="14.4" x14ac:dyDescent="0.2">
      <c r="A22" s="65" t="s">
        <v>21</v>
      </c>
      <c r="B22" s="65" t="s">
        <v>22</v>
      </c>
      <c r="C22" s="32" t="str">
        <f t="shared" si="0"/>
        <v>21374900 Actividades Centrales</v>
      </c>
      <c r="D22" s="65" t="s">
        <v>19</v>
      </c>
      <c r="E22" s="65" t="s">
        <v>51</v>
      </c>
      <c r="F22" s="65" t="s">
        <v>52</v>
      </c>
      <c r="G22" s="69">
        <v>12244628</v>
      </c>
      <c r="H22" s="69">
        <v>12244628</v>
      </c>
      <c r="I22" s="69">
        <v>12244628</v>
      </c>
      <c r="J22" s="69">
        <v>0</v>
      </c>
      <c r="K22" s="69">
        <v>7124538</v>
      </c>
      <c r="L22" s="69">
        <v>0</v>
      </c>
      <c r="M22" s="69">
        <v>5120090</v>
      </c>
      <c r="N22" s="69">
        <v>5120090</v>
      </c>
      <c r="O22" s="69">
        <v>0</v>
      </c>
      <c r="P22" s="69">
        <v>0</v>
      </c>
      <c r="Q22" s="67">
        <f t="shared" si="1"/>
        <v>0.4181499021448426</v>
      </c>
    </row>
    <row r="23" spans="1:17" ht="14.4" x14ac:dyDescent="0.2">
      <c r="A23" s="65" t="s">
        <v>21</v>
      </c>
      <c r="B23" s="65" t="s">
        <v>22</v>
      </c>
      <c r="C23" s="32" t="str">
        <f t="shared" si="0"/>
        <v>21374900 Actividades Centrales</v>
      </c>
      <c r="D23" s="65" t="s">
        <v>19</v>
      </c>
      <c r="E23" s="65" t="s">
        <v>53</v>
      </c>
      <c r="F23" s="65" t="s">
        <v>54</v>
      </c>
      <c r="G23" s="69">
        <v>327933409</v>
      </c>
      <c r="H23" s="69">
        <v>325433409</v>
      </c>
      <c r="I23" s="69">
        <v>325433409</v>
      </c>
      <c r="J23" s="69">
        <v>0</v>
      </c>
      <c r="K23" s="69">
        <v>198471454.28</v>
      </c>
      <c r="L23" s="69">
        <v>0</v>
      </c>
      <c r="M23" s="69">
        <v>126961954.72</v>
      </c>
      <c r="N23" s="69">
        <v>126961954.72</v>
      </c>
      <c r="O23" s="69">
        <v>0</v>
      </c>
      <c r="P23" s="69">
        <v>0</v>
      </c>
      <c r="Q23" s="67">
        <f t="shared" si="1"/>
        <v>0.39013190166962852</v>
      </c>
    </row>
    <row r="24" spans="1:17" ht="14.4" x14ac:dyDescent="0.2">
      <c r="A24" s="65" t="s">
        <v>21</v>
      </c>
      <c r="B24" s="65" t="s">
        <v>22</v>
      </c>
      <c r="C24" s="32" t="str">
        <f t="shared" si="0"/>
        <v>21374900 Actividades Centrales</v>
      </c>
      <c r="D24" s="65" t="s">
        <v>19</v>
      </c>
      <c r="E24" s="65" t="s">
        <v>55</v>
      </c>
      <c r="F24" s="65" t="s">
        <v>56</v>
      </c>
      <c r="G24" s="69">
        <v>132731761</v>
      </c>
      <c r="H24" s="69">
        <v>132731761</v>
      </c>
      <c r="I24" s="69">
        <v>132731761</v>
      </c>
      <c r="J24" s="69">
        <v>0</v>
      </c>
      <c r="K24" s="69">
        <v>77201567</v>
      </c>
      <c r="L24" s="69">
        <v>0</v>
      </c>
      <c r="M24" s="69">
        <v>55530194</v>
      </c>
      <c r="N24" s="69">
        <v>55530194</v>
      </c>
      <c r="O24" s="69">
        <v>0</v>
      </c>
      <c r="P24" s="69">
        <v>0</v>
      </c>
      <c r="Q24" s="67">
        <f t="shared" si="1"/>
        <v>0.41836402667783484</v>
      </c>
    </row>
    <row r="25" spans="1:17" ht="14.4" x14ac:dyDescent="0.2">
      <c r="A25" s="65" t="s">
        <v>21</v>
      </c>
      <c r="B25" s="65" t="s">
        <v>22</v>
      </c>
      <c r="C25" s="32" t="str">
        <f t="shared" si="0"/>
        <v>21374900 Actividades Centrales</v>
      </c>
      <c r="D25" s="65" t="s">
        <v>19</v>
      </c>
      <c r="E25" s="65" t="s">
        <v>57</v>
      </c>
      <c r="F25" s="65" t="s">
        <v>58</v>
      </c>
      <c r="G25" s="69">
        <v>73467765</v>
      </c>
      <c r="H25" s="69">
        <v>73467765</v>
      </c>
      <c r="I25" s="69">
        <v>73467765</v>
      </c>
      <c r="J25" s="69">
        <v>0</v>
      </c>
      <c r="K25" s="69">
        <v>42747113</v>
      </c>
      <c r="L25" s="69">
        <v>0</v>
      </c>
      <c r="M25" s="69">
        <v>30720652</v>
      </c>
      <c r="N25" s="69">
        <v>30720652</v>
      </c>
      <c r="O25" s="69">
        <v>0</v>
      </c>
      <c r="P25" s="69">
        <v>0</v>
      </c>
      <c r="Q25" s="67">
        <f t="shared" si="1"/>
        <v>0.41815144369779045</v>
      </c>
    </row>
    <row r="26" spans="1:17" ht="14.4" x14ac:dyDescent="0.2">
      <c r="A26" s="65" t="s">
        <v>21</v>
      </c>
      <c r="B26" s="65" t="s">
        <v>22</v>
      </c>
      <c r="C26" s="32" t="str">
        <f t="shared" si="0"/>
        <v>21374900 Actividades Centrales</v>
      </c>
      <c r="D26" s="65" t="s">
        <v>19</v>
      </c>
      <c r="E26" s="65" t="s">
        <v>59</v>
      </c>
      <c r="F26" s="65" t="s">
        <v>60</v>
      </c>
      <c r="G26" s="69">
        <v>36733883</v>
      </c>
      <c r="H26" s="69">
        <v>36733883</v>
      </c>
      <c r="I26" s="69">
        <v>36733883</v>
      </c>
      <c r="J26" s="69">
        <v>0</v>
      </c>
      <c r="K26" s="69">
        <v>21373556</v>
      </c>
      <c r="L26" s="69">
        <v>0</v>
      </c>
      <c r="M26" s="69">
        <v>15360327</v>
      </c>
      <c r="N26" s="69">
        <v>15360327</v>
      </c>
      <c r="O26" s="69">
        <v>0</v>
      </c>
      <c r="P26" s="69">
        <v>0</v>
      </c>
      <c r="Q26" s="67">
        <f t="shared" si="1"/>
        <v>0.41815146522898217</v>
      </c>
    </row>
    <row r="27" spans="1:17" ht="14.4" x14ac:dyDescent="0.2">
      <c r="A27" s="65" t="s">
        <v>21</v>
      </c>
      <c r="B27" s="65" t="s">
        <v>22</v>
      </c>
      <c r="C27" s="32" t="str">
        <f t="shared" si="0"/>
        <v>21374900 Actividades Centrales</v>
      </c>
      <c r="D27" s="65" t="s">
        <v>19</v>
      </c>
      <c r="E27" s="65" t="s">
        <v>61</v>
      </c>
      <c r="F27" s="65" t="s">
        <v>62</v>
      </c>
      <c r="G27" s="69">
        <v>85000000</v>
      </c>
      <c r="H27" s="69">
        <v>82500000</v>
      </c>
      <c r="I27" s="69">
        <v>82500000</v>
      </c>
      <c r="J27" s="69">
        <v>0</v>
      </c>
      <c r="K27" s="69">
        <v>57149218.280000001</v>
      </c>
      <c r="L27" s="69">
        <v>0</v>
      </c>
      <c r="M27" s="69">
        <v>25350781.719999999</v>
      </c>
      <c r="N27" s="69">
        <v>25350781.719999999</v>
      </c>
      <c r="O27" s="69">
        <v>0</v>
      </c>
      <c r="P27" s="69">
        <v>0</v>
      </c>
      <c r="Q27" s="67">
        <f t="shared" si="1"/>
        <v>0.30728220266666667</v>
      </c>
    </row>
    <row r="28" spans="1:17" ht="14.4" x14ac:dyDescent="0.2">
      <c r="A28" s="65" t="s">
        <v>21</v>
      </c>
      <c r="B28" s="65" t="s">
        <v>22</v>
      </c>
      <c r="C28" s="32" t="str">
        <f t="shared" si="0"/>
        <v>21374900 Actividades Centrales</v>
      </c>
      <c r="D28" s="65" t="s">
        <v>19</v>
      </c>
      <c r="E28" s="65" t="s">
        <v>63</v>
      </c>
      <c r="F28" s="65" t="s">
        <v>64</v>
      </c>
      <c r="G28" s="69">
        <v>1695663673</v>
      </c>
      <c r="H28" s="69">
        <v>1695663673</v>
      </c>
      <c r="I28" s="69">
        <v>1030406493.78</v>
      </c>
      <c r="J28" s="69">
        <v>65052009.659999996</v>
      </c>
      <c r="K28" s="69">
        <v>581615510.75999999</v>
      </c>
      <c r="L28" s="69">
        <v>48235462.469999999</v>
      </c>
      <c r="M28" s="69">
        <v>218086474.78999999</v>
      </c>
      <c r="N28" s="69">
        <v>174941235.11000001</v>
      </c>
      <c r="O28" s="69">
        <v>782674215.32000005</v>
      </c>
      <c r="P28" s="69">
        <v>117417036.09999999</v>
      </c>
      <c r="Q28" s="67">
        <f t="shared" si="1"/>
        <v>0.12861422831814123</v>
      </c>
    </row>
    <row r="29" spans="1:17" ht="14.4" x14ac:dyDescent="0.2">
      <c r="A29" s="65" t="s">
        <v>21</v>
      </c>
      <c r="B29" s="65" t="s">
        <v>22</v>
      </c>
      <c r="C29" s="32" t="str">
        <f t="shared" si="0"/>
        <v>21374900 Actividades Centrales</v>
      </c>
      <c r="D29" s="65" t="s">
        <v>19</v>
      </c>
      <c r="E29" s="65" t="s">
        <v>65</v>
      </c>
      <c r="F29" s="65" t="s">
        <v>66</v>
      </c>
      <c r="G29" s="69">
        <v>22000000</v>
      </c>
      <c r="H29" s="69">
        <v>22000000</v>
      </c>
      <c r="I29" s="69">
        <v>10187807.630000001</v>
      </c>
      <c r="J29" s="69">
        <v>0</v>
      </c>
      <c r="K29" s="69">
        <v>3327105.84</v>
      </c>
      <c r="L29" s="69">
        <v>0</v>
      </c>
      <c r="M29" s="69">
        <v>4725418.5</v>
      </c>
      <c r="N29" s="69">
        <v>0</v>
      </c>
      <c r="O29" s="69">
        <v>13947475.66</v>
      </c>
      <c r="P29" s="69">
        <v>2135283.29</v>
      </c>
      <c r="Q29" s="67">
        <f t="shared" si="1"/>
        <v>0.21479175</v>
      </c>
    </row>
    <row r="30" spans="1:17" ht="14.4" x14ac:dyDescent="0.2">
      <c r="A30" s="65" t="s">
        <v>21</v>
      </c>
      <c r="B30" s="65" t="s">
        <v>22</v>
      </c>
      <c r="C30" s="32" t="str">
        <f t="shared" si="0"/>
        <v>21374900 Actividades Centrales</v>
      </c>
      <c r="D30" s="65" t="s">
        <v>19</v>
      </c>
      <c r="E30" s="65" t="s">
        <v>67</v>
      </c>
      <c r="F30" s="65" t="s">
        <v>68</v>
      </c>
      <c r="G30" s="69">
        <v>22000000</v>
      </c>
      <c r="H30" s="69">
        <v>22000000</v>
      </c>
      <c r="I30" s="69">
        <v>10187807.630000001</v>
      </c>
      <c r="J30" s="69">
        <v>0</v>
      </c>
      <c r="K30" s="69">
        <v>3327105.84</v>
      </c>
      <c r="L30" s="69">
        <v>0</v>
      </c>
      <c r="M30" s="69">
        <v>4725418.5</v>
      </c>
      <c r="N30" s="69">
        <v>0</v>
      </c>
      <c r="O30" s="69">
        <v>13947475.66</v>
      </c>
      <c r="P30" s="69">
        <v>2135283.29</v>
      </c>
      <c r="Q30" s="67">
        <f t="shared" si="1"/>
        <v>0.21479175</v>
      </c>
    </row>
    <row r="31" spans="1:17" ht="14.4" x14ac:dyDescent="0.2">
      <c r="A31" s="65" t="s">
        <v>21</v>
      </c>
      <c r="B31" s="65" t="s">
        <v>22</v>
      </c>
      <c r="C31" s="32" t="str">
        <f t="shared" si="0"/>
        <v>21374900 Actividades Centrales</v>
      </c>
      <c r="D31" s="65" t="s">
        <v>19</v>
      </c>
      <c r="E31" s="65" t="s">
        <v>73</v>
      </c>
      <c r="F31" s="65" t="s">
        <v>74</v>
      </c>
      <c r="G31" s="69">
        <v>214681184</v>
      </c>
      <c r="H31" s="69">
        <v>154455556</v>
      </c>
      <c r="I31" s="69">
        <v>89767880.530000001</v>
      </c>
      <c r="J31" s="69">
        <v>0</v>
      </c>
      <c r="K31" s="69">
        <v>41787618</v>
      </c>
      <c r="L31" s="69">
        <v>2332493.29</v>
      </c>
      <c r="M31" s="69">
        <v>28713673.920000002</v>
      </c>
      <c r="N31" s="69">
        <v>25755398.920000002</v>
      </c>
      <c r="O31" s="69">
        <v>81621770.790000007</v>
      </c>
      <c r="P31" s="69">
        <v>16934095.32</v>
      </c>
      <c r="Q31" s="67">
        <f t="shared" si="1"/>
        <v>0.18590249948664844</v>
      </c>
    </row>
    <row r="32" spans="1:17" ht="14.4" x14ac:dyDescent="0.2">
      <c r="A32" s="65" t="s">
        <v>21</v>
      </c>
      <c r="B32" s="65" t="s">
        <v>22</v>
      </c>
      <c r="C32" s="32" t="str">
        <f t="shared" si="0"/>
        <v>21374900 Actividades Centrales</v>
      </c>
      <c r="D32" s="65" t="s">
        <v>19</v>
      </c>
      <c r="E32" s="65" t="s">
        <v>75</v>
      </c>
      <c r="F32" s="65" t="s">
        <v>76</v>
      </c>
      <c r="G32" s="69">
        <v>30000000</v>
      </c>
      <c r="H32" s="69">
        <v>20000000</v>
      </c>
      <c r="I32" s="69">
        <v>13171722.960000001</v>
      </c>
      <c r="J32" s="69">
        <v>0</v>
      </c>
      <c r="K32" s="69">
        <v>7058821</v>
      </c>
      <c r="L32" s="69">
        <v>0</v>
      </c>
      <c r="M32" s="69">
        <v>6112901</v>
      </c>
      <c r="N32" s="69">
        <v>6112901</v>
      </c>
      <c r="O32" s="69">
        <v>6828278</v>
      </c>
      <c r="P32" s="69">
        <v>0.96</v>
      </c>
      <c r="Q32" s="67">
        <f t="shared" si="1"/>
        <v>0.30564504999999997</v>
      </c>
    </row>
    <row r="33" spans="1:17" ht="14.4" x14ac:dyDescent="0.2">
      <c r="A33" s="65" t="s">
        <v>21</v>
      </c>
      <c r="B33" s="65" t="s">
        <v>22</v>
      </c>
      <c r="C33" s="32" t="str">
        <f t="shared" si="0"/>
        <v>21374900 Actividades Centrales</v>
      </c>
      <c r="D33" s="65" t="s">
        <v>19</v>
      </c>
      <c r="E33" s="65" t="s">
        <v>77</v>
      </c>
      <c r="F33" s="65" t="s">
        <v>78</v>
      </c>
      <c r="G33" s="69">
        <v>32000000</v>
      </c>
      <c r="H33" s="69">
        <v>35000000</v>
      </c>
      <c r="I33" s="69">
        <v>14818629.279999999</v>
      </c>
      <c r="J33" s="69">
        <v>0</v>
      </c>
      <c r="K33" s="69">
        <v>308834.93</v>
      </c>
      <c r="L33" s="69">
        <v>0</v>
      </c>
      <c r="M33" s="69">
        <v>14509794.35</v>
      </c>
      <c r="N33" s="69">
        <v>11551519.35</v>
      </c>
      <c r="O33" s="69">
        <v>20181370.719999999</v>
      </c>
      <c r="P33" s="69">
        <v>0</v>
      </c>
      <c r="Q33" s="67">
        <f t="shared" si="1"/>
        <v>0.41456555285714286</v>
      </c>
    </row>
    <row r="34" spans="1:17" ht="14.4" x14ac:dyDescent="0.2">
      <c r="A34" s="65" t="s">
        <v>21</v>
      </c>
      <c r="B34" s="65" t="s">
        <v>22</v>
      </c>
      <c r="C34" s="32" t="str">
        <f t="shared" si="0"/>
        <v>21374900 Actividades Centrales</v>
      </c>
      <c r="D34" s="65" t="s">
        <v>19</v>
      </c>
      <c r="E34" s="65" t="s">
        <v>79</v>
      </c>
      <c r="F34" s="65" t="s">
        <v>80</v>
      </c>
      <c r="G34" s="69">
        <v>25000</v>
      </c>
      <c r="H34" s="69">
        <v>25000</v>
      </c>
      <c r="I34" s="69">
        <v>24999.48</v>
      </c>
      <c r="J34" s="69">
        <v>0</v>
      </c>
      <c r="K34" s="69">
        <v>0</v>
      </c>
      <c r="L34" s="69">
        <v>0</v>
      </c>
      <c r="M34" s="69">
        <v>0</v>
      </c>
      <c r="N34" s="69">
        <v>0</v>
      </c>
      <c r="O34" s="69">
        <v>25000</v>
      </c>
      <c r="P34" s="69">
        <v>24999.48</v>
      </c>
      <c r="Q34" s="67">
        <f t="shared" si="1"/>
        <v>0</v>
      </c>
    </row>
    <row r="35" spans="1:17" ht="14.4" x14ac:dyDescent="0.2">
      <c r="A35" s="65" t="s">
        <v>21</v>
      </c>
      <c r="B35" s="65" t="s">
        <v>22</v>
      </c>
      <c r="C35" s="32" t="str">
        <f t="shared" si="0"/>
        <v>21374900 Actividades Centrales</v>
      </c>
      <c r="D35" s="65" t="s">
        <v>19</v>
      </c>
      <c r="E35" s="65" t="s">
        <v>81</v>
      </c>
      <c r="F35" s="65" t="s">
        <v>82</v>
      </c>
      <c r="G35" s="69">
        <v>134300000</v>
      </c>
      <c r="H35" s="69">
        <v>82000000</v>
      </c>
      <c r="I35" s="69">
        <v>51515529.960000001</v>
      </c>
      <c r="J35" s="69">
        <v>0</v>
      </c>
      <c r="K35" s="69">
        <v>34165428.969999999</v>
      </c>
      <c r="L35" s="69">
        <v>2309780.29</v>
      </c>
      <c r="M35" s="69">
        <v>1499035.67</v>
      </c>
      <c r="N35" s="69">
        <v>1499035.67</v>
      </c>
      <c r="O35" s="69">
        <v>44025755.07</v>
      </c>
      <c r="P35" s="69">
        <v>13541285.029999999</v>
      </c>
      <c r="Q35" s="67">
        <f t="shared" si="1"/>
        <v>1.8280922804878048E-2</v>
      </c>
    </row>
    <row r="36" spans="1:17" ht="14.4" x14ac:dyDescent="0.2">
      <c r="A36" s="65" t="s">
        <v>21</v>
      </c>
      <c r="B36" s="65" t="s">
        <v>22</v>
      </c>
      <c r="C36" s="32" t="str">
        <f t="shared" si="0"/>
        <v>21374900 Actividades Centrales</v>
      </c>
      <c r="D36" s="65" t="s">
        <v>19</v>
      </c>
      <c r="E36" s="65" t="s">
        <v>83</v>
      </c>
      <c r="F36" s="65" t="s">
        <v>84</v>
      </c>
      <c r="G36" s="69">
        <v>18356184</v>
      </c>
      <c r="H36" s="69">
        <v>17430556</v>
      </c>
      <c r="I36" s="69">
        <v>10236998.85</v>
      </c>
      <c r="J36" s="69">
        <v>0</v>
      </c>
      <c r="K36" s="69">
        <v>254533.1</v>
      </c>
      <c r="L36" s="69">
        <v>22713</v>
      </c>
      <c r="M36" s="69">
        <v>6591942.9000000004</v>
      </c>
      <c r="N36" s="69">
        <v>6591942.9000000004</v>
      </c>
      <c r="O36" s="69">
        <v>10561367</v>
      </c>
      <c r="P36" s="69">
        <v>3367809.85</v>
      </c>
      <c r="Q36" s="67">
        <f t="shared" si="1"/>
        <v>0.37818316868377577</v>
      </c>
    </row>
    <row r="37" spans="1:17" ht="14.4" x14ac:dyDescent="0.2">
      <c r="A37" s="65" t="s">
        <v>21</v>
      </c>
      <c r="B37" s="65" t="s">
        <v>22</v>
      </c>
      <c r="C37" s="32" t="str">
        <f t="shared" si="0"/>
        <v>21374900 Actividades Centrales</v>
      </c>
      <c r="D37" s="65" t="s">
        <v>19</v>
      </c>
      <c r="E37" s="65" t="s">
        <v>85</v>
      </c>
      <c r="F37" s="65" t="s">
        <v>86</v>
      </c>
      <c r="G37" s="69">
        <v>289653786</v>
      </c>
      <c r="H37" s="69">
        <v>259544257</v>
      </c>
      <c r="I37" s="69">
        <v>85662143.200000003</v>
      </c>
      <c r="J37" s="69">
        <v>27596592.800000001</v>
      </c>
      <c r="K37" s="69">
        <v>33088725.440000001</v>
      </c>
      <c r="L37" s="69">
        <v>8526769.2100000009</v>
      </c>
      <c r="M37" s="69">
        <v>6396304.4299999997</v>
      </c>
      <c r="N37" s="69">
        <v>245356.33</v>
      </c>
      <c r="O37" s="69">
        <v>183935865.12</v>
      </c>
      <c r="P37" s="69">
        <v>10053751.32</v>
      </c>
      <c r="Q37" s="67">
        <f t="shared" si="1"/>
        <v>2.4644368956312526E-2</v>
      </c>
    </row>
    <row r="38" spans="1:17" ht="14.4" x14ac:dyDescent="0.2">
      <c r="A38" s="65" t="s">
        <v>21</v>
      </c>
      <c r="B38" s="65" t="s">
        <v>22</v>
      </c>
      <c r="C38" s="32" t="str">
        <f t="shared" si="0"/>
        <v>21374900 Actividades Centrales</v>
      </c>
      <c r="D38" s="65" t="s">
        <v>19</v>
      </c>
      <c r="E38" s="65" t="s">
        <v>87</v>
      </c>
      <c r="F38" s="65" t="s">
        <v>88</v>
      </c>
      <c r="G38" s="69">
        <v>56930000</v>
      </c>
      <c r="H38" s="69">
        <v>2930000</v>
      </c>
      <c r="I38" s="69">
        <v>1496944</v>
      </c>
      <c r="J38" s="69">
        <v>0</v>
      </c>
      <c r="K38" s="69">
        <v>1105499.98</v>
      </c>
      <c r="L38" s="69">
        <v>0</v>
      </c>
      <c r="M38" s="69">
        <v>391443.3</v>
      </c>
      <c r="N38" s="69">
        <v>138854.39999999999</v>
      </c>
      <c r="O38" s="69">
        <v>1433056.72</v>
      </c>
      <c r="P38" s="69">
        <v>0.72</v>
      </c>
      <c r="Q38" s="67">
        <f t="shared" si="1"/>
        <v>0.13359839590443687</v>
      </c>
    </row>
    <row r="39" spans="1:17" ht="14.4" x14ac:dyDescent="0.2">
      <c r="A39" s="65" t="s">
        <v>21</v>
      </c>
      <c r="B39" s="65" t="s">
        <v>22</v>
      </c>
      <c r="C39" s="32" t="str">
        <f t="shared" si="0"/>
        <v>21374900 Actividades Centrales</v>
      </c>
      <c r="D39" s="65" t="s">
        <v>19</v>
      </c>
      <c r="E39" s="65" t="s">
        <v>318</v>
      </c>
      <c r="F39" s="65" t="s">
        <v>319</v>
      </c>
      <c r="G39" s="69">
        <v>0</v>
      </c>
      <c r="H39" s="69">
        <v>44000000</v>
      </c>
      <c r="I39" s="69">
        <v>34977408.939999998</v>
      </c>
      <c r="J39" s="69">
        <v>20599000</v>
      </c>
      <c r="K39" s="69">
        <v>4213541.0599999996</v>
      </c>
      <c r="L39" s="69">
        <v>0</v>
      </c>
      <c r="M39" s="69">
        <v>0</v>
      </c>
      <c r="N39" s="69">
        <v>0</v>
      </c>
      <c r="O39" s="69">
        <v>19187458.940000001</v>
      </c>
      <c r="P39" s="69">
        <v>10164867.880000001</v>
      </c>
      <c r="Q39" s="67">
        <f t="shared" si="1"/>
        <v>0</v>
      </c>
    </row>
    <row r="40" spans="1:17" ht="14.4" x14ac:dyDescent="0.2">
      <c r="A40" s="65" t="s">
        <v>21</v>
      </c>
      <c r="B40" s="65" t="s">
        <v>22</v>
      </c>
      <c r="C40" s="32" t="str">
        <f t="shared" si="0"/>
        <v>21374900 Actividades Centrales</v>
      </c>
      <c r="D40" s="65" t="s">
        <v>19</v>
      </c>
      <c r="E40" s="65" t="s">
        <v>89</v>
      </c>
      <c r="F40" s="65" t="s">
        <v>90</v>
      </c>
      <c r="G40" s="69">
        <v>350000</v>
      </c>
      <c r="H40" s="69">
        <v>7350000</v>
      </c>
      <c r="I40" s="69">
        <v>6997593.7599999998</v>
      </c>
      <c r="J40" s="69">
        <v>6997592.7999999998</v>
      </c>
      <c r="K40" s="69">
        <v>0</v>
      </c>
      <c r="L40" s="69">
        <v>0</v>
      </c>
      <c r="M40" s="69">
        <v>0</v>
      </c>
      <c r="N40" s="69">
        <v>0</v>
      </c>
      <c r="O40" s="69">
        <v>352407.2</v>
      </c>
      <c r="P40" s="69">
        <v>0.96</v>
      </c>
      <c r="Q40" s="67">
        <f t="shared" si="1"/>
        <v>0</v>
      </c>
    </row>
    <row r="41" spans="1:17" ht="14.4" x14ac:dyDescent="0.2">
      <c r="A41" s="65" t="s">
        <v>21</v>
      </c>
      <c r="B41" s="65" t="s">
        <v>22</v>
      </c>
      <c r="C41" s="32" t="str">
        <f t="shared" si="0"/>
        <v>21374900 Actividades Centrales</v>
      </c>
      <c r="D41" s="65" t="s">
        <v>19</v>
      </c>
      <c r="E41" s="65" t="s">
        <v>91</v>
      </c>
      <c r="F41" s="65" t="s">
        <v>92</v>
      </c>
      <c r="G41" s="69">
        <v>31214795</v>
      </c>
      <c r="H41" s="69">
        <v>31214795</v>
      </c>
      <c r="I41" s="69">
        <v>12785984.85</v>
      </c>
      <c r="J41" s="69">
        <v>0</v>
      </c>
      <c r="K41" s="69">
        <v>10808269.4</v>
      </c>
      <c r="L41" s="69">
        <v>2086174.26</v>
      </c>
      <c r="M41" s="69">
        <v>2660</v>
      </c>
      <c r="N41" s="69">
        <v>2660</v>
      </c>
      <c r="O41" s="69">
        <v>18317691.34</v>
      </c>
      <c r="P41" s="69">
        <v>-111118.81</v>
      </c>
      <c r="Q41" s="67">
        <f t="shared" si="1"/>
        <v>8.5216000938016732E-5</v>
      </c>
    </row>
    <row r="42" spans="1:17" ht="14.4" x14ac:dyDescent="0.2">
      <c r="A42" s="65" t="s">
        <v>21</v>
      </c>
      <c r="B42" s="65" t="s">
        <v>22</v>
      </c>
      <c r="C42" s="32" t="str">
        <f t="shared" si="0"/>
        <v>21374900 Actividades Centrales</v>
      </c>
      <c r="D42" s="65" t="s">
        <v>19</v>
      </c>
      <c r="E42" s="65" t="s">
        <v>93</v>
      </c>
      <c r="F42" s="65" t="s">
        <v>94</v>
      </c>
      <c r="G42" s="69">
        <v>201158991</v>
      </c>
      <c r="H42" s="69">
        <v>174049462</v>
      </c>
      <c r="I42" s="69">
        <v>29404211.649999999</v>
      </c>
      <c r="J42" s="69">
        <v>0</v>
      </c>
      <c r="K42" s="69">
        <v>16961415</v>
      </c>
      <c r="L42" s="69">
        <v>6440594.9500000002</v>
      </c>
      <c r="M42" s="69">
        <v>6002201.1299999999</v>
      </c>
      <c r="N42" s="69">
        <v>103841.93</v>
      </c>
      <c r="O42" s="69">
        <v>144645250.91999999</v>
      </c>
      <c r="P42" s="69">
        <v>0.56999999999999995</v>
      </c>
      <c r="Q42" s="67">
        <f t="shared" si="1"/>
        <v>3.4485605764182137E-2</v>
      </c>
    </row>
    <row r="43" spans="1:17" ht="14.4" x14ac:dyDescent="0.2">
      <c r="A43" s="65" t="s">
        <v>21</v>
      </c>
      <c r="B43" s="65" t="s">
        <v>22</v>
      </c>
      <c r="C43" s="32" t="str">
        <f t="shared" si="0"/>
        <v>21374900 Actividades Centrales</v>
      </c>
      <c r="D43" s="65" t="s">
        <v>19</v>
      </c>
      <c r="E43" s="65" t="s">
        <v>95</v>
      </c>
      <c r="F43" s="65" t="s">
        <v>96</v>
      </c>
      <c r="G43" s="69">
        <v>802257863</v>
      </c>
      <c r="H43" s="69">
        <v>886101700</v>
      </c>
      <c r="I43" s="69">
        <v>647814746.60000002</v>
      </c>
      <c r="J43" s="69">
        <v>37455416.859999999</v>
      </c>
      <c r="K43" s="69">
        <v>410684494.73000002</v>
      </c>
      <c r="L43" s="69">
        <v>36140365.420000002</v>
      </c>
      <c r="M43" s="69">
        <v>163531467.34999999</v>
      </c>
      <c r="N43" s="69">
        <v>135108894.15000001</v>
      </c>
      <c r="O43" s="69">
        <v>238289955.63999999</v>
      </c>
      <c r="P43" s="69">
        <v>3002.24</v>
      </c>
      <c r="Q43" s="67">
        <f t="shared" si="1"/>
        <v>0.18455157839105826</v>
      </c>
    </row>
    <row r="44" spans="1:17" ht="14.4" x14ac:dyDescent="0.2">
      <c r="A44" s="65" t="s">
        <v>21</v>
      </c>
      <c r="B44" s="65" t="s">
        <v>22</v>
      </c>
      <c r="C44" s="32" t="str">
        <f t="shared" si="0"/>
        <v>21374900 Actividades Centrales</v>
      </c>
      <c r="D44" s="65" t="s">
        <v>19</v>
      </c>
      <c r="E44" s="65" t="s">
        <v>97</v>
      </c>
      <c r="F44" s="65" t="s">
        <v>98</v>
      </c>
      <c r="G44" s="69">
        <v>70000000</v>
      </c>
      <c r="H44" s="69">
        <v>70000000</v>
      </c>
      <c r="I44" s="69">
        <v>67221440.709999993</v>
      </c>
      <c r="J44" s="69">
        <v>0</v>
      </c>
      <c r="K44" s="69">
        <v>67221440</v>
      </c>
      <c r="L44" s="69">
        <v>0</v>
      </c>
      <c r="M44" s="69">
        <v>0</v>
      </c>
      <c r="N44" s="69">
        <v>0</v>
      </c>
      <c r="O44" s="69">
        <v>2778560</v>
      </c>
      <c r="P44" s="69">
        <v>0.71</v>
      </c>
      <c r="Q44" s="67">
        <f t="shared" si="1"/>
        <v>0</v>
      </c>
    </row>
    <row r="45" spans="1:17" ht="14.4" x14ac:dyDescent="0.2">
      <c r="A45" s="65" t="s">
        <v>21</v>
      </c>
      <c r="B45" s="65" t="s">
        <v>22</v>
      </c>
      <c r="C45" s="32" t="str">
        <f t="shared" si="0"/>
        <v>21374900 Actividades Centrales</v>
      </c>
      <c r="D45" s="65" t="s">
        <v>19</v>
      </c>
      <c r="E45" s="65" t="s">
        <v>99</v>
      </c>
      <c r="F45" s="65" t="s">
        <v>100</v>
      </c>
      <c r="G45" s="69">
        <v>83934345</v>
      </c>
      <c r="H45" s="69">
        <v>43508900</v>
      </c>
      <c r="I45" s="69">
        <v>31184266.210000001</v>
      </c>
      <c r="J45" s="69">
        <v>0</v>
      </c>
      <c r="K45" s="69">
        <v>0</v>
      </c>
      <c r="L45" s="69">
        <v>22675365.41</v>
      </c>
      <c r="M45" s="69">
        <v>8508900</v>
      </c>
      <c r="N45" s="69">
        <v>8508900</v>
      </c>
      <c r="O45" s="69">
        <v>12324634.59</v>
      </c>
      <c r="P45" s="69">
        <v>0.8</v>
      </c>
      <c r="Q45" s="67">
        <f t="shared" si="1"/>
        <v>0.19556688401683334</v>
      </c>
    </row>
    <row r="46" spans="1:17" ht="14.4" x14ac:dyDescent="0.2">
      <c r="A46" s="65" t="s">
        <v>21</v>
      </c>
      <c r="B46" s="65" t="s">
        <v>22</v>
      </c>
      <c r="C46" s="32" t="str">
        <f t="shared" si="0"/>
        <v>21374900 Actividades Centrales</v>
      </c>
      <c r="D46" s="65" t="s">
        <v>19</v>
      </c>
      <c r="E46" s="65" t="s">
        <v>101</v>
      </c>
      <c r="F46" s="65" t="s">
        <v>102</v>
      </c>
      <c r="G46" s="69">
        <v>552421778</v>
      </c>
      <c r="H46" s="69">
        <v>552421778</v>
      </c>
      <c r="I46" s="69">
        <v>510994822.66000003</v>
      </c>
      <c r="J46" s="69">
        <v>0</v>
      </c>
      <c r="K46" s="69">
        <v>342655793.38</v>
      </c>
      <c r="L46" s="69">
        <v>13465000.01</v>
      </c>
      <c r="M46" s="69">
        <v>154871028.69999999</v>
      </c>
      <c r="N46" s="69">
        <v>126448455.5</v>
      </c>
      <c r="O46" s="69">
        <v>41429955.909999996</v>
      </c>
      <c r="P46" s="69">
        <v>3000.57</v>
      </c>
      <c r="Q46" s="67">
        <f t="shared" si="1"/>
        <v>0.28034924557228441</v>
      </c>
    </row>
    <row r="47" spans="1:17" ht="14.4" x14ac:dyDescent="0.2">
      <c r="A47" s="65" t="s">
        <v>21</v>
      </c>
      <c r="B47" s="65" t="s">
        <v>22</v>
      </c>
      <c r="C47" s="32" t="str">
        <f t="shared" si="0"/>
        <v>21374900 Actividades Centrales</v>
      </c>
      <c r="D47" s="65" t="s">
        <v>19</v>
      </c>
      <c r="E47" s="65" t="s">
        <v>103</v>
      </c>
      <c r="F47" s="65" t="s">
        <v>104</v>
      </c>
      <c r="G47" s="69">
        <v>95901740</v>
      </c>
      <c r="H47" s="69">
        <v>220171022</v>
      </c>
      <c r="I47" s="69">
        <v>38414217.020000003</v>
      </c>
      <c r="J47" s="69">
        <v>37455416.859999999</v>
      </c>
      <c r="K47" s="69">
        <v>807261.35</v>
      </c>
      <c r="L47" s="69">
        <v>0</v>
      </c>
      <c r="M47" s="69">
        <v>151538.65</v>
      </c>
      <c r="N47" s="69">
        <v>151538.65</v>
      </c>
      <c r="O47" s="69">
        <v>181756805.13999999</v>
      </c>
      <c r="P47" s="69">
        <v>0.16</v>
      </c>
      <c r="Q47" s="67">
        <f t="shared" si="1"/>
        <v>6.8827699768773379E-4</v>
      </c>
    </row>
    <row r="48" spans="1:17" ht="14.4" x14ac:dyDescent="0.2">
      <c r="A48" s="65" t="s">
        <v>21</v>
      </c>
      <c r="B48" s="65" t="s">
        <v>22</v>
      </c>
      <c r="C48" s="32" t="str">
        <f t="shared" si="0"/>
        <v>21374900 Actividades Centrales</v>
      </c>
      <c r="D48" s="65" t="s">
        <v>19</v>
      </c>
      <c r="E48" s="65" t="s">
        <v>105</v>
      </c>
      <c r="F48" s="65" t="s">
        <v>106</v>
      </c>
      <c r="G48" s="69">
        <v>20972600</v>
      </c>
      <c r="H48" s="69">
        <v>24072600</v>
      </c>
      <c r="I48" s="69">
        <v>10278596.109999999</v>
      </c>
      <c r="J48" s="69">
        <v>0</v>
      </c>
      <c r="K48" s="69">
        <v>3746481.64</v>
      </c>
      <c r="L48" s="69">
        <v>0</v>
      </c>
      <c r="M48" s="69">
        <v>3532112.36</v>
      </c>
      <c r="N48" s="69">
        <v>3489512.36</v>
      </c>
      <c r="O48" s="69">
        <v>16794006</v>
      </c>
      <c r="P48" s="69">
        <v>3000002.11</v>
      </c>
      <c r="Q48" s="67">
        <f t="shared" si="1"/>
        <v>0.14672749765293319</v>
      </c>
    </row>
    <row r="49" spans="1:17" ht="14.4" x14ac:dyDescent="0.2">
      <c r="A49" s="65" t="s">
        <v>21</v>
      </c>
      <c r="B49" s="65" t="s">
        <v>22</v>
      </c>
      <c r="C49" s="32" t="str">
        <f t="shared" si="0"/>
        <v>21374900 Actividades Centrales</v>
      </c>
      <c r="D49" s="65" t="s">
        <v>19</v>
      </c>
      <c r="E49" s="65" t="s">
        <v>107</v>
      </c>
      <c r="F49" s="65" t="s">
        <v>108</v>
      </c>
      <c r="G49" s="69">
        <v>700000</v>
      </c>
      <c r="H49" s="69">
        <v>700000</v>
      </c>
      <c r="I49" s="69">
        <v>420000.35</v>
      </c>
      <c r="J49" s="69">
        <v>0</v>
      </c>
      <c r="K49" s="69">
        <v>181787.64</v>
      </c>
      <c r="L49" s="69">
        <v>0</v>
      </c>
      <c r="M49" s="69">
        <v>238212.36</v>
      </c>
      <c r="N49" s="69">
        <v>238212.36</v>
      </c>
      <c r="O49" s="69">
        <v>280000</v>
      </c>
      <c r="P49" s="69">
        <v>0.35</v>
      </c>
      <c r="Q49" s="67">
        <f t="shared" si="1"/>
        <v>0.34030337142857142</v>
      </c>
    </row>
    <row r="50" spans="1:17" ht="14.4" x14ac:dyDescent="0.2">
      <c r="A50" s="65" t="s">
        <v>21</v>
      </c>
      <c r="B50" s="65" t="s">
        <v>22</v>
      </c>
      <c r="C50" s="32" t="str">
        <f t="shared" si="0"/>
        <v>21374900 Actividades Centrales</v>
      </c>
      <c r="D50" s="65" t="s">
        <v>19</v>
      </c>
      <c r="E50" s="65" t="s">
        <v>109</v>
      </c>
      <c r="F50" s="65" t="s">
        <v>110</v>
      </c>
      <c r="G50" s="69">
        <v>14272600</v>
      </c>
      <c r="H50" s="69">
        <v>17372600</v>
      </c>
      <c r="I50" s="69">
        <v>6858594.7599999998</v>
      </c>
      <c r="J50" s="69">
        <v>0</v>
      </c>
      <c r="K50" s="69">
        <v>3564694</v>
      </c>
      <c r="L50" s="69">
        <v>0</v>
      </c>
      <c r="M50" s="69">
        <v>3293900</v>
      </c>
      <c r="N50" s="69">
        <v>3251300</v>
      </c>
      <c r="O50" s="69">
        <v>10514006</v>
      </c>
      <c r="P50" s="69">
        <v>0.76</v>
      </c>
      <c r="Q50" s="67">
        <f t="shared" si="1"/>
        <v>0.18960316820740708</v>
      </c>
    </row>
    <row r="51" spans="1:17" ht="14.4" x14ac:dyDescent="0.2">
      <c r="A51" s="65" t="s">
        <v>21</v>
      </c>
      <c r="B51" s="65" t="s">
        <v>22</v>
      </c>
      <c r="C51" s="32" t="str">
        <f t="shared" si="0"/>
        <v>21374900 Actividades Centrales</v>
      </c>
      <c r="D51" s="65" t="s">
        <v>19</v>
      </c>
      <c r="E51" s="65" t="s">
        <v>506</v>
      </c>
      <c r="F51" s="65" t="s">
        <v>507</v>
      </c>
      <c r="G51" s="69">
        <v>3000000</v>
      </c>
      <c r="H51" s="69">
        <v>3000000</v>
      </c>
      <c r="I51" s="69">
        <v>1500000.5</v>
      </c>
      <c r="J51" s="69">
        <v>0</v>
      </c>
      <c r="K51" s="69">
        <v>0</v>
      </c>
      <c r="L51" s="69">
        <v>0</v>
      </c>
      <c r="M51" s="69">
        <v>0</v>
      </c>
      <c r="N51" s="69">
        <v>0</v>
      </c>
      <c r="O51" s="69">
        <v>3000000</v>
      </c>
      <c r="P51" s="69">
        <v>1500000.5</v>
      </c>
      <c r="Q51" s="67">
        <f t="shared" si="1"/>
        <v>0</v>
      </c>
    </row>
    <row r="52" spans="1:17" ht="14.4" x14ac:dyDescent="0.2">
      <c r="A52" s="65" t="s">
        <v>21</v>
      </c>
      <c r="B52" s="65" t="s">
        <v>22</v>
      </c>
      <c r="C52" s="32" t="str">
        <f t="shared" si="0"/>
        <v>21374900 Actividades Centrales</v>
      </c>
      <c r="D52" s="65" t="s">
        <v>19</v>
      </c>
      <c r="E52" s="65" t="s">
        <v>508</v>
      </c>
      <c r="F52" s="65" t="s">
        <v>509</v>
      </c>
      <c r="G52" s="69">
        <v>3000000</v>
      </c>
      <c r="H52" s="69">
        <v>3000000</v>
      </c>
      <c r="I52" s="69">
        <v>1500000.5</v>
      </c>
      <c r="J52" s="69">
        <v>0</v>
      </c>
      <c r="K52" s="69">
        <v>0</v>
      </c>
      <c r="L52" s="69">
        <v>0</v>
      </c>
      <c r="M52" s="69">
        <v>0</v>
      </c>
      <c r="N52" s="69">
        <v>0</v>
      </c>
      <c r="O52" s="69">
        <v>3000000</v>
      </c>
      <c r="P52" s="69">
        <v>1500000.5</v>
      </c>
      <c r="Q52" s="67">
        <f t="shared" si="1"/>
        <v>0</v>
      </c>
    </row>
    <row r="53" spans="1:17" ht="14.4" x14ac:dyDescent="0.2">
      <c r="A53" s="65" t="s">
        <v>21</v>
      </c>
      <c r="B53" s="65" t="s">
        <v>22</v>
      </c>
      <c r="C53" s="32" t="str">
        <f t="shared" si="0"/>
        <v>21374900 Actividades Centrales</v>
      </c>
      <c r="D53" s="65" t="s">
        <v>19</v>
      </c>
      <c r="E53" s="65" t="s">
        <v>111</v>
      </c>
      <c r="F53" s="65" t="s">
        <v>112</v>
      </c>
      <c r="G53" s="69">
        <v>93193275</v>
      </c>
      <c r="H53" s="69">
        <v>70000000</v>
      </c>
      <c r="I53" s="69">
        <v>66160037</v>
      </c>
      <c r="J53" s="69">
        <v>0</v>
      </c>
      <c r="K53" s="69">
        <v>66160036.850000001</v>
      </c>
      <c r="L53" s="69">
        <v>0</v>
      </c>
      <c r="M53" s="69">
        <v>0</v>
      </c>
      <c r="N53" s="69">
        <v>0</v>
      </c>
      <c r="O53" s="69">
        <v>3839963.15</v>
      </c>
      <c r="P53" s="69">
        <v>0.15</v>
      </c>
      <c r="Q53" s="67">
        <f t="shared" si="1"/>
        <v>0</v>
      </c>
    </row>
    <row r="54" spans="1:17" ht="14.4" x14ac:dyDescent="0.2">
      <c r="A54" s="65" t="s">
        <v>21</v>
      </c>
      <c r="B54" s="65" t="s">
        <v>22</v>
      </c>
      <c r="C54" s="32" t="str">
        <f t="shared" si="0"/>
        <v>21374900 Actividades Centrales</v>
      </c>
      <c r="D54" s="65" t="s">
        <v>19</v>
      </c>
      <c r="E54" s="65" t="s">
        <v>113</v>
      </c>
      <c r="F54" s="65" t="s">
        <v>114</v>
      </c>
      <c r="G54" s="69">
        <v>93193275</v>
      </c>
      <c r="H54" s="69">
        <v>70000000</v>
      </c>
      <c r="I54" s="69">
        <v>66160037</v>
      </c>
      <c r="J54" s="69">
        <v>0</v>
      </c>
      <c r="K54" s="69">
        <v>66160036.850000001</v>
      </c>
      <c r="L54" s="69">
        <v>0</v>
      </c>
      <c r="M54" s="69">
        <v>0</v>
      </c>
      <c r="N54" s="69">
        <v>0</v>
      </c>
      <c r="O54" s="69">
        <v>3839963.15</v>
      </c>
      <c r="P54" s="69">
        <v>0.15</v>
      </c>
      <c r="Q54" s="67">
        <f t="shared" si="1"/>
        <v>0</v>
      </c>
    </row>
    <row r="55" spans="1:17" ht="14.4" x14ac:dyDescent="0.2">
      <c r="A55" s="65" t="s">
        <v>21</v>
      </c>
      <c r="B55" s="65" t="s">
        <v>22</v>
      </c>
      <c r="C55" s="32" t="str">
        <f t="shared" si="0"/>
        <v>21374900 Actividades Centrales</v>
      </c>
      <c r="D55" s="65" t="s">
        <v>19</v>
      </c>
      <c r="E55" s="65" t="s">
        <v>115</v>
      </c>
      <c r="F55" s="65" t="s">
        <v>116</v>
      </c>
      <c r="G55" s="69">
        <v>7000000</v>
      </c>
      <c r="H55" s="69">
        <v>7000000</v>
      </c>
      <c r="I55" s="69">
        <v>5799999.6100000003</v>
      </c>
      <c r="J55" s="69">
        <v>0</v>
      </c>
      <c r="K55" s="69">
        <v>452620</v>
      </c>
      <c r="L55" s="69">
        <v>0</v>
      </c>
      <c r="M55" s="69">
        <v>56480</v>
      </c>
      <c r="N55" s="69">
        <v>56480</v>
      </c>
      <c r="O55" s="69">
        <v>6490900</v>
      </c>
      <c r="P55" s="69">
        <v>5290899.6100000003</v>
      </c>
      <c r="Q55" s="67">
        <f t="shared" si="1"/>
        <v>8.0685714285714284E-3</v>
      </c>
    </row>
    <row r="56" spans="1:17" ht="14.4" x14ac:dyDescent="0.2">
      <c r="A56" s="65" t="s">
        <v>21</v>
      </c>
      <c r="B56" s="65" t="s">
        <v>22</v>
      </c>
      <c r="C56" s="32" t="str">
        <f t="shared" si="0"/>
        <v>21374900 Actividades Centrales</v>
      </c>
      <c r="D56" s="65" t="s">
        <v>19</v>
      </c>
      <c r="E56" s="65" t="s">
        <v>117</v>
      </c>
      <c r="F56" s="65" t="s">
        <v>118</v>
      </c>
      <c r="G56" s="69">
        <v>5500000</v>
      </c>
      <c r="H56" s="69">
        <v>5500000</v>
      </c>
      <c r="I56" s="69">
        <v>5499999.3600000003</v>
      </c>
      <c r="J56" s="69">
        <v>0</v>
      </c>
      <c r="K56" s="69">
        <v>209100</v>
      </c>
      <c r="L56" s="69">
        <v>0</v>
      </c>
      <c r="M56" s="69">
        <v>0</v>
      </c>
      <c r="N56" s="69">
        <v>0</v>
      </c>
      <c r="O56" s="69">
        <v>5290900</v>
      </c>
      <c r="P56" s="69">
        <v>5290899.3600000003</v>
      </c>
      <c r="Q56" s="67">
        <f t="shared" si="1"/>
        <v>0</v>
      </c>
    </row>
    <row r="57" spans="1:17" ht="14.4" x14ac:dyDescent="0.2">
      <c r="A57" s="65" t="s">
        <v>21</v>
      </c>
      <c r="B57" s="65" t="s">
        <v>22</v>
      </c>
      <c r="C57" s="32" t="str">
        <f t="shared" si="0"/>
        <v>21374900 Actividades Centrales</v>
      </c>
      <c r="D57" s="65" t="s">
        <v>19</v>
      </c>
      <c r="E57" s="65" t="s">
        <v>121</v>
      </c>
      <c r="F57" s="65" t="s">
        <v>122</v>
      </c>
      <c r="G57" s="69">
        <v>1500000</v>
      </c>
      <c r="H57" s="69">
        <v>1500000</v>
      </c>
      <c r="I57" s="69">
        <v>300000.25</v>
      </c>
      <c r="J57" s="69">
        <v>0</v>
      </c>
      <c r="K57" s="69">
        <v>243520</v>
      </c>
      <c r="L57" s="69">
        <v>0</v>
      </c>
      <c r="M57" s="69">
        <v>56480</v>
      </c>
      <c r="N57" s="69">
        <v>56480</v>
      </c>
      <c r="O57" s="69">
        <v>1200000</v>
      </c>
      <c r="P57" s="69">
        <v>0.25</v>
      </c>
      <c r="Q57" s="67">
        <f t="shared" si="1"/>
        <v>3.765333333333333E-2</v>
      </c>
    </row>
    <row r="58" spans="1:17" ht="14.4" x14ac:dyDescent="0.2">
      <c r="A58" s="65" t="s">
        <v>21</v>
      </c>
      <c r="B58" s="65" t="s">
        <v>22</v>
      </c>
      <c r="C58" s="32" t="str">
        <f t="shared" si="0"/>
        <v>21374900 Actividades Centrales</v>
      </c>
      <c r="D58" s="65" t="s">
        <v>19</v>
      </c>
      <c r="E58" s="65" t="s">
        <v>123</v>
      </c>
      <c r="F58" s="65" t="s">
        <v>124</v>
      </c>
      <c r="G58" s="69">
        <v>244104965</v>
      </c>
      <c r="H58" s="69">
        <v>270689560</v>
      </c>
      <c r="I58" s="69">
        <v>114324331.2</v>
      </c>
      <c r="J58" s="69">
        <v>0</v>
      </c>
      <c r="K58" s="69">
        <v>22367935.050000001</v>
      </c>
      <c r="L58" s="69">
        <v>1235834.55</v>
      </c>
      <c r="M58" s="69">
        <v>10720560.23</v>
      </c>
      <c r="N58" s="69">
        <v>9875135.3499999996</v>
      </c>
      <c r="O58" s="69">
        <v>236365230.16999999</v>
      </c>
      <c r="P58" s="69">
        <v>80000001.370000005</v>
      </c>
      <c r="Q58" s="67">
        <f t="shared" si="1"/>
        <v>3.9604631334876753E-2</v>
      </c>
    </row>
    <row r="59" spans="1:17" ht="14.4" x14ac:dyDescent="0.2">
      <c r="A59" s="65" t="s">
        <v>21</v>
      </c>
      <c r="B59" s="65" t="s">
        <v>22</v>
      </c>
      <c r="C59" s="32" t="str">
        <f t="shared" si="0"/>
        <v>21374900 Actividades Centrales</v>
      </c>
      <c r="D59" s="65" t="s">
        <v>19</v>
      </c>
      <c r="E59" s="65" t="s">
        <v>125</v>
      </c>
      <c r="F59" s="65" t="s">
        <v>126</v>
      </c>
      <c r="G59" s="69">
        <v>104872666</v>
      </c>
      <c r="H59" s="69">
        <v>145872666</v>
      </c>
      <c r="I59" s="69">
        <v>87877575.739999995</v>
      </c>
      <c r="J59" s="69">
        <v>0</v>
      </c>
      <c r="K59" s="69">
        <v>3900331.54</v>
      </c>
      <c r="L59" s="69">
        <v>124300</v>
      </c>
      <c r="M59" s="69">
        <v>3852944.05</v>
      </c>
      <c r="N59" s="69">
        <v>3852944.05</v>
      </c>
      <c r="O59" s="69">
        <v>137995090.41</v>
      </c>
      <c r="P59" s="69">
        <v>80000000.150000006</v>
      </c>
      <c r="Q59" s="67">
        <f t="shared" si="1"/>
        <v>2.6413063911507589E-2</v>
      </c>
    </row>
    <row r="60" spans="1:17" ht="14.4" x14ac:dyDescent="0.2">
      <c r="A60" s="65" t="s">
        <v>21</v>
      </c>
      <c r="B60" s="65" t="s">
        <v>22</v>
      </c>
      <c r="C60" s="32" t="str">
        <f t="shared" si="0"/>
        <v>21374900 Actividades Centrales</v>
      </c>
      <c r="D60" s="65" t="s">
        <v>19</v>
      </c>
      <c r="E60" s="65" t="s">
        <v>129</v>
      </c>
      <c r="F60" s="65" t="s">
        <v>130</v>
      </c>
      <c r="G60" s="69">
        <v>2826761</v>
      </c>
      <c r="H60" s="69">
        <v>733456</v>
      </c>
      <c r="I60" s="69">
        <v>366728</v>
      </c>
      <c r="J60" s="69">
        <v>0</v>
      </c>
      <c r="K60" s="69">
        <v>366727.92</v>
      </c>
      <c r="L60" s="69">
        <v>0</v>
      </c>
      <c r="M60" s="69">
        <v>0</v>
      </c>
      <c r="N60" s="69">
        <v>0</v>
      </c>
      <c r="O60" s="69">
        <v>366728.08</v>
      </c>
      <c r="P60" s="69">
        <v>0.08</v>
      </c>
      <c r="Q60" s="67">
        <f t="shared" si="1"/>
        <v>0</v>
      </c>
    </row>
    <row r="61" spans="1:17" ht="14.4" x14ac:dyDescent="0.2">
      <c r="A61" s="65" t="s">
        <v>21</v>
      </c>
      <c r="B61" s="65" t="s">
        <v>22</v>
      </c>
      <c r="C61" s="32" t="str">
        <f t="shared" si="0"/>
        <v>21374900 Actividades Centrales</v>
      </c>
      <c r="D61" s="65" t="s">
        <v>19</v>
      </c>
      <c r="E61" s="65" t="s">
        <v>131</v>
      </c>
      <c r="F61" s="65" t="s">
        <v>132</v>
      </c>
      <c r="G61" s="69">
        <v>8400000</v>
      </c>
      <c r="H61" s="69">
        <v>8400000</v>
      </c>
      <c r="I61" s="69">
        <v>7966529.7300000004</v>
      </c>
      <c r="J61" s="69">
        <v>0</v>
      </c>
      <c r="K61" s="69">
        <v>5247999.99</v>
      </c>
      <c r="L61" s="69">
        <v>96000</v>
      </c>
      <c r="M61" s="69">
        <v>2622528.92</v>
      </c>
      <c r="N61" s="69">
        <v>2229104.04</v>
      </c>
      <c r="O61" s="69">
        <v>433471.09</v>
      </c>
      <c r="P61" s="69">
        <v>0.82</v>
      </c>
      <c r="Q61" s="67">
        <f t="shared" si="1"/>
        <v>0.31220582380952377</v>
      </c>
    </row>
    <row r="62" spans="1:17" ht="14.4" x14ac:dyDescent="0.2">
      <c r="A62" s="65" t="s">
        <v>21</v>
      </c>
      <c r="B62" s="65" t="s">
        <v>22</v>
      </c>
      <c r="C62" s="32" t="str">
        <f t="shared" si="0"/>
        <v>21374900 Actividades Centrales</v>
      </c>
      <c r="D62" s="65" t="s">
        <v>19</v>
      </c>
      <c r="E62" s="65" t="s">
        <v>133</v>
      </c>
      <c r="F62" s="65" t="s">
        <v>134</v>
      </c>
      <c r="G62" s="69">
        <v>12000000</v>
      </c>
      <c r="H62" s="69">
        <v>678000</v>
      </c>
      <c r="I62" s="69">
        <v>678000</v>
      </c>
      <c r="J62" s="69">
        <v>0</v>
      </c>
      <c r="K62" s="69">
        <v>226000</v>
      </c>
      <c r="L62" s="69">
        <v>0</v>
      </c>
      <c r="M62" s="69">
        <v>452000</v>
      </c>
      <c r="N62" s="69">
        <v>0</v>
      </c>
      <c r="O62" s="69">
        <v>0</v>
      </c>
      <c r="P62" s="69">
        <v>0</v>
      </c>
      <c r="Q62" s="67">
        <f t="shared" si="1"/>
        <v>0.66666666666666663</v>
      </c>
    </row>
    <row r="63" spans="1:17" ht="14.4" x14ac:dyDescent="0.2">
      <c r="A63" s="65" t="s">
        <v>21</v>
      </c>
      <c r="B63" s="65" t="s">
        <v>22</v>
      </c>
      <c r="C63" s="32" t="str">
        <f t="shared" si="0"/>
        <v>21374900 Actividades Centrales</v>
      </c>
      <c r="D63" s="65" t="s">
        <v>19</v>
      </c>
      <c r="E63" s="65" t="s">
        <v>135</v>
      </c>
      <c r="F63" s="65" t="s">
        <v>136</v>
      </c>
      <c r="G63" s="69">
        <v>1644707</v>
      </c>
      <c r="H63" s="69">
        <v>2644707</v>
      </c>
      <c r="I63" s="69">
        <v>1785040.48</v>
      </c>
      <c r="J63" s="69">
        <v>0</v>
      </c>
      <c r="K63" s="69">
        <v>1324021.8799999999</v>
      </c>
      <c r="L63" s="69">
        <v>76947.520000000004</v>
      </c>
      <c r="M63" s="69">
        <v>384070.88</v>
      </c>
      <c r="N63" s="69">
        <v>384070.88</v>
      </c>
      <c r="O63" s="69">
        <v>859666.72</v>
      </c>
      <c r="P63" s="69">
        <v>0.2</v>
      </c>
      <c r="Q63" s="67">
        <f t="shared" si="1"/>
        <v>0.14522246887840506</v>
      </c>
    </row>
    <row r="64" spans="1:17" ht="14.4" x14ac:dyDescent="0.2">
      <c r="A64" s="65" t="s">
        <v>21</v>
      </c>
      <c r="B64" s="65" t="s">
        <v>22</v>
      </c>
      <c r="C64" s="32" t="str">
        <f t="shared" si="0"/>
        <v>21374900 Actividades Centrales</v>
      </c>
      <c r="D64" s="65" t="s">
        <v>19</v>
      </c>
      <c r="E64" s="65" t="s">
        <v>137</v>
      </c>
      <c r="F64" s="65" t="s">
        <v>138</v>
      </c>
      <c r="G64" s="69">
        <v>113458775</v>
      </c>
      <c r="H64" s="69">
        <v>111458675</v>
      </c>
      <c r="I64" s="69">
        <v>15650457.199999999</v>
      </c>
      <c r="J64" s="69">
        <v>0</v>
      </c>
      <c r="K64" s="69">
        <v>11302853.720000001</v>
      </c>
      <c r="L64" s="69">
        <v>938587.03</v>
      </c>
      <c r="M64" s="69">
        <v>3409016.38</v>
      </c>
      <c r="N64" s="69">
        <v>3409016.38</v>
      </c>
      <c r="O64" s="69">
        <v>95808217.870000005</v>
      </c>
      <c r="P64" s="69">
        <v>7.0000000000000007E-2</v>
      </c>
      <c r="Q64" s="67">
        <f t="shared" si="1"/>
        <v>3.0585473764155189E-2</v>
      </c>
    </row>
    <row r="65" spans="1:17" ht="14.4" x14ac:dyDescent="0.2">
      <c r="A65" s="65" t="s">
        <v>21</v>
      </c>
      <c r="B65" s="65" t="s">
        <v>22</v>
      </c>
      <c r="C65" s="32" t="str">
        <f t="shared" si="0"/>
        <v>21374900 Actividades Centrales</v>
      </c>
      <c r="D65" s="65" t="s">
        <v>19</v>
      </c>
      <c r="E65" s="65" t="s">
        <v>139</v>
      </c>
      <c r="F65" s="65" t="s">
        <v>140</v>
      </c>
      <c r="G65" s="69">
        <v>902056</v>
      </c>
      <c r="H65" s="69">
        <v>902056</v>
      </c>
      <c r="I65" s="69">
        <v>0.05</v>
      </c>
      <c r="J65" s="69">
        <v>0</v>
      </c>
      <c r="K65" s="69">
        <v>0</v>
      </c>
      <c r="L65" s="69">
        <v>0</v>
      </c>
      <c r="M65" s="69">
        <v>0</v>
      </c>
      <c r="N65" s="69">
        <v>0</v>
      </c>
      <c r="O65" s="69">
        <v>902056</v>
      </c>
      <c r="P65" s="69">
        <v>0.05</v>
      </c>
      <c r="Q65" s="67">
        <f t="shared" si="1"/>
        <v>0</v>
      </c>
    </row>
    <row r="66" spans="1:17" ht="14.4" x14ac:dyDescent="0.2">
      <c r="A66" s="65" t="s">
        <v>21</v>
      </c>
      <c r="B66" s="65" t="s">
        <v>22</v>
      </c>
      <c r="C66" s="32" t="str">
        <f t="shared" si="0"/>
        <v>21374900 Actividades Centrales</v>
      </c>
      <c r="D66" s="65" t="s">
        <v>19</v>
      </c>
      <c r="E66" s="65" t="s">
        <v>141</v>
      </c>
      <c r="F66" s="65" t="s">
        <v>142</v>
      </c>
      <c r="G66" s="69">
        <v>600000</v>
      </c>
      <c r="H66" s="69">
        <v>600000</v>
      </c>
      <c r="I66" s="69">
        <v>410951.21</v>
      </c>
      <c r="J66" s="69">
        <v>0</v>
      </c>
      <c r="K66" s="69">
        <v>493.21</v>
      </c>
      <c r="L66" s="69">
        <v>0</v>
      </c>
      <c r="M66" s="69">
        <v>410458</v>
      </c>
      <c r="N66" s="69">
        <v>410458</v>
      </c>
      <c r="O66" s="69">
        <v>189048.79</v>
      </c>
      <c r="P66" s="69">
        <v>0</v>
      </c>
      <c r="Q66" s="67">
        <f t="shared" si="1"/>
        <v>0.68409666666666669</v>
      </c>
    </row>
    <row r="67" spans="1:17" ht="14.4" x14ac:dyDescent="0.2">
      <c r="A67" s="65" t="s">
        <v>21</v>
      </c>
      <c r="B67" s="65" t="s">
        <v>22</v>
      </c>
      <c r="C67" s="32" t="str">
        <f t="shared" si="0"/>
        <v>21374900 Actividades Centrales</v>
      </c>
      <c r="D67" s="65" t="s">
        <v>19</v>
      </c>
      <c r="E67" s="65" t="s">
        <v>145</v>
      </c>
      <c r="F67" s="65" t="s">
        <v>146</v>
      </c>
      <c r="G67" s="69">
        <v>600000</v>
      </c>
      <c r="H67" s="69">
        <v>600000</v>
      </c>
      <c r="I67" s="69">
        <v>410951.21</v>
      </c>
      <c r="J67" s="69">
        <v>0</v>
      </c>
      <c r="K67" s="69">
        <v>493.21</v>
      </c>
      <c r="L67" s="69">
        <v>0</v>
      </c>
      <c r="M67" s="69">
        <v>410458</v>
      </c>
      <c r="N67" s="69">
        <v>410458</v>
      </c>
      <c r="O67" s="69">
        <v>189048.79</v>
      </c>
      <c r="P67" s="69">
        <v>0</v>
      </c>
      <c r="Q67" s="67">
        <f t="shared" si="1"/>
        <v>0.68409666666666669</v>
      </c>
    </row>
    <row r="68" spans="1:17" ht="14.4" x14ac:dyDescent="0.2">
      <c r="A68" s="65" t="s">
        <v>21</v>
      </c>
      <c r="B68" s="65" t="s">
        <v>22</v>
      </c>
      <c r="C68" s="32" t="str">
        <f t="shared" si="0"/>
        <v>21374900 Actividades Centrales</v>
      </c>
      <c r="D68" s="65" t="s">
        <v>19</v>
      </c>
      <c r="E68" s="65" t="s">
        <v>147</v>
      </c>
      <c r="F68" s="65" t="s">
        <v>148</v>
      </c>
      <c r="G68" s="69">
        <v>1200000</v>
      </c>
      <c r="H68" s="69">
        <v>1200000</v>
      </c>
      <c r="I68" s="69">
        <v>0.69</v>
      </c>
      <c r="J68" s="69">
        <v>0</v>
      </c>
      <c r="K68" s="69">
        <v>0</v>
      </c>
      <c r="L68" s="69">
        <v>0</v>
      </c>
      <c r="M68" s="69">
        <v>0</v>
      </c>
      <c r="N68" s="69">
        <v>0</v>
      </c>
      <c r="O68" s="69">
        <v>1200000</v>
      </c>
      <c r="P68" s="69">
        <v>0.69</v>
      </c>
      <c r="Q68" s="67">
        <f t="shared" si="1"/>
        <v>0</v>
      </c>
    </row>
    <row r="69" spans="1:17" ht="14.4" x14ac:dyDescent="0.2">
      <c r="A69" s="65" t="s">
        <v>21</v>
      </c>
      <c r="B69" s="65" t="s">
        <v>22</v>
      </c>
      <c r="C69" s="32" t="str">
        <f t="shared" si="0"/>
        <v>21374900 Actividades Centrales</v>
      </c>
      <c r="D69" s="65" t="s">
        <v>19</v>
      </c>
      <c r="E69" s="65" t="s">
        <v>149</v>
      </c>
      <c r="F69" s="65" t="s">
        <v>150</v>
      </c>
      <c r="G69" s="69">
        <v>1200000</v>
      </c>
      <c r="H69" s="69">
        <v>1200000</v>
      </c>
      <c r="I69" s="69">
        <v>0.69</v>
      </c>
      <c r="J69" s="69">
        <v>0</v>
      </c>
      <c r="K69" s="69">
        <v>0</v>
      </c>
      <c r="L69" s="69">
        <v>0</v>
      </c>
      <c r="M69" s="69">
        <v>0</v>
      </c>
      <c r="N69" s="69">
        <v>0</v>
      </c>
      <c r="O69" s="69">
        <v>1200000</v>
      </c>
      <c r="P69" s="69">
        <v>0.69</v>
      </c>
      <c r="Q69" s="67">
        <f t="shared" si="1"/>
        <v>0</v>
      </c>
    </row>
    <row r="70" spans="1:17" ht="14.4" x14ac:dyDescent="0.2">
      <c r="A70" s="65" t="s">
        <v>21</v>
      </c>
      <c r="B70" s="65" t="s">
        <v>22</v>
      </c>
      <c r="C70" s="32" t="str">
        <f t="shared" si="0"/>
        <v>21374900 Actividades Centrales</v>
      </c>
      <c r="D70" s="65" t="s">
        <v>19</v>
      </c>
      <c r="E70" s="65" t="s">
        <v>153</v>
      </c>
      <c r="F70" s="65" t="s">
        <v>154</v>
      </c>
      <c r="G70" s="69">
        <v>58280000</v>
      </c>
      <c r="H70" s="69">
        <v>58280000</v>
      </c>
      <c r="I70" s="69">
        <v>12847225.23</v>
      </c>
      <c r="J70" s="69">
        <v>1020592</v>
      </c>
      <c r="K70" s="69">
        <v>3981642.67</v>
      </c>
      <c r="L70" s="69">
        <v>67184.86</v>
      </c>
      <c r="M70" s="69">
        <v>7777797.6699999999</v>
      </c>
      <c r="N70" s="69">
        <v>6848100.46</v>
      </c>
      <c r="O70" s="69">
        <v>45432782.799999997</v>
      </c>
      <c r="P70" s="69">
        <v>8.0299999999999994</v>
      </c>
      <c r="Q70" s="67">
        <f t="shared" si="1"/>
        <v>0.13345569097460536</v>
      </c>
    </row>
    <row r="71" spans="1:17" ht="14.4" x14ac:dyDescent="0.2">
      <c r="A71" s="65" t="s">
        <v>21</v>
      </c>
      <c r="B71" s="65" t="s">
        <v>22</v>
      </c>
      <c r="C71" s="32" t="str">
        <f t="shared" ref="C71:C134" si="2">+CONCATENATE(A71," ",B71)</f>
        <v>21374900 Actividades Centrales</v>
      </c>
      <c r="D71" s="65" t="s">
        <v>19</v>
      </c>
      <c r="E71" s="65" t="s">
        <v>155</v>
      </c>
      <c r="F71" s="65" t="s">
        <v>156</v>
      </c>
      <c r="G71" s="69">
        <v>29250000</v>
      </c>
      <c r="H71" s="69">
        <v>29250000</v>
      </c>
      <c r="I71" s="69">
        <v>8891080.8100000005</v>
      </c>
      <c r="J71" s="69">
        <v>426151</v>
      </c>
      <c r="K71" s="69">
        <v>3627555.83</v>
      </c>
      <c r="L71" s="69">
        <v>0</v>
      </c>
      <c r="M71" s="69">
        <v>4837371.8899999997</v>
      </c>
      <c r="N71" s="69">
        <v>4837371.8899999997</v>
      </c>
      <c r="O71" s="69">
        <v>20358921.280000001</v>
      </c>
      <c r="P71" s="69">
        <v>2.09</v>
      </c>
      <c r="Q71" s="67">
        <f t="shared" ref="Q71:Q134" si="3">+IFERROR(M71/H71,0)</f>
        <v>0.16538023555555553</v>
      </c>
    </row>
    <row r="72" spans="1:17" ht="14.4" x14ac:dyDescent="0.2">
      <c r="A72" s="65" t="s">
        <v>21</v>
      </c>
      <c r="B72" s="65" t="s">
        <v>22</v>
      </c>
      <c r="C72" s="32" t="str">
        <f t="shared" si="2"/>
        <v>21374900 Actividades Centrales</v>
      </c>
      <c r="D72" s="65" t="s">
        <v>19</v>
      </c>
      <c r="E72" s="65" t="s">
        <v>157</v>
      </c>
      <c r="F72" s="65" t="s">
        <v>158</v>
      </c>
      <c r="G72" s="69">
        <v>15000000</v>
      </c>
      <c r="H72" s="69">
        <v>15000000</v>
      </c>
      <c r="I72" s="69">
        <v>6885886.4800000004</v>
      </c>
      <c r="J72" s="69">
        <v>0</v>
      </c>
      <c r="K72" s="69">
        <v>3394875</v>
      </c>
      <c r="L72" s="69">
        <v>0</v>
      </c>
      <c r="M72" s="69">
        <v>3491011</v>
      </c>
      <c r="N72" s="69">
        <v>3491011</v>
      </c>
      <c r="O72" s="69">
        <v>8114114</v>
      </c>
      <c r="P72" s="69">
        <v>0.48</v>
      </c>
      <c r="Q72" s="67">
        <f t="shared" si="3"/>
        <v>0.23273406666666666</v>
      </c>
    </row>
    <row r="73" spans="1:17" ht="14.4" x14ac:dyDescent="0.2">
      <c r="A73" s="65" t="s">
        <v>21</v>
      </c>
      <c r="B73" s="65" t="s">
        <v>22</v>
      </c>
      <c r="C73" s="32" t="str">
        <f t="shared" si="2"/>
        <v>21374900 Actividades Centrales</v>
      </c>
      <c r="D73" s="65" t="s">
        <v>19</v>
      </c>
      <c r="E73" s="65" t="s">
        <v>159</v>
      </c>
      <c r="F73" s="65" t="s">
        <v>160</v>
      </c>
      <c r="G73" s="69">
        <v>3500000</v>
      </c>
      <c r="H73" s="69">
        <v>3500000</v>
      </c>
      <c r="I73" s="69">
        <v>426151.58</v>
      </c>
      <c r="J73" s="69">
        <v>426151</v>
      </c>
      <c r="K73" s="69">
        <v>0</v>
      </c>
      <c r="L73" s="69">
        <v>0</v>
      </c>
      <c r="M73" s="69">
        <v>0</v>
      </c>
      <c r="N73" s="69">
        <v>0</v>
      </c>
      <c r="O73" s="69">
        <v>3073849</v>
      </c>
      <c r="P73" s="69">
        <v>0.57999999999999996</v>
      </c>
      <c r="Q73" s="67">
        <f t="shared" si="3"/>
        <v>0</v>
      </c>
    </row>
    <row r="74" spans="1:17" ht="14.4" x14ac:dyDescent="0.2">
      <c r="A74" s="65" t="s">
        <v>21</v>
      </c>
      <c r="B74" s="65" t="s">
        <v>22</v>
      </c>
      <c r="C74" s="32" t="str">
        <f t="shared" si="2"/>
        <v>21374900 Actividades Centrales</v>
      </c>
      <c r="D74" s="65" t="s">
        <v>19</v>
      </c>
      <c r="E74" s="65" t="s">
        <v>161</v>
      </c>
      <c r="F74" s="65" t="s">
        <v>162</v>
      </c>
      <c r="G74" s="69">
        <v>10450000</v>
      </c>
      <c r="H74" s="69">
        <v>10450000</v>
      </c>
      <c r="I74" s="69">
        <v>1579042.1</v>
      </c>
      <c r="J74" s="69">
        <v>0</v>
      </c>
      <c r="K74" s="69">
        <v>232680.83</v>
      </c>
      <c r="L74" s="69">
        <v>0</v>
      </c>
      <c r="M74" s="69">
        <v>1346360.89</v>
      </c>
      <c r="N74" s="69">
        <v>1346360.89</v>
      </c>
      <c r="O74" s="69">
        <v>8870958.2799999993</v>
      </c>
      <c r="P74" s="69">
        <v>0.38</v>
      </c>
      <c r="Q74" s="67">
        <f t="shared" si="3"/>
        <v>0.12883836267942583</v>
      </c>
    </row>
    <row r="75" spans="1:17" ht="14.4" x14ac:dyDescent="0.2">
      <c r="A75" s="65" t="s">
        <v>21</v>
      </c>
      <c r="B75" s="65" t="s">
        <v>22</v>
      </c>
      <c r="C75" s="32" t="str">
        <f t="shared" si="2"/>
        <v>21374900 Actividades Centrales</v>
      </c>
      <c r="D75" s="65" t="s">
        <v>19</v>
      </c>
      <c r="E75" s="65" t="s">
        <v>163</v>
      </c>
      <c r="F75" s="65" t="s">
        <v>164</v>
      </c>
      <c r="G75" s="69">
        <v>300000</v>
      </c>
      <c r="H75" s="69">
        <v>300000</v>
      </c>
      <c r="I75" s="69">
        <v>0.65</v>
      </c>
      <c r="J75" s="69">
        <v>0</v>
      </c>
      <c r="K75" s="69">
        <v>0</v>
      </c>
      <c r="L75" s="69">
        <v>0</v>
      </c>
      <c r="M75" s="69">
        <v>0</v>
      </c>
      <c r="N75" s="69">
        <v>0</v>
      </c>
      <c r="O75" s="69">
        <v>300000</v>
      </c>
      <c r="P75" s="69">
        <v>0.65</v>
      </c>
      <c r="Q75" s="67">
        <f t="shared" si="3"/>
        <v>0</v>
      </c>
    </row>
    <row r="76" spans="1:17" ht="14.4" x14ac:dyDescent="0.2">
      <c r="A76" s="65" t="s">
        <v>21</v>
      </c>
      <c r="B76" s="65" t="s">
        <v>22</v>
      </c>
      <c r="C76" s="32" t="str">
        <f t="shared" si="2"/>
        <v>21374900 Actividades Centrales</v>
      </c>
      <c r="D76" s="65" t="s">
        <v>19</v>
      </c>
      <c r="E76" s="65" t="s">
        <v>165</v>
      </c>
      <c r="F76" s="65" t="s">
        <v>166</v>
      </c>
      <c r="G76" s="69">
        <v>1500000</v>
      </c>
      <c r="H76" s="69">
        <v>1500000</v>
      </c>
      <c r="I76" s="69">
        <v>0.25</v>
      </c>
      <c r="J76" s="69">
        <v>0</v>
      </c>
      <c r="K76" s="69">
        <v>0</v>
      </c>
      <c r="L76" s="69">
        <v>0</v>
      </c>
      <c r="M76" s="69">
        <v>0</v>
      </c>
      <c r="N76" s="69">
        <v>0</v>
      </c>
      <c r="O76" s="69">
        <v>1500000</v>
      </c>
      <c r="P76" s="69">
        <v>0.25</v>
      </c>
      <c r="Q76" s="67">
        <f t="shared" si="3"/>
        <v>0</v>
      </c>
    </row>
    <row r="77" spans="1:17" ht="14.4" x14ac:dyDescent="0.2">
      <c r="A77" s="65" t="s">
        <v>21</v>
      </c>
      <c r="B77" s="65" t="s">
        <v>22</v>
      </c>
      <c r="C77" s="32" t="str">
        <f t="shared" si="2"/>
        <v>21374900 Actividades Centrales</v>
      </c>
      <c r="D77" s="65" t="s">
        <v>19</v>
      </c>
      <c r="E77" s="65" t="s">
        <v>167</v>
      </c>
      <c r="F77" s="65" t="s">
        <v>168</v>
      </c>
      <c r="G77" s="69">
        <v>0</v>
      </c>
      <c r="H77" s="69">
        <v>0</v>
      </c>
      <c r="I77" s="69">
        <v>0</v>
      </c>
      <c r="J77" s="69">
        <v>0</v>
      </c>
      <c r="K77" s="69">
        <v>0</v>
      </c>
      <c r="L77" s="69">
        <v>0</v>
      </c>
      <c r="M77" s="69">
        <v>0</v>
      </c>
      <c r="N77" s="69">
        <v>0</v>
      </c>
      <c r="O77" s="69">
        <v>0</v>
      </c>
      <c r="P77" s="69">
        <v>0</v>
      </c>
      <c r="Q77" s="67">
        <f t="shared" si="3"/>
        <v>0</v>
      </c>
    </row>
    <row r="78" spans="1:17" ht="14.4" x14ac:dyDescent="0.2">
      <c r="A78" s="65" t="s">
        <v>21</v>
      </c>
      <c r="B78" s="65" t="s">
        <v>22</v>
      </c>
      <c r="C78" s="32" t="str">
        <f t="shared" si="2"/>
        <v>21374900 Actividades Centrales</v>
      </c>
      <c r="D78" s="65" t="s">
        <v>19</v>
      </c>
      <c r="E78" s="65" t="s">
        <v>169</v>
      </c>
      <c r="F78" s="65" t="s">
        <v>170</v>
      </c>
      <c r="G78" s="69">
        <v>1500000</v>
      </c>
      <c r="H78" s="69">
        <v>1500000</v>
      </c>
      <c r="I78" s="69">
        <v>0.25</v>
      </c>
      <c r="J78" s="69">
        <v>0</v>
      </c>
      <c r="K78" s="69">
        <v>0</v>
      </c>
      <c r="L78" s="69">
        <v>0</v>
      </c>
      <c r="M78" s="69">
        <v>0</v>
      </c>
      <c r="N78" s="69">
        <v>0</v>
      </c>
      <c r="O78" s="69">
        <v>1500000</v>
      </c>
      <c r="P78" s="69">
        <v>0.25</v>
      </c>
      <c r="Q78" s="67">
        <f t="shared" si="3"/>
        <v>0</v>
      </c>
    </row>
    <row r="79" spans="1:17" ht="14.4" x14ac:dyDescent="0.2">
      <c r="A79" s="65" t="s">
        <v>21</v>
      </c>
      <c r="B79" s="65" t="s">
        <v>22</v>
      </c>
      <c r="C79" s="32" t="str">
        <f t="shared" si="2"/>
        <v>21374900 Actividades Centrales</v>
      </c>
      <c r="D79" s="65" t="s">
        <v>19</v>
      </c>
      <c r="E79" s="65" t="s">
        <v>171</v>
      </c>
      <c r="F79" s="65" t="s">
        <v>172</v>
      </c>
      <c r="G79" s="69">
        <v>4780000</v>
      </c>
      <c r="H79" s="69">
        <v>4780000</v>
      </c>
      <c r="I79" s="69">
        <v>84355.75</v>
      </c>
      <c r="J79" s="69">
        <v>34409</v>
      </c>
      <c r="K79" s="69">
        <v>0</v>
      </c>
      <c r="L79" s="69">
        <v>0</v>
      </c>
      <c r="M79" s="69">
        <v>49945.04</v>
      </c>
      <c r="N79" s="69">
        <v>49945.04</v>
      </c>
      <c r="O79" s="69">
        <v>4695645.96</v>
      </c>
      <c r="P79" s="69">
        <v>1.71</v>
      </c>
      <c r="Q79" s="67">
        <f t="shared" si="3"/>
        <v>1.0448753138075313E-2</v>
      </c>
    </row>
    <row r="80" spans="1:17" ht="14.4" x14ac:dyDescent="0.2">
      <c r="A80" s="65" t="s">
        <v>21</v>
      </c>
      <c r="B80" s="65" t="s">
        <v>22</v>
      </c>
      <c r="C80" s="32" t="str">
        <f t="shared" si="2"/>
        <v>21374900 Actividades Centrales</v>
      </c>
      <c r="D80" s="65" t="s">
        <v>19</v>
      </c>
      <c r="E80" s="65" t="s">
        <v>173</v>
      </c>
      <c r="F80" s="65" t="s">
        <v>174</v>
      </c>
      <c r="G80" s="69">
        <v>1000000</v>
      </c>
      <c r="H80" s="69">
        <v>1000000</v>
      </c>
      <c r="I80" s="69">
        <v>34409.17</v>
      </c>
      <c r="J80" s="69">
        <v>34409</v>
      </c>
      <c r="K80" s="69">
        <v>0</v>
      </c>
      <c r="L80" s="69">
        <v>0</v>
      </c>
      <c r="M80" s="69">
        <v>0</v>
      </c>
      <c r="N80" s="69">
        <v>0</v>
      </c>
      <c r="O80" s="69">
        <v>965591</v>
      </c>
      <c r="P80" s="69">
        <v>0.17</v>
      </c>
      <c r="Q80" s="67">
        <f t="shared" si="3"/>
        <v>0</v>
      </c>
    </row>
    <row r="81" spans="1:17" ht="14.4" x14ac:dyDescent="0.2">
      <c r="A81" s="65" t="s">
        <v>21</v>
      </c>
      <c r="B81" s="65" t="s">
        <v>22</v>
      </c>
      <c r="C81" s="32" t="str">
        <f t="shared" si="2"/>
        <v>21374900 Actividades Centrales</v>
      </c>
      <c r="D81" s="65" t="s">
        <v>19</v>
      </c>
      <c r="E81" s="65" t="s">
        <v>179</v>
      </c>
      <c r="F81" s="65" t="s">
        <v>180</v>
      </c>
      <c r="G81" s="69">
        <v>3500000</v>
      </c>
      <c r="H81" s="69">
        <v>3500000</v>
      </c>
      <c r="I81" s="69">
        <v>0.27</v>
      </c>
      <c r="J81" s="69">
        <v>0</v>
      </c>
      <c r="K81" s="69">
        <v>0</v>
      </c>
      <c r="L81" s="69">
        <v>0</v>
      </c>
      <c r="M81" s="69">
        <v>0</v>
      </c>
      <c r="N81" s="69">
        <v>0</v>
      </c>
      <c r="O81" s="69">
        <v>3500000</v>
      </c>
      <c r="P81" s="69">
        <v>0.27</v>
      </c>
      <c r="Q81" s="67">
        <f t="shared" si="3"/>
        <v>0</v>
      </c>
    </row>
    <row r="82" spans="1:17" ht="14.4" x14ac:dyDescent="0.2">
      <c r="A82" s="65" t="s">
        <v>21</v>
      </c>
      <c r="B82" s="65" t="s">
        <v>22</v>
      </c>
      <c r="C82" s="32" t="str">
        <f t="shared" si="2"/>
        <v>21374900 Actividades Centrales</v>
      </c>
      <c r="D82" s="65" t="s">
        <v>19</v>
      </c>
      <c r="E82" s="65" t="s">
        <v>181</v>
      </c>
      <c r="F82" s="65" t="s">
        <v>182</v>
      </c>
      <c r="G82" s="69">
        <v>30000</v>
      </c>
      <c r="H82" s="69">
        <v>30000</v>
      </c>
      <c r="I82" s="69">
        <v>0.77</v>
      </c>
      <c r="J82" s="69">
        <v>0</v>
      </c>
      <c r="K82" s="69">
        <v>0</v>
      </c>
      <c r="L82" s="69">
        <v>0</v>
      </c>
      <c r="M82" s="69">
        <v>0</v>
      </c>
      <c r="N82" s="69">
        <v>0</v>
      </c>
      <c r="O82" s="69">
        <v>30000</v>
      </c>
      <c r="P82" s="69">
        <v>0.77</v>
      </c>
      <c r="Q82" s="67">
        <f t="shared" si="3"/>
        <v>0</v>
      </c>
    </row>
    <row r="83" spans="1:17" ht="14.4" x14ac:dyDescent="0.2">
      <c r="A83" s="65" t="s">
        <v>21</v>
      </c>
      <c r="B83" s="65" t="s">
        <v>22</v>
      </c>
      <c r="C83" s="32" t="str">
        <f t="shared" si="2"/>
        <v>21374900 Actividades Centrales</v>
      </c>
      <c r="D83" s="65" t="s">
        <v>19</v>
      </c>
      <c r="E83" s="65" t="s">
        <v>183</v>
      </c>
      <c r="F83" s="65" t="s">
        <v>184</v>
      </c>
      <c r="G83" s="69">
        <v>250000</v>
      </c>
      <c r="H83" s="69">
        <v>250000</v>
      </c>
      <c r="I83" s="69">
        <v>49945.54</v>
      </c>
      <c r="J83" s="69">
        <v>0</v>
      </c>
      <c r="K83" s="69">
        <v>0</v>
      </c>
      <c r="L83" s="69">
        <v>0</v>
      </c>
      <c r="M83" s="69">
        <v>49945.04</v>
      </c>
      <c r="N83" s="69">
        <v>49945.04</v>
      </c>
      <c r="O83" s="69">
        <v>200054.96</v>
      </c>
      <c r="P83" s="69">
        <v>0.5</v>
      </c>
      <c r="Q83" s="67">
        <f t="shared" si="3"/>
        <v>0.19978016000000001</v>
      </c>
    </row>
    <row r="84" spans="1:17" ht="14.4" x14ac:dyDescent="0.2">
      <c r="A84" s="65" t="s">
        <v>21</v>
      </c>
      <c r="B84" s="65" t="s">
        <v>22</v>
      </c>
      <c r="C84" s="32" t="str">
        <f t="shared" si="2"/>
        <v>21374900 Actividades Centrales</v>
      </c>
      <c r="D84" s="65" t="s">
        <v>19</v>
      </c>
      <c r="E84" s="65" t="s">
        <v>185</v>
      </c>
      <c r="F84" s="65" t="s">
        <v>186</v>
      </c>
      <c r="G84" s="69">
        <v>3250000</v>
      </c>
      <c r="H84" s="69">
        <v>3250000</v>
      </c>
      <c r="I84" s="69">
        <v>1368797.06</v>
      </c>
      <c r="J84" s="69">
        <v>55181</v>
      </c>
      <c r="K84" s="69">
        <v>137469.21</v>
      </c>
      <c r="L84" s="69">
        <v>58760</v>
      </c>
      <c r="M84" s="69">
        <v>1117385.52</v>
      </c>
      <c r="N84" s="69">
        <v>1117385.52</v>
      </c>
      <c r="O84" s="69">
        <v>1881204.27</v>
      </c>
      <c r="P84" s="69">
        <v>1.33</v>
      </c>
      <c r="Q84" s="67">
        <f t="shared" si="3"/>
        <v>0.34381092923076922</v>
      </c>
    </row>
    <row r="85" spans="1:17" ht="14.4" x14ac:dyDescent="0.2">
      <c r="A85" s="65" t="s">
        <v>21</v>
      </c>
      <c r="B85" s="65" t="s">
        <v>22</v>
      </c>
      <c r="C85" s="32" t="str">
        <f t="shared" si="2"/>
        <v>21374900 Actividades Centrales</v>
      </c>
      <c r="D85" s="65" t="s">
        <v>19</v>
      </c>
      <c r="E85" s="65" t="s">
        <v>187</v>
      </c>
      <c r="F85" s="65" t="s">
        <v>188</v>
      </c>
      <c r="G85" s="69">
        <v>200000</v>
      </c>
      <c r="H85" s="69">
        <v>200000</v>
      </c>
      <c r="I85" s="69">
        <v>55181.43</v>
      </c>
      <c r="J85" s="69">
        <v>55181</v>
      </c>
      <c r="K85" s="69">
        <v>0</v>
      </c>
      <c r="L85" s="69">
        <v>0</v>
      </c>
      <c r="M85" s="69">
        <v>0</v>
      </c>
      <c r="N85" s="69">
        <v>0</v>
      </c>
      <c r="O85" s="69">
        <v>144819</v>
      </c>
      <c r="P85" s="69">
        <v>0.43</v>
      </c>
      <c r="Q85" s="67">
        <f t="shared" si="3"/>
        <v>0</v>
      </c>
    </row>
    <row r="86" spans="1:17" ht="14.4" x14ac:dyDescent="0.2">
      <c r="A86" s="65" t="s">
        <v>21</v>
      </c>
      <c r="B86" s="65" t="s">
        <v>22</v>
      </c>
      <c r="C86" s="32" t="str">
        <f t="shared" si="2"/>
        <v>21374900 Actividades Centrales</v>
      </c>
      <c r="D86" s="65" t="s">
        <v>19</v>
      </c>
      <c r="E86" s="65" t="s">
        <v>189</v>
      </c>
      <c r="F86" s="65" t="s">
        <v>190</v>
      </c>
      <c r="G86" s="69">
        <v>3050000</v>
      </c>
      <c r="H86" s="69">
        <v>3050000</v>
      </c>
      <c r="I86" s="69">
        <v>1313615.6299999999</v>
      </c>
      <c r="J86" s="69">
        <v>0</v>
      </c>
      <c r="K86" s="69">
        <v>137469.21</v>
      </c>
      <c r="L86" s="69">
        <v>58760</v>
      </c>
      <c r="M86" s="69">
        <v>1117385.52</v>
      </c>
      <c r="N86" s="69">
        <v>1117385.52</v>
      </c>
      <c r="O86" s="69">
        <v>1736385.27</v>
      </c>
      <c r="P86" s="69">
        <v>0.9</v>
      </c>
      <c r="Q86" s="67">
        <f t="shared" si="3"/>
        <v>0.36635590819672131</v>
      </c>
    </row>
    <row r="87" spans="1:17" ht="14.4" x14ac:dyDescent="0.2">
      <c r="A87" s="65" t="s">
        <v>21</v>
      </c>
      <c r="B87" s="65" t="s">
        <v>22</v>
      </c>
      <c r="C87" s="32" t="str">
        <f t="shared" si="2"/>
        <v>21374900 Actividades Centrales</v>
      </c>
      <c r="D87" s="65" t="s">
        <v>19</v>
      </c>
      <c r="E87" s="65" t="s">
        <v>191</v>
      </c>
      <c r="F87" s="65" t="s">
        <v>192</v>
      </c>
      <c r="G87" s="69">
        <v>19500000</v>
      </c>
      <c r="H87" s="69">
        <v>19500000</v>
      </c>
      <c r="I87" s="69">
        <v>2502991.36</v>
      </c>
      <c r="J87" s="69">
        <v>504851</v>
      </c>
      <c r="K87" s="69">
        <v>216617.63</v>
      </c>
      <c r="L87" s="69">
        <v>8424.86</v>
      </c>
      <c r="M87" s="69">
        <v>1773095.22</v>
      </c>
      <c r="N87" s="69">
        <v>843398.01</v>
      </c>
      <c r="O87" s="69">
        <v>16997011.289999999</v>
      </c>
      <c r="P87" s="69">
        <v>2.65</v>
      </c>
      <c r="Q87" s="67">
        <f t="shared" si="3"/>
        <v>9.0927960000000002E-2</v>
      </c>
    </row>
    <row r="88" spans="1:17" ht="14.4" x14ac:dyDescent="0.2">
      <c r="A88" s="65" t="s">
        <v>21</v>
      </c>
      <c r="B88" s="65" t="s">
        <v>22</v>
      </c>
      <c r="C88" s="32" t="str">
        <f t="shared" si="2"/>
        <v>21374900 Actividades Centrales</v>
      </c>
      <c r="D88" s="65" t="s">
        <v>19</v>
      </c>
      <c r="E88" s="65" t="s">
        <v>193</v>
      </c>
      <c r="F88" s="65" t="s">
        <v>194</v>
      </c>
      <c r="G88" s="69">
        <v>1300000</v>
      </c>
      <c r="H88" s="69">
        <v>1300000</v>
      </c>
      <c r="I88" s="69">
        <v>142093.64000000001</v>
      </c>
      <c r="J88" s="69">
        <v>0</v>
      </c>
      <c r="K88" s="69">
        <v>133668.48000000001</v>
      </c>
      <c r="L88" s="69">
        <v>8424.86</v>
      </c>
      <c r="M88" s="69">
        <v>0</v>
      </c>
      <c r="N88" s="69">
        <v>0</v>
      </c>
      <c r="O88" s="69">
        <v>1157906.6599999999</v>
      </c>
      <c r="P88" s="69">
        <v>0.3</v>
      </c>
      <c r="Q88" s="67">
        <f t="shared" si="3"/>
        <v>0</v>
      </c>
    </row>
    <row r="89" spans="1:17" ht="14.4" x14ac:dyDescent="0.2">
      <c r="A89" s="65" t="s">
        <v>21</v>
      </c>
      <c r="B89" s="65" t="s">
        <v>22</v>
      </c>
      <c r="C89" s="32" t="str">
        <f t="shared" si="2"/>
        <v>21374900 Actividades Centrales</v>
      </c>
      <c r="D89" s="65" t="s">
        <v>19</v>
      </c>
      <c r="E89" s="65" t="s">
        <v>195</v>
      </c>
      <c r="F89" s="65" t="s">
        <v>196</v>
      </c>
      <c r="G89" s="69">
        <v>1500000</v>
      </c>
      <c r="H89" s="69">
        <v>1500000</v>
      </c>
      <c r="I89" s="69">
        <v>311765.43</v>
      </c>
      <c r="J89" s="69">
        <v>311765</v>
      </c>
      <c r="K89" s="69">
        <v>0</v>
      </c>
      <c r="L89" s="69">
        <v>0</v>
      </c>
      <c r="M89" s="69">
        <v>0</v>
      </c>
      <c r="N89" s="69">
        <v>0</v>
      </c>
      <c r="O89" s="69">
        <v>1188235</v>
      </c>
      <c r="P89" s="69">
        <v>0.43</v>
      </c>
      <c r="Q89" s="67">
        <f t="shared" si="3"/>
        <v>0</v>
      </c>
    </row>
    <row r="90" spans="1:17" ht="14.4" x14ac:dyDescent="0.2">
      <c r="A90" s="65" t="s">
        <v>21</v>
      </c>
      <c r="B90" s="65" t="s">
        <v>22</v>
      </c>
      <c r="C90" s="32" t="str">
        <f t="shared" si="2"/>
        <v>21374900 Actividades Centrales</v>
      </c>
      <c r="D90" s="65" t="s">
        <v>19</v>
      </c>
      <c r="E90" s="65" t="s">
        <v>197</v>
      </c>
      <c r="F90" s="65" t="s">
        <v>198</v>
      </c>
      <c r="G90" s="69">
        <v>1000000</v>
      </c>
      <c r="H90" s="69">
        <v>1000000</v>
      </c>
      <c r="I90" s="69">
        <v>0.42</v>
      </c>
      <c r="J90" s="69">
        <v>0</v>
      </c>
      <c r="K90" s="69">
        <v>0</v>
      </c>
      <c r="L90" s="69">
        <v>0</v>
      </c>
      <c r="M90" s="69">
        <v>0</v>
      </c>
      <c r="N90" s="69">
        <v>0</v>
      </c>
      <c r="O90" s="69">
        <v>1000000</v>
      </c>
      <c r="P90" s="69">
        <v>0.42</v>
      </c>
      <c r="Q90" s="67">
        <f t="shared" si="3"/>
        <v>0</v>
      </c>
    </row>
    <row r="91" spans="1:17" ht="14.4" x14ac:dyDescent="0.2">
      <c r="A91" s="65" t="s">
        <v>21</v>
      </c>
      <c r="B91" s="65" t="s">
        <v>22</v>
      </c>
      <c r="C91" s="32" t="str">
        <f t="shared" si="2"/>
        <v>21374900 Actividades Centrales</v>
      </c>
      <c r="D91" s="65" t="s">
        <v>19</v>
      </c>
      <c r="E91" s="65" t="s">
        <v>199</v>
      </c>
      <c r="F91" s="65" t="s">
        <v>200</v>
      </c>
      <c r="G91" s="69">
        <v>10000000</v>
      </c>
      <c r="H91" s="69">
        <v>10000000</v>
      </c>
      <c r="I91" s="69">
        <v>0.96</v>
      </c>
      <c r="J91" s="69">
        <v>0</v>
      </c>
      <c r="K91" s="69">
        <v>0</v>
      </c>
      <c r="L91" s="69">
        <v>0</v>
      </c>
      <c r="M91" s="69">
        <v>0</v>
      </c>
      <c r="N91" s="69">
        <v>0</v>
      </c>
      <c r="O91" s="69">
        <v>10000000</v>
      </c>
      <c r="P91" s="69">
        <v>0.96</v>
      </c>
      <c r="Q91" s="67">
        <f t="shared" si="3"/>
        <v>0</v>
      </c>
    </row>
    <row r="92" spans="1:17" ht="14.4" x14ac:dyDescent="0.2">
      <c r="A92" s="65" t="s">
        <v>21</v>
      </c>
      <c r="B92" s="65" t="s">
        <v>22</v>
      </c>
      <c r="C92" s="32" t="str">
        <f t="shared" si="2"/>
        <v>21374900 Actividades Centrales</v>
      </c>
      <c r="D92" s="65" t="s">
        <v>19</v>
      </c>
      <c r="E92" s="65" t="s">
        <v>201</v>
      </c>
      <c r="F92" s="65" t="s">
        <v>202</v>
      </c>
      <c r="G92" s="69">
        <v>5500000</v>
      </c>
      <c r="H92" s="69">
        <v>5500000</v>
      </c>
      <c r="I92" s="69">
        <v>1856044.48</v>
      </c>
      <c r="J92" s="69">
        <v>0</v>
      </c>
      <c r="K92" s="69">
        <v>82949.149999999994</v>
      </c>
      <c r="L92" s="69">
        <v>0</v>
      </c>
      <c r="M92" s="69">
        <v>1773095.22</v>
      </c>
      <c r="N92" s="69">
        <v>843398.01</v>
      </c>
      <c r="O92" s="69">
        <v>3643955.63</v>
      </c>
      <c r="P92" s="69">
        <v>0.11</v>
      </c>
      <c r="Q92" s="67">
        <f t="shared" si="3"/>
        <v>0.32238094909090909</v>
      </c>
    </row>
    <row r="93" spans="1:17" ht="14.4" x14ac:dyDescent="0.2">
      <c r="A93" s="65" t="s">
        <v>21</v>
      </c>
      <c r="B93" s="65" t="s">
        <v>22</v>
      </c>
      <c r="C93" s="32" t="str">
        <f t="shared" si="2"/>
        <v>21374900 Actividades Centrales</v>
      </c>
      <c r="D93" s="65" t="s">
        <v>19</v>
      </c>
      <c r="E93" s="65" t="s">
        <v>203</v>
      </c>
      <c r="F93" s="65" t="s">
        <v>204</v>
      </c>
      <c r="G93" s="69">
        <v>200000</v>
      </c>
      <c r="H93" s="69">
        <v>200000</v>
      </c>
      <c r="I93" s="69">
        <v>193086.43</v>
      </c>
      <c r="J93" s="69">
        <v>193086</v>
      </c>
      <c r="K93" s="69">
        <v>0</v>
      </c>
      <c r="L93" s="69">
        <v>0</v>
      </c>
      <c r="M93" s="69">
        <v>0</v>
      </c>
      <c r="N93" s="69">
        <v>0</v>
      </c>
      <c r="O93" s="69">
        <v>6914</v>
      </c>
      <c r="P93" s="69">
        <v>0.43</v>
      </c>
      <c r="Q93" s="67">
        <f t="shared" si="3"/>
        <v>0</v>
      </c>
    </row>
    <row r="94" spans="1:17" ht="14.4" x14ac:dyDescent="0.2">
      <c r="A94" s="65" t="s">
        <v>21</v>
      </c>
      <c r="B94" s="65" t="s">
        <v>22</v>
      </c>
      <c r="C94" s="32" t="str">
        <f t="shared" si="2"/>
        <v>21374900 Actividades Centrales</v>
      </c>
      <c r="D94" s="65" t="s">
        <v>19</v>
      </c>
      <c r="E94" s="65" t="s">
        <v>207</v>
      </c>
      <c r="F94" s="65" t="s">
        <v>208</v>
      </c>
      <c r="G94" s="69">
        <v>0</v>
      </c>
      <c r="H94" s="69">
        <v>0</v>
      </c>
      <c r="I94" s="69">
        <v>0</v>
      </c>
      <c r="J94" s="69">
        <v>0</v>
      </c>
      <c r="K94" s="69">
        <v>0</v>
      </c>
      <c r="L94" s="69">
        <v>0</v>
      </c>
      <c r="M94" s="69">
        <v>0</v>
      </c>
      <c r="N94" s="69">
        <v>0</v>
      </c>
      <c r="O94" s="69">
        <v>0</v>
      </c>
      <c r="P94" s="69">
        <v>0</v>
      </c>
      <c r="Q94" s="67">
        <f t="shared" si="3"/>
        <v>0</v>
      </c>
    </row>
    <row r="95" spans="1:17" ht="14.4" x14ac:dyDescent="0.2">
      <c r="A95" s="65" t="s">
        <v>21</v>
      </c>
      <c r="B95" s="65" t="s">
        <v>22</v>
      </c>
      <c r="C95" s="32" t="str">
        <f t="shared" si="2"/>
        <v>21374900 Actividades Centrales</v>
      </c>
      <c r="D95" s="65" t="s">
        <v>19</v>
      </c>
      <c r="E95" s="65" t="s">
        <v>209</v>
      </c>
      <c r="F95" s="65" t="s">
        <v>210</v>
      </c>
      <c r="G95" s="69">
        <v>3447320109</v>
      </c>
      <c r="H95" s="69">
        <v>4447320109</v>
      </c>
      <c r="I95" s="69">
        <v>1683331192.9100001</v>
      </c>
      <c r="J95" s="69">
        <v>0</v>
      </c>
      <c r="K95" s="69">
        <v>249814805.91999999</v>
      </c>
      <c r="L95" s="69">
        <v>0</v>
      </c>
      <c r="M95" s="69">
        <v>1402229356.8699999</v>
      </c>
      <c r="N95" s="69">
        <v>1402229356.8699999</v>
      </c>
      <c r="O95" s="69">
        <v>2795275946.21</v>
      </c>
      <c r="P95" s="69">
        <v>31287030.120000001</v>
      </c>
      <c r="Q95" s="67">
        <f t="shared" si="3"/>
        <v>0.31529760001586604</v>
      </c>
    </row>
    <row r="96" spans="1:17" ht="14.4" x14ac:dyDescent="0.2">
      <c r="A96" s="65" t="s">
        <v>21</v>
      </c>
      <c r="B96" s="65" t="s">
        <v>22</v>
      </c>
      <c r="C96" s="32" t="str">
        <f t="shared" si="2"/>
        <v>21374900 Actividades Centrales</v>
      </c>
      <c r="D96" s="65" t="s">
        <v>19</v>
      </c>
      <c r="E96" s="65" t="s">
        <v>211</v>
      </c>
      <c r="F96" s="65" t="s">
        <v>212</v>
      </c>
      <c r="G96" s="69">
        <v>1228951951</v>
      </c>
      <c r="H96" s="69">
        <v>2228951951</v>
      </c>
      <c r="I96" s="69">
        <v>636825953.21000004</v>
      </c>
      <c r="J96" s="69">
        <v>0</v>
      </c>
      <c r="K96" s="69">
        <v>25998014.48</v>
      </c>
      <c r="L96" s="69">
        <v>0</v>
      </c>
      <c r="M96" s="69">
        <v>610827938.73000002</v>
      </c>
      <c r="N96" s="69">
        <v>610827938.73000002</v>
      </c>
      <c r="O96" s="69">
        <v>1592125997.79</v>
      </c>
      <c r="P96" s="69">
        <v>0</v>
      </c>
      <c r="Q96" s="67">
        <f t="shared" si="3"/>
        <v>0.27404266765641017</v>
      </c>
    </row>
    <row r="97" spans="1:17" ht="14.4" x14ac:dyDescent="0.2">
      <c r="A97" s="65" t="s">
        <v>21</v>
      </c>
      <c r="B97" s="65" t="s">
        <v>22</v>
      </c>
      <c r="C97" s="32" t="str">
        <f t="shared" si="2"/>
        <v>21374900 Actividades Centrales</v>
      </c>
      <c r="D97" s="65" t="s">
        <v>19</v>
      </c>
      <c r="E97" s="65" t="s">
        <v>213</v>
      </c>
      <c r="F97" s="65" t="s">
        <v>214</v>
      </c>
      <c r="G97" s="69">
        <v>38448131</v>
      </c>
      <c r="H97" s="69">
        <v>38448131</v>
      </c>
      <c r="I97" s="69">
        <v>38448131</v>
      </c>
      <c r="J97" s="69">
        <v>0</v>
      </c>
      <c r="K97" s="69">
        <v>22370999.129999999</v>
      </c>
      <c r="L97" s="69">
        <v>0</v>
      </c>
      <c r="M97" s="69">
        <v>16077131.869999999</v>
      </c>
      <c r="N97" s="69">
        <v>16077131.869999999</v>
      </c>
      <c r="O97" s="69">
        <v>0</v>
      </c>
      <c r="P97" s="69">
        <v>0</v>
      </c>
      <c r="Q97" s="67">
        <f t="shared" si="3"/>
        <v>0.41815119361718778</v>
      </c>
    </row>
    <row r="98" spans="1:17" ht="14.4" x14ac:dyDescent="0.2">
      <c r="A98" s="65" t="s">
        <v>21</v>
      </c>
      <c r="B98" s="65" t="s">
        <v>22</v>
      </c>
      <c r="C98" s="32" t="str">
        <f t="shared" si="2"/>
        <v>21374900 Actividades Centrales</v>
      </c>
      <c r="D98" s="65" t="s">
        <v>19</v>
      </c>
      <c r="E98" s="65" t="s">
        <v>215</v>
      </c>
      <c r="F98" s="65" t="s">
        <v>216</v>
      </c>
      <c r="G98" s="69">
        <v>6122314</v>
      </c>
      <c r="H98" s="69">
        <v>6122314</v>
      </c>
      <c r="I98" s="69">
        <v>6122314</v>
      </c>
      <c r="J98" s="69">
        <v>0</v>
      </c>
      <c r="K98" s="69">
        <v>3562261.14</v>
      </c>
      <c r="L98" s="69">
        <v>0</v>
      </c>
      <c r="M98" s="69">
        <v>2560052.86</v>
      </c>
      <c r="N98" s="69">
        <v>2560052.86</v>
      </c>
      <c r="O98" s="69">
        <v>0</v>
      </c>
      <c r="P98" s="69">
        <v>0</v>
      </c>
      <c r="Q98" s="67">
        <f t="shared" si="3"/>
        <v>0.41815118597314671</v>
      </c>
    </row>
    <row r="99" spans="1:17" ht="14.4" x14ac:dyDescent="0.2">
      <c r="A99" s="65" t="s">
        <v>21</v>
      </c>
      <c r="B99" s="65" t="s">
        <v>22</v>
      </c>
      <c r="C99" s="32" t="str">
        <f t="shared" si="2"/>
        <v>21374900 Actividades Centrales</v>
      </c>
      <c r="D99" s="65" t="s">
        <v>19</v>
      </c>
      <c r="E99" s="65" t="s">
        <v>217</v>
      </c>
      <c r="F99" s="65" t="s">
        <v>218</v>
      </c>
      <c r="G99" s="69">
        <v>1184381506</v>
      </c>
      <c r="H99" s="69">
        <v>2122381506</v>
      </c>
      <c r="I99" s="69">
        <v>592255508.21000004</v>
      </c>
      <c r="J99" s="69">
        <v>0</v>
      </c>
      <c r="K99" s="69">
        <v>64754.21</v>
      </c>
      <c r="L99" s="69">
        <v>0</v>
      </c>
      <c r="M99" s="69">
        <v>592190754</v>
      </c>
      <c r="N99" s="69">
        <v>592190754</v>
      </c>
      <c r="O99" s="69">
        <v>1530125997.79</v>
      </c>
      <c r="P99" s="69">
        <v>0</v>
      </c>
      <c r="Q99" s="67">
        <f t="shared" si="3"/>
        <v>0.27902182163096928</v>
      </c>
    </row>
    <row r="100" spans="1:17" ht="14.4" x14ac:dyDescent="0.2">
      <c r="A100" s="65" t="s">
        <v>21</v>
      </c>
      <c r="B100" s="65" t="s">
        <v>22</v>
      </c>
      <c r="C100" s="32" t="str">
        <f t="shared" si="2"/>
        <v>21374900 Actividades Centrales</v>
      </c>
      <c r="D100" s="65" t="s">
        <v>253</v>
      </c>
      <c r="E100" s="65" t="s">
        <v>217</v>
      </c>
      <c r="F100" s="65" t="s">
        <v>218</v>
      </c>
      <c r="G100" s="69">
        <v>0</v>
      </c>
      <c r="H100" s="69">
        <v>62000000</v>
      </c>
      <c r="I100" s="69">
        <v>0</v>
      </c>
      <c r="J100" s="69">
        <v>0</v>
      </c>
      <c r="K100" s="69">
        <v>0</v>
      </c>
      <c r="L100" s="69">
        <v>0</v>
      </c>
      <c r="M100" s="69">
        <v>0</v>
      </c>
      <c r="N100" s="69">
        <v>0</v>
      </c>
      <c r="O100" s="69">
        <v>62000000</v>
      </c>
      <c r="P100" s="69">
        <v>0</v>
      </c>
      <c r="Q100" s="67">
        <f t="shared" si="3"/>
        <v>0</v>
      </c>
    </row>
    <row r="101" spans="1:17" ht="14.4" x14ac:dyDescent="0.2">
      <c r="A101" s="65" t="s">
        <v>21</v>
      </c>
      <c r="B101" s="65" t="s">
        <v>22</v>
      </c>
      <c r="C101" s="32" t="str">
        <f t="shared" si="2"/>
        <v>21374900 Actividades Centrales</v>
      </c>
      <c r="D101" s="65" t="s">
        <v>19</v>
      </c>
      <c r="E101" s="65" t="s">
        <v>219</v>
      </c>
      <c r="F101" s="65" t="s">
        <v>220</v>
      </c>
      <c r="G101" s="69">
        <v>121730000</v>
      </c>
      <c r="H101" s="69">
        <v>121730000</v>
      </c>
      <c r="I101" s="69">
        <v>67604146.510000005</v>
      </c>
      <c r="J101" s="69">
        <v>0</v>
      </c>
      <c r="K101" s="69">
        <v>26309016.510000002</v>
      </c>
      <c r="L101" s="69">
        <v>0</v>
      </c>
      <c r="M101" s="69">
        <v>41041200</v>
      </c>
      <c r="N101" s="69">
        <v>41041200</v>
      </c>
      <c r="O101" s="69">
        <v>54379783.490000002</v>
      </c>
      <c r="P101" s="69">
        <v>253930</v>
      </c>
      <c r="Q101" s="67">
        <f t="shared" si="3"/>
        <v>0.33714942906432266</v>
      </c>
    </row>
    <row r="102" spans="1:17" ht="14.4" x14ac:dyDescent="0.2">
      <c r="A102" s="65" t="s">
        <v>21</v>
      </c>
      <c r="B102" s="65" t="s">
        <v>22</v>
      </c>
      <c r="C102" s="32" t="str">
        <f t="shared" si="2"/>
        <v>21374900 Actividades Centrales</v>
      </c>
      <c r="D102" s="65" t="s">
        <v>19</v>
      </c>
      <c r="E102" s="65" t="s">
        <v>221</v>
      </c>
      <c r="F102" s="65" t="s">
        <v>222</v>
      </c>
      <c r="G102" s="69">
        <v>100000000</v>
      </c>
      <c r="H102" s="69">
        <v>100000000</v>
      </c>
      <c r="I102" s="69">
        <v>46308216.509999998</v>
      </c>
      <c r="J102" s="69">
        <v>0</v>
      </c>
      <c r="K102" s="69">
        <v>26309016.510000002</v>
      </c>
      <c r="L102" s="69">
        <v>0</v>
      </c>
      <c r="M102" s="69">
        <v>19999200</v>
      </c>
      <c r="N102" s="69">
        <v>19999200</v>
      </c>
      <c r="O102" s="69">
        <v>53691783.490000002</v>
      </c>
      <c r="P102" s="69">
        <v>0</v>
      </c>
      <c r="Q102" s="67">
        <f t="shared" si="3"/>
        <v>0.199992</v>
      </c>
    </row>
    <row r="103" spans="1:17" ht="14.4" x14ac:dyDescent="0.2">
      <c r="A103" s="65" t="s">
        <v>21</v>
      </c>
      <c r="B103" s="65" t="s">
        <v>22</v>
      </c>
      <c r="C103" s="32" t="str">
        <f t="shared" si="2"/>
        <v>21374900 Actividades Centrales</v>
      </c>
      <c r="D103" s="65" t="s">
        <v>19</v>
      </c>
      <c r="E103" s="65" t="s">
        <v>223</v>
      </c>
      <c r="F103" s="65" t="s">
        <v>224</v>
      </c>
      <c r="G103" s="69">
        <v>21730000</v>
      </c>
      <c r="H103" s="69">
        <v>21730000</v>
      </c>
      <c r="I103" s="69">
        <v>21295930</v>
      </c>
      <c r="J103" s="69">
        <v>0</v>
      </c>
      <c r="K103" s="69">
        <v>0</v>
      </c>
      <c r="L103" s="69">
        <v>0</v>
      </c>
      <c r="M103" s="69">
        <v>21042000</v>
      </c>
      <c r="N103" s="69">
        <v>21042000</v>
      </c>
      <c r="O103" s="69">
        <v>688000</v>
      </c>
      <c r="P103" s="69">
        <v>253930</v>
      </c>
      <c r="Q103" s="67">
        <f t="shared" si="3"/>
        <v>0.96833870225494711</v>
      </c>
    </row>
    <row r="104" spans="1:17" ht="14.4" x14ac:dyDescent="0.2">
      <c r="A104" s="65" t="s">
        <v>21</v>
      </c>
      <c r="B104" s="65" t="s">
        <v>22</v>
      </c>
      <c r="C104" s="32" t="str">
        <f t="shared" si="2"/>
        <v>21374900 Actividades Centrales</v>
      </c>
      <c r="D104" s="65" t="s">
        <v>19</v>
      </c>
      <c r="E104" s="65" t="s">
        <v>225</v>
      </c>
      <c r="F104" s="65" t="s">
        <v>226</v>
      </c>
      <c r="G104" s="69">
        <v>63300000</v>
      </c>
      <c r="H104" s="69">
        <v>63300000</v>
      </c>
      <c r="I104" s="69">
        <v>21228560.34</v>
      </c>
      <c r="J104" s="69">
        <v>0</v>
      </c>
      <c r="K104" s="69">
        <v>4429145.8</v>
      </c>
      <c r="L104" s="69">
        <v>0</v>
      </c>
      <c r="M104" s="69">
        <v>16799376.199999999</v>
      </c>
      <c r="N104" s="69">
        <v>16799376.199999999</v>
      </c>
      <c r="O104" s="69">
        <v>42071478</v>
      </c>
      <c r="P104" s="69">
        <v>38.340000000000003</v>
      </c>
      <c r="Q104" s="67">
        <f t="shared" si="3"/>
        <v>0.26539298894154817</v>
      </c>
    </row>
    <row r="105" spans="1:17" ht="14.4" x14ac:dyDescent="0.2">
      <c r="A105" s="65" t="s">
        <v>21</v>
      </c>
      <c r="B105" s="65" t="s">
        <v>22</v>
      </c>
      <c r="C105" s="32" t="str">
        <f t="shared" si="2"/>
        <v>21374900 Actividades Centrales</v>
      </c>
      <c r="D105" s="65" t="s">
        <v>19</v>
      </c>
      <c r="E105" s="65" t="s">
        <v>227</v>
      </c>
      <c r="F105" s="65" t="s">
        <v>228</v>
      </c>
      <c r="G105" s="69">
        <v>50300000</v>
      </c>
      <c r="H105" s="69">
        <v>50300000</v>
      </c>
      <c r="I105" s="69">
        <v>16237060.34</v>
      </c>
      <c r="J105" s="69">
        <v>0</v>
      </c>
      <c r="K105" s="69">
        <v>4429145.8</v>
      </c>
      <c r="L105" s="69">
        <v>0</v>
      </c>
      <c r="M105" s="69">
        <v>11807914.199999999</v>
      </c>
      <c r="N105" s="69">
        <v>11807914.199999999</v>
      </c>
      <c r="O105" s="69">
        <v>34062940</v>
      </c>
      <c r="P105" s="69">
        <v>0.34</v>
      </c>
      <c r="Q105" s="67">
        <f t="shared" si="3"/>
        <v>0.23474978528827037</v>
      </c>
    </row>
    <row r="106" spans="1:17" ht="14.4" x14ac:dyDescent="0.2">
      <c r="A106" s="65" t="s">
        <v>21</v>
      </c>
      <c r="B106" s="65" t="s">
        <v>22</v>
      </c>
      <c r="C106" s="32" t="str">
        <f t="shared" si="2"/>
        <v>21374900 Actividades Centrales</v>
      </c>
      <c r="D106" s="65" t="s">
        <v>19</v>
      </c>
      <c r="E106" s="65" t="s">
        <v>229</v>
      </c>
      <c r="F106" s="65" t="s">
        <v>230</v>
      </c>
      <c r="G106" s="69">
        <v>13000000</v>
      </c>
      <c r="H106" s="69">
        <v>13000000</v>
      </c>
      <c r="I106" s="69">
        <v>4991500</v>
      </c>
      <c r="J106" s="69">
        <v>0</v>
      </c>
      <c r="K106" s="69">
        <v>0</v>
      </c>
      <c r="L106" s="69">
        <v>0</v>
      </c>
      <c r="M106" s="69">
        <v>4991462</v>
      </c>
      <c r="N106" s="69">
        <v>4991462</v>
      </c>
      <c r="O106" s="69">
        <v>8008538</v>
      </c>
      <c r="P106" s="69">
        <v>38</v>
      </c>
      <c r="Q106" s="67">
        <f t="shared" si="3"/>
        <v>0.3839586153846154</v>
      </c>
    </row>
    <row r="107" spans="1:17" ht="14.4" x14ac:dyDescent="0.2">
      <c r="A107" s="65" t="s">
        <v>21</v>
      </c>
      <c r="B107" s="65" t="s">
        <v>22</v>
      </c>
      <c r="C107" s="32" t="str">
        <f t="shared" si="2"/>
        <v>21374900 Actividades Centrales</v>
      </c>
      <c r="D107" s="65" t="s">
        <v>19</v>
      </c>
      <c r="E107" s="65" t="s">
        <v>231</v>
      </c>
      <c r="F107" s="65" t="s">
        <v>232</v>
      </c>
      <c r="G107" s="69">
        <v>1900000000</v>
      </c>
      <c r="H107" s="69">
        <v>1900000000</v>
      </c>
      <c r="I107" s="69">
        <v>934504428.70000005</v>
      </c>
      <c r="J107" s="69">
        <v>0</v>
      </c>
      <c r="K107" s="69">
        <v>185029386.75999999</v>
      </c>
      <c r="L107" s="69">
        <v>0</v>
      </c>
      <c r="M107" s="69">
        <v>718475041.94000006</v>
      </c>
      <c r="N107" s="69">
        <v>718475041.94000006</v>
      </c>
      <c r="O107" s="69">
        <v>996495571.29999995</v>
      </c>
      <c r="P107" s="69">
        <v>31000000</v>
      </c>
      <c r="Q107" s="67">
        <f t="shared" si="3"/>
        <v>0.37814475891578953</v>
      </c>
    </row>
    <row r="108" spans="1:17" ht="14.4" x14ac:dyDescent="0.2">
      <c r="A108" s="65" t="s">
        <v>21</v>
      </c>
      <c r="B108" s="65" t="s">
        <v>22</v>
      </c>
      <c r="C108" s="32" t="str">
        <f t="shared" si="2"/>
        <v>21374900 Actividades Centrales</v>
      </c>
      <c r="D108" s="65" t="s">
        <v>19</v>
      </c>
      <c r="E108" s="65" t="s">
        <v>233</v>
      </c>
      <c r="F108" s="65" t="s">
        <v>234</v>
      </c>
      <c r="G108" s="69">
        <v>90000000</v>
      </c>
      <c r="H108" s="69">
        <v>90000000</v>
      </c>
      <c r="I108" s="69">
        <v>56858542.789999999</v>
      </c>
      <c r="J108" s="69">
        <v>0</v>
      </c>
      <c r="K108" s="69">
        <v>56858542.789999999</v>
      </c>
      <c r="L108" s="69">
        <v>0</v>
      </c>
      <c r="M108" s="69">
        <v>0</v>
      </c>
      <c r="N108" s="69">
        <v>0</v>
      </c>
      <c r="O108" s="69">
        <v>33141457.210000001</v>
      </c>
      <c r="P108" s="69">
        <v>0</v>
      </c>
      <c r="Q108" s="67">
        <f t="shared" si="3"/>
        <v>0</v>
      </c>
    </row>
    <row r="109" spans="1:17" ht="14.4" x14ac:dyDescent="0.2">
      <c r="A109" s="65" t="s">
        <v>21</v>
      </c>
      <c r="B109" s="65" t="s">
        <v>22</v>
      </c>
      <c r="C109" s="32" t="str">
        <f t="shared" si="2"/>
        <v>21374900 Actividades Centrales</v>
      </c>
      <c r="D109" s="65" t="s">
        <v>19</v>
      </c>
      <c r="E109" s="65" t="s">
        <v>235</v>
      </c>
      <c r="F109" s="65" t="s">
        <v>236</v>
      </c>
      <c r="G109" s="69">
        <v>762500000</v>
      </c>
      <c r="H109" s="69">
        <v>762500000</v>
      </c>
      <c r="I109" s="69">
        <v>353100150.88999999</v>
      </c>
      <c r="J109" s="69">
        <v>0</v>
      </c>
      <c r="K109" s="69">
        <v>71083443.950000003</v>
      </c>
      <c r="L109" s="69">
        <v>0</v>
      </c>
      <c r="M109" s="69">
        <v>282016706.94</v>
      </c>
      <c r="N109" s="69">
        <v>282016706.94</v>
      </c>
      <c r="O109" s="69">
        <v>409399849.11000001</v>
      </c>
      <c r="P109" s="69">
        <v>0</v>
      </c>
      <c r="Q109" s="67">
        <f t="shared" si="3"/>
        <v>0.36985797631475409</v>
      </c>
    </row>
    <row r="110" spans="1:17" ht="14.4" x14ac:dyDescent="0.2">
      <c r="A110" s="65" t="s">
        <v>21</v>
      </c>
      <c r="B110" s="65" t="s">
        <v>22</v>
      </c>
      <c r="C110" s="32" t="str">
        <f t="shared" si="2"/>
        <v>21374900 Actividades Centrales</v>
      </c>
      <c r="D110" s="65" t="s">
        <v>19</v>
      </c>
      <c r="E110" s="65" t="s">
        <v>237</v>
      </c>
      <c r="F110" s="65" t="s">
        <v>238</v>
      </c>
      <c r="G110" s="69">
        <v>1047500000</v>
      </c>
      <c r="H110" s="69">
        <v>1047500000</v>
      </c>
      <c r="I110" s="69">
        <v>524545735.01999998</v>
      </c>
      <c r="J110" s="69">
        <v>0</v>
      </c>
      <c r="K110" s="69">
        <v>57087400.020000003</v>
      </c>
      <c r="L110" s="69">
        <v>0</v>
      </c>
      <c r="M110" s="69">
        <v>436458335</v>
      </c>
      <c r="N110" s="69">
        <v>436458335</v>
      </c>
      <c r="O110" s="69">
        <v>553954264.98000002</v>
      </c>
      <c r="P110" s="69">
        <v>31000000</v>
      </c>
      <c r="Q110" s="67">
        <f t="shared" si="3"/>
        <v>0.41666666825775656</v>
      </c>
    </row>
    <row r="111" spans="1:17" ht="14.4" x14ac:dyDescent="0.2">
      <c r="A111" s="65" t="s">
        <v>21</v>
      </c>
      <c r="B111" s="65" t="s">
        <v>22</v>
      </c>
      <c r="C111" s="32" t="str">
        <f t="shared" si="2"/>
        <v>21374900 Actividades Centrales</v>
      </c>
      <c r="D111" s="65" t="s">
        <v>19</v>
      </c>
      <c r="E111" s="65" t="s">
        <v>239</v>
      </c>
      <c r="F111" s="65" t="s">
        <v>240</v>
      </c>
      <c r="G111" s="69">
        <v>100000000</v>
      </c>
      <c r="H111" s="69">
        <v>100000000</v>
      </c>
      <c r="I111" s="69">
        <v>33061.78</v>
      </c>
      <c r="J111" s="69">
        <v>0</v>
      </c>
      <c r="K111" s="69">
        <v>0</v>
      </c>
      <c r="L111" s="69">
        <v>0</v>
      </c>
      <c r="M111" s="69">
        <v>0</v>
      </c>
      <c r="N111" s="69">
        <v>0</v>
      </c>
      <c r="O111" s="69">
        <v>100000000</v>
      </c>
      <c r="P111" s="69">
        <v>33061.78</v>
      </c>
      <c r="Q111" s="67">
        <f t="shared" si="3"/>
        <v>0</v>
      </c>
    </row>
    <row r="112" spans="1:17" ht="14.4" x14ac:dyDescent="0.2">
      <c r="A112" s="65" t="s">
        <v>21</v>
      </c>
      <c r="B112" s="65" t="s">
        <v>22</v>
      </c>
      <c r="C112" s="32" t="str">
        <f t="shared" si="2"/>
        <v>21374900 Actividades Centrales</v>
      </c>
      <c r="D112" s="65" t="s">
        <v>19</v>
      </c>
      <c r="E112" s="65" t="s">
        <v>241</v>
      </c>
      <c r="F112" s="65" t="s">
        <v>242</v>
      </c>
      <c r="G112" s="69">
        <v>100000000</v>
      </c>
      <c r="H112" s="69">
        <v>100000000</v>
      </c>
      <c r="I112" s="69">
        <v>33061.78</v>
      </c>
      <c r="J112" s="69">
        <v>0</v>
      </c>
      <c r="K112" s="69">
        <v>0</v>
      </c>
      <c r="L112" s="69">
        <v>0</v>
      </c>
      <c r="M112" s="69">
        <v>0</v>
      </c>
      <c r="N112" s="69">
        <v>0</v>
      </c>
      <c r="O112" s="69">
        <v>100000000</v>
      </c>
      <c r="P112" s="69">
        <v>33061.78</v>
      </c>
      <c r="Q112" s="67">
        <f t="shared" si="3"/>
        <v>0</v>
      </c>
    </row>
    <row r="113" spans="1:17" ht="14.4" x14ac:dyDescent="0.2">
      <c r="A113" s="65" t="s">
        <v>21</v>
      </c>
      <c r="B113" s="65" t="s">
        <v>22</v>
      </c>
      <c r="C113" s="32" t="str">
        <f t="shared" si="2"/>
        <v>21374900 Actividades Centrales</v>
      </c>
      <c r="D113" s="65" t="s">
        <v>19</v>
      </c>
      <c r="E113" s="65" t="s">
        <v>243</v>
      </c>
      <c r="F113" s="65" t="s">
        <v>244</v>
      </c>
      <c r="G113" s="69">
        <v>33338158</v>
      </c>
      <c r="H113" s="69">
        <v>33338158</v>
      </c>
      <c r="I113" s="69">
        <v>23135042.370000001</v>
      </c>
      <c r="J113" s="69">
        <v>0</v>
      </c>
      <c r="K113" s="69">
        <v>8049242.3700000001</v>
      </c>
      <c r="L113" s="69">
        <v>0</v>
      </c>
      <c r="M113" s="69">
        <v>15085800</v>
      </c>
      <c r="N113" s="69">
        <v>15085800</v>
      </c>
      <c r="O113" s="69">
        <v>10203115.630000001</v>
      </c>
      <c r="P113" s="69">
        <v>0</v>
      </c>
      <c r="Q113" s="67">
        <f t="shared" si="3"/>
        <v>0.45250850391914277</v>
      </c>
    </row>
    <row r="114" spans="1:17" ht="14.4" x14ac:dyDescent="0.2">
      <c r="A114" s="65" t="s">
        <v>21</v>
      </c>
      <c r="B114" s="65" t="s">
        <v>22</v>
      </c>
      <c r="C114" s="32" t="str">
        <f t="shared" si="2"/>
        <v>21374900 Actividades Centrales</v>
      </c>
      <c r="D114" s="65" t="s">
        <v>19</v>
      </c>
      <c r="E114" s="65" t="s">
        <v>245</v>
      </c>
      <c r="F114" s="65" t="s">
        <v>246</v>
      </c>
      <c r="G114" s="69">
        <v>1432158</v>
      </c>
      <c r="H114" s="69">
        <v>1432158</v>
      </c>
      <c r="I114" s="69">
        <v>663206.81999999995</v>
      </c>
      <c r="J114" s="69">
        <v>0</v>
      </c>
      <c r="K114" s="69">
        <v>663206.81999999995</v>
      </c>
      <c r="L114" s="69">
        <v>0</v>
      </c>
      <c r="M114" s="69">
        <v>0</v>
      </c>
      <c r="N114" s="69">
        <v>0</v>
      </c>
      <c r="O114" s="69">
        <v>768951.18</v>
      </c>
      <c r="P114" s="69">
        <v>0</v>
      </c>
      <c r="Q114" s="67">
        <f t="shared" si="3"/>
        <v>0</v>
      </c>
    </row>
    <row r="115" spans="1:17" ht="14.4" x14ac:dyDescent="0.2">
      <c r="A115" s="65" t="s">
        <v>21</v>
      </c>
      <c r="B115" s="65" t="s">
        <v>22</v>
      </c>
      <c r="C115" s="32" t="str">
        <f t="shared" si="2"/>
        <v>21374900 Actividades Centrales</v>
      </c>
      <c r="D115" s="65" t="s">
        <v>19</v>
      </c>
      <c r="E115" s="65" t="s">
        <v>247</v>
      </c>
      <c r="F115" s="65" t="s">
        <v>248</v>
      </c>
      <c r="G115" s="69">
        <v>6020000</v>
      </c>
      <c r="H115" s="69">
        <v>6020000</v>
      </c>
      <c r="I115" s="69">
        <v>2787754.63</v>
      </c>
      <c r="J115" s="69">
        <v>0</v>
      </c>
      <c r="K115" s="69">
        <v>2787754.63</v>
      </c>
      <c r="L115" s="69">
        <v>0</v>
      </c>
      <c r="M115" s="69">
        <v>0</v>
      </c>
      <c r="N115" s="69">
        <v>0</v>
      </c>
      <c r="O115" s="69">
        <v>3232245.37</v>
      </c>
      <c r="P115" s="69">
        <v>0</v>
      </c>
      <c r="Q115" s="67">
        <f t="shared" si="3"/>
        <v>0</v>
      </c>
    </row>
    <row r="116" spans="1:17" ht="14.4" x14ac:dyDescent="0.2">
      <c r="A116" s="65" t="s">
        <v>21</v>
      </c>
      <c r="B116" s="65" t="s">
        <v>22</v>
      </c>
      <c r="C116" s="32" t="str">
        <f t="shared" si="2"/>
        <v>21374900 Actividades Centrales</v>
      </c>
      <c r="D116" s="65" t="s">
        <v>19</v>
      </c>
      <c r="E116" s="65" t="s">
        <v>249</v>
      </c>
      <c r="F116" s="65" t="s">
        <v>250</v>
      </c>
      <c r="G116" s="69">
        <v>7826000</v>
      </c>
      <c r="H116" s="69">
        <v>7826000</v>
      </c>
      <c r="I116" s="69">
        <v>3624081.02</v>
      </c>
      <c r="J116" s="69">
        <v>0</v>
      </c>
      <c r="K116" s="69">
        <v>3624081.02</v>
      </c>
      <c r="L116" s="69">
        <v>0</v>
      </c>
      <c r="M116" s="69">
        <v>0</v>
      </c>
      <c r="N116" s="69">
        <v>0</v>
      </c>
      <c r="O116" s="69">
        <v>4201918.9800000004</v>
      </c>
      <c r="P116" s="69">
        <v>0</v>
      </c>
      <c r="Q116" s="67">
        <f t="shared" si="3"/>
        <v>0</v>
      </c>
    </row>
    <row r="117" spans="1:17" ht="14.4" x14ac:dyDescent="0.2">
      <c r="A117" s="65" t="s">
        <v>21</v>
      </c>
      <c r="B117" s="65" t="s">
        <v>22</v>
      </c>
      <c r="C117" s="32" t="str">
        <f t="shared" si="2"/>
        <v>21374900 Actividades Centrales</v>
      </c>
      <c r="D117" s="65" t="s">
        <v>19</v>
      </c>
      <c r="E117" s="65" t="s">
        <v>251</v>
      </c>
      <c r="F117" s="65" t="s">
        <v>252</v>
      </c>
      <c r="G117" s="69">
        <v>18060000</v>
      </c>
      <c r="H117" s="69">
        <v>18060000</v>
      </c>
      <c r="I117" s="69">
        <v>16059999.9</v>
      </c>
      <c r="J117" s="69">
        <v>0</v>
      </c>
      <c r="K117" s="69">
        <v>974199.9</v>
      </c>
      <c r="L117" s="69">
        <v>0</v>
      </c>
      <c r="M117" s="69">
        <v>15085800</v>
      </c>
      <c r="N117" s="69">
        <v>15085800</v>
      </c>
      <c r="O117" s="69">
        <v>2000000.1</v>
      </c>
      <c r="P117" s="69">
        <v>0</v>
      </c>
      <c r="Q117" s="67">
        <f t="shared" si="3"/>
        <v>0.83531561461794024</v>
      </c>
    </row>
    <row r="118" spans="1:17" ht="14.4" x14ac:dyDescent="0.2">
      <c r="A118" s="65" t="s">
        <v>21</v>
      </c>
      <c r="B118" s="65" t="s">
        <v>22</v>
      </c>
      <c r="C118" s="32" t="str">
        <f t="shared" si="2"/>
        <v>21374900 Actividades Centrales</v>
      </c>
      <c r="D118" s="65" t="s">
        <v>253</v>
      </c>
      <c r="E118" s="65" t="s">
        <v>254</v>
      </c>
      <c r="F118" s="65" t="s">
        <v>255</v>
      </c>
      <c r="G118" s="69">
        <v>229010000</v>
      </c>
      <c r="H118" s="69">
        <v>229010000</v>
      </c>
      <c r="I118" s="69">
        <v>229010000</v>
      </c>
      <c r="J118" s="69">
        <v>109610000</v>
      </c>
      <c r="K118" s="69">
        <v>2847718.09</v>
      </c>
      <c r="L118" s="69">
        <v>1390555.13</v>
      </c>
      <c r="M118" s="69">
        <v>20595595.600000001</v>
      </c>
      <c r="N118" s="69">
        <v>20595595.600000001</v>
      </c>
      <c r="O118" s="69">
        <v>94566131.180000007</v>
      </c>
      <c r="P118" s="69">
        <v>94566131.180000007</v>
      </c>
      <c r="Q118" s="67">
        <f t="shared" si="3"/>
        <v>8.9933171477228069E-2</v>
      </c>
    </row>
    <row r="119" spans="1:17" ht="14.4" x14ac:dyDescent="0.2">
      <c r="A119" s="65" t="s">
        <v>21</v>
      </c>
      <c r="B119" s="65" t="s">
        <v>22</v>
      </c>
      <c r="C119" s="32" t="str">
        <f t="shared" si="2"/>
        <v>21374900 Actividades Centrales</v>
      </c>
      <c r="D119" s="65" t="s">
        <v>253</v>
      </c>
      <c r="E119" s="65" t="s">
        <v>256</v>
      </c>
      <c r="F119" s="65" t="s">
        <v>257</v>
      </c>
      <c r="G119" s="69">
        <v>118010000</v>
      </c>
      <c r="H119" s="69">
        <v>70010000</v>
      </c>
      <c r="I119" s="69">
        <v>70010000</v>
      </c>
      <c r="J119" s="69">
        <v>0</v>
      </c>
      <c r="K119" s="69">
        <v>1134664.06</v>
      </c>
      <c r="L119" s="69">
        <v>0</v>
      </c>
      <c r="M119" s="69">
        <v>3037637.75</v>
      </c>
      <c r="N119" s="69">
        <v>3037637.75</v>
      </c>
      <c r="O119" s="69">
        <v>65837698.189999998</v>
      </c>
      <c r="P119" s="69">
        <v>65837698.189999998</v>
      </c>
      <c r="Q119" s="67">
        <f t="shared" si="3"/>
        <v>4.338862662476789E-2</v>
      </c>
    </row>
    <row r="120" spans="1:17" ht="14.4" x14ac:dyDescent="0.2">
      <c r="A120" s="65" t="s">
        <v>21</v>
      </c>
      <c r="B120" s="65" t="s">
        <v>22</v>
      </c>
      <c r="C120" s="32" t="str">
        <f t="shared" si="2"/>
        <v>21374900 Actividades Centrales</v>
      </c>
      <c r="D120" s="65" t="s">
        <v>253</v>
      </c>
      <c r="E120" s="65" t="s">
        <v>353</v>
      </c>
      <c r="F120" s="65" t="s">
        <v>354</v>
      </c>
      <c r="G120" s="69">
        <v>0</v>
      </c>
      <c r="H120" s="69">
        <v>0</v>
      </c>
      <c r="I120" s="69">
        <v>0</v>
      </c>
      <c r="J120" s="69">
        <v>0</v>
      </c>
      <c r="K120" s="69">
        <v>0</v>
      </c>
      <c r="L120" s="69">
        <v>0</v>
      </c>
      <c r="M120" s="69">
        <v>0</v>
      </c>
      <c r="N120" s="69">
        <v>0</v>
      </c>
      <c r="O120" s="69">
        <v>0</v>
      </c>
      <c r="P120" s="69">
        <v>0</v>
      </c>
      <c r="Q120" s="67">
        <f t="shared" si="3"/>
        <v>0</v>
      </c>
    </row>
    <row r="121" spans="1:17" ht="14.4" x14ac:dyDescent="0.2">
      <c r="A121" s="65" t="s">
        <v>21</v>
      </c>
      <c r="B121" s="65" t="s">
        <v>22</v>
      </c>
      <c r="C121" s="32" t="str">
        <f t="shared" si="2"/>
        <v>21374900 Actividades Centrales</v>
      </c>
      <c r="D121" s="65" t="s">
        <v>253</v>
      </c>
      <c r="E121" s="65" t="s">
        <v>260</v>
      </c>
      <c r="F121" s="65" t="s">
        <v>261</v>
      </c>
      <c r="G121" s="69">
        <v>0</v>
      </c>
      <c r="H121" s="69">
        <v>1418023.9</v>
      </c>
      <c r="I121" s="69">
        <v>1418023.9</v>
      </c>
      <c r="J121" s="69">
        <v>0</v>
      </c>
      <c r="K121" s="69">
        <v>62588.9</v>
      </c>
      <c r="L121" s="69">
        <v>0</v>
      </c>
      <c r="M121" s="69">
        <v>1355435</v>
      </c>
      <c r="N121" s="69">
        <v>1355435</v>
      </c>
      <c r="O121" s="69">
        <v>0</v>
      </c>
      <c r="P121" s="69">
        <v>0</v>
      </c>
      <c r="Q121" s="67">
        <f t="shared" si="3"/>
        <v>0.9558618863899262</v>
      </c>
    </row>
    <row r="122" spans="1:17" ht="14.4" x14ac:dyDescent="0.2">
      <c r="A122" s="65" t="s">
        <v>21</v>
      </c>
      <c r="B122" s="65" t="s">
        <v>22</v>
      </c>
      <c r="C122" s="32" t="str">
        <f t="shared" si="2"/>
        <v>21374900 Actividades Centrales</v>
      </c>
      <c r="D122" s="65" t="s">
        <v>253</v>
      </c>
      <c r="E122" s="65" t="s">
        <v>262</v>
      </c>
      <c r="F122" s="65" t="s">
        <v>263</v>
      </c>
      <c r="G122" s="69">
        <v>1010000</v>
      </c>
      <c r="H122" s="69">
        <v>2782202.75</v>
      </c>
      <c r="I122" s="69">
        <v>2782202.75</v>
      </c>
      <c r="J122" s="69">
        <v>0</v>
      </c>
      <c r="K122" s="69">
        <v>1072075.1599999999</v>
      </c>
      <c r="L122" s="69">
        <v>0</v>
      </c>
      <c r="M122" s="69">
        <v>1682202.75</v>
      </c>
      <c r="N122" s="69">
        <v>1682202.75</v>
      </c>
      <c r="O122" s="69">
        <v>27924.84</v>
      </c>
      <c r="P122" s="69">
        <v>27924.84</v>
      </c>
      <c r="Q122" s="67">
        <f t="shared" si="3"/>
        <v>0.60462982074185645</v>
      </c>
    </row>
    <row r="123" spans="1:17" ht="14.4" x14ac:dyDescent="0.2">
      <c r="A123" s="65" t="s">
        <v>21</v>
      </c>
      <c r="B123" s="65" t="s">
        <v>22</v>
      </c>
      <c r="C123" s="32" t="str">
        <f t="shared" si="2"/>
        <v>21374900 Actividades Centrales</v>
      </c>
      <c r="D123" s="65" t="s">
        <v>253</v>
      </c>
      <c r="E123" s="65" t="s">
        <v>264</v>
      </c>
      <c r="F123" s="65" t="s">
        <v>265</v>
      </c>
      <c r="G123" s="69">
        <v>112000000</v>
      </c>
      <c r="H123" s="69">
        <v>65809773.350000001</v>
      </c>
      <c r="I123" s="69">
        <v>65809773.350000001</v>
      </c>
      <c r="J123" s="69">
        <v>0</v>
      </c>
      <c r="K123" s="69">
        <v>0</v>
      </c>
      <c r="L123" s="69">
        <v>0</v>
      </c>
      <c r="M123" s="69">
        <v>0</v>
      </c>
      <c r="N123" s="69">
        <v>0</v>
      </c>
      <c r="O123" s="69">
        <v>65809773.350000001</v>
      </c>
      <c r="P123" s="69">
        <v>65809773.350000001</v>
      </c>
      <c r="Q123" s="67">
        <f t="shared" si="3"/>
        <v>0</v>
      </c>
    </row>
    <row r="124" spans="1:17" ht="14.4" x14ac:dyDescent="0.2">
      <c r="A124" s="65" t="s">
        <v>21</v>
      </c>
      <c r="B124" s="65" t="s">
        <v>22</v>
      </c>
      <c r="C124" s="32" t="str">
        <f t="shared" si="2"/>
        <v>21374900 Actividades Centrales</v>
      </c>
      <c r="D124" s="65" t="s">
        <v>253</v>
      </c>
      <c r="E124" s="65" t="s">
        <v>357</v>
      </c>
      <c r="F124" s="65" t="s">
        <v>358</v>
      </c>
      <c r="G124" s="69">
        <v>5000000</v>
      </c>
      <c r="H124" s="69">
        <v>0</v>
      </c>
      <c r="I124" s="69">
        <v>0</v>
      </c>
      <c r="J124" s="69">
        <v>0</v>
      </c>
      <c r="K124" s="69">
        <v>0</v>
      </c>
      <c r="L124" s="69">
        <v>0</v>
      </c>
      <c r="M124" s="69">
        <v>0</v>
      </c>
      <c r="N124" s="69">
        <v>0</v>
      </c>
      <c r="O124" s="69">
        <v>0</v>
      </c>
      <c r="P124" s="69">
        <v>0</v>
      </c>
      <c r="Q124" s="67">
        <f t="shared" si="3"/>
        <v>0</v>
      </c>
    </row>
    <row r="125" spans="1:17" ht="14.4" x14ac:dyDescent="0.2">
      <c r="A125" s="65" t="s">
        <v>21</v>
      </c>
      <c r="B125" s="65" t="s">
        <v>22</v>
      </c>
      <c r="C125" s="32" t="str">
        <f t="shared" si="2"/>
        <v>21374900 Actividades Centrales</v>
      </c>
      <c r="D125" s="65" t="s">
        <v>253</v>
      </c>
      <c r="E125" s="65" t="s">
        <v>268</v>
      </c>
      <c r="F125" s="65" t="s">
        <v>269</v>
      </c>
      <c r="G125" s="69">
        <v>80000000</v>
      </c>
      <c r="H125" s="69">
        <v>128000000</v>
      </c>
      <c r="I125" s="69">
        <v>128000000</v>
      </c>
      <c r="J125" s="69">
        <v>109610000</v>
      </c>
      <c r="K125" s="69">
        <v>0</v>
      </c>
      <c r="L125" s="69">
        <v>0</v>
      </c>
      <c r="M125" s="69">
        <v>17557957.850000001</v>
      </c>
      <c r="N125" s="69">
        <v>17557957.850000001</v>
      </c>
      <c r="O125" s="69">
        <v>832042.15</v>
      </c>
      <c r="P125" s="69">
        <v>832042.15</v>
      </c>
      <c r="Q125" s="67">
        <f t="shared" si="3"/>
        <v>0.13717154570312501</v>
      </c>
    </row>
    <row r="126" spans="1:17" ht="14.4" x14ac:dyDescent="0.2">
      <c r="A126" s="65" t="s">
        <v>21</v>
      </c>
      <c r="B126" s="65" t="s">
        <v>22</v>
      </c>
      <c r="C126" s="32" t="str">
        <f t="shared" si="2"/>
        <v>21374900 Actividades Centrales</v>
      </c>
      <c r="D126" s="65" t="s">
        <v>253</v>
      </c>
      <c r="E126" s="65" t="s">
        <v>272</v>
      </c>
      <c r="F126" s="65" t="s">
        <v>273</v>
      </c>
      <c r="G126" s="69">
        <v>80000000</v>
      </c>
      <c r="H126" s="69">
        <v>128000000</v>
      </c>
      <c r="I126" s="69">
        <v>128000000</v>
      </c>
      <c r="J126" s="69">
        <v>109610000</v>
      </c>
      <c r="K126" s="69">
        <v>0</v>
      </c>
      <c r="L126" s="69">
        <v>0</v>
      </c>
      <c r="M126" s="69">
        <v>17557957.850000001</v>
      </c>
      <c r="N126" s="69">
        <v>17557957.850000001</v>
      </c>
      <c r="O126" s="69">
        <v>832042.15</v>
      </c>
      <c r="P126" s="69">
        <v>832042.15</v>
      </c>
      <c r="Q126" s="67">
        <f t="shared" si="3"/>
        <v>0.13717154570312501</v>
      </c>
    </row>
    <row r="127" spans="1:17" ht="14.4" x14ac:dyDescent="0.2">
      <c r="A127" s="65" t="s">
        <v>21</v>
      </c>
      <c r="B127" s="65" t="s">
        <v>22</v>
      </c>
      <c r="C127" s="32" t="str">
        <f t="shared" si="2"/>
        <v>21374900 Actividades Centrales</v>
      </c>
      <c r="D127" s="65" t="s">
        <v>253</v>
      </c>
      <c r="E127" s="65" t="s">
        <v>274</v>
      </c>
      <c r="F127" s="65" t="s">
        <v>275</v>
      </c>
      <c r="G127" s="69">
        <v>31000000</v>
      </c>
      <c r="H127" s="69">
        <v>31000000</v>
      </c>
      <c r="I127" s="69">
        <v>31000000</v>
      </c>
      <c r="J127" s="69">
        <v>0</v>
      </c>
      <c r="K127" s="69">
        <v>1713054.03</v>
      </c>
      <c r="L127" s="69">
        <v>1390555.13</v>
      </c>
      <c r="M127" s="69">
        <v>0</v>
      </c>
      <c r="N127" s="69">
        <v>0</v>
      </c>
      <c r="O127" s="69">
        <v>27896390.84</v>
      </c>
      <c r="P127" s="69">
        <v>27896390.84</v>
      </c>
      <c r="Q127" s="67">
        <f t="shared" si="3"/>
        <v>0</v>
      </c>
    </row>
    <row r="128" spans="1:17" ht="14.4" x14ac:dyDescent="0.2">
      <c r="A128" s="65" t="s">
        <v>21</v>
      </c>
      <c r="B128" s="65" t="s">
        <v>22</v>
      </c>
      <c r="C128" s="32" t="str">
        <f t="shared" si="2"/>
        <v>21374900 Actividades Centrales</v>
      </c>
      <c r="D128" s="65" t="s">
        <v>253</v>
      </c>
      <c r="E128" s="65" t="s">
        <v>276</v>
      </c>
      <c r="F128" s="65" t="s">
        <v>277</v>
      </c>
      <c r="G128" s="69">
        <v>31000000</v>
      </c>
      <c r="H128" s="69">
        <v>31000000</v>
      </c>
      <c r="I128" s="69">
        <v>31000000</v>
      </c>
      <c r="J128" s="69">
        <v>0</v>
      </c>
      <c r="K128" s="69">
        <v>1713054.03</v>
      </c>
      <c r="L128" s="69">
        <v>1390555.13</v>
      </c>
      <c r="M128" s="69">
        <v>0</v>
      </c>
      <c r="N128" s="69">
        <v>0</v>
      </c>
      <c r="O128" s="69">
        <v>27896390.84</v>
      </c>
      <c r="P128" s="69">
        <v>27896390.84</v>
      </c>
      <c r="Q128" s="67">
        <f t="shared" si="3"/>
        <v>0</v>
      </c>
    </row>
    <row r="129" spans="1:17" ht="14.4" x14ac:dyDescent="0.2">
      <c r="A129" s="65" t="s">
        <v>21</v>
      </c>
      <c r="B129" s="65" t="s">
        <v>22</v>
      </c>
      <c r="C129" s="32" t="str">
        <f t="shared" si="2"/>
        <v>21374900 Actividades Centrales</v>
      </c>
      <c r="D129" s="65" t="s">
        <v>253</v>
      </c>
      <c r="E129" s="65" t="s">
        <v>744</v>
      </c>
      <c r="F129" s="65" t="s">
        <v>745</v>
      </c>
      <c r="G129" s="69">
        <v>20000000</v>
      </c>
      <c r="H129" s="69">
        <v>20000000</v>
      </c>
      <c r="I129" s="69">
        <v>10000000</v>
      </c>
      <c r="J129" s="69">
        <v>0</v>
      </c>
      <c r="K129" s="69">
        <v>1666670</v>
      </c>
      <c r="L129" s="69">
        <v>0</v>
      </c>
      <c r="M129" s="69">
        <v>8333330</v>
      </c>
      <c r="N129" s="69">
        <v>8333330</v>
      </c>
      <c r="O129" s="69">
        <v>10000000</v>
      </c>
      <c r="P129" s="69">
        <v>0</v>
      </c>
      <c r="Q129" s="67">
        <f t="shared" si="3"/>
        <v>0.4166665</v>
      </c>
    </row>
    <row r="130" spans="1:17" ht="14.4" x14ac:dyDescent="0.2">
      <c r="A130" s="65" t="s">
        <v>21</v>
      </c>
      <c r="B130" s="65" t="s">
        <v>22</v>
      </c>
      <c r="C130" s="32" t="str">
        <f t="shared" si="2"/>
        <v>21374900 Actividades Centrales</v>
      </c>
      <c r="D130" s="65" t="s">
        <v>253</v>
      </c>
      <c r="E130" s="65" t="s">
        <v>746</v>
      </c>
      <c r="F130" s="65" t="s">
        <v>747</v>
      </c>
      <c r="G130" s="69">
        <v>20000000</v>
      </c>
      <c r="H130" s="69">
        <v>20000000</v>
      </c>
      <c r="I130" s="69">
        <v>10000000</v>
      </c>
      <c r="J130" s="69">
        <v>0</v>
      </c>
      <c r="K130" s="69">
        <v>1666670</v>
      </c>
      <c r="L130" s="69">
        <v>0</v>
      </c>
      <c r="M130" s="69">
        <v>8333330</v>
      </c>
      <c r="N130" s="69">
        <v>8333330</v>
      </c>
      <c r="O130" s="69">
        <v>10000000</v>
      </c>
      <c r="P130" s="69">
        <v>0</v>
      </c>
      <c r="Q130" s="67">
        <f t="shared" si="3"/>
        <v>0.4166665</v>
      </c>
    </row>
    <row r="131" spans="1:17" ht="14.4" x14ac:dyDescent="0.2">
      <c r="A131" s="65" t="s">
        <v>21</v>
      </c>
      <c r="B131" s="65" t="s">
        <v>22</v>
      </c>
      <c r="C131" s="32" t="str">
        <f t="shared" si="2"/>
        <v>21374900 Actividades Centrales</v>
      </c>
      <c r="D131" s="65" t="s">
        <v>253</v>
      </c>
      <c r="E131" s="65" t="s">
        <v>753</v>
      </c>
      <c r="F131" s="65" t="s">
        <v>754</v>
      </c>
      <c r="G131" s="69">
        <v>20000000</v>
      </c>
      <c r="H131" s="69">
        <v>20000000</v>
      </c>
      <c r="I131" s="69">
        <v>10000000</v>
      </c>
      <c r="J131" s="69">
        <v>0</v>
      </c>
      <c r="K131" s="69">
        <v>1666670</v>
      </c>
      <c r="L131" s="69">
        <v>0</v>
      </c>
      <c r="M131" s="69">
        <v>8333330</v>
      </c>
      <c r="N131" s="69">
        <v>8333330</v>
      </c>
      <c r="O131" s="69">
        <v>10000000</v>
      </c>
      <c r="P131" s="69">
        <v>0</v>
      </c>
      <c r="Q131" s="67">
        <f t="shared" si="3"/>
        <v>0.4166665</v>
      </c>
    </row>
    <row r="132" spans="1:17" ht="14.4" x14ac:dyDescent="0.2">
      <c r="A132" s="65" t="s">
        <v>278</v>
      </c>
      <c r="B132" s="65" t="s">
        <v>279</v>
      </c>
      <c r="C132" s="32" t="str">
        <f t="shared" si="2"/>
        <v>21375101 CENTRO INVEST. Y CONSERVACIÓN PATRIMONIO</v>
      </c>
      <c r="D132" s="65" t="s">
        <v>19</v>
      </c>
      <c r="E132" s="65" t="s">
        <v>20</v>
      </c>
      <c r="F132" s="65" t="s">
        <v>20</v>
      </c>
      <c r="G132" s="69">
        <v>2196941049</v>
      </c>
      <c r="H132" s="69">
        <v>2754024057.3699999</v>
      </c>
      <c r="I132" s="69">
        <v>1846452937.6700001</v>
      </c>
      <c r="J132" s="69">
        <v>178176462.12</v>
      </c>
      <c r="K132" s="69">
        <v>434438772.57999998</v>
      </c>
      <c r="L132" s="69">
        <v>0</v>
      </c>
      <c r="M132" s="69">
        <v>357238468.12</v>
      </c>
      <c r="N132" s="69">
        <v>348279646.10000002</v>
      </c>
      <c r="O132" s="69">
        <v>1784170354.55</v>
      </c>
      <c r="P132" s="69">
        <v>876599234.85000002</v>
      </c>
      <c r="Q132" s="67">
        <f t="shared" si="3"/>
        <v>0.12971508624407249</v>
      </c>
    </row>
    <row r="133" spans="1:17" ht="14.4" x14ac:dyDescent="0.2">
      <c r="A133" s="65" t="s">
        <v>278</v>
      </c>
      <c r="B133" s="65" t="s">
        <v>279</v>
      </c>
      <c r="C133" s="32" t="str">
        <f t="shared" si="2"/>
        <v>21375101 CENTRO INVEST. Y CONSERVACIÓN PATRIMONIO</v>
      </c>
      <c r="D133" s="65" t="s">
        <v>19</v>
      </c>
      <c r="E133" s="65" t="s">
        <v>23</v>
      </c>
      <c r="F133" s="65" t="s">
        <v>24</v>
      </c>
      <c r="G133" s="69">
        <v>694728397</v>
      </c>
      <c r="H133" s="69">
        <v>689195485</v>
      </c>
      <c r="I133" s="69">
        <v>683195485</v>
      </c>
      <c r="J133" s="69">
        <v>0</v>
      </c>
      <c r="K133" s="69">
        <v>65557169</v>
      </c>
      <c r="L133" s="69">
        <v>0</v>
      </c>
      <c r="M133" s="69">
        <v>261090336.72</v>
      </c>
      <c r="N133" s="69">
        <v>261090336.72</v>
      </c>
      <c r="O133" s="69">
        <v>362547979.27999997</v>
      </c>
      <c r="P133" s="69">
        <v>356547979.27999997</v>
      </c>
      <c r="Q133" s="67">
        <f t="shared" si="3"/>
        <v>0.37883349848120379</v>
      </c>
    </row>
    <row r="134" spans="1:17" ht="14.4" x14ac:dyDescent="0.2">
      <c r="A134" s="65" t="s">
        <v>278</v>
      </c>
      <c r="B134" s="65" t="s">
        <v>279</v>
      </c>
      <c r="C134" s="32" t="str">
        <f t="shared" si="2"/>
        <v>21375101 CENTRO INVEST. Y CONSERVACIÓN PATRIMONIO</v>
      </c>
      <c r="D134" s="65" t="s">
        <v>19</v>
      </c>
      <c r="E134" s="65" t="s">
        <v>25</v>
      </c>
      <c r="F134" s="65" t="s">
        <v>26</v>
      </c>
      <c r="G134" s="69">
        <v>272020200</v>
      </c>
      <c r="H134" s="69">
        <v>284369167</v>
      </c>
      <c r="I134" s="69">
        <v>284369167</v>
      </c>
      <c r="J134" s="69">
        <v>0</v>
      </c>
      <c r="K134" s="69">
        <v>0</v>
      </c>
      <c r="L134" s="69">
        <v>0</v>
      </c>
      <c r="M134" s="69">
        <v>104957108.95</v>
      </c>
      <c r="N134" s="69">
        <v>104957108.95</v>
      </c>
      <c r="O134" s="69">
        <v>179412058.05000001</v>
      </c>
      <c r="P134" s="69">
        <v>179412058.05000001</v>
      </c>
      <c r="Q134" s="67">
        <f t="shared" si="3"/>
        <v>0.36908751415374086</v>
      </c>
    </row>
    <row r="135" spans="1:17" ht="14.4" x14ac:dyDescent="0.2">
      <c r="A135" s="65" t="s">
        <v>278</v>
      </c>
      <c r="B135" s="65" t="s">
        <v>279</v>
      </c>
      <c r="C135" s="32" t="str">
        <f t="shared" ref="C135:C198" si="4">+CONCATENATE(A135," ",B135)</f>
        <v>21375101 CENTRO INVEST. Y CONSERVACIÓN PATRIMONIO</v>
      </c>
      <c r="D135" s="65" t="s">
        <v>19</v>
      </c>
      <c r="E135" s="65" t="s">
        <v>27</v>
      </c>
      <c r="F135" s="65" t="s">
        <v>28</v>
      </c>
      <c r="G135" s="69">
        <v>267020200</v>
      </c>
      <c r="H135" s="69">
        <v>279369167</v>
      </c>
      <c r="I135" s="69">
        <v>279369167</v>
      </c>
      <c r="J135" s="69">
        <v>0</v>
      </c>
      <c r="K135" s="69">
        <v>0</v>
      </c>
      <c r="L135" s="69">
        <v>0</v>
      </c>
      <c r="M135" s="69">
        <v>104957108.95</v>
      </c>
      <c r="N135" s="69">
        <v>104957108.95</v>
      </c>
      <c r="O135" s="69">
        <v>174412058.05000001</v>
      </c>
      <c r="P135" s="69">
        <v>174412058.05000001</v>
      </c>
      <c r="Q135" s="67">
        <f t="shared" ref="Q135:Q198" si="5">+IFERROR(M135/H135,0)</f>
        <v>0.37569324516760294</v>
      </c>
    </row>
    <row r="136" spans="1:17" ht="14.4" x14ac:dyDescent="0.2">
      <c r="A136" s="65" t="s">
        <v>278</v>
      </c>
      <c r="B136" s="65" t="s">
        <v>279</v>
      </c>
      <c r="C136" s="32" t="str">
        <f t="shared" si="4"/>
        <v>21375101 CENTRO INVEST. Y CONSERVACIÓN PATRIMONIO</v>
      </c>
      <c r="D136" s="65" t="s">
        <v>19</v>
      </c>
      <c r="E136" s="65" t="s">
        <v>29</v>
      </c>
      <c r="F136" s="65" t="s">
        <v>30</v>
      </c>
      <c r="G136" s="69">
        <v>5000000</v>
      </c>
      <c r="H136" s="69">
        <v>5000000</v>
      </c>
      <c r="I136" s="69">
        <v>5000000</v>
      </c>
      <c r="J136" s="69">
        <v>0</v>
      </c>
      <c r="K136" s="69">
        <v>0</v>
      </c>
      <c r="L136" s="69">
        <v>0</v>
      </c>
      <c r="M136" s="69">
        <v>0</v>
      </c>
      <c r="N136" s="69">
        <v>0</v>
      </c>
      <c r="O136" s="69">
        <v>5000000</v>
      </c>
      <c r="P136" s="69">
        <v>5000000</v>
      </c>
      <c r="Q136" s="67">
        <f t="shared" si="5"/>
        <v>0</v>
      </c>
    </row>
    <row r="137" spans="1:17" ht="14.4" x14ac:dyDescent="0.2">
      <c r="A137" s="65" t="s">
        <v>278</v>
      </c>
      <c r="B137" s="65" t="s">
        <v>279</v>
      </c>
      <c r="C137" s="32" t="str">
        <f t="shared" si="4"/>
        <v>21375101 CENTRO INVEST. Y CONSERVACIÓN PATRIMONIO</v>
      </c>
      <c r="D137" s="65" t="s">
        <v>19</v>
      </c>
      <c r="E137" s="65" t="s">
        <v>31</v>
      </c>
      <c r="F137" s="65" t="s">
        <v>32</v>
      </c>
      <c r="G137" s="69">
        <v>2000000</v>
      </c>
      <c r="H137" s="69">
        <v>2000000</v>
      </c>
      <c r="I137" s="69">
        <v>2000000</v>
      </c>
      <c r="J137" s="69">
        <v>0</v>
      </c>
      <c r="K137" s="69">
        <v>0</v>
      </c>
      <c r="L137" s="69">
        <v>0</v>
      </c>
      <c r="M137" s="69">
        <v>0</v>
      </c>
      <c r="N137" s="69">
        <v>0</v>
      </c>
      <c r="O137" s="69">
        <v>2000000</v>
      </c>
      <c r="P137" s="69">
        <v>2000000</v>
      </c>
      <c r="Q137" s="67">
        <f t="shared" si="5"/>
        <v>0</v>
      </c>
    </row>
    <row r="138" spans="1:17" ht="14.4" x14ac:dyDescent="0.2">
      <c r="A138" s="65" t="s">
        <v>278</v>
      </c>
      <c r="B138" s="65" t="s">
        <v>279</v>
      </c>
      <c r="C138" s="32" t="str">
        <f t="shared" si="4"/>
        <v>21375101 CENTRO INVEST. Y CONSERVACIÓN PATRIMONIO</v>
      </c>
      <c r="D138" s="65" t="s">
        <v>19</v>
      </c>
      <c r="E138" s="65" t="s">
        <v>33</v>
      </c>
      <c r="F138" s="65" t="s">
        <v>34</v>
      </c>
      <c r="G138" s="69">
        <v>2000000</v>
      </c>
      <c r="H138" s="69">
        <v>2000000</v>
      </c>
      <c r="I138" s="69">
        <v>2000000</v>
      </c>
      <c r="J138" s="69">
        <v>0</v>
      </c>
      <c r="K138" s="69">
        <v>0</v>
      </c>
      <c r="L138" s="69">
        <v>0</v>
      </c>
      <c r="M138" s="69">
        <v>0</v>
      </c>
      <c r="N138" s="69">
        <v>0</v>
      </c>
      <c r="O138" s="69">
        <v>2000000</v>
      </c>
      <c r="P138" s="69">
        <v>2000000</v>
      </c>
      <c r="Q138" s="67">
        <f t="shared" si="5"/>
        <v>0</v>
      </c>
    </row>
    <row r="139" spans="1:17" ht="14.4" x14ac:dyDescent="0.2">
      <c r="A139" s="65" t="s">
        <v>278</v>
      </c>
      <c r="B139" s="65" t="s">
        <v>279</v>
      </c>
      <c r="C139" s="32" t="str">
        <f t="shared" si="4"/>
        <v>21375101 CENTRO INVEST. Y CONSERVACIÓN PATRIMONIO</v>
      </c>
      <c r="D139" s="65" t="s">
        <v>19</v>
      </c>
      <c r="E139" s="65" t="s">
        <v>35</v>
      </c>
      <c r="F139" s="65" t="s">
        <v>36</v>
      </c>
      <c r="G139" s="69">
        <v>313876051</v>
      </c>
      <c r="H139" s="69">
        <v>296844425</v>
      </c>
      <c r="I139" s="69">
        <v>290844425</v>
      </c>
      <c r="J139" s="69">
        <v>0</v>
      </c>
      <c r="K139" s="69">
        <v>0</v>
      </c>
      <c r="L139" s="69">
        <v>0</v>
      </c>
      <c r="M139" s="69">
        <v>115708503.77</v>
      </c>
      <c r="N139" s="69">
        <v>115708503.77</v>
      </c>
      <c r="O139" s="69">
        <v>181135921.22999999</v>
      </c>
      <c r="P139" s="69">
        <v>175135921.22999999</v>
      </c>
      <c r="Q139" s="67">
        <f t="shared" si="5"/>
        <v>0.38979510486006264</v>
      </c>
    </row>
    <row r="140" spans="1:17" ht="14.4" x14ac:dyDescent="0.2">
      <c r="A140" s="65" t="s">
        <v>278</v>
      </c>
      <c r="B140" s="65" t="s">
        <v>279</v>
      </c>
      <c r="C140" s="32" t="str">
        <f t="shared" si="4"/>
        <v>21375101 CENTRO INVEST. Y CONSERVACIÓN PATRIMONIO</v>
      </c>
      <c r="D140" s="65" t="s">
        <v>19</v>
      </c>
      <c r="E140" s="65" t="s">
        <v>37</v>
      </c>
      <c r="F140" s="65" t="s">
        <v>38</v>
      </c>
      <c r="G140" s="69">
        <v>92200000</v>
      </c>
      <c r="H140" s="69">
        <v>82706844</v>
      </c>
      <c r="I140" s="69">
        <v>80706844</v>
      </c>
      <c r="J140" s="69">
        <v>0</v>
      </c>
      <c r="K140" s="69">
        <v>0</v>
      </c>
      <c r="L140" s="69">
        <v>0</v>
      </c>
      <c r="M140" s="69">
        <v>27780908.530000001</v>
      </c>
      <c r="N140" s="69">
        <v>27780908.530000001</v>
      </c>
      <c r="O140" s="69">
        <v>54925935.469999999</v>
      </c>
      <c r="P140" s="69">
        <v>52925935.469999999</v>
      </c>
      <c r="Q140" s="67">
        <f t="shared" si="5"/>
        <v>0.3358961264439011</v>
      </c>
    </row>
    <row r="141" spans="1:17" ht="14.4" x14ac:dyDescent="0.2">
      <c r="A141" s="65" t="s">
        <v>278</v>
      </c>
      <c r="B141" s="65" t="s">
        <v>279</v>
      </c>
      <c r="C141" s="32" t="str">
        <f t="shared" si="4"/>
        <v>21375101 CENTRO INVEST. Y CONSERVACIÓN PATRIMONIO</v>
      </c>
      <c r="D141" s="65" t="s">
        <v>19</v>
      </c>
      <c r="E141" s="65" t="s">
        <v>39</v>
      </c>
      <c r="F141" s="65" t="s">
        <v>40</v>
      </c>
      <c r="G141" s="69">
        <v>111759770</v>
      </c>
      <c r="H141" s="69">
        <v>105481580</v>
      </c>
      <c r="I141" s="69">
        <v>103481580</v>
      </c>
      <c r="J141" s="69">
        <v>0</v>
      </c>
      <c r="K141" s="69">
        <v>0</v>
      </c>
      <c r="L141" s="69">
        <v>0</v>
      </c>
      <c r="M141" s="69">
        <v>41274576.719999999</v>
      </c>
      <c r="N141" s="69">
        <v>41274576.719999999</v>
      </c>
      <c r="O141" s="69">
        <v>64207003.280000001</v>
      </c>
      <c r="P141" s="69">
        <v>62207003.280000001</v>
      </c>
      <c r="Q141" s="67">
        <f t="shared" si="5"/>
        <v>0.39129653461770292</v>
      </c>
    </row>
    <row r="142" spans="1:17" ht="14.4" x14ac:dyDescent="0.2">
      <c r="A142" s="65" t="s">
        <v>278</v>
      </c>
      <c r="B142" s="65" t="s">
        <v>279</v>
      </c>
      <c r="C142" s="32" t="str">
        <f t="shared" si="4"/>
        <v>21375101 CENTRO INVEST. Y CONSERVACIÓN PATRIMONIO</v>
      </c>
      <c r="D142" s="65" t="s">
        <v>19</v>
      </c>
      <c r="E142" s="65" t="s">
        <v>41</v>
      </c>
      <c r="F142" s="65" t="s">
        <v>42</v>
      </c>
      <c r="G142" s="69">
        <v>44774018</v>
      </c>
      <c r="H142" s="69">
        <v>44413946</v>
      </c>
      <c r="I142" s="69">
        <v>44413946</v>
      </c>
      <c r="J142" s="69">
        <v>0</v>
      </c>
      <c r="K142" s="69">
        <v>0</v>
      </c>
      <c r="L142" s="69">
        <v>0</v>
      </c>
      <c r="M142" s="69">
        <v>1013077.09</v>
      </c>
      <c r="N142" s="69">
        <v>1013077.09</v>
      </c>
      <c r="O142" s="69">
        <v>43400868.909999996</v>
      </c>
      <c r="P142" s="69">
        <v>43400868.909999996</v>
      </c>
      <c r="Q142" s="67">
        <f t="shared" si="5"/>
        <v>2.2809887011615675E-2</v>
      </c>
    </row>
    <row r="143" spans="1:17" ht="14.4" x14ac:dyDescent="0.2">
      <c r="A143" s="65" t="s">
        <v>278</v>
      </c>
      <c r="B143" s="65" t="s">
        <v>279</v>
      </c>
      <c r="C143" s="32" t="str">
        <f t="shared" si="4"/>
        <v>21375101 CENTRO INVEST. Y CONSERVACIÓN PATRIMONIO</v>
      </c>
      <c r="D143" s="65" t="s">
        <v>19</v>
      </c>
      <c r="E143" s="65" t="s">
        <v>43</v>
      </c>
      <c r="F143" s="65" t="s">
        <v>44</v>
      </c>
      <c r="G143" s="69">
        <v>38742263</v>
      </c>
      <c r="H143" s="69">
        <v>38742263</v>
      </c>
      <c r="I143" s="69">
        <v>38742263</v>
      </c>
      <c r="J143" s="69">
        <v>0</v>
      </c>
      <c r="K143" s="69">
        <v>0</v>
      </c>
      <c r="L143" s="69">
        <v>0</v>
      </c>
      <c r="M143" s="69">
        <v>37323261.729999997</v>
      </c>
      <c r="N143" s="69">
        <v>37323261.729999997</v>
      </c>
      <c r="O143" s="69">
        <v>1419001.27</v>
      </c>
      <c r="P143" s="69">
        <v>1419001.27</v>
      </c>
      <c r="Q143" s="67">
        <f t="shared" si="5"/>
        <v>0.96337329933463089</v>
      </c>
    </row>
    <row r="144" spans="1:17" ht="14.4" x14ac:dyDescent="0.2">
      <c r="A144" s="65" t="s">
        <v>278</v>
      </c>
      <c r="B144" s="65" t="s">
        <v>279</v>
      </c>
      <c r="C144" s="32" t="str">
        <f t="shared" si="4"/>
        <v>21375101 CENTRO INVEST. Y CONSERVACIÓN PATRIMONIO</v>
      </c>
      <c r="D144" s="65" t="s">
        <v>19</v>
      </c>
      <c r="E144" s="65" t="s">
        <v>45</v>
      </c>
      <c r="F144" s="65" t="s">
        <v>46</v>
      </c>
      <c r="G144" s="69">
        <v>26400000</v>
      </c>
      <c r="H144" s="69">
        <v>25499792</v>
      </c>
      <c r="I144" s="69">
        <v>23499792</v>
      </c>
      <c r="J144" s="69">
        <v>0</v>
      </c>
      <c r="K144" s="69">
        <v>0</v>
      </c>
      <c r="L144" s="69">
        <v>0</v>
      </c>
      <c r="M144" s="69">
        <v>8316679.7000000002</v>
      </c>
      <c r="N144" s="69">
        <v>8316679.7000000002</v>
      </c>
      <c r="O144" s="69">
        <v>17183112.300000001</v>
      </c>
      <c r="P144" s="69">
        <v>15183112.300000001</v>
      </c>
      <c r="Q144" s="67">
        <f t="shared" si="5"/>
        <v>0.32614696229679052</v>
      </c>
    </row>
    <row r="145" spans="1:17" ht="14.4" x14ac:dyDescent="0.2">
      <c r="A145" s="65" t="s">
        <v>278</v>
      </c>
      <c r="B145" s="65" t="s">
        <v>279</v>
      </c>
      <c r="C145" s="32" t="str">
        <f t="shared" si="4"/>
        <v>21375101 CENTRO INVEST. Y CONSERVACIÓN PATRIMONIO</v>
      </c>
      <c r="D145" s="65" t="s">
        <v>19</v>
      </c>
      <c r="E145" s="65" t="s">
        <v>47</v>
      </c>
      <c r="F145" s="65" t="s">
        <v>48</v>
      </c>
      <c r="G145" s="69">
        <v>52954419</v>
      </c>
      <c r="H145" s="69">
        <v>52532967</v>
      </c>
      <c r="I145" s="69">
        <v>52532967</v>
      </c>
      <c r="J145" s="69">
        <v>0</v>
      </c>
      <c r="K145" s="69">
        <v>32495302</v>
      </c>
      <c r="L145" s="69">
        <v>0</v>
      </c>
      <c r="M145" s="69">
        <v>20037665</v>
      </c>
      <c r="N145" s="69">
        <v>20037665</v>
      </c>
      <c r="O145" s="69">
        <v>0</v>
      </c>
      <c r="P145" s="69">
        <v>0</v>
      </c>
      <c r="Q145" s="67">
        <f t="shared" si="5"/>
        <v>0.38143029309576215</v>
      </c>
    </row>
    <row r="146" spans="1:17" ht="14.4" x14ac:dyDescent="0.2">
      <c r="A146" s="65" t="s">
        <v>278</v>
      </c>
      <c r="B146" s="65" t="s">
        <v>279</v>
      </c>
      <c r="C146" s="32" t="str">
        <f t="shared" si="4"/>
        <v>21375101 CENTRO INVEST. Y CONSERVACIÓN PATRIMONIO</v>
      </c>
      <c r="D146" s="65" t="s">
        <v>19</v>
      </c>
      <c r="E146" s="65" t="s">
        <v>280</v>
      </c>
      <c r="F146" s="65" t="s">
        <v>50</v>
      </c>
      <c r="G146" s="69">
        <v>50238807</v>
      </c>
      <c r="H146" s="69">
        <v>49838968</v>
      </c>
      <c r="I146" s="69">
        <v>49838968</v>
      </c>
      <c r="J146" s="69">
        <v>0</v>
      </c>
      <c r="K146" s="69">
        <v>30828871</v>
      </c>
      <c r="L146" s="69">
        <v>0</v>
      </c>
      <c r="M146" s="69">
        <v>19010097</v>
      </c>
      <c r="N146" s="69">
        <v>19010097</v>
      </c>
      <c r="O146" s="69">
        <v>0</v>
      </c>
      <c r="P146" s="69">
        <v>0</v>
      </c>
      <c r="Q146" s="67">
        <f t="shared" si="5"/>
        <v>0.38143038997115669</v>
      </c>
    </row>
    <row r="147" spans="1:17" ht="14.4" x14ac:dyDescent="0.2">
      <c r="A147" s="65" t="s">
        <v>278</v>
      </c>
      <c r="B147" s="65" t="s">
        <v>279</v>
      </c>
      <c r="C147" s="32" t="str">
        <f t="shared" si="4"/>
        <v>21375101 CENTRO INVEST. Y CONSERVACIÓN PATRIMONIO</v>
      </c>
      <c r="D147" s="65" t="s">
        <v>19</v>
      </c>
      <c r="E147" s="65" t="s">
        <v>281</v>
      </c>
      <c r="F147" s="65" t="s">
        <v>52</v>
      </c>
      <c r="G147" s="69">
        <v>2715612</v>
      </c>
      <c r="H147" s="69">
        <v>2693999</v>
      </c>
      <c r="I147" s="69">
        <v>2693999</v>
      </c>
      <c r="J147" s="69">
        <v>0</v>
      </c>
      <c r="K147" s="69">
        <v>1666431</v>
      </c>
      <c r="L147" s="69">
        <v>0</v>
      </c>
      <c r="M147" s="69">
        <v>1027568</v>
      </c>
      <c r="N147" s="69">
        <v>1027568</v>
      </c>
      <c r="O147" s="69">
        <v>0</v>
      </c>
      <c r="P147" s="69">
        <v>0</v>
      </c>
      <c r="Q147" s="67">
        <f t="shared" si="5"/>
        <v>0.38142850090144798</v>
      </c>
    </row>
    <row r="148" spans="1:17" ht="14.4" x14ac:dyDescent="0.2">
      <c r="A148" s="65" t="s">
        <v>278</v>
      </c>
      <c r="B148" s="65" t="s">
        <v>279</v>
      </c>
      <c r="C148" s="32" t="str">
        <f t="shared" si="4"/>
        <v>21375101 CENTRO INVEST. Y CONSERVACIÓN PATRIMONIO</v>
      </c>
      <c r="D148" s="65" t="s">
        <v>19</v>
      </c>
      <c r="E148" s="65" t="s">
        <v>53</v>
      </c>
      <c r="F148" s="65" t="s">
        <v>54</v>
      </c>
      <c r="G148" s="69">
        <v>53877727</v>
      </c>
      <c r="H148" s="69">
        <v>53448926</v>
      </c>
      <c r="I148" s="69">
        <v>53448926</v>
      </c>
      <c r="J148" s="69">
        <v>0</v>
      </c>
      <c r="K148" s="69">
        <v>33061867</v>
      </c>
      <c r="L148" s="69">
        <v>0</v>
      </c>
      <c r="M148" s="69">
        <v>20387059</v>
      </c>
      <c r="N148" s="69">
        <v>20387059</v>
      </c>
      <c r="O148" s="69">
        <v>0</v>
      </c>
      <c r="P148" s="69">
        <v>0</v>
      </c>
      <c r="Q148" s="67">
        <f t="shared" si="5"/>
        <v>0.38143065774605089</v>
      </c>
    </row>
    <row r="149" spans="1:17" ht="14.4" x14ac:dyDescent="0.2">
      <c r="A149" s="65" t="s">
        <v>278</v>
      </c>
      <c r="B149" s="65" t="s">
        <v>279</v>
      </c>
      <c r="C149" s="32" t="str">
        <f t="shared" si="4"/>
        <v>21375101 CENTRO INVEST. Y CONSERVACIÓN PATRIMONIO</v>
      </c>
      <c r="D149" s="65" t="s">
        <v>19</v>
      </c>
      <c r="E149" s="65" t="s">
        <v>282</v>
      </c>
      <c r="F149" s="65" t="s">
        <v>56</v>
      </c>
      <c r="G149" s="69">
        <v>29437226</v>
      </c>
      <c r="H149" s="69">
        <v>29202942</v>
      </c>
      <c r="I149" s="69">
        <v>29202942</v>
      </c>
      <c r="J149" s="69">
        <v>0</v>
      </c>
      <c r="K149" s="69">
        <v>18064052</v>
      </c>
      <c r="L149" s="69">
        <v>0</v>
      </c>
      <c r="M149" s="69">
        <v>11138890</v>
      </c>
      <c r="N149" s="69">
        <v>11138890</v>
      </c>
      <c r="O149" s="69">
        <v>0</v>
      </c>
      <c r="P149" s="69">
        <v>0</v>
      </c>
      <c r="Q149" s="67">
        <f t="shared" si="5"/>
        <v>0.38143040519684629</v>
      </c>
    </row>
    <row r="150" spans="1:17" ht="14.4" x14ac:dyDescent="0.2">
      <c r="A150" s="65" t="s">
        <v>278</v>
      </c>
      <c r="B150" s="65" t="s">
        <v>279</v>
      </c>
      <c r="C150" s="32" t="str">
        <f t="shared" si="4"/>
        <v>21375101 CENTRO INVEST. Y CONSERVACIÓN PATRIMONIO</v>
      </c>
      <c r="D150" s="65" t="s">
        <v>19</v>
      </c>
      <c r="E150" s="65" t="s">
        <v>283</v>
      </c>
      <c r="F150" s="65" t="s">
        <v>58</v>
      </c>
      <c r="G150" s="69">
        <v>16293667</v>
      </c>
      <c r="H150" s="69">
        <v>16163989</v>
      </c>
      <c r="I150" s="69">
        <v>16163989</v>
      </c>
      <c r="J150" s="69">
        <v>0</v>
      </c>
      <c r="K150" s="69">
        <v>9998539</v>
      </c>
      <c r="L150" s="69">
        <v>0</v>
      </c>
      <c r="M150" s="69">
        <v>6165450</v>
      </c>
      <c r="N150" s="69">
        <v>6165450</v>
      </c>
      <c r="O150" s="69">
        <v>0</v>
      </c>
      <c r="P150" s="69">
        <v>0</v>
      </c>
      <c r="Q150" s="67">
        <f t="shared" si="5"/>
        <v>0.38143121725707685</v>
      </c>
    </row>
    <row r="151" spans="1:17" ht="14.4" x14ac:dyDescent="0.2">
      <c r="A151" s="65" t="s">
        <v>278</v>
      </c>
      <c r="B151" s="65" t="s">
        <v>279</v>
      </c>
      <c r="C151" s="32" t="str">
        <f t="shared" si="4"/>
        <v>21375101 CENTRO INVEST. Y CONSERVACIÓN PATRIMONIO</v>
      </c>
      <c r="D151" s="65" t="s">
        <v>19</v>
      </c>
      <c r="E151" s="65" t="s">
        <v>284</v>
      </c>
      <c r="F151" s="65" t="s">
        <v>60</v>
      </c>
      <c r="G151" s="69">
        <v>8146834</v>
      </c>
      <c r="H151" s="69">
        <v>8081995</v>
      </c>
      <c r="I151" s="69">
        <v>8081995</v>
      </c>
      <c r="J151" s="69">
        <v>0</v>
      </c>
      <c r="K151" s="69">
        <v>4999276</v>
      </c>
      <c r="L151" s="69">
        <v>0</v>
      </c>
      <c r="M151" s="69">
        <v>3082719</v>
      </c>
      <c r="N151" s="69">
        <v>3082719</v>
      </c>
      <c r="O151" s="69">
        <v>0</v>
      </c>
      <c r="P151" s="69">
        <v>0</v>
      </c>
      <c r="Q151" s="67">
        <f t="shared" si="5"/>
        <v>0.38143045126852959</v>
      </c>
    </row>
    <row r="152" spans="1:17" ht="14.4" x14ac:dyDescent="0.2">
      <c r="A152" s="65" t="s">
        <v>278</v>
      </c>
      <c r="B152" s="65" t="s">
        <v>279</v>
      </c>
      <c r="C152" s="32" t="str">
        <f t="shared" si="4"/>
        <v>21375101 CENTRO INVEST. Y CONSERVACIÓN PATRIMONIO</v>
      </c>
      <c r="D152" s="65" t="s">
        <v>19</v>
      </c>
      <c r="E152" s="65" t="s">
        <v>63</v>
      </c>
      <c r="F152" s="65" t="s">
        <v>64</v>
      </c>
      <c r="G152" s="69">
        <v>504482000</v>
      </c>
      <c r="H152" s="69">
        <v>504482000</v>
      </c>
      <c r="I152" s="69">
        <v>224820478.34999999</v>
      </c>
      <c r="J152" s="69">
        <v>852192</v>
      </c>
      <c r="K152" s="69">
        <v>127567200.69</v>
      </c>
      <c r="L152" s="69">
        <v>0</v>
      </c>
      <c r="M152" s="69">
        <v>80513594.359999999</v>
      </c>
      <c r="N152" s="69">
        <v>71554772.340000004</v>
      </c>
      <c r="O152" s="69">
        <v>295549012.94999999</v>
      </c>
      <c r="P152" s="69">
        <v>15887491.300000001</v>
      </c>
      <c r="Q152" s="67">
        <f t="shared" si="5"/>
        <v>0.15959656511035081</v>
      </c>
    </row>
    <row r="153" spans="1:17" ht="14.4" x14ac:dyDescent="0.2">
      <c r="A153" s="65" t="s">
        <v>278</v>
      </c>
      <c r="B153" s="65" t="s">
        <v>279</v>
      </c>
      <c r="C153" s="32" t="str">
        <f t="shared" si="4"/>
        <v>21375101 CENTRO INVEST. Y CONSERVACIÓN PATRIMONIO</v>
      </c>
      <c r="D153" s="65" t="s">
        <v>19</v>
      </c>
      <c r="E153" s="65" t="s">
        <v>73</v>
      </c>
      <c r="F153" s="65" t="s">
        <v>74</v>
      </c>
      <c r="G153" s="69">
        <v>23862000</v>
      </c>
      <c r="H153" s="69">
        <v>15562000</v>
      </c>
      <c r="I153" s="69">
        <v>7140253.9199999999</v>
      </c>
      <c r="J153" s="69">
        <v>0</v>
      </c>
      <c r="K153" s="69">
        <v>2278033.5</v>
      </c>
      <c r="L153" s="69">
        <v>0</v>
      </c>
      <c r="M153" s="69">
        <v>4811170.6399999997</v>
      </c>
      <c r="N153" s="69">
        <v>4811170.6399999997</v>
      </c>
      <c r="O153" s="69">
        <v>8472795.8599999994</v>
      </c>
      <c r="P153" s="69">
        <v>51049.78</v>
      </c>
      <c r="Q153" s="67">
        <f t="shared" si="5"/>
        <v>0.30916145996658523</v>
      </c>
    </row>
    <row r="154" spans="1:17" ht="14.4" x14ac:dyDescent="0.2">
      <c r="A154" s="65" t="s">
        <v>278</v>
      </c>
      <c r="B154" s="65" t="s">
        <v>279</v>
      </c>
      <c r="C154" s="32" t="str">
        <f t="shared" si="4"/>
        <v>21375101 CENTRO INVEST. Y CONSERVACIÓN PATRIMONIO</v>
      </c>
      <c r="D154" s="65" t="s">
        <v>19</v>
      </c>
      <c r="E154" s="65" t="s">
        <v>75</v>
      </c>
      <c r="F154" s="65" t="s">
        <v>76</v>
      </c>
      <c r="G154" s="69">
        <v>1260000</v>
      </c>
      <c r="H154" s="69">
        <v>1260000</v>
      </c>
      <c r="I154" s="69">
        <v>583483.53</v>
      </c>
      <c r="J154" s="69">
        <v>0</v>
      </c>
      <c r="K154" s="69">
        <v>292593</v>
      </c>
      <c r="L154" s="69">
        <v>0</v>
      </c>
      <c r="M154" s="69">
        <v>290407</v>
      </c>
      <c r="N154" s="69">
        <v>290407</v>
      </c>
      <c r="O154" s="69">
        <v>677000</v>
      </c>
      <c r="P154" s="69">
        <v>483.53</v>
      </c>
      <c r="Q154" s="67">
        <f t="shared" si="5"/>
        <v>0.23048174603174604</v>
      </c>
    </row>
    <row r="155" spans="1:17" ht="14.4" x14ac:dyDescent="0.2">
      <c r="A155" s="65" t="s">
        <v>278</v>
      </c>
      <c r="B155" s="65" t="s">
        <v>279</v>
      </c>
      <c r="C155" s="32" t="str">
        <f t="shared" si="4"/>
        <v>21375101 CENTRO INVEST. Y CONSERVACIÓN PATRIMONIO</v>
      </c>
      <c r="D155" s="65" t="s">
        <v>19</v>
      </c>
      <c r="E155" s="65" t="s">
        <v>77</v>
      </c>
      <c r="F155" s="65" t="s">
        <v>78</v>
      </c>
      <c r="G155" s="69">
        <v>5922000</v>
      </c>
      <c r="H155" s="69">
        <v>5922000</v>
      </c>
      <c r="I155" s="69">
        <v>2792372.58</v>
      </c>
      <c r="J155" s="69">
        <v>0</v>
      </c>
      <c r="K155" s="69">
        <v>585732.1</v>
      </c>
      <c r="L155" s="69">
        <v>0</v>
      </c>
      <c r="M155" s="69">
        <v>2156267.9</v>
      </c>
      <c r="N155" s="69">
        <v>2156267.9</v>
      </c>
      <c r="O155" s="69">
        <v>3180000</v>
      </c>
      <c r="P155" s="69">
        <v>50372.58</v>
      </c>
      <c r="Q155" s="67">
        <f t="shared" si="5"/>
        <v>0.36411143194866596</v>
      </c>
    </row>
    <row r="156" spans="1:17" ht="14.4" x14ac:dyDescent="0.2">
      <c r="A156" s="65" t="s">
        <v>278</v>
      </c>
      <c r="B156" s="65" t="s">
        <v>279</v>
      </c>
      <c r="C156" s="32" t="str">
        <f t="shared" si="4"/>
        <v>21375101 CENTRO INVEST. Y CONSERVACIÓN PATRIMONIO</v>
      </c>
      <c r="D156" s="65" t="s">
        <v>19</v>
      </c>
      <c r="E156" s="65" t="s">
        <v>79</v>
      </c>
      <c r="F156" s="65" t="s">
        <v>80</v>
      </c>
      <c r="G156" s="69">
        <v>50000</v>
      </c>
      <c r="H156" s="69">
        <v>0</v>
      </c>
      <c r="I156" s="69">
        <v>0</v>
      </c>
      <c r="J156" s="69">
        <v>0</v>
      </c>
      <c r="K156" s="69">
        <v>0</v>
      </c>
      <c r="L156" s="69">
        <v>0</v>
      </c>
      <c r="M156" s="69">
        <v>0</v>
      </c>
      <c r="N156" s="69">
        <v>0</v>
      </c>
      <c r="O156" s="69">
        <v>0</v>
      </c>
      <c r="P156" s="69">
        <v>0</v>
      </c>
      <c r="Q156" s="67">
        <f t="shared" si="5"/>
        <v>0</v>
      </c>
    </row>
    <row r="157" spans="1:17" ht="14.4" x14ac:dyDescent="0.2">
      <c r="A157" s="65" t="s">
        <v>278</v>
      </c>
      <c r="B157" s="65" t="s">
        <v>279</v>
      </c>
      <c r="C157" s="32" t="str">
        <f t="shared" si="4"/>
        <v>21375101 CENTRO INVEST. Y CONSERVACIÓN PATRIMONIO</v>
      </c>
      <c r="D157" s="65" t="s">
        <v>19</v>
      </c>
      <c r="E157" s="65" t="s">
        <v>81</v>
      </c>
      <c r="F157" s="65" t="s">
        <v>82</v>
      </c>
      <c r="G157" s="69">
        <v>16380000</v>
      </c>
      <c r="H157" s="69">
        <v>8380000</v>
      </c>
      <c r="I157" s="69">
        <v>3764397.81</v>
      </c>
      <c r="J157" s="69">
        <v>0</v>
      </c>
      <c r="K157" s="69">
        <v>1399708.4</v>
      </c>
      <c r="L157" s="69">
        <v>0</v>
      </c>
      <c r="M157" s="69">
        <v>2364495.7400000002</v>
      </c>
      <c r="N157" s="69">
        <v>2364495.7400000002</v>
      </c>
      <c r="O157" s="69">
        <v>4615795.8600000003</v>
      </c>
      <c r="P157" s="69">
        <v>193.67</v>
      </c>
      <c r="Q157" s="67">
        <f t="shared" si="5"/>
        <v>0.28215939618138425</v>
      </c>
    </row>
    <row r="158" spans="1:17" ht="14.4" x14ac:dyDescent="0.2">
      <c r="A158" s="65" t="s">
        <v>278</v>
      </c>
      <c r="B158" s="65" t="s">
        <v>279</v>
      </c>
      <c r="C158" s="32" t="str">
        <f t="shared" si="4"/>
        <v>21375101 CENTRO INVEST. Y CONSERVACIÓN PATRIMONIO</v>
      </c>
      <c r="D158" s="65" t="s">
        <v>19</v>
      </c>
      <c r="E158" s="65" t="s">
        <v>83</v>
      </c>
      <c r="F158" s="65" t="s">
        <v>84</v>
      </c>
      <c r="G158" s="69">
        <v>250000</v>
      </c>
      <c r="H158" s="69">
        <v>0</v>
      </c>
      <c r="I158" s="69">
        <v>0</v>
      </c>
      <c r="J158" s="69">
        <v>0</v>
      </c>
      <c r="K158" s="69">
        <v>0</v>
      </c>
      <c r="L158" s="69">
        <v>0</v>
      </c>
      <c r="M158" s="69">
        <v>0</v>
      </c>
      <c r="N158" s="69">
        <v>0</v>
      </c>
      <c r="O158" s="69">
        <v>0</v>
      </c>
      <c r="P158" s="69">
        <v>0</v>
      </c>
      <c r="Q158" s="67">
        <f t="shared" si="5"/>
        <v>0</v>
      </c>
    </row>
    <row r="159" spans="1:17" ht="14.4" x14ac:dyDescent="0.2">
      <c r="A159" s="65" t="s">
        <v>278</v>
      </c>
      <c r="B159" s="65" t="s">
        <v>279</v>
      </c>
      <c r="C159" s="32" t="str">
        <f t="shared" si="4"/>
        <v>21375101 CENTRO INVEST. Y CONSERVACIÓN PATRIMONIO</v>
      </c>
      <c r="D159" s="65" t="s">
        <v>19</v>
      </c>
      <c r="E159" s="65" t="s">
        <v>85</v>
      </c>
      <c r="F159" s="65" t="s">
        <v>86</v>
      </c>
      <c r="G159" s="69">
        <v>30000000</v>
      </c>
      <c r="H159" s="69">
        <v>27000000</v>
      </c>
      <c r="I159" s="69">
        <v>17715604.399999999</v>
      </c>
      <c r="J159" s="69">
        <v>852192</v>
      </c>
      <c r="K159" s="69">
        <v>979485.77</v>
      </c>
      <c r="L159" s="69">
        <v>0</v>
      </c>
      <c r="M159" s="69">
        <v>112791.4</v>
      </c>
      <c r="N159" s="69">
        <v>112791.4</v>
      </c>
      <c r="O159" s="69">
        <v>25055530.829999998</v>
      </c>
      <c r="P159" s="69">
        <v>15771135.23</v>
      </c>
      <c r="Q159" s="67">
        <f t="shared" si="5"/>
        <v>4.1774592592592587E-3</v>
      </c>
    </row>
    <row r="160" spans="1:17" ht="14.4" x14ac:dyDescent="0.2">
      <c r="A160" s="65" t="s">
        <v>278</v>
      </c>
      <c r="B160" s="65" t="s">
        <v>279</v>
      </c>
      <c r="C160" s="32" t="str">
        <f t="shared" si="4"/>
        <v>21375101 CENTRO INVEST. Y CONSERVACIÓN PATRIMONIO</v>
      </c>
      <c r="D160" s="65" t="s">
        <v>19</v>
      </c>
      <c r="E160" s="65" t="s">
        <v>87</v>
      </c>
      <c r="F160" s="65" t="s">
        <v>88</v>
      </c>
      <c r="G160" s="69">
        <v>21000000</v>
      </c>
      <c r="H160" s="69">
        <v>21000000</v>
      </c>
      <c r="I160" s="69">
        <v>16728200.27</v>
      </c>
      <c r="J160" s="69">
        <v>0</v>
      </c>
      <c r="K160" s="69">
        <v>846200.5</v>
      </c>
      <c r="L160" s="69">
        <v>0</v>
      </c>
      <c r="M160" s="69">
        <v>112791.4</v>
      </c>
      <c r="N160" s="69">
        <v>112791.4</v>
      </c>
      <c r="O160" s="69">
        <v>20041008.100000001</v>
      </c>
      <c r="P160" s="69">
        <v>15769208.369999999</v>
      </c>
      <c r="Q160" s="67">
        <f t="shared" si="5"/>
        <v>5.371019047619047E-3</v>
      </c>
    </row>
    <row r="161" spans="1:17" ht="14.4" x14ac:dyDescent="0.2">
      <c r="A161" s="65" t="s">
        <v>278</v>
      </c>
      <c r="B161" s="65" t="s">
        <v>279</v>
      </c>
      <c r="C161" s="32" t="str">
        <f t="shared" si="4"/>
        <v>21375101 CENTRO INVEST. Y CONSERVACIÓN PATRIMONIO</v>
      </c>
      <c r="D161" s="65" t="s">
        <v>19</v>
      </c>
      <c r="E161" s="65" t="s">
        <v>89</v>
      </c>
      <c r="F161" s="65" t="s">
        <v>90</v>
      </c>
      <c r="G161" s="69">
        <v>2000000</v>
      </c>
      <c r="H161" s="69">
        <v>1000000</v>
      </c>
      <c r="I161" s="69">
        <v>853164.33</v>
      </c>
      <c r="J161" s="69">
        <v>852192</v>
      </c>
      <c r="K161" s="69">
        <v>0</v>
      </c>
      <c r="L161" s="69">
        <v>0</v>
      </c>
      <c r="M161" s="69">
        <v>0</v>
      </c>
      <c r="N161" s="69">
        <v>0</v>
      </c>
      <c r="O161" s="69">
        <v>147808</v>
      </c>
      <c r="P161" s="69">
        <v>972.33</v>
      </c>
      <c r="Q161" s="67">
        <f t="shared" si="5"/>
        <v>0</v>
      </c>
    </row>
    <row r="162" spans="1:17" ht="14.4" x14ac:dyDescent="0.2">
      <c r="A162" s="65" t="s">
        <v>278</v>
      </c>
      <c r="B162" s="65" t="s">
        <v>279</v>
      </c>
      <c r="C162" s="32" t="str">
        <f t="shared" si="4"/>
        <v>21375101 CENTRO INVEST. Y CONSERVACIÓN PATRIMONIO</v>
      </c>
      <c r="D162" s="65" t="s">
        <v>19</v>
      </c>
      <c r="E162" s="65" t="s">
        <v>93</v>
      </c>
      <c r="F162" s="65" t="s">
        <v>94</v>
      </c>
      <c r="G162" s="69">
        <v>7000000</v>
      </c>
      <c r="H162" s="69">
        <v>5000000</v>
      </c>
      <c r="I162" s="69">
        <v>134239.79999999999</v>
      </c>
      <c r="J162" s="69">
        <v>0</v>
      </c>
      <c r="K162" s="69">
        <v>133285.26999999999</v>
      </c>
      <c r="L162" s="69">
        <v>0</v>
      </c>
      <c r="M162" s="69">
        <v>0</v>
      </c>
      <c r="N162" s="69">
        <v>0</v>
      </c>
      <c r="O162" s="69">
        <v>4866714.7300000004</v>
      </c>
      <c r="P162" s="69">
        <v>954.53</v>
      </c>
      <c r="Q162" s="67">
        <f t="shared" si="5"/>
        <v>0</v>
      </c>
    </row>
    <row r="163" spans="1:17" ht="14.4" x14ac:dyDescent="0.2">
      <c r="A163" s="65" t="s">
        <v>278</v>
      </c>
      <c r="B163" s="65" t="s">
        <v>279</v>
      </c>
      <c r="C163" s="32" t="str">
        <f t="shared" si="4"/>
        <v>21375101 CENTRO INVEST. Y CONSERVACIÓN PATRIMONIO</v>
      </c>
      <c r="D163" s="65" t="s">
        <v>19</v>
      </c>
      <c r="E163" s="65" t="s">
        <v>95</v>
      </c>
      <c r="F163" s="65" t="s">
        <v>96</v>
      </c>
      <c r="G163" s="69">
        <v>255220000</v>
      </c>
      <c r="H163" s="69">
        <v>279220000</v>
      </c>
      <c r="I163" s="69">
        <v>178924268.38</v>
      </c>
      <c r="J163" s="69">
        <v>0</v>
      </c>
      <c r="K163" s="69">
        <v>106541472.65000001</v>
      </c>
      <c r="L163" s="69">
        <v>0</v>
      </c>
      <c r="M163" s="69">
        <v>72376355.5</v>
      </c>
      <c r="N163" s="69">
        <v>63417533.479999997</v>
      </c>
      <c r="O163" s="69">
        <v>100302171.84999999</v>
      </c>
      <c r="P163" s="69">
        <v>6440.23</v>
      </c>
      <c r="Q163" s="67">
        <f t="shared" si="5"/>
        <v>0.25920906632762697</v>
      </c>
    </row>
    <row r="164" spans="1:17" ht="14.4" x14ac:dyDescent="0.2">
      <c r="A164" s="65" t="s">
        <v>278</v>
      </c>
      <c r="B164" s="65" t="s">
        <v>279</v>
      </c>
      <c r="C164" s="32" t="str">
        <f t="shared" si="4"/>
        <v>21375101 CENTRO INVEST. Y CONSERVACIÓN PATRIMONIO</v>
      </c>
      <c r="D164" s="65" t="s">
        <v>19</v>
      </c>
      <c r="E164" s="65" t="s">
        <v>287</v>
      </c>
      <c r="F164" s="65" t="s">
        <v>288</v>
      </c>
      <c r="G164" s="69">
        <v>20000</v>
      </c>
      <c r="H164" s="69">
        <v>20000</v>
      </c>
      <c r="I164" s="69">
        <v>4781.18</v>
      </c>
      <c r="J164" s="69">
        <v>0</v>
      </c>
      <c r="K164" s="69">
        <v>0</v>
      </c>
      <c r="L164" s="69">
        <v>0</v>
      </c>
      <c r="M164" s="69">
        <v>0</v>
      </c>
      <c r="N164" s="69">
        <v>0</v>
      </c>
      <c r="O164" s="69">
        <v>20000</v>
      </c>
      <c r="P164" s="69">
        <v>4781.18</v>
      </c>
      <c r="Q164" s="67">
        <f t="shared" si="5"/>
        <v>0</v>
      </c>
    </row>
    <row r="165" spans="1:17" ht="14.4" x14ac:dyDescent="0.2">
      <c r="A165" s="65" t="s">
        <v>278</v>
      </c>
      <c r="B165" s="65" t="s">
        <v>279</v>
      </c>
      <c r="C165" s="32" t="str">
        <f t="shared" si="4"/>
        <v>21375101 CENTRO INVEST. Y CONSERVACIÓN PATRIMONIO</v>
      </c>
      <c r="D165" s="65" t="s">
        <v>19</v>
      </c>
      <c r="E165" s="65" t="s">
        <v>289</v>
      </c>
      <c r="F165" s="65" t="s">
        <v>290</v>
      </c>
      <c r="G165" s="69">
        <v>80000000</v>
      </c>
      <c r="H165" s="69">
        <v>80000000</v>
      </c>
      <c r="I165" s="69">
        <v>72497573.209999993</v>
      </c>
      <c r="J165" s="69">
        <v>0</v>
      </c>
      <c r="K165" s="69">
        <v>48579160.210000001</v>
      </c>
      <c r="L165" s="69">
        <v>0</v>
      </c>
      <c r="M165" s="69">
        <v>23917787.800000001</v>
      </c>
      <c r="N165" s="69">
        <v>23917787.800000001</v>
      </c>
      <c r="O165" s="69">
        <v>7503051.9900000002</v>
      </c>
      <c r="P165" s="69">
        <v>625.20000000000005</v>
      </c>
      <c r="Q165" s="67">
        <f t="shared" si="5"/>
        <v>0.29897234750000001</v>
      </c>
    </row>
    <row r="166" spans="1:17" ht="14.4" x14ac:dyDescent="0.2">
      <c r="A166" s="65" t="s">
        <v>278</v>
      </c>
      <c r="B166" s="65" t="s">
        <v>279</v>
      </c>
      <c r="C166" s="32" t="str">
        <f t="shared" si="4"/>
        <v>21375101 CENTRO INVEST. Y CONSERVACIÓN PATRIMONIO</v>
      </c>
      <c r="D166" s="65" t="s">
        <v>19</v>
      </c>
      <c r="E166" s="65" t="s">
        <v>97</v>
      </c>
      <c r="F166" s="65" t="s">
        <v>98</v>
      </c>
      <c r="G166" s="69">
        <v>100000000</v>
      </c>
      <c r="H166" s="69">
        <v>100000000</v>
      </c>
      <c r="I166" s="69">
        <v>29862923.100000001</v>
      </c>
      <c r="J166" s="69">
        <v>0</v>
      </c>
      <c r="K166" s="69">
        <v>11945096.09</v>
      </c>
      <c r="L166" s="69">
        <v>0</v>
      </c>
      <c r="M166" s="69">
        <v>17917644.039999999</v>
      </c>
      <c r="N166" s="69">
        <v>8958822.0199999996</v>
      </c>
      <c r="O166" s="69">
        <v>70137259.870000005</v>
      </c>
      <c r="P166" s="69">
        <v>182.97</v>
      </c>
      <c r="Q166" s="67">
        <f t="shared" si="5"/>
        <v>0.1791764404</v>
      </c>
    </row>
    <row r="167" spans="1:17" ht="14.4" x14ac:dyDescent="0.2">
      <c r="A167" s="65" t="s">
        <v>278</v>
      </c>
      <c r="B167" s="65" t="s">
        <v>279</v>
      </c>
      <c r="C167" s="32" t="str">
        <f t="shared" si="4"/>
        <v>21375101 CENTRO INVEST. Y CONSERVACIÓN PATRIMONIO</v>
      </c>
      <c r="D167" s="65" t="s">
        <v>19</v>
      </c>
      <c r="E167" s="65" t="s">
        <v>101</v>
      </c>
      <c r="F167" s="65" t="s">
        <v>102</v>
      </c>
      <c r="G167" s="69">
        <v>75000000</v>
      </c>
      <c r="H167" s="69">
        <v>75000000</v>
      </c>
      <c r="I167" s="69">
        <v>52418981.200000003</v>
      </c>
      <c r="J167" s="69">
        <v>0</v>
      </c>
      <c r="K167" s="69">
        <v>21947216.539999999</v>
      </c>
      <c r="L167" s="69">
        <v>0</v>
      </c>
      <c r="M167" s="69">
        <v>30470923.550000001</v>
      </c>
      <c r="N167" s="69">
        <v>30470923.550000001</v>
      </c>
      <c r="O167" s="69">
        <v>22581859.91</v>
      </c>
      <c r="P167" s="69">
        <v>841.11</v>
      </c>
      <c r="Q167" s="67">
        <f t="shared" si="5"/>
        <v>0.40627898066666668</v>
      </c>
    </row>
    <row r="168" spans="1:17" ht="14.4" x14ac:dyDescent="0.2">
      <c r="A168" s="65" t="s">
        <v>278</v>
      </c>
      <c r="B168" s="65" t="s">
        <v>279</v>
      </c>
      <c r="C168" s="32" t="str">
        <f t="shared" si="4"/>
        <v>21375101 CENTRO INVEST. Y CONSERVACIÓN PATRIMONIO</v>
      </c>
      <c r="D168" s="65" t="s">
        <v>19</v>
      </c>
      <c r="E168" s="65" t="s">
        <v>103</v>
      </c>
      <c r="F168" s="65" t="s">
        <v>104</v>
      </c>
      <c r="G168" s="69">
        <v>200000</v>
      </c>
      <c r="H168" s="69">
        <v>24200000</v>
      </c>
      <c r="I168" s="69">
        <v>24140009.690000001</v>
      </c>
      <c r="J168" s="69">
        <v>0</v>
      </c>
      <c r="K168" s="69">
        <v>24069999.809999999</v>
      </c>
      <c r="L168" s="69">
        <v>0</v>
      </c>
      <c r="M168" s="69">
        <v>70000.11</v>
      </c>
      <c r="N168" s="69">
        <v>70000.11</v>
      </c>
      <c r="O168" s="69">
        <v>60000.08</v>
      </c>
      <c r="P168" s="69">
        <v>9.77</v>
      </c>
      <c r="Q168" s="67">
        <f t="shared" si="5"/>
        <v>2.8925665289256199E-3</v>
      </c>
    </row>
    <row r="169" spans="1:17" ht="14.4" x14ac:dyDescent="0.2">
      <c r="A169" s="65" t="s">
        <v>278</v>
      </c>
      <c r="B169" s="65" t="s">
        <v>279</v>
      </c>
      <c r="C169" s="32" t="str">
        <f t="shared" si="4"/>
        <v>21375101 CENTRO INVEST. Y CONSERVACIÓN PATRIMONIO</v>
      </c>
      <c r="D169" s="65" t="s">
        <v>19</v>
      </c>
      <c r="E169" s="65" t="s">
        <v>105</v>
      </c>
      <c r="F169" s="65" t="s">
        <v>106</v>
      </c>
      <c r="G169" s="69">
        <v>10500000</v>
      </c>
      <c r="H169" s="69">
        <v>10500000</v>
      </c>
      <c r="I169" s="69">
        <v>2657642.59</v>
      </c>
      <c r="J169" s="69">
        <v>0</v>
      </c>
      <c r="K169" s="69">
        <v>2129702.08</v>
      </c>
      <c r="L169" s="69">
        <v>0</v>
      </c>
      <c r="M169" s="69">
        <v>526297.92000000004</v>
      </c>
      <c r="N169" s="69">
        <v>526297.92000000004</v>
      </c>
      <c r="O169" s="69">
        <v>7844000</v>
      </c>
      <c r="P169" s="69">
        <v>1642.59</v>
      </c>
      <c r="Q169" s="67">
        <f t="shared" si="5"/>
        <v>5.0123611428571434E-2</v>
      </c>
    </row>
    <row r="170" spans="1:17" ht="14.4" x14ac:dyDescent="0.2">
      <c r="A170" s="65" t="s">
        <v>278</v>
      </c>
      <c r="B170" s="65" t="s">
        <v>279</v>
      </c>
      <c r="C170" s="32" t="str">
        <f t="shared" si="4"/>
        <v>21375101 CENTRO INVEST. Y CONSERVACIÓN PATRIMONIO</v>
      </c>
      <c r="D170" s="65" t="s">
        <v>19</v>
      </c>
      <c r="E170" s="65" t="s">
        <v>107</v>
      </c>
      <c r="F170" s="65" t="s">
        <v>108</v>
      </c>
      <c r="G170" s="69">
        <v>500000</v>
      </c>
      <c r="H170" s="69">
        <v>500000</v>
      </c>
      <c r="I170" s="69">
        <v>266820.94</v>
      </c>
      <c r="J170" s="69">
        <v>0</v>
      </c>
      <c r="K170" s="69">
        <v>85102.080000000002</v>
      </c>
      <c r="L170" s="69">
        <v>0</v>
      </c>
      <c r="M170" s="69">
        <v>180897.92000000001</v>
      </c>
      <c r="N170" s="69">
        <v>180897.92000000001</v>
      </c>
      <c r="O170" s="69">
        <v>234000</v>
      </c>
      <c r="P170" s="69">
        <v>820.94</v>
      </c>
      <c r="Q170" s="67">
        <f t="shared" si="5"/>
        <v>0.36179584000000004</v>
      </c>
    </row>
    <row r="171" spans="1:17" ht="14.4" x14ac:dyDescent="0.2">
      <c r="A171" s="65" t="s">
        <v>278</v>
      </c>
      <c r="B171" s="65" t="s">
        <v>279</v>
      </c>
      <c r="C171" s="32" t="str">
        <f t="shared" si="4"/>
        <v>21375101 CENTRO INVEST. Y CONSERVACIÓN PATRIMONIO</v>
      </c>
      <c r="D171" s="65" t="s">
        <v>19</v>
      </c>
      <c r="E171" s="65" t="s">
        <v>109</v>
      </c>
      <c r="F171" s="65" t="s">
        <v>110</v>
      </c>
      <c r="G171" s="69">
        <v>10000000</v>
      </c>
      <c r="H171" s="69">
        <v>10000000</v>
      </c>
      <c r="I171" s="69">
        <v>2390821.65</v>
      </c>
      <c r="J171" s="69">
        <v>0</v>
      </c>
      <c r="K171" s="69">
        <v>2044600</v>
      </c>
      <c r="L171" s="69">
        <v>0</v>
      </c>
      <c r="M171" s="69">
        <v>345400</v>
      </c>
      <c r="N171" s="69">
        <v>345400</v>
      </c>
      <c r="O171" s="69">
        <v>7610000</v>
      </c>
      <c r="P171" s="69">
        <v>821.65</v>
      </c>
      <c r="Q171" s="67">
        <f t="shared" si="5"/>
        <v>3.4540000000000001E-2</v>
      </c>
    </row>
    <row r="172" spans="1:17" ht="14.4" x14ac:dyDescent="0.2">
      <c r="A172" s="65" t="s">
        <v>278</v>
      </c>
      <c r="B172" s="65" t="s">
        <v>279</v>
      </c>
      <c r="C172" s="32" t="str">
        <f t="shared" si="4"/>
        <v>21375101 CENTRO INVEST. Y CONSERVACIÓN PATRIMONIO</v>
      </c>
      <c r="D172" s="65" t="s">
        <v>19</v>
      </c>
      <c r="E172" s="65" t="s">
        <v>111</v>
      </c>
      <c r="F172" s="65" t="s">
        <v>112</v>
      </c>
      <c r="G172" s="69">
        <v>2500000</v>
      </c>
      <c r="H172" s="69">
        <v>2500000</v>
      </c>
      <c r="I172" s="69">
        <v>2497647.67</v>
      </c>
      <c r="J172" s="69">
        <v>0</v>
      </c>
      <c r="K172" s="69">
        <v>1446852</v>
      </c>
      <c r="L172" s="69">
        <v>0</v>
      </c>
      <c r="M172" s="69">
        <v>1038147</v>
      </c>
      <c r="N172" s="69">
        <v>1038147</v>
      </c>
      <c r="O172" s="69">
        <v>15001</v>
      </c>
      <c r="P172" s="69">
        <v>12648.67</v>
      </c>
      <c r="Q172" s="67">
        <f t="shared" si="5"/>
        <v>0.41525879999999998</v>
      </c>
    </row>
    <row r="173" spans="1:17" ht="14.4" x14ac:dyDescent="0.2">
      <c r="A173" s="65" t="s">
        <v>278</v>
      </c>
      <c r="B173" s="65" t="s">
        <v>279</v>
      </c>
      <c r="C173" s="32" t="str">
        <f t="shared" si="4"/>
        <v>21375101 CENTRO INVEST. Y CONSERVACIÓN PATRIMONIO</v>
      </c>
      <c r="D173" s="65" t="s">
        <v>19</v>
      </c>
      <c r="E173" s="65" t="s">
        <v>113</v>
      </c>
      <c r="F173" s="65" t="s">
        <v>114</v>
      </c>
      <c r="G173" s="69">
        <v>2500000</v>
      </c>
      <c r="H173" s="69">
        <v>2500000</v>
      </c>
      <c r="I173" s="69">
        <v>2497647.67</v>
      </c>
      <c r="J173" s="69">
        <v>0</v>
      </c>
      <c r="K173" s="69">
        <v>1446852</v>
      </c>
      <c r="L173" s="69">
        <v>0</v>
      </c>
      <c r="M173" s="69">
        <v>1038147</v>
      </c>
      <c r="N173" s="69">
        <v>1038147</v>
      </c>
      <c r="O173" s="69">
        <v>15001</v>
      </c>
      <c r="P173" s="69">
        <v>12648.67</v>
      </c>
      <c r="Q173" s="67">
        <f t="shared" si="5"/>
        <v>0.41525879999999998</v>
      </c>
    </row>
    <row r="174" spans="1:17" ht="14.4" x14ac:dyDescent="0.2">
      <c r="A174" s="65" t="s">
        <v>278</v>
      </c>
      <c r="B174" s="65" t="s">
        <v>279</v>
      </c>
      <c r="C174" s="32" t="str">
        <f t="shared" si="4"/>
        <v>21375101 CENTRO INVEST. Y CONSERVACIÓN PATRIMONIO</v>
      </c>
      <c r="D174" s="65" t="s">
        <v>19</v>
      </c>
      <c r="E174" s="65" t="s">
        <v>115</v>
      </c>
      <c r="F174" s="65" t="s">
        <v>116</v>
      </c>
      <c r="G174" s="69">
        <v>1300000</v>
      </c>
      <c r="H174" s="69">
        <v>1300000</v>
      </c>
      <c r="I174" s="69">
        <v>794853.91</v>
      </c>
      <c r="J174" s="69">
        <v>0</v>
      </c>
      <c r="K174" s="69">
        <v>568280.01</v>
      </c>
      <c r="L174" s="69">
        <v>0</v>
      </c>
      <c r="M174" s="69">
        <v>223740</v>
      </c>
      <c r="N174" s="69">
        <v>223740</v>
      </c>
      <c r="O174" s="69">
        <v>507979.99</v>
      </c>
      <c r="P174" s="69">
        <v>2833.9</v>
      </c>
      <c r="Q174" s="67">
        <f t="shared" si="5"/>
        <v>0.17210769230769229</v>
      </c>
    </row>
    <row r="175" spans="1:17" ht="14.4" x14ac:dyDescent="0.2">
      <c r="A175" s="65" t="s">
        <v>278</v>
      </c>
      <c r="B175" s="65" t="s">
        <v>279</v>
      </c>
      <c r="C175" s="32" t="str">
        <f t="shared" si="4"/>
        <v>21375101 CENTRO INVEST. Y CONSERVACIÓN PATRIMONIO</v>
      </c>
      <c r="D175" s="65" t="s">
        <v>19</v>
      </c>
      <c r="E175" s="65" t="s">
        <v>117</v>
      </c>
      <c r="F175" s="65" t="s">
        <v>118</v>
      </c>
      <c r="G175" s="69">
        <v>700000</v>
      </c>
      <c r="H175" s="69">
        <v>700000</v>
      </c>
      <c r="I175" s="69">
        <v>219157.52</v>
      </c>
      <c r="J175" s="69">
        <v>0</v>
      </c>
      <c r="K175" s="69">
        <v>218280</v>
      </c>
      <c r="L175" s="69">
        <v>0</v>
      </c>
      <c r="M175" s="69">
        <v>0</v>
      </c>
      <c r="N175" s="69">
        <v>0</v>
      </c>
      <c r="O175" s="69">
        <v>481720</v>
      </c>
      <c r="P175" s="69">
        <v>877.52</v>
      </c>
      <c r="Q175" s="67">
        <f t="shared" si="5"/>
        <v>0</v>
      </c>
    </row>
    <row r="176" spans="1:17" ht="14.4" x14ac:dyDescent="0.2">
      <c r="A176" s="65" t="s">
        <v>278</v>
      </c>
      <c r="B176" s="65" t="s">
        <v>279</v>
      </c>
      <c r="C176" s="32" t="str">
        <f t="shared" si="4"/>
        <v>21375101 CENTRO INVEST. Y CONSERVACIÓN PATRIMONIO</v>
      </c>
      <c r="D176" s="65" t="s">
        <v>19</v>
      </c>
      <c r="E176" s="65" t="s">
        <v>119</v>
      </c>
      <c r="F176" s="65" t="s">
        <v>120</v>
      </c>
      <c r="G176" s="69">
        <v>600000</v>
      </c>
      <c r="H176" s="69">
        <v>600000</v>
      </c>
      <c r="I176" s="69">
        <v>575696.39</v>
      </c>
      <c r="J176" s="69">
        <v>0</v>
      </c>
      <c r="K176" s="69">
        <v>350000.01</v>
      </c>
      <c r="L176" s="69">
        <v>0</v>
      </c>
      <c r="M176" s="69">
        <v>223740</v>
      </c>
      <c r="N176" s="69">
        <v>223740</v>
      </c>
      <c r="O176" s="69">
        <v>26259.99</v>
      </c>
      <c r="P176" s="69">
        <v>1956.38</v>
      </c>
      <c r="Q176" s="67">
        <f t="shared" si="5"/>
        <v>0.37290000000000001</v>
      </c>
    </row>
    <row r="177" spans="1:17" ht="14.4" x14ac:dyDescent="0.2">
      <c r="A177" s="65" t="s">
        <v>278</v>
      </c>
      <c r="B177" s="65" t="s">
        <v>279</v>
      </c>
      <c r="C177" s="32" t="str">
        <f t="shared" si="4"/>
        <v>21375101 CENTRO INVEST. Y CONSERVACIÓN PATRIMONIO</v>
      </c>
      <c r="D177" s="65" t="s">
        <v>19</v>
      </c>
      <c r="E177" s="65" t="s">
        <v>123</v>
      </c>
      <c r="F177" s="65" t="s">
        <v>124</v>
      </c>
      <c r="G177" s="69">
        <v>179700000</v>
      </c>
      <c r="H177" s="69">
        <v>167250000</v>
      </c>
      <c r="I177" s="69">
        <v>14089741.76</v>
      </c>
      <c r="J177" s="69">
        <v>0</v>
      </c>
      <c r="K177" s="69">
        <v>12623381.18</v>
      </c>
      <c r="L177" s="69">
        <v>0</v>
      </c>
      <c r="M177" s="69">
        <v>1425091.9</v>
      </c>
      <c r="N177" s="69">
        <v>1425091.9</v>
      </c>
      <c r="O177" s="69">
        <v>153201526.91999999</v>
      </c>
      <c r="P177" s="69">
        <v>41268.68</v>
      </c>
      <c r="Q177" s="67">
        <f t="shared" si="5"/>
        <v>8.5207288490283997E-3</v>
      </c>
    </row>
    <row r="178" spans="1:17" ht="14.4" x14ac:dyDescent="0.2">
      <c r="A178" s="65" t="s">
        <v>278</v>
      </c>
      <c r="B178" s="65" t="s">
        <v>279</v>
      </c>
      <c r="C178" s="32" t="str">
        <f t="shared" si="4"/>
        <v>21375101 CENTRO INVEST. Y CONSERVACIÓN PATRIMONIO</v>
      </c>
      <c r="D178" s="65" t="s">
        <v>19</v>
      </c>
      <c r="E178" s="65" t="s">
        <v>125</v>
      </c>
      <c r="F178" s="65" t="s">
        <v>126</v>
      </c>
      <c r="G178" s="69">
        <v>136000000</v>
      </c>
      <c r="H178" s="69">
        <v>130600000</v>
      </c>
      <c r="I178" s="69">
        <v>1652361.2</v>
      </c>
      <c r="J178" s="69">
        <v>0</v>
      </c>
      <c r="K178" s="69">
        <v>1225485</v>
      </c>
      <c r="L178" s="69">
        <v>0</v>
      </c>
      <c r="M178" s="69">
        <v>408495</v>
      </c>
      <c r="N178" s="69">
        <v>408495</v>
      </c>
      <c r="O178" s="69">
        <v>128966020</v>
      </c>
      <c r="P178" s="69">
        <v>18381.2</v>
      </c>
      <c r="Q178" s="67">
        <f t="shared" si="5"/>
        <v>3.1278330781010721E-3</v>
      </c>
    </row>
    <row r="179" spans="1:17" ht="14.4" x14ac:dyDescent="0.2">
      <c r="A179" s="65" t="s">
        <v>278</v>
      </c>
      <c r="B179" s="65" t="s">
        <v>279</v>
      </c>
      <c r="C179" s="32" t="str">
        <f t="shared" si="4"/>
        <v>21375101 CENTRO INVEST. Y CONSERVACIÓN PATRIMONIO</v>
      </c>
      <c r="D179" s="65" t="s">
        <v>19</v>
      </c>
      <c r="E179" s="65" t="s">
        <v>129</v>
      </c>
      <c r="F179" s="65" t="s">
        <v>130</v>
      </c>
      <c r="G179" s="69">
        <v>250000</v>
      </c>
      <c r="H179" s="69">
        <v>250000</v>
      </c>
      <c r="I179" s="69">
        <v>770.54</v>
      </c>
      <c r="J179" s="69">
        <v>0</v>
      </c>
      <c r="K179" s="69">
        <v>0</v>
      </c>
      <c r="L179" s="69">
        <v>0</v>
      </c>
      <c r="M179" s="69">
        <v>0</v>
      </c>
      <c r="N179" s="69">
        <v>0</v>
      </c>
      <c r="O179" s="69">
        <v>250000</v>
      </c>
      <c r="P179" s="69">
        <v>770.54</v>
      </c>
      <c r="Q179" s="67">
        <f t="shared" si="5"/>
        <v>0</v>
      </c>
    </row>
    <row r="180" spans="1:17" ht="14.4" x14ac:dyDescent="0.2">
      <c r="A180" s="65" t="s">
        <v>278</v>
      </c>
      <c r="B180" s="65" t="s">
        <v>279</v>
      </c>
      <c r="C180" s="32" t="str">
        <f t="shared" si="4"/>
        <v>21375101 CENTRO INVEST. Y CONSERVACIÓN PATRIMONIO</v>
      </c>
      <c r="D180" s="65" t="s">
        <v>19</v>
      </c>
      <c r="E180" s="65" t="s">
        <v>131</v>
      </c>
      <c r="F180" s="65" t="s">
        <v>132</v>
      </c>
      <c r="G180" s="69">
        <v>5000000</v>
      </c>
      <c r="H180" s="69">
        <v>5000000</v>
      </c>
      <c r="I180" s="69">
        <v>4995295.33</v>
      </c>
      <c r="J180" s="69">
        <v>0</v>
      </c>
      <c r="K180" s="69">
        <v>4030642.2</v>
      </c>
      <c r="L180" s="69">
        <v>0</v>
      </c>
      <c r="M180" s="69">
        <v>954796.89</v>
      </c>
      <c r="N180" s="69">
        <v>954796.89</v>
      </c>
      <c r="O180" s="69">
        <v>14560.91</v>
      </c>
      <c r="P180" s="69">
        <v>9856.24</v>
      </c>
      <c r="Q180" s="67">
        <f t="shared" si="5"/>
        <v>0.19095937800000001</v>
      </c>
    </row>
    <row r="181" spans="1:17" ht="14.4" x14ac:dyDescent="0.2">
      <c r="A181" s="65" t="s">
        <v>278</v>
      </c>
      <c r="B181" s="65" t="s">
        <v>279</v>
      </c>
      <c r="C181" s="32" t="str">
        <f t="shared" si="4"/>
        <v>21375101 CENTRO INVEST. Y CONSERVACIÓN PATRIMONIO</v>
      </c>
      <c r="D181" s="65" t="s">
        <v>19</v>
      </c>
      <c r="E181" s="65" t="s">
        <v>133</v>
      </c>
      <c r="F181" s="65" t="s">
        <v>134</v>
      </c>
      <c r="G181" s="69">
        <v>500000</v>
      </c>
      <c r="H181" s="69">
        <v>500000</v>
      </c>
      <c r="I181" s="69">
        <v>541.08000000000004</v>
      </c>
      <c r="J181" s="69">
        <v>0</v>
      </c>
      <c r="K181" s="69">
        <v>0</v>
      </c>
      <c r="L181" s="69">
        <v>0</v>
      </c>
      <c r="M181" s="69">
        <v>0</v>
      </c>
      <c r="N181" s="69">
        <v>0</v>
      </c>
      <c r="O181" s="69">
        <v>500000</v>
      </c>
      <c r="P181" s="69">
        <v>541.08000000000004</v>
      </c>
      <c r="Q181" s="67">
        <f t="shared" si="5"/>
        <v>0</v>
      </c>
    </row>
    <row r="182" spans="1:17" ht="14.4" x14ac:dyDescent="0.2">
      <c r="A182" s="65" t="s">
        <v>278</v>
      </c>
      <c r="B182" s="65" t="s">
        <v>279</v>
      </c>
      <c r="C182" s="32" t="str">
        <f t="shared" si="4"/>
        <v>21375101 CENTRO INVEST. Y CONSERVACIÓN PATRIMONIO</v>
      </c>
      <c r="D182" s="65" t="s">
        <v>19</v>
      </c>
      <c r="E182" s="65" t="s">
        <v>135</v>
      </c>
      <c r="F182" s="65" t="s">
        <v>136</v>
      </c>
      <c r="G182" s="69">
        <v>500000</v>
      </c>
      <c r="H182" s="69">
        <v>500000</v>
      </c>
      <c r="I182" s="69">
        <v>247796.71</v>
      </c>
      <c r="J182" s="69">
        <v>0</v>
      </c>
      <c r="K182" s="69">
        <v>185398.79</v>
      </c>
      <c r="L182" s="69">
        <v>0</v>
      </c>
      <c r="M182" s="69">
        <v>61800.01</v>
      </c>
      <c r="N182" s="69">
        <v>61800.01</v>
      </c>
      <c r="O182" s="69">
        <v>252801.2</v>
      </c>
      <c r="P182" s="69">
        <v>597.91</v>
      </c>
      <c r="Q182" s="67">
        <f t="shared" si="5"/>
        <v>0.12360002</v>
      </c>
    </row>
    <row r="183" spans="1:17" ht="14.4" x14ac:dyDescent="0.2">
      <c r="A183" s="65" t="s">
        <v>278</v>
      </c>
      <c r="B183" s="65" t="s">
        <v>279</v>
      </c>
      <c r="C183" s="32" t="str">
        <f t="shared" si="4"/>
        <v>21375101 CENTRO INVEST. Y CONSERVACIÓN PATRIMONIO</v>
      </c>
      <c r="D183" s="65" t="s">
        <v>19</v>
      </c>
      <c r="E183" s="65" t="s">
        <v>137</v>
      </c>
      <c r="F183" s="65" t="s">
        <v>138</v>
      </c>
      <c r="G183" s="69">
        <v>37400000</v>
      </c>
      <c r="H183" s="69">
        <v>30400000</v>
      </c>
      <c r="I183" s="69">
        <v>7192976.9000000004</v>
      </c>
      <c r="J183" s="69">
        <v>0</v>
      </c>
      <c r="K183" s="69">
        <v>7181855.1900000004</v>
      </c>
      <c r="L183" s="69">
        <v>0</v>
      </c>
      <c r="M183" s="69">
        <v>0</v>
      </c>
      <c r="N183" s="69">
        <v>0</v>
      </c>
      <c r="O183" s="69">
        <v>23218144.809999999</v>
      </c>
      <c r="P183" s="69">
        <v>11121.71</v>
      </c>
      <c r="Q183" s="67">
        <f t="shared" si="5"/>
        <v>0</v>
      </c>
    </row>
    <row r="184" spans="1:17" ht="14.4" x14ac:dyDescent="0.2">
      <c r="A184" s="65" t="s">
        <v>278</v>
      </c>
      <c r="B184" s="65" t="s">
        <v>279</v>
      </c>
      <c r="C184" s="32" t="str">
        <f t="shared" si="4"/>
        <v>21375101 CENTRO INVEST. Y CONSERVACIÓN PATRIMONIO</v>
      </c>
      <c r="D184" s="65" t="s">
        <v>19</v>
      </c>
      <c r="E184" s="65" t="s">
        <v>139</v>
      </c>
      <c r="F184" s="65" t="s">
        <v>140</v>
      </c>
      <c r="G184" s="69">
        <v>50000</v>
      </c>
      <c r="H184" s="69">
        <v>0</v>
      </c>
      <c r="I184" s="69">
        <v>0</v>
      </c>
      <c r="J184" s="69">
        <v>0</v>
      </c>
      <c r="K184" s="69">
        <v>0</v>
      </c>
      <c r="L184" s="69">
        <v>0</v>
      </c>
      <c r="M184" s="69">
        <v>0</v>
      </c>
      <c r="N184" s="69">
        <v>0</v>
      </c>
      <c r="O184" s="69">
        <v>0</v>
      </c>
      <c r="P184" s="69">
        <v>0</v>
      </c>
      <c r="Q184" s="67">
        <f t="shared" si="5"/>
        <v>0</v>
      </c>
    </row>
    <row r="185" spans="1:17" ht="14.4" x14ac:dyDescent="0.2">
      <c r="A185" s="65" t="s">
        <v>278</v>
      </c>
      <c r="B185" s="65" t="s">
        <v>279</v>
      </c>
      <c r="C185" s="32" t="str">
        <f t="shared" si="4"/>
        <v>21375101 CENTRO INVEST. Y CONSERVACIÓN PATRIMONIO</v>
      </c>
      <c r="D185" s="65" t="s">
        <v>19</v>
      </c>
      <c r="E185" s="65" t="s">
        <v>141</v>
      </c>
      <c r="F185" s="65" t="s">
        <v>142</v>
      </c>
      <c r="G185" s="69">
        <v>300000</v>
      </c>
      <c r="H185" s="69">
        <v>150000</v>
      </c>
      <c r="I185" s="69">
        <v>466.65</v>
      </c>
      <c r="J185" s="69">
        <v>0</v>
      </c>
      <c r="K185" s="69">
        <v>0</v>
      </c>
      <c r="L185" s="69">
        <v>0</v>
      </c>
      <c r="M185" s="69">
        <v>0</v>
      </c>
      <c r="N185" s="69">
        <v>0</v>
      </c>
      <c r="O185" s="69">
        <v>150000</v>
      </c>
      <c r="P185" s="69">
        <v>466.65</v>
      </c>
      <c r="Q185" s="67">
        <f t="shared" si="5"/>
        <v>0</v>
      </c>
    </row>
    <row r="186" spans="1:17" ht="14.4" x14ac:dyDescent="0.2">
      <c r="A186" s="65" t="s">
        <v>278</v>
      </c>
      <c r="B186" s="65" t="s">
        <v>279</v>
      </c>
      <c r="C186" s="32" t="str">
        <f t="shared" si="4"/>
        <v>21375101 CENTRO INVEST. Y CONSERVACIÓN PATRIMONIO</v>
      </c>
      <c r="D186" s="65" t="s">
        <v>19</v>
      </c>
      <c r="E186" s="65" t="s">
        <v>145</v>
      </c>
      <c r="F186" s="65" t="s">
        <v>146</v>
      </c>
      <c r="G186" s="69">
        <v>300000</v>
      </c>
      <c r="H186" s="69">
        <v>150000</v>
      </c>
      <c r="I186" s="69">
        <v>466.65</v>
      </c>
      <c r="J186" s="69">
        <v>0</v>
      </c>
      <c r="K186" s="69">
        <v>0</v>
      </c>
      <c r="L186" s="69">
        <v>0</v>
      </c>
      <c r="M186" s="69">
        <v>0</v>
      </c>
      <c r="N186" s="69">
        <v>0</v>
      </c>
      <c r="O186" s="69">
        <v>150000</v>
      </c>
      <c r="P186" s="69">
        <v>466.65</v>
      </c>
      <c r="Q186" s="67">
        <f t="shared" si="5"/>
        <v>0</v>
      </c>
    </row>
    <row r="187" spans="1:17" ht="14.4" x14ac:dyDescent="0.2">
      <c r="A187" s="65" t="s">
        <v>278</v>
      </c>
      <c r="B187" s="65" t="s">
        <v>279</v>
      </c>
      <c r="C187" s="32" t="str">
        <f t="shared" si="4"/>
        <v>21375101 CENTRO INVEST. Y CONSERVACIÓN PATRIMONIO</v>
      </c>
      <c r="D187" s="65" t="s">
        <v>19</v>
      </c>
      <c r="E187" s="65" t="s">
        <v>147</v>
      </c>
      <c r="F187" s="65" t="s">
        <v>148</v>
      </c>
      <c r="G187" s="69">
        <v>1100000</v>
      </c>
      <c r="H187" s="69">
        <v>1000000</v>
      </c>
      <c r="I187" s="69">
        <v>999999.07</v>
      </c>
      <c r="J187" s="69">
        <v>0</v>
      </c>
      <c r="K187" s="69">
        <v>999993.5</v>
      </c>
      <c r="L187" s="69">
        <v>0</v>
      </c>
      <c r="M187" s="69">
        <v>0</v>
      </c>
      <c r="N187" s="69">
        <v>0</v>
      </c>
      <c r="O187" s="69">
        <v>6.5</v>
      </c>
      <c r="P187" s="69">
        <v>5.57</v>
      </c>
      <c r="Q187" s="67">
        <f t="shared" si="5"/>
        <v>0</v>
      </c>
    </row>
    <row r="188" spans="1:17" ht="14.4" x14ac:dyDescent="0.2">
      <c r="A188" s="65" t="s">
        <v>278</v>
      </c>
      <c r="B188" s="65" t="s">
        <v>279</v>
      </c>
      <c r="C188" s="32" t="str">
        <f t="shared" si="4"/>
        <v>21375101 CENTRO INVEST. Y CONSERVACIÓN PATRIMONIO</v>
      </c>
      <c r="D188" s="65" t="s">
        <v>19</v>
      </c>
      <c r="E188" s="65" t="s">
        <v>291</v>
      </c>
      <c r="F188" s="65" t="s">
        <v>292</v>
      </c>
      <c r="G188" s="69">
        <v>100000</v>
      </c>
      <c r="H188" s="69">
        <v>0</v>
      </c>
      <c r="I188" s="69">
        <v>0</v>
      </c>
      <c r="J188" s="69">
        <v>0</v>
      </c>
      <c r="K188" s="69">
        <v>0</v>
      </c>
      <c r="L188" s="69">
        <v>0</v>
      </c>
      <c r="M188" s="69">
        <v>0</v>
      </c>
      <c r="N188" s="69">
        <v>0</v>
      </c>
      <c r="O188" s="69">
        <v>0</v>
      </c>
      <c r="P188" s="69">
        <v>0</v>
      </c>
      <c r="Q188" s="67">
        <f t="shared" si="5"/>
        <v>0</v>
      </c>
    </row>
    <row r="189" spans="1:17" ht="14.4" x14ac:dyDescent="0.2">
      <c r="A189" s="65" t="s">
        <v>278</v>
      </c>
      <c r="B189" s="65" t="s">
        <v>279</v>
      </c>
      <c r="C189" s="32" t="str">
        <f t="shared" si="4"/>
        <v>21375101 CENTRO INVEST. Y CONSERVACIÓN PATRIMONIO</v>
      </c>
      <c r="D189" s="65" t="s">
        <v>19</v>
      </c>
      <c r="E189" s="65" t="s">
        <v>149</v>
      </c>
      <c r="F189" s="65" t="s">
        <v>150</v>
      </c>
      <c r="G189" s="69">
        <v>1000000</v>
      </c>
      <c r="H189" s="69">
        <v>1000000</v>
      </c>
      <c r="I189" s="69">
        <v>999999.07</v>
      </c>
      <c r="J189" s="69">
        <v>0</v>
      </c>
      <c r="K189" s="69">
        <v>999993.5</v>
      </c>
      <c r="L189" s="69">
        <v>0</v>
      </c>
      <c r="M189" s="69">
        <v>0</v>
      </c>
      <c r="N189" s="69">
        <v>0</v>
      </c>
      <c r="O189" s="69">
        <v>6.5</v>
      </c>
      <c r="P189" s="69">
        <v>5.57</v>
      </c>
      <c r="Q189" s="67">
        <f t="shared" si="5"/>
        <v>0</v>
      </c>
    </row>
    <row r="190" spans="1:17" ht="14.4" x14ac:dyDescent="0.2">
      <c r="A190" s="65" t="s">
        <v>278</v>
      </c>
      <c r="B190" s="65" t="s">
        <v>279</v>
      </c>
      <c r="C190" s="32" t="str">
        <f t="shared" si="4"/>
        <v>21375101 CENTRO INVEST. Y CONSERVACIÓN PATRIMONIO</v>
      </c>
      <c r="D190" s="65" t="s">
        <v>19</v>
      </c>
      <c r="E190" s="65" t="s">
        <v>153</v>
      </c>
      <c r="F190" s="65" t="s">
        <v>154</v>
      </c>
      <c r="G190" s="69">
        <v>12349380</v>
      </c>
      <c r="H190" s="69">
        <v>12349380</v>
      </c>
      <c r="I190" s="69">
        <v>6775500.6900000004</v>
      </c>
      <c r="J190" s="69">
        <v>0</v>
      </c>
      <c r="K190" s="69">
        <v>1422078.45</v>
      </c>
      <c r="L190" s="69">
        <v>0</v>
      </c>
      <c r="M190" s="69">
        <v>1293165.8999999999</v>
      </c>
      <c r="N190" s="69">
        <v>1293165.8999999999</v>
      </c>
      <c r="O190" s="69">
        <v>9634135.6500000004</v>
      </c>
      <c r="P190" s="69">
        <v>4060256.34</v>
      </c>
      <c r="Q190" s="67">
        <f t="shared" si="5"/>
        <v>0.1047150464233832</v>
      </c>
    </row>
    <row r="191" spans="1:17" ht="14.4" x14ac:dyDescent="0.2">
      <c r="A191" s="65" t="s">
        <v>278</v>
      </c>
      <c r="B191" s="65" t="s">
        <v>279</v>
      </c>
      <c r="C191" s="32" t="str">
        <f t="shared" si="4"/>
        <v>21375101 CENTRO INVEST. Y CONSERVACIÓN PATRIMONIO</v>
      </c>
      <c r="D191" s="65" t="s">
        <v>19</v>
      </c>
      <c r="E191" s="65" t="s">
        <v>155</v>
      </c>
      <c r="F191" s="65" t="s">
        <v>156</v>
      </c>
      <c r="G191" s="69">
        <v>5050000</v>
      </c>
      <c r="H191" s="69">
        <v>5050000</v>
      </c>
      <c r="I191" s="69">
        <v>2102564.94</v>
      </c>
      <c r="J191" s="69">
        <v>0</v>
      </c>
      <c r="K191" s="69">
        <v>692524</v>
      </c>
      <c r="L191" s="69">
        <v>0</v>
      </c>
      <c r="M191" s="69">
        <v>286426</v>
      </c>
      <c r="N191" s="69">
        <v>286426</v>
      </c>
      <c r="O191" s="69">
        <v>4071050</v>
      </c>
      <c r="P191" s="69">
        <v>1123614.94</v>
      </c>
      <c r="Q191" s="67">
        <f t="shared" si="5"/>
        <v>5.6718019801980199E-2</v>
      </c>
    </row>
    <row r="192" spans="1:17" ht="14.4" x14ac:dyDescent="0.2">
      <c r="A192" s="65" t="s">
        <v>278</v>
      </c>
      <c r="B192" s="65" t="s">
        <v>279</v>
      </c>
      <c r="C192" s="32" t="str">
        <f t="shared" si="4"/>
        <v>21375101 CENTRO INVEST. Y CONSERVACIÓN PATRIMONIO</v>
      </c>
      <c r="D192" s="65" t="s">
        <v>19</v>
      </c>
      <c r="E192" s="65" t="s">
        <v>157</v>
      </c>
      <c r="F192" s="65" t="s">
        <v>158</v>
      </c>
      <c r="G192" s="69">
        <v>4000000</v>
      </c>
      <c r="H192" s="69">
        <v>4000000</v>
      </c>
      <c r="I192" s="69">
        <v>1216328.6599999999</v>
      </c>
      <c r="J192" s="69">
        <v>0</v>
      </c>
      <c r="K192" s="69">
        <v>669574</v>
      </c>
      <c r="L192" s="69">
        <v>0</v>
      </c>
      <c r="M192" s="69">
        <v>286426</v>
      </c>
      <c r="N192" s="69">
        <v>286426</v>
      </c>
      <c r="O192" s="69">
        <v>3044000</v>
      </c>
      <c r="P192" s="69">
        <v>260328.66</v>
      </c>
      <c r="Q192" s="67">
        <f t="shared" si="5"/>
        <v>7.1606500000000003E-2</v>
      </c>
    </row>
    <row r="193" spans="1:17" ht="14.4" x14ac:dyDescent="0.2">
      <c r="A193" s="65" t="s">
        <v>278</v>
      </c>
      <c r="B193" s="65" t="s">
        <v>279</v>
      </c>
      <c r="C193" s="32" t="str">
        <f t="shared" si="4"/>
        <v>21375101 CENTRO INVEST. Y CONSERVACIÓN PATRIMONIO</v>
      </c>
      <c r="D193" s="65" t="s">
        <v>19</v>
      </c>
      <c r="E193" s="65" t="s">
        <v>159</v>
      </c>
      <c r="F193" s="65" t="s">
        <v>160</v>
      </c>
      <c r="G193" s="69">
        <v>50000</v>
      </c>
      <c r="H193" s="69">
        <v>50000</v>
      </c>
      <c r="I193" s="69">
        <v>23154.11</v>
      </c>
      <c r="J193" s="69">
        <v>0</v>
      </c>
      <c r="K193" s="69">
        <v>22950</v>
      </c>
      <c r="L193" s="69">
        <v>0</v>
      </c>
      <c r="M193" s="69">
        <v>0</v>
      </c>
      <c r="N193" s="69">
        <v>0</v>
      </c>
      <c r="O193" s="69">
        <v>27050</v>
      </c>
      <c r="P193" s="69">
        <v>204.11</v>
      </c>
      <c r="Q193" s="67">
        <f t="shared" si="5"/>
        <v>0</v>
      </c>
    </row>
    <row r="194" spans="1:17" ht="14.4" x14ac:dyDescent="0.2">
      <c r="A194" s="65" t="s">
        <v>278</v>
      </c>
      <c r="B194" s="65" t="s">
        <v>279</v>
      </c>
      <c r="C194" s="32" t="str">
        <f t="shared" si="4"/>
        <v>21375101 CENTRO INVEST. Y CONSERVACIÓN PATRIMONIO</v>
      </c>
      <c r="D194" s="65" t="s">
        <v>19</v>
      </c>
      <c r="E194" s="65" t="s">
        <v>161</v>
      </c>
      <c r="F194" s="65" t="s">
        <v>162</v>
      </c>
      <c r="G194" s="69">
        <v>1000000</v>
      </c>
      <c r="H194" s="69">
        <v>1000000</v>
      </c>
      <c r="I194" s="69">
        <v>863082.17</v>
      </c>
      <c r="J194" s="69">
        <v>0</v>
      </c>
      <c r="K194" s="69">
        <v>0</v>
      </c>
      <c r="L194" s="69">
        <v>0</v>
      </c>
      <c r="M194" s="69">
        <v>0</v>
      </c>
      <c r="N194" s="69">
        <v>0</v>
      </c>
      <c r="O194" s="69">
        <v>1000000</v>
      </c>
      <c r="P194" s="69">
        <v>863082.17</v>
      </c>
      <c r="Q194" s="67">
        <f t="shared" si="5"/>
        <v>0</v>
      </c>
    </row>
    <row r="195" spans="1:17" ht="14.4" x14ac:dyDescent="0.2">
      <c r="A195" s="65" t="s">
        <v>278</v>
      </c>
      <c r="B195" s="65" t="s">
        <v>279</v>
      </c>
      <c r="C195" s="32" t="str">
        <f t="shared" si="4"/>
        <v>21375101 CENTRO INVEST. Y CONSERVACIÓN PATRIMONIO</v>
      </c>
      <c r="D195" s="65" t="s">
        <v>19</v>
      </c>
      <c r="E195" s="65" t="s">
        <v>165</v>
      </c>
      <c r="F195" s="65" t="s">
        <v>166</v>
      </c>
      <c r="G195" s="69">
        <v>600000</v>
      </c>
      <c r="H195" s="69">
        <v>600000</v>
      </c>
      <c r="I195" s="69">
        <v>277849.3</v>
      </c>
      <c r="J195" s="69">
        <v>0</v>
      </c>
      <c r="K195" s="69">
        <v>0</v>
      </c>
      <c r="L195" s="69">
        <v>0</v>
      </c>
      <c r="M195" s="69">
        <v>0</v>
      </c>
      <c r="N195" s="69">
        <v>0</v>
      </c>
      <c r="O195" s="69">
        <v>600000</v>
      </c>
      <c r="P195" s="69">
        <v>277849.3</v>
      </c>
      <c r="Q195" s="67">
        <f t="shared" si="5"/>
        <v>0</v>
      </c>
    </row>
    <row r="196" spans="1:17" ht="14.4" x14ac:dyDescent="0.2">
      <c r="A196" s="65" t="s">
        <v>278</v>
      </c>
      <c r="B196" s="65" t="s">
        <v>279</v>
      </c>
      <c r="C196" s="32" t="str">
        <f t="shared" si="4"/>
        <v>21375101 CENTRO INVEST. Y CONSERVACIÓN PATRIMONIO</v>
      </c>
      <c r="D196" s="65" t="s">
        <v>19</v>
      </c>
      <c r="E196" s="65" t="s">
        <v>169</v>
      </c>
      <c r="F196" s="65" t="s">
        <v>170</v>
      </c>
      <c r="G196" s="69">
        <v>600000</v>
      </c>
      <c r="H196" s="69">
        <v>600000</v>
      </c>
      <c r="I196" s="69">
        <v>277849.3</v>
      </c>
      <c r="J196" s="69">
        <v>0</v>
      </c>
      <c r="K196" s="69">
        <v>0</v>
      </c>
      <c r="L196" s="69">
        <v>0</v>
      </c>
      <c r="M196" s="69">
        <v>0</v>
      </c>
      <c r="N196" s="69">
        <v>0</v>
      </c>
      <c r="O196" s="69">
        <v>600000</v>
      </c>
      <c r="P196" s="69">
        <v>277849.3</v>
      </c>
      <c r="Q196" s="67">
        <f t="shared" si="5"/>
        <v>0</v>
      </c>
    </row>
    <row r="197" spans="1:17" ht="14.4" x14ac:dyDescent="0.2">
      <c r="A197" s="65" t="s">
        <v>278</v>
      </c>
      <c r="B197" s="65" t="s">
        <v>279</v>
      </c>
      <c r="C197" s="32" t="str">
        <f t="shared" si="4"/>
        <v>21375101 CENTRO INVEST. Y CONSERVACIÓN PATRIMONIO</v>
      </c>
      <c r="D197" s="65" t="s">
        <v>19</v>
      </c>
      <c r="E197" s="65" t="s">
        <v>171</v>
      </c>
      <c r="F197" s="65" t="s">
        <v>172</v>
      </c>
      <c r="G197" s="69">
        <v>1499380</v>
      </c>
      <c r="H197" s="69">
        <v>999380</v>
      </c>
      <c r="I197" s="69">
        <v>582795.05000000005</v>
      </c>
      <c r="J197" s="69">
        <v>0</v>
      </c>
      <c r="K197" s="69">
        <v>0</v>
      </c>
      <c r="L197" s="69">
        <v>0</v>
      </c>
      <c r="M197" s="69">
        <v>0</v>
      </c>
      <c r="N197" s="69">
        <v>0</v>
      </c>
      <c r="O197" s="69">
        <v>999380</v>
      </c>
      <c r="P197" s="69">
        <v>582795.05000000005</v>
      </c>
      <c r="Q197" s="67">
        <f t="shared" si="5"/>
        <v>0</v>
      </c>
    </row>
    <row r="198" spans="1:17" ht="14.4" x14ac:dyDescent="0.2">
      <c r="A198" s="65" t="s">
        <v>278</v>
      </c>
      <c r="B198" s="65" t="s">
        <v>279</v>
      </c>
      <c r="C198" s="32" t="str">
        <f t="shared" si="4"/>
        <v>21375101 CENTRO INVEST. Y CONSERVACIÓN PATRIMONIO</v>
      </c>
      <c r="D198" s="65" t="s">
        <v>19</v>
      </c>
      <c r="E198" s="65" t="s">
        <v>173</v>
      </c>
      <c r="F198" s="65" t="s">
        <v>174</v>
      </c>
      <c r="G198" s="69">
        <v>500000</v>
      </c>
      <c r="H198" s="69">
        <v>0</v>
      </c>
      <c r="I198" s="69">
        <v>0</v>
      </c>
      <c r="J198" s="69">
        <v>0</v>
      </c>
      <c r="K198" s="69">
        <v>0</v>
      </c>
      <c r="L198" s="69">
        <v>0</v>
      </c>
      <c r="M198" s="69">
        <v>0</v>
      </c>
      <c r="N198" s="69">
        <v>0</v>
      </c>
      <c r="O198" s="69">
        <v>0</v>
      </c>
      <c r="P198" s="69">
        <v>0</v>
      </c>
      <c r="Q198" s="67">
        <f t="shared" si="5"/>
        <v>0</v>
      </c>
    </row>
    <row r="199" spans="1:17" ht="14.4" x14ac:dyDescent="0.2">
      <c r="A199" s="65" t="s">
        <v>278</v>
      </c>
      <c r="B199" s="65" t="s">
        <v>279</v>
      </c>
      <c r="C199" s="32" t="str">
        <f t="shared" ref="C199:C262" si="6">+CONCATENATE(A199," ",B199)</f>
        <v>21375101 CENTRO INVEST. Y CONSERVACIÓN PATRIMONIO</v>
      </c>
      <c r="D199" s="65" t="s">
        <v>19</v>
      </c>
      <c r="E199" s="65" t="s">
        <v>179</v>
      </c>
      <c r="F199" s="65" t="s">
        <v>180</v>
      </c>
      <c r="G199" s="69">
        <v>999380</v>
      </c>
      <c r="H199" s="69">
        <v>999380</v>
      </c>
      <c r="I199" s="69">
        <v>582795.05000000005</v>
      </c>
      <c r="J199" s="69">
        <v>0</v>
      </c>
      <c r="K199" s="69">
        <v>0</v>
      </c>
      <c r="L199" s="69">
        <v>0</v>
      </c>
      <c r="M199" s="69">
        <v>0</v>
      </c>
      <c r="N199" s="69">
        <v>0</v>
      </c>
      <c r="O199" s="69">
        <v>999380</v>
      </c>
      <c r="P199" s="69">
        <v>582795.05000000005</v>
      </c>
      <c r="Q199" s="67">
        <f t="shared" ref="Q199:Q262" si="7">+IFERROR(M199/H199,0)</f>
        <v>0</v>
      </c>
    </row>
    <row r="200" spans="1:17" ht="14.4" x14ac:dyDescent="0.2">
      <c r="A200" s="65" t="s">
        <v>278</v>
      </c>
      <c r="B200" s="65" t="s">
        <v>279</v>
      </c>
      <c r="C200" s="32" t="str">
        <f t="shared" si="6"/>
        <v>21375101 CENTRO INVEST. Y CONSERVACIÓN PATRIMONIO</v>
      </c>
      <c r="D200" s="65" t="s">
        <v>19</v>
      </c>
      <c r="E200" s="65" t="s">
        <v>185</v>
      </c>
      <c r="F200" s="65" t="s">
        <v>186</v>
      </c>
      <c r="G200" s="69">
        <v>1500000</v>
      </c>
      <c r="H200" s="69">
        <v>1500000</v>
      </c>
      <c r="I200" s="69">
        <v>890623.25</v>
      </c>
      <c r="J200" s="69">
        <v>0</v>
      </c>
      <c r="K200" s="69">
        <v>658618.24</v>
      </c>
      <c r="L200" s="69">
        <v>0</v>
      </c>
      <c r="M200" s="69">
        <v>0</v>
      </c>
      <c r="N200" s="69">
        <v>0</v>
      </c>
      <c r="O200" s="69">
        <v>841381.76</v>
      </c>
      <c r="P200" s="69">
        <v>232005.01</v>
      </c>
      <c r="Q200" s="67">
        <f t="shared" si="7"/>
        <v>0</v>
      </c>
    </row>
    <row r="201" spans="1:17" ht="14.4" x14ac:dyDescent="0.2">
      <c r="A201" s="65" t="s">
        <v>278</v>
      </c>
      <c r="B201" s="65" t="s">
        <v>279</v>
      </c>
      <c r="C201" s="32" t="str">
        <f t="shared" si="6"/>
        <v>21375101 CENTRO INVEST. Y CONSERVACIÓN PATRIMONIO</v>
      </c>
      <c r="D201" s="65" t="s">
        <v>19</v>
      </c>
      <c r="E201" s="65" t="s">
        <v>187</v>
      </c>
      <c r="F201" s="65" t="s">
        <v>188</v>
      </c>
      <c r="G201" s="69">
        <v>500000</v>
      </c>
      <c r="H201" s="69">
        <v>500000</v>
      </c>
      <c r="I201" s="69">
        <v>231541.08</v>
      </c>
      <c r="J201" s="69">
        <v>0</v>
      </c>
      <c r="K201" s="69">
        <v>0</v>
      </c>
      <c r="L201" s="69">
        <v>0</v>
      </c>
      <c r="M201" s="69">
        <v>0</v>
      </c>
      <c r="N201" s="69">
        <v>0</v>
      </c>
      <c r="O201" s="69">
        <v>500000</v>
      </c>
      <c r="P201" s="69">
        <v>231541.08</v>
      </c>
      <c r="Q201" s="67">
        <f t="shared" si="7"/>
        <v>0</v>
      </c>
    </row>
    <row r="202" spans="1:17" ht="14.4" x14ac:dyDescent="0.2">
      <c r="A202" s="65" t="s">
        <v>278</v>
      </c>
      <c r="B202" s="65" t="s">
        <v>279</v>
      </c>
      <c r="C202" s="32" t="str">
        <f t="shared" si="6"/>
        <v>21375101 CENTRO INVEST. Y CONSERVACIÓN PATRIMONIO</v>
      </c>
      <c r="D202" s="65" t="s">
        <v>19</v>
      </c>
      <c r="E202" s="65" t="s">
        <v>189</v>
      </c>
      <c r="F202" s="65" t="s">
        <v>190</v>
      </c>
      <c r="G202" s="69">
        <v>1000000</v>
      </c>
      <c r="H202" s="69">
        <v>1000000</v>
      </c>
      <c r="I202" s="69">
        <v>659082.17000000004</v>
      </c>
      <c r="J202" s="69">
        <v>0</v>
      </c>
      <c r="K202" s="69">
        <v>658618.24</v>
      </c>
      <c r="L202" s="69">
        <v>0</v>
      </c>
      <c r="M202" s="69">
        <v>0</v>
      </c>
      <c r="N202" s="69">
        <v>0</v>
      </c>
      <c r="O202" s="69">
        <v>341381.76</v>
      </c>
      <c r="P202" s="69">
        <v>463.93</v>
      </c>
      <c r="Q202" s="67">
        <f t="shared" si="7"/>
        <v>0</v>
      </c>
    </row>
    <row r="203" spans="1:17" ht="14.4" x14ac:dyDescent="0.2">
      <c r="A203" s="65" t="s">
        <v>278</v>
      </c>
      <c r="B203" s="65" t="s">
        <v>279</v>
      </c>
      <c r="C203" s="32" t="str">
        <f t="shared" si="6"/>
        <v>21375101 CENTRO INVEST. Y CONSERVACIÓN PATRIMONIO</v>
      </c>
      <c r="D203" s="65" t="s">
        <v>19</v>
      </c>
      <c r="E203" s="65" t="s">
        <v>191</v>
      </c>
      <c r="F203" s="65" t="s">
        <v>192</v>
      </c>
      <c r="G203" s="69">
        <v>3700000</v>
      </c>
      <c r="H203" s="69">
        <v>4200000</v>
      </c>
      <c r="I203" s="69">
        <v>2921668.15</v>
      </c>
      <c r="J203" s="69">
        <v>0</v>
      </c>
      <c r="K203" s="69">
        <v>70936.210000000006</v>
      </c>
      <c r="L203" s="69">
        <v>0</v>
      </c>
      <c r="M203" s="69">
        <v>1006739.9</v>
      </c>
      <c r="N203" s="69">
        <v>1006739.9</v>
      </c>
      <c r="O203" s="69">
        <v>3122323.89</v>
      </c>
      <c r="P203" s="69">
        <v>1843992.04</v>
      </c>
      <c r="Q203" s="67">
        <f t="shared" si="7"/>
        <v>0.2396999761904762</v>
      </c>
    </row>
    <row r="204" spans="1:17" ht="14.4" x14ac:dyDescent="0.2">
      <c r="A204" s="65" t="s">
        <v>278</v>
      </c>
      <c r="B204" s="65" t="s">
        <v>279</v>
      </c>
      <c r="C204" s="32" t="str">
        <f t="shared" si="6"/>
        <v>21375101 CENTRO INVEST. Y CONSERVACIÓN PATRIMONIO</v>
      </c>
      <c r="D204" s="65" t="s">
        <v>19</v>
      </c>
      <c r="E204" s="65" t="s">
        <v>193</v>
      </c>
      <c r="F204" s="65" t="s">
        <v>194</v>
      </c>
      <c r="G204" s="69">
        <v>100000</v>
      </c>
      <c r="H204" s="69">
        <v>100000</v>
      </c>
      <c r="I204" s="69">
        <v>46308.22</v>
      </c>
      <c r="J204" s="69">
        <v>0</v>
      </c>
      <c r="K204" s="69">
        <v>0</v>
      </c>
      <c r="L204" s="69">
        <v>0</v>
      </c>
      <c r="M204" s="69">
        <v>0</v>
      </c>
      <c r="N204" s="69">
        <v>0</v>
      </c>
      <c r="O204" s="69">
        <v>100000</v>
      </c>
      <c r="P204" s="69">
        <v>46308.22</v>
      </c>
      <c r="Q204" s="67">
        <f t="shared" si="7"/>
        <v>0</v>
      </c>
    </row>
    <row r="205" spans="1:17" ht="14.4" x14ac:dyDescent="0.2">
      <c r="A205" s="65" t="s">
        <v>278</v>
      </c>
      <c r="B205" s="65" t="s">
        <v>279</v>
      </c>
      <c r="C205" s="32" t="str">
        <f t="shared" si="6"/>
        <v>21375101 CENTRO INVEST. Y CONSERVACIÓN PATRIMONIO</v>
      </c>
      <c r="D205" s="65" t="s">
        <v>19</v>
      </c>
      <c r="E205" s="65" t="s">
        <v>197</v>
      </c>
      <c r="F205" s="65" t="s">
        <v>198</v>
      </c>
      <c r="G205" s="69">
        <v>500000</v>
      </c>
      <c r="H205" s="69">
        <v>500000</v>
      </c>
      <c r="I205" s="69">
        <v>287988.86</v>
      </c>
      <c r="J205" s="69">
        <v>0</v>
      </c>
      <c r="K205" s="69">
        <v>0</v>
      </c>
      <c r="L205" s="69">
        <v>0</v>
      </c>
      <c r="M205" s="69">
        <v>175715</v>
      </c>
      <c r="N205" s="69">
        <v>175715</v>
      </c>
      <c r="O205" s="69">
        <v>324285</v>
      </c>
      <c r="P205" s="69">
        <v>112273.86</v>
      </c>
      <c r="Q205" s="67">
        <f t="shared" si="7"/>
        <v>0.35143000000000002</v>
      </c>
    </row>
    <row r="206" spans="1:17" ht="14.4" x14ac:dyDescent="0.2">
      <c r="A206" s="65" t="s">
        <v>278</v>
      </c>
      <c r="B206" s="65" t="s">
        <v>279</v>
      </c>
      <c r="C206" s="32" t="str">
        <f t="shared" si="6"/>
        <v>21375101 CENTRO INVEST. Y CONSERVACIÓN PATRIMONIO</v>
      </c>
      <c r="D206" s="65" t="s">
        <v>19</v>
      </c>
      <c r="E206" s="65" t="s">
        <v>199</v>
      </c>
      <c r="F206" s="65" t="s">
        <v>200</v>
      </c>
      <c r="G206" s="69">
        <v>500000</v>
      </c>
      <c r="H206" s="69">
        <v>500000</v>
      </c>
      <c r="I206" s="69">
        <v>499999.08</v>
      </c>
      <c r="J206" s="69">
        <v>0</v>
      </c>
      <c r="K206" s="69">
        <v>0</v>
      </c>
      <c r="L206" s="69">
        <v>0</v>
      </c>
      <c r="M206" s="69">
        <v>0</v>
      </c>
      <c r="N206" s="69">
        <v>0</v>
      </c>
      <c r="O206" s="69">
        <v>500000</v>
      </c>
      <c r="P206" s="69">
        <v>499999.08</v>
      </c>
      <c r="Q206" s="67">
        <f t="shared" si="7"/>
        <v>0</v>
      </c>
    </row>
    <row r="207" spans="1:17" ht="14.4" x14ac:dyDescent="0.2">
      <c r="A207" s="65" t="s">
        <v>278</v>
      </c>
      <c r="B207" s="65" t="s">
        <v>279</v>
      </c>
      <c r="C207" s="32" t="str">
        <f t="shared" si="6"/>
        <v>21375101 CENTRO INVEST. Y CONSERVACIÓN PATRIMONIO</v>
      </c>
      <c r="D207" s="65" t="s">
        <v>19</v>
      </c>
      <c r="E207" s="65" t="s">
        <v>201</v>
      </c>
      <c r="F207" s="65" t="s">
        <v>202</v>
      </c>
      <c r="G207" s="69">
        <v>1500000</v>
      </c>
      <c r="H207" s="69">
        <v>1500000</v>
      </c>
      <c r="I207" s="69">
        <v>1117981.6000000001</v>
      </c>
      <c r="J207" s="69">
        <v>0</v>
      </c>
      <c r="K207" s="69">
        <v>70936.210000000006</v>
      </c>
      <c r="L207" s="69">
        <v>0</v>
      </c>
      <c r="M207" s="69">
        <v>831024.9</v>
      </c>
      <c r="N207" s="69">
        <v>831024.9</v>
      </c>
      <c r="O207" s="69">
        <v>598038.89</v>
      </c>
      <c r="P207" s="69">
        <v>216020.49</v>
      </c>
      <c r="Q207" s="67">
        <f t="shared" si="7"/>
        <v>0.55401659999999997</v>
      </c>
    </row>
    <row r="208" spans="1:17" ht="14.4" x14ac:dyDescent="0.2">
      <c r="A208" s="65" t="s">
        <v>278</v>
      </c>
      <c r="B208" s="65" t="s">
        <v>279</v>
      </c>
      <c r="C208" s="32" t="str">
        <f t="shared" si="6"/>
        <v>21375101 CENTRO INVEST. Y CONSERVACIÓN PATRIMONIO</v>
      </c>
      <c r="D208" s="65" t="s">
        <v>19</v>
      </c>
      <c r="E208" s="65" t="s">
        <v>203</v>
      </c>
      <c r="F208" s="65" t="s">
        <v>204</v>
      </c>
      <c r="G208" s="69">
        <v>1000000</v>
      </c>
      <c r="H208" s="69">
        <v>1000000</v>
      </c>
      <c r="I208" s="69">
        <v>866082.17</v>
      </c>
      <c r="J208" s="69">
        <v>0</v>
      </c>
      <c r="K208" s="69">
        <v>0</v>
      </c>
      <c r="L208" s="69">
        <v>0</v>
      </c>
      <c r="M208" s="69">
        <v>0</v>
      </c>
      <c r="N208" s="69">
        <v>0</v>
      </c>
      <c r="O208" s="69">
        <v>1000000</v>
      </c>
      <c r="P208" s="69">
        <v>866082.17</v>
      </c>
      <c r="Q208" s="67">
        <f t="shared" si="7"/>
        <v>0</v>
      </c>
    </row>
    <row r="209" spans="1:17" ht="14.4" x14ac:dyDescent="0.2">
      <c r="A209" s="65" t="s">
        <v>278</v>
      </c>
      <c r="B209" s="65" t="s">
        <v>279</v>
      </c>
      <c r="C209" s="32" t="str">
        <f t="shared" si="6"/>
        <v>21375101 CENTRO INVEST. Y CONSERVACIÓN PATRIMONIO</v>
      </c>
      <c r="D209" s="65" t="s">
        <v>19</v>
      </c>
      <c r="E209" s="65" t="s">
        <v>207</v>
      </c>
      <c r="F209" s="65" t="s">
        <v>208</v>
      </c>
      <c r="G209" s="69">
        <v>100000</v>
      </c>
      <c r="H209" s="69">
        <v>600000</v>
      </c>
      <c r="I209" s="69">
        <v>103308.22</v>
      </c>
      <c r="J209" s="69">
        <v>0</v>
      </c>
      <c r="K209" s="69">
        <v>0</v>
      </c>
      <c r="L209" s="69">
        <v>0</v>
      </c>
      <c r="M209" s="69">
        <v>0</v>
      </c>
      <c r="N209" s="69">
        <v>0</v>
      </c>
      <c r="O209" s="69">
        <v>600000</v>
      </c>
      <c r="P209" s="69">
        <v>103308.22</v>
      </c>
      <c r="Q209" s="67">
        <f t="shared" si="7"/>
        <v>0</v>
      </c>
    </row>
    <row r="210" spans="1:17" ht="14.4" x14ac:dyDescent="0.2">
      <c r="A210" s="65" t="s">
        <v>278</v>
      </c>
      <c r="B210" s="65" t="s">
        <v>279</v>
      </c>
      <c r="C210" s="32" t="str">
        <f t="shared" si="6"/>
        <v>21375101 CENTRO INVEST. Y CONSERVACIÓN PATRIMONIO</v>
      </c>
      <c r="D210" s="65" t="s">
        <v>19</v>
      </c>
      <c r="E210" s="65" t="s">
        <v>254</v>
      </c>
      <c r="F210" s="65" t="s">
        <v>255</v>
      </c>
      <c r="G210" s="69">
        <v>845612481</v>
      </c>
      <c r="H210" s="69">
        <v>1408307073.3699999</v>
      </c>
      <c r="I210" s="69">
        <v>845612481</v>
      </c>
      <c r="J210" s="69">
        <v>177324270.12</v>
      </c>
      <c r="K210" s="69">
        <v>203534701.66</v>
      </c>
      <c r="L210" s="69">
        <v>0</v>
      </c>
      <c r="M210" s="69">
        <v>1425024.92</v>
      </c>
      <c r="N210" s="69">
        <v>1425024.92</v>
      </c>
      <c r="O210" s="69">
        <v>1026023076.67</v>
      </c>
      <c r="P210" s="69">
        <v>463328484.30000001</v>
      </c>
      <c r="Q210" s="67">
        <f t="shared" si="7"/>
        <v>1.0118708816749711E-3</v>
      </c>
    </row>
    <row r="211" spans="1:17" ht="14.4" x14ac:dyDescent="0.2">
      <c r="A211" s="65" t="s">
        <v>278</v>
      </c>
      <c r="B211" s="65" t="s">
        <v>279</v>
      </c>
      <c r="C211" s="32" t="str">
        <f t="shared" si="6"/>
        <v>21375101 CENTRO INVEST. Y CONSERVACIÓN PATRIMONIO</v>
      </c>
      <c r="D211" s="65" t="s">
        <v>19</v>
      </c>
      <c r="E211" s="65" t="s">
        <v>268</v>
      </c>
      <c r="F211" s="65" t="s">
        <v>269</v>
      </c>
      <c r="G211" s="69">
        <v>827812481</v>
      </c>
      <c r="H211" s="69">
        <v>1390507073.3699999</v>
      </c>
      <c r="I211" s="69">
        <v>827812481</v>
      </c>
      <c r="J211" s="69">
        <v>167924270.12</v>
      </c>
      <c r="K211" s="69">
        <v>202008329.86000001</v>
      </c>
      <c r="L211" s="69">
        <v>0</v>
      </c>
      <c r="M211" s="69">
        <v>0</v>
      </c>
      <c r="N211" s="69">
        <v>0</v>
      </c>
      <c r="O211" s="69">
        <v>1020574473.39</v>
      </c>
      <c r="P211" s="69">
        <v>457879881.01999998</v>
      </c>
      <c r="Q211" s="67">
        <f t="shared" si="7"/>
        <v>0</v>
      </c>
    </row>
    <row r="212" spans="1:17" ht="14.4" x14ac:dyDescent="0.2">
      <c r="A212" s="65" t="s">
        <v>278</v>
      </c>
      <c r="B212" s="65" t="s">
        <v>279</v>
      </c>
      <c r="C212" s="32" t="str">
        <f t="shared" si="6"/>
        <v>21375101 CENTRO INVEST. Y CONSERVACIÓN PATRIMONIO</v>
      </c>
      <c r="D212" s="65" t="s">
        <v>19</v>
      </c>
      <c r="E212" s="65" t="s">
        <v>272</v>
      </c>
      <c r="F212" s="65" t="s">
        <v>273</v>
      </c>
      <c r="G212" s="69">
        <v>0</v>
      </c>
      <c r="H212" s="69">
        <v>562694592.37</v>
      </c>
      <c r="I212" s="69">
        <v>0</v>
      </c>
      <c r="J212" s="69">
        <v>0</v>
      </c>
      <c r="K212" s="69">
        <v>0</v>
      </c>
      <c r="L212" s="69">
        <v>0</v>
      </c>
      <c r="M212" s="69">
        <v>0</v>
      </c>
      <c r="N212" s="69">
        <v>0</v>
      </c>
      <c r="O212" s="69">
        <v>562694592.37</v>
      </c>
      <c r="P212" s="69">
        <v>0</v>
      </c>
      <c r="Q212" s="67">
        <f t="shared" si="7"/>
        <v>0</v>
      </c>
    </row>
    <row r="213" spans="1:17" ht="14.4" x14ac:dyDescent="0.2">
      <c r="A213" s="65" t="s">
        <v>278</v>
      </c>
      <c r="B213" s="65" t="s">
        <v>279</v>
      </c>
      <c r="C213" s="32" t="str">
        <f t="shared" si="6"/>
        <v>21375101 CENTRO INVEST. Y CONSERVACIÓN PATRIMONIO</v>
      </c>
      <c r="D213" s="65" t="s">
        <v>253</v>
      </c>
      <c r="E213" s="65" t="s">
        <v>272</v>
      </c>
      <c r="F213" s="65" t="s">
        <v>273</v>
      </c>
      <c r="G213" s="69">
        <v>827812481</v>
      </c>
      <c r="H213" s="69">
        <v>827812481</v>
      </c>
      <c r="I213" s="69">
        <v>827812481</v>
      </c>
      <c r="J213" s="69">
        <v>167924270.12</v>
      </c>
      <c r="K213" s="69">
        <v>202008329.86000001</v>
      </c>
      <c r="L213" s="69">
        <v>0</v>
      </c>
      <c r="M213" s="69">
        <v>0</v>
      </c>
      <c r="N213" s="69">
        <v>0</v>
      </c>
      <c r="O213" s="69">
        <v>457879881.01999998</v>
      </c>
      <c r="P213" s="69">
        <v>457879881.01999998</v>
      </c>
      <c r="Q213" s="67">
        <f t="shared" si="7"/>
        <v>0</v>
      </c>
    </row>
    <row r="214" spans="1:17" ht="14.4" x14ac:dyDescent="0.2">
      <c r="A214" s="65" t="s">
        <v>278</v>
      </c>
      <c r="B214" s="65" t="s">
        <v>279</v>
      </c>
      <c r="C214" s="32" t="str">
        <f t="shared" si="6"/>
        <v>21375101 CENTRO INVEST. Y CONSERVACIÓN PATRIMONIO</v>
      </c>
      <c r="D214" s="65" t="s">
        <v>253</v>
      </c>
      <c r="E214" s="65" t="s">
        <v>256</v>
      </c>
      <c r="F214" s="65" t="s">
        <v>257</v>
      </c>
      <c r="G214" s="69">
        <v>16200000</v>
      </c>
      <c r="H214" s="69">
        <v>13600000</v>
      </c>
      <c r="I214" s="69">
        <v>13600000</v>
      </c>
      <c r="J214" s="69">
        <v>9400000</v>
      </c>
      <c r="K214" s="69">
        <v>1421201</v>
      </c>
      <c r="L214" s="69">
        <v>0</v>
      </c>
      <c r="M214" s="69">
        <v>316400</v>
      </c>
      <c r="N214" s="69">
        <v>316400</v>
      </c>
      <c r="O214" s="69">
        <v>2462399</v>
      </c>
      <c r="P214" s="69">
        <v>2462399</v>
      </c>
      <c r="Q214" s="67">
        <f t="shared" si="7"/>
        <v>2.3264705882352941E-2</v>
      </c>
    </row>
    <row r="215" spans="1:17" ht="14.4" x14ac:dyDescent="0.2">
      <c r="A215" s="65" t="s">
        <v>278</v>
      </c>
      <c r="B215" s="65" t="s">
        <v>279</v>
      </c>
      <c r="C215" s="32" t="str">
        <f t="shared" si="6"/>
        <v>21375101 CENTRO INVEST. Y CONSERVACIÓN PATRIMONIO</v>
      </c>
      <c r="D215" s="65" t="s">
        <v>253</v>
      </c>
      <c r="E215" s="65" t="s">
        <v>353</v>
      </c>
      <c r="F215" s="65" t="s">
        <v>354</v>
      </c>
      <c r="G215" s="69">
        <v>200000</v>
      </c>
      <c r="H215" s="69">
        <v>0</v>
      </c>
      <c r="I215" s="69">
        <v>0</v>
      </c>
      <c r="J215" s="69">
        <v>0</v>
      </c>
      <c r="K215" s="69">
        <v>0</v>
      </c>
      <c r="L215" s="69">
        <v>0</v>
      </c>
      <c r="M215" s="69">
        <v>0</v>
      </c>
      <c r="N215" s="69">
        <v>0</v>
      </c>
      <c r="O215" s="69">
        <v>0</v>
      </c>
      <c r="P215" s="69">
        <v>0</v>
      </c>
      <c r="Q215" s="67">
        <f t="shared" si="7"/>
        <v>0</v>
      </c>
    </row>
    <row r="216" spans="1:17" ht="14.4" x14ac:dyDescent="0.2">
      <c r="A216" s="65" t="s">
        <v>278</v>
      </c>
      <c r="B216" s="65" t="s">
        <v>279</v>
      </c>
      <c r="C216" s="32" t="str">
        <f t="shared" si="6"/>
        <v>21375101 CENTRO INVEST. Y CONSERVACIÓN PATRIMONIO</v>
      </c>
      <c r="D216" s="65" t="s">
        <v>253</v>
      </c>
      <c r="E216" s="65" t="s">
        <v>260</v>
      </c>
      <c r="F216" s="65" t="s">
        <v>261</v>
      </c>
      <c r="G216" s="69">
        <v>5000000</v>
      </c>
      <c r="H216" s="69">
        <v>3600000</v>
      </c>
      <c r="I216" s="69">
        <v>3600000</v>
      </c>
      <c r="J216" s="69">
        <v>2500000</v>
      </c>
      <c r="K216" s="69">
        <v>0</v>
      </c>
      <c r="L216" s="69">
        <v>0</v>
      </c>
      <c r="M216" s="69">
        <v>0</v>
      </c>
      <c r="N216" s="69">
        <v>0</v>
      </c>
      <c r="O216" s="69">
        <v>1100000</v>
      </c>
      <c r="P216" s="69">
        <v>1100000</v>
      </c>
      <c r="Q216" s="67">
        <f t="shared" si="7"/>
        <v>0</v>
      </c>
    </row>
    <row r="217" spans="1:17" ht="14.4" x14ac:dyDescent="0.2">
      <c r="A217" s="65" t="s">
        <v>278</v>
      </c>
      <c r="B217" s="65" t="s">
        <v>279</v>
      </c>
      <c r="C217" s="32" t="str">
        <f t="shared" si="6"/>
        <v>21375101 CENTRO INVEST. Y CONSERVACIÓN PATRIMONIO</v>
      </c>
      <c r="D217" s="65" t="s">
        <v>253</v>
      </c>
      <c r="E217" s="65" t="s">
        <v>262</v>
      </c>
      <c r="F217" s="65" t="s">
        <v>263</v>
      </c>
      <c r="G217" s="69">
        <v>2000000</v>
      </c>
      <c r="H217" s="69">
        <v>1500000</v>
      </c>
      <c r="I217" s="69">
        <v>1500000</v>
      </c>
      <c r="J217" s="69">
        <v>0</v>
      </c>
      <c r="K217" s="69">
        <v>1150001</v>
      </c>
      <c r="L217" s="69">
        <v>0</v>
      </c>
      <c r="M217" s="69">
        <v>0</v>
      </c>
      <c r="N217" s="69">
        <v>0</v>
      </c>
      <c r="O217" s="69">
        <v>349999</v>
      </c>
      <c r="P217" s="69">
        <v>349999</v>
      </c>
      <c r="Q217" s="67">
        <f t="shared" si="7"/>
        <v>0</v>
      </c>
    </row>
    <row r="218" spans="1:17" ht="14.4" x14ac:dyDescent="0.2">
      <c r="A218" s="65" t="s">
        <v>278</v>
      </c>
      <c r="B218" s="65" t="s">
        <v>279</v>
      </c>
      <c r="C218" s="32" t="str">
        <f t="shared" si="6"/>
        <v>21375101 CENTRO INVEST. Y CONSERVACIÓN PATRIMONIO</v>
      </c>
      <c r="D218" s="65" t="s">
        <v>253</v>
      </c>
      <c r="E218" s="65" t="s">
        <v>264</v>
      </c>
      <c r="F218" s="65" t="s">
        <v>265</v>
      </c>
      <c r="G218" s="69">
        <v>7000000</v>
      </c>
      <c r="H218" s="69">
        <v>7000000</v>
      </c>
      <c r="I218" s="69">
        <v>7000000</v>
      </c>
      <c r="J218" s="69">
        <v>6300000</v>
      </c>
      <c r="K218" s="69">
        <v>0</v>
      </c>
      <c r="L218" s="69">
        <v>0</v>
      </c>
      <c r="M218" s="69">
        <v>0</v>
      </c>
      <c r="N218" s="69">
        <v>0</v>
      </c>
      <c r="O218" s="69">
        <v>700000</v>
      </c>
      <c r="P218" s="69">
        <v>700000</v>
      </c>
      <c r="Q218" s="67">
        <f t="shared" si="7"/>
        <v>0</v>
      </c>
    </row>
    <row r="219" spans="1:17" ht="14.4" x14ac:dyDescent="0.2">
      <c r="A219" s="65" t="s">
        <v>278</v>
      </c>
      <c r="B219" s="65" t="s">
        <v>279</v>
      </c>
      <c r="C219" s="32" t="str">
        <f t="shared" si="6"/>
        <v>21375101 CENTRO INVEST. Y CONSERVACIÓN PATRIMONIO</v>
      </c>
      <c r="D219" s="65" t="s">
        <v>253</v>
      </c>
      <c r="E219" s="65" t="s">
        <v>266</v>
      </c>
      <c r="F219" s="65" t="s">
        <v>267</v>
      </c>
      <c r="G219" s="69">
        <v>2000000</v>
      </c>
      <c r="H219" s="69">
        <v>1500000</v>
      </c>
      <c r="I219" s="69">
        <v>1500000</v>
      </c>
      <c r="J219" s="69">
        <v>600000</v>
      </c>
      <c r="K219" s="69">
        <v>271200</v>
      </c>
      <c r="L219" s="69">
        <v>0</v>
      </c>
      <c r="M219" s="69">
        <v>316400</v>
      </c>
      <c r="N219" s="69">
        <v>316400</v>
      </c>
      <c r="O219" s="69">
        <v>312400</v>
      </c>
      <c r="P219" s="69">
        <v>312400</v>
      </c>
      <c r="Q219" s="67">
        <f t="shared" si="7"/>
        <v>0.21093333333333333</v>
      </c>
    </row>
    <row r="220" spans="1:17" ht="14.4" x14ac:dyDescent="0.2">
      <c r="A220" s="65" t="s">
        <v>278</v>
      </c>
      <c r="B220" s="65" t="s">
        <v>279</v>
      </c>
      <c r="C220" s="32" t="str">
        <f t="shared" si="6"/>
        <v>21375101 CENTRO INVEST. Y CONSERVACIÓN PATRIMONIO</v>
      </c>
      <c r="D220" s="65" t="s">
        <v>253</v>
      </c>
      <c r="E220" s="65" t="s">
        <v>274</v>
      </c>
      <c r="F220" s="65" t="s">
        <v>275</v>
      </c>
      <c r="G220" s="69">
        <v>1600000</v>
      </c>
      <c r="H220" s="69">
        <v>4200000</v>
      </c>
      <c r="I220" s="69">
        <v>4200000</v>
      </c>
      <c r="J220" s="69">
        <v>0</v>
      </c>
      <c r="K220" s="69">
        <v>105170.8</v>
      </c>
      <c r="L220" s="69">
        <v>0</v>
      </c>
      <c r="M220" s="69">
        <v>1108624.92</v>
      </c>
      <c r="N220" s="69">
        <v>1108624.92</v>
      </c>
      <c r="O220" s="69">
        <v>2986204.28</v>
      </c>
      <c r="P220" s="69">
        <v>2986204.28</v>
      </c>
      <c r="Q220" s="67">
        <f t="shared" si="7"/>
        <v>0.26395831428571426</v>
      </c>
    </row>
    <row r="221" spans="1:17" ht="14.4" x14ac:dyDescent="0.2">
      <c r="A221" s="65" t="s">
        <v>278</v>
      </c>
      <c r="B221" s="65" t="s">
        <v>279</v>
      </c>
      <c r="C221" s="32" t="str">
        <f t="shared" si="6"/>
        <v>21375101 CENTRO INVEST. Y CONSERVACIÓN PATRIMONIO</v>
      </c>
      <c r="D221" s="65" t="s">
        <v>253</v>
      </c>
      <c r="E221" s="65" t="s">
        <v>276</v>
      </c>
      <c r="F221" s="65" t="s">
        <v>277</v>
      </c>
      <c r="G221" s="69">
        <v>1600000</v>
      </c>
      <c r="H221" s="69">
        <v>4200000</v>
      </c>
      <c r="I221" s="69">
        <v>4200000</v>
      </c>
      <c r="J221" s="69">
        <v>0</v>
      </c>
      <c r="K221" s="69">
        <v>105170.8</v>
      </c>
      <c r="L221" s="69">
        <v>0</v>
      </c>
      <c r="M221" s="69">
        <v>1108624.92</v>
      </c>
      <c r="N221" s="69">
        <v>1108624.92</v>
      </c>
      <c r="O221" s="69">
        <v>2986204.28</v>
      </c>
      <c r="P221" s="69">
        <v>2986204.28</v>
      </c>
      <c r="Q221" s="67">
        <f t="shared" si="7"/>
        <v>0.26395831428571426</v>
      </c>
    </row>
    <row r="222" spans="1:17" ht="14.4" x14ac:dyDescent="0.2">
      <c r="A222" s="65" t="s">
        <v>278</v>
      </c>
      <c r="B222" s="65" t="s">
        <v>279</v>
      </c>
      <c r="C222" s="32" t="str">
        <f t="shared" si="6"/>
        <v>21375101 CENTRO INVEST. Y CONSERVACIÓN PATRIMONIO</v>
      </c>
      <c r="D222" s="65" t="s">
        <v>19</v>
      </c>
      <c r="E222" s="65" t="s">
        <v>209</v>
      </c>
      <c r="F222" s="65" t="s">
        <v>210</v>
      </c>
      <c r="G222" s="69">
        <v>139768791</v>
      </c>
      <c r="H222" s="69">
        <v>139690119</v>
      </c>
      <c r="I222" s="69">
        <v>86048992.629999995</v>
      </c>
      <c r="J222" s="69">
        <v>0</v>
      </c>
      <c r="K222" s="69">
        <v>36357622.780000001</v>
      </c>
      <c r="L222" s="69">
        <v>0</v>
      </c>
      <c r="M222" s="69">
        <v>12916346.220000001</v>
      </c>
      <c r="N222" s="69">
        <v>12916346.220000001</v>
      </c>
      <c r="O222" s="69">
        <v>90416150</v>
      </c>
      <c r="P222" s="69">
        <v>36775023.630000003</v>
      </c>
      <c r="Q222" s="67">
        <f t="shared" si="7"/>
        <v>9.2464279595896121E-2</v>
      </c>
    </row>
    <row r="223" spans="1:17" ht="14.4" x14ac:dyDescent="0.2">
      <c r="A223" s="65" t="s">
        <v>278</v>
      </c>
      <c r="B223" s="65" t="s">
        <v>279</v>
      </c>
      <c r="C223" s="32" t="str">
        <f t="shared" si="6"/>
        <v>21375101 CENTRO INVEST. Y CONSERVACIÓN PATRIMONIO</v>
      </c>
      <c r="D223" s="65" t="s">
        <v>19</v>
      </c>
      <c r="E223" s="65" t="s">
        <v>211</v>
      </c>
      <c r="F223" s="65" t="s">
        <v>212</v>
      </c>
      <c r="G223" s="69">
        <v>9884826</v>
      </c>
      <c r="H223" s="69">
        <v>9806154</v>
      </c>
      <c r="I223" s="69">
        <v>9806154</v>
      </c>
      <c r="J223" s="69">
        <v>0</v>
      </c>
      <c r="K223" s="69">
        <v>6065788.7800000003</v>
      </c>
      <c r="L223" s="69">
        <v>0</v>
      </c>
      <c r="M223" s="69">
        <v>3740365.22</v>
      </c>
      <c r="N223" s="69">
        <v>3740365.22</v>
      </c>
      <c r="O223" s="69">
        <v>0</v>
      </c>
      <c r="P223" s="69">
        <v>0</v>
      </c>
      <c r="Q223" s="67">
        <f t="shared" si="7"/>
        <v>0.38143039768700349</v>
      </c>
    </row>
    <row r="224" spans="1:17" ht="14.4" x14ac:dyDescent="0.2">
      <c r="A224" s="65" t="s">
        <v>278</v>
      </c>
      <c r="B224" s="65" t="s">
        <v>279</v>
      </c>
      <c r="C224" s="32" t="str">
        <f t="shared" si="6"/>
        <v>21375101 CENTRO INVEST. Y CONSERVACIÓN PATRIMONIO</v>
      </c>
      <c r="D224" s="65" t="s">
        <v>19</v>
      </c>
      <c r="E224" s="65" t="s">
        <v>293</v>
      </c>
      <c r="F224" s="65" t="s">
        <v>214</v>
      </c>
      <c r="G224" s="69">
        <v>8527020</v>
      </c>
      <c r="H224" s="69">
        <v>8459155</v>
      </c>
      <c r="I224" s="69">
        <v>8459155</v>
      </c>
      <c r="J224" s="69">
        <v>0</v>
      </c>
      <c r="K224" s="69">
        <v>5232576.22</v>
      </c>
      <c r="L224" s="69">
        <v>0</v>
      </c>
      <c r="M224" s="69">
        <v>3226578.78</v>
      </c>
      <c r="N224" s="69">
        <v>3226578.78</v>
      </c>
      <c r="O224" s="69">
        <v>0</v>
      </c>
      <c r="P224" s="69">
        <v>0</v>
      </c>
      <c r="Q224" s="67">
        <f t="shared" si="7"/>
        <v>0.3814303887326807</v>
      </c>
    </row>
    <row r="225" spans="1:17" ht="14.4" x14ac:dyDescent="0.2">
      <c r="A225" s="65" t="s">
        <v>278</v>
      </c>
      <c r="B225" s="65" t="s">
        <v>279</v>
      </c>
      <c r="C225" s="32" t="str">
        <f t="shared" si="6"/>
        <v>21375101 CENTRO INVEST. Y CONSERVACIÓN PATRIMONIO</v>
      </c>
      <c r="D225" s="65" t="s">
        <v>19</v>
      </c>
      <c r="E225" s="65" t="s">
        <v>294</v>
      </c>
      <c r="F225" s="65" t="s">
        <v>216</v>
      </c>
      <c r="G225" s="69">
        <v>1357806</v>
      </c>
      <c r="H225" s="69">
        <v>1346999</v>
      </c>
      <c r="I225" s="69">
        <v>1346999</v>
      </c>
      <c r="J225" s="69">
        <v>0</v>
      </c>
      <c r="K225" s="69">
        <v>833212.56</v>
      </c>
      <c r="L225" s="69">
        <v>0</v>
      </c>
      <c r="M225" s="69">
        <v>513786.44</v>
      </c>
      <c r="N225" s="69">
        <v>513786.44</v>
      </c>
      <c r="O225" s="69">
        <v>0</v>
      </c>
      <c r="P225" s="69">
        <v>0</v>
      </c>
      <c r="Q225" s="67">
        <f t="shared" si="7"/>
        <v>0.38143045392015884</v>
      </c>
    </row>
    <row r="226" spans="1:17" ht="14.4" x14ac:dyDescent="0.2">
      <c r="A226" s="65" t="s">
        <v>278</v>
      </c>
      <c r="B226" s="65" t="s">
        <v>279</v>
      </c>
      <c r="C226" s="32" t="str">
        <f t="shared" si="6"/>
        <v>21375101 CENTRO INVEST. Y CONSERVACIÓN PATRIMONIO</v>
      </c>
      <c r="D226" s="65" t="s">
        <v>19</v>
      </c>
      <c r="E226" s="65" t="s">
        <v>219</v>
      </c>
      <c r="F226" s="65" t="s">
        <v>220</v>
      </c>
      <c r="G226" s="69">
        <v>53000000</v>
      </c>
      <c r="H226" s="69">
        <v>53000000</v>
      </c>
      <c r="I226" s="69">
        <v>24543354.75</v>
      </c>
      <c r="J226" s="69">
        <v>0</v>
      </c>
      <c r="K226" s="69">
        <v>1989250</v>
      </c>
      <c r="L226" s="69">
        <v>0</v>
      </c>
      <c r="M226" s="69">
        <v>8010750</v>
      </c>
      <c r="N226" s="69">
        <v>8010750</v>
      </c>
      <c r="O226" s="69">
        <v>43000000</v>
      </c>
      <c r="P226" s="69">
        <v>14543354.75</v>
      </c>
      <c r="Q226" s="67">
        <f t="shared" si="7"/>
        <v>0.15114622641509434</v>
      </c>
    </row>
    <row r="227" spans="1:17" ht="14.4" x14ac:dyDescent="0.2">
      <c r="A227" s="65" t="s">
        <v>278</v>
      </c>
      <c r="B227" s="65" t="s">
        <v>279</v>
      </c>
      <c r="C227" s="32" t="str">
        <f t="shared" si="6"/>
        <v>21375101 CENTRO INVEST. Y CONSERVACIÓN PATRIMONIO</v>
      </c>
      <c r="D227" s="65" t="s">
        <v>19</v>
      </c>
      <c r="E227" s="65" t="s">
        <v>223</v>
      </c>
      <c r="F227" s="65" t="s">
        <v>224</v>
      </c>
      <c r="G227" s="69">
        <v>53000000</v>
      </c>
      <c r="H227" s="69">
        <v>53000000</v>
      </c>
      <c r="I227" s="69">
        <v>24543354.75</v>
      </c>
      <c r="J227" s="69">
        <v>0</v>
      </c>
      <c r="K227" s="69">
        <v>1989250</v>
      </c>
      <c r="L227" s="69">
        <v>0</v>
      </c>
      <c r="M227" s="69">
        <v>8010750</v>
      </c>
      <c r="N227" s="69">
        <v>8010750</v>
      </c>
      <c r="O227" s="69">
        <v>43000000</v>
      </c>
      <c r="P227" s="69">
        <v>14543354.75</v>
      </c>
      <c r="Q227" s="67">
        <f t="shared" si="7"/>
        <v>0.15114622641509434</v>
      </c>
    </row>
    <row r="228" spans="1:17" ht="14.4" x14ac:dyDescent="0.2">
      <c r="A228" s="65" t="s">
        <v>278</v>
      </c>
      <c r="B228" s="65" t="s">
        <v>279</v>
      </c>
      <c r="C228" s="32" t="str">
        <f t="shared" si="6"/>
        <v>21375101 CENTRO INVEST. Y CONSERVACIÓN PATRIMONIO</v>
      </c>
      <c r="D228" s="65" t="s">
        <v>19</v>
      </c>
      <c r="E228" s="65" t="s">
        <v>225</v>
      </c>
      <c r="F228" s="65" t="s">
        <v>226</v>
      </c>
      <c r="G228" s="69">
        <v>12500000</v>
      </c>
      <c r="H228" s="69">
        <v>12500000</v>
      </c>
      <c r="I228" s="69">
        <v>8473116.2400000002</v>
      </c>
      <c r="J228" s="69">
        <v>0</v>
      </c>
      <c r="K228" s="69">
        <v>1792943</v>
      </c>
      <c r="L228" s="69">
        <v>0</v>
      </c>
      <c r="M228" s="69">
        <v>1165231</v>
      </c>
      <c r="N228" s="69">
        <v>1165231</v>
      </c>
      <c r="O228" s="69">
        <v>9541826</v>
      </c>
      <c r="P228" s="69">
        <v>5514942.2400000002</v>
      </c>
      <c r="Q228" s="67">
        <f t="shared" si="7"/>
        <v>9.3218480000000006E-2</v>
      </c>
    </row>
    <row r="229" spans="1:17" ht="14.4" x14ac:dyDescent="0.2">
      <c r="A229" s="65" t="s">
        <v>278</v>
      </c>
      <c r="B229" s="65" t="s">
        <v>279</v>
      </c>
      <c r="C229" s="32" t="str">
        <f t="shared" si="6"/>
        <v>21375101 CENTRO INVEST. Y CONSERVACIÓN PATRIMONIO</v>
      </c>
      <c r="D229" s="65" t="s">
        <v>19</v>
      </c>
      <c r="E229" s="65" t="s">
        <v>227</v>
      </c>
      <c r="F229" s="65" t="s">
        <v>228</v>
      </c>
      <c r="G229" s="69">
        <v>7500000</v>
      </c>
      <c r="H229" s="69">
        <v>7500000</v>
      </c>
      <c r="I229" s="69">
        <v>3473116.24</v>
      </c>
      <c r="J229" s="69">
        <v>0</v>
      </c>
      <c r="K229" s="69">
        <v>1792943</v>
      </c>
      <c r="L229" s="69">
        <v>0</v>
      </c>
      <c r="M229" s="69">
        <v>0</v>
      </c>
      <c r="N229" s="69">
        <v>0</v>
      </c>
      <c r="O229" s="69">
        <v>5707057</v>
      </c>
      <c r="P229" s="69">
        <v>1680173.24</v>
      </c>
      <c r="Q229" s="67">
        <f t="shared" si="7"/>
        <v>0</v>
      </c>
    </row>
    <row r="230" spans="1:17" ht="14.4" x14ac:dyDescent="0.2">
      <c r="A230" s="65" t="s">
        <v>278</v>
      </c>
      <c r="B230" s="65" t="s">
        <v>279</v>
      </c>
      <c r="C230" s="32" t="str">
        <f t="shared" si="6"/>
        <v>21375101 CENTRO INVEST. Y CONSERVACIÓN PATRIMONIO</v>
      </c>
      <c r="D230" s="65" t="s">
        <v>19</v>
      </c>
      <c r="E230" s="65" t="s">
        <v>229</v>
      </c>
      <c r="F230" s="65" t="s">
        <v>230</v>
      </c>
      <c r="G230" s="69">
        <v>5000000</v>
      </c>
      <c r="H230" s="69">
        <v>5000000</v>
      </c>
      <c r="I230" s="69">
        <v>5000000</v>
      </c>
      <c r="J230" s="69">
        <v>0</v>
      </c>
      <c r="K230" s="69">
        <v>0</v>
      </c>
      <c r="L230" s="69">
        <v>0</v>
      </c>
      <c r="M230" s="69">
        <v>1165231</v>
      </c>
      <c r="N230" s="69">
        <v>1165231</v>
      </c>
      <c r="O230" s="69">
        <v>3834769</v>
      </c>
      <c r="P230" s="69">
        <v>3834769</v>
      </c>
      <c r="Q230" s="67">
        <f t="shared" si="7"/>
        <v>0.23304620000000001</v>
      </c>
    </row>
    <row r="231" spans="1:17" ht="14.4" x14ac:dyDescent="0.2">
      <c r="A231" s="65" t="s">
        <v>278</v>
      </c>
      <c r="B231" s="65" t="s">
        <v>279</v>
      </c>
      <c r="C231" s="32" t="str">
        <f t="shared" si="6"/>
        <v>21375101 CENTRO INVEST. Y CONSERVACIÓN PATRIMONIO</v>
      </c>
      <c r="D231" s="65" t="s">
        <v>19</v>
      </c>
      <c r="E231" s="65" t="s">
        <v>231</v>
      </c>
      <c r="F231" s="65" t="s">
        <v>232</v>
      </c>
      <c r="G231" s="69">
        <v>29993345</v>
      </c>
      <c r="H231" s="69">
        <v>29993345</v>
      </c>
      <c r="I231" s="69">
        <v>26554036.190000001</v>
      </c>
      <c r="J231" s="69">
        <v>0</v>
      </c>
      <c r="K231" s="69">
        <v>25119021</v>
      </c>
      <c r="L231" s="69">
        <v>0</v>
      </c>
      <c r="M231" s="69">
        <v>0</v>
      </c>
      <c r="N231" s="69">
        <v>0</v>
      </c>
      <c r="O231" s="69">
        <v>4874324</v>
      </c>
      <c r="P231" s="69">
        <v>1435015.19</v>
      </c>
      <c r="Q231" s="67">
        <f t="shared" si="7"/>
        <v>0</v>
      </c>
    </row>
    <row r="232" spans="1:17" ht="14.4" x14ac:dyDescent="0.2">
      <c r="A232" s="65" t="s">
        <v>278</v>
      </c>
      <c r="B232" s="65" t="s">
        <v>279</v>
      </c>
      <c r="C232" s="32" t="str">
        <f t="shared" si="6"/>
        <v>21375101 CENTRO INVEST. Y CONSERVACIÓN PATRIMONIO</v>
      </c>
      <c r="D232" s="65" t="s">
        <v>19</v>
      </c>
      <c r="E232" s="65" t="s">
        <v>295</v>
      </c>
      <c r="F232" s="65" t="s">
        <v>296</v>
      </c>
      <c r="G232" s="69">
        <v>3462515</v>
      </c>
      <c r="H232" s="69">
        <v>3462515</v>
      </c>
      <c r="I232" s="69">
        <v>1603428.94</v>
      </c>
      <c r="J232" s="69">
        <v>0</v>
      </c>
      <c r="K232" s="69">
        <v>827745</v>
      </c>
      <c r="L232" s="69">
        <v>0</v>
      </c>
      <c r="M232" s="69">
        <v>0</v>
      </c>
      <c r="N232" s="69">
        <v>0</v>
      </c>
      <c r="O232" s="69">
        <v>2634770</v>
      </c>
      <c r="P232" s="69">
        <v>775683.94</v>
      </c>
      <c r="Q232" s="67">
        <f t="shared" si="7"/>
        <v>0</v>
      </c>
    </row>
    <row r="233" spans="1:17" ht="14.4" x14ac:dyDescent="0.2">
      <c r="A233" s="65" t="s">
        <v>278</v>
      </c>
      <c r="B233" s="65" t="s">
        <v>279</v>
      </c>
      <c r="C233" s="32" t="str">
        <f t="shared" si="6"/>
        <v>21375101 CENTRO INVEST. Y CONSERVACIÓN PATRIMONIO</v>
      </c>
      <c r="D233" s="65" t="s">
        <v>19</v>
      </c>
      <c r="E233" s="65" t="s">
        <v>297</v>
      </c>
      <c r="F233" s="65" t="s">
        <v>298</v>
      </c>
      <c r="G233" s="69">
        <v>2943137</v>
      </c>
      <c r="H233" s="69">
        <v>2943137</v>
      </c>
      <c r="I233" s="69">
        <v>1362914.25</v>
      </c>
      <c r="J233" s="69">
        <v>0</v>
      </c>
      <c r="K233" s="69">
        <v>703583</v>
      </c>
      <c r="L233" s="69">
        <v>0</v>
      </c>
      <c r="M233" s="69">
        <v>0</v>
      </c>
      <c r="N233" s="69">
        <v>0</v>
      </c>
      <c r="O233" s="69">
        <v>2239554</v>
      </c>
      <c r="P233" s="69">
        <v>659331.25</v>
      </c>
      <c r="Q233" s="67">
        <f t="shared" si="7"/>
        <v>0</v>
      </c>
    </row>
    <row r="234" spans="1:17" ht="14.4" x14ac:dyDescent="0.2">
      <c r="A234" s="65" t="s">
        <v>278</v>
      </c>
      <c r="B234" s="65" t="s">
        <v>279</v>
      </c>
      <c r="C234" s="32" t="str">
        <f t="shared" si="6"/>
        <v>21375101 CENTRO INVEST. Y CONSERVACIÓN PATRIMONIO</v>
      </c>
      <c r="D234" s="65" t="s">
        <v>19</v>
      </c>
      <c r="E234" s="65" t="s">
        <v>299</v>
      </c>
      <c r="F234" s="65" t="s">
        <v>300</v>
      </c>
      <c r="G234" s="69">
        <v>9160549</v>
      </c>
      <c r="H234" s="69">
        <v>9160549</v>
      </c>
      <c r="I234" s="69">
        <v>9160549</v>
      </c>
      <c r="J234" s="69">
        <v>0</v>
      </c>
      <c r="K234" s="69">
        <v>9160549</v>
      </c>
      <c r="L234" s="69">
        <v>0</v>
      </c>
      <c r="M234" s="69">
        <v>0</v>
      </c>
      <c r="N234" s="69">
        <v>0</v>
      </c>
      <c r="O234" s="69">
        <v>0</v>
      </c>
      <c r="P234" s="69">
        <v>0</v>
      </c>
      <c r="Q234" s="67">
        <f t="shared" si="7"/>
        <v>0</v>
      </c>
    </row>
    <row r="235" spans="1:17" ht="14.4" x14ac:dyDescent="0.2">
      <c r="A235" s="65" t="s">
        <v>278</v>
      </c>
      <c r="B235" s="65" t="s">
        <v>279</v>
      </c>
      <c r="C235" s="32" t="str">
        <f t="shared" si="6"/>
        <v>21375101 CENTRO INVEST. Y CONSERVACIÓN PATRIMONIO</v>
      </c>
      <c r="D235" s="65" t="s">
        <v>19</v>
      </c>
      <c r="E235" s="65" t="s">
        <v>301</v>
      </c>
      <c r="F235" s="65" t="s">
        <v>302</v>
      </c>
      <c r="G235" s="69">
        <v>14427144</v>
      </c>
      <c r="H235" s="69">
        <v>14427144</v>
      </c>
      <c r="I235" s="69">
        <v>14427144</v>
      </c>
      <c r="J235" s="69">
        <v>0</v>
      </c>
      <c r="K235" s="69">
        <v>14427144</v>
      </c>
      <c r="L235" s="69">
        <v>0</v>
      </c>
      <c r="M235" s="69">
        <v>0</v>
      </c>
      <c r="N235" s="69">
        <v>0</v>
      </c>
      <c r="O235" s="69">
        <v>0</v>
      </c>
      <c r="P235" s="69">
        <v>0</v>
      </c>
      <c r="Q235" s="67">
        <f t="shared" si="7"/>
        <v>0</v>
      </c>
    </row>
    <row r="236" spans="1:17" ht="14.4" x14ac:dyDescent="0.2">
      <c r="A236" s="65" t="s">
        <v>278</v>
      </c>
      <c r="B236" s="65" t="s">
        <v>279</v>
      </c>
      <c r="C236" s="32" t="str">
        <f t="shared" si="6"/>
        <v>21375101 CENTRO INVEST. Y CONSERVACIÓN PATRIMONIO</v>
      </c>
      <c r="D236" s="65" t="s">
        <v>19</v>
      </c>
      <c r="E236" s="65" t="s">
        <v>239</v>
      </c>
      <c r="F236" s="65" t="s">
        <v>240</v>
      </c>
      <c r="G236" s="69">
        <v>33000000</v>
      </c>
      <c r="H236" s="69">
        <v>33000000</v>
      </c>
      <c r="I236" s="69">
        <v>15281711.449999999</v>
      </c>
      <c r="J236" s="69">
        <v>0</v>
      </c>
      <c r="K236" s="69">
        <v>0</v>
      </c>
      <c r="L236" s="69">
        <v>0</v>
      </c>
      <c r="M236" s="69">
        <v>0</v>
      </c>
      <c r="N236" s="69">
        <v>0</v>
      </c>
      <c r="O236" s="69">
        <v>33000000</v>
      </c>
      <c r="P236" s="69">
        <v>15281711.449999999</v>
      </c>
      <c r="Q236" s="67">
        <f t="shared" si="7"/>
        <v>0</v>
      </c>
    </row>
    <row r="237" spans="1:17" ht="14.4" x14ac:dyDescent="0.2">
      <c r="A237" s="65" t="s">
        <v>278</v>
      </c>
      <c r="B237" s="65" t="s">
        <v>279</v>
      </c>
      <c r="C237" s="32" t="str">
        <f t="shared" si="6"/>
        <v>21375101 CENTRO INVEST. Y CONSERVACIÓN PATRIMONIO</v>
      </c>
      <c r="D237" s="65" t="s">
        <v>19</v>
      </c>
      <c r="E237" s="65" t="s">
        <v>241</v>
      </c>
      <c r="F237" s="65" t="s">
        <v>242</v>
      </c>
      <c r="G237" s="69">
        <v>33000000</v>
      </c>
      <c r="H237" s="69">
        <v>33000000</v>
      </c>
      <c r="I237" s="69">
        <v>15281711.449999999</v>
      </c>
      <c r="J237" s="69">
        <v>0</v>
      </c>
      <c r="K237" s="69">
        <v>0</v>
      </c>
      <c r="L237" s="69">
        <v>0</v>
      </c>
      <c r="M237" s="69">
        <v>0</v>
      </c>
      <c r="N237" s="69">
        <v>0</v>
      </c>
      <c r="O237" s="69">
        <v>33000000</v>
      </c>
      <c r="P237" s="69">
        <v>15281711.449999999</v>
      </c>
      <c r="Q237" s="67">
        <f t="shared" si="7"/>
        <v>0</v>
      </c>
    </row>
    <row r="238" spans="1:17" ht="14.4" x14ac:dyDescent="0.2">
      <c r="A238" s="65" t="s">
        <v>278</v>
      </c>
      <c r="B238" s="65" t="s">
        <v>279</v>
      </c>
      <c r="C238" s="32" t="str">
        <f t="shared" si="6"/>
        <v>21375101 CENTRO INVEST. Y CONSERVACIÓN PATRIMONIO</v>
      </c>
      <c r="D238" s="65" t="s">
        <v>19</v>
      </c>
      <c r="E238" s="65" t="s">
        <v>243</v>
      </c>
      <c r="F238" s="65" t="s">
        <v>244</v>
      </c>
      <c r="G238" s="69">
        <v>1390620</v>
      </c>
      <c r="H238" s="69">
        <v>1390620</v>
      </c>
      <c r="I238" s="69">
        <v>1390620</v>
      </c>
      <c r="J238" s="69">
        <v>0</v>
      </c>
      <c r="K238" s="69">
        <v>1390620</v>
      </c>
      <c r="L238" s="69">
        <v>0</v>
      </c>
      <c r="M238" s="69">
        <v>0</v>
      </c>
      <c r="N238" s="69">
        <v>0</v>
      </c>
      <c r="O238" s="69">
        <v>0</v>
      </c>
      <c r="P238" s="69">
        <v>0</v>
      </c>
      <c r="Q238" s="67">
        <f t="shared" si="7"/>
        <v>0</v>
      </c>
    </row>
    <row r="239" spans="1:17" ht="14.4" x14ac:dyDescent="0.2">
      <c r="A239" s="65" t="s">
        <v>278</v>
      </c>
      <c r="B239" s="65" t="s">
        <v>279</v>
      </c>
      <c r="C239" s="32" t="str">
        <f t="shared" si="6"/>
        <v>21375101 CENTRO INVEST. Y CONSERVACIÓN PATRIMONIO</v>
      </c>
      <c r="D239" s="65" t="s">
        <v>19</v>
      </c>
      <c r="E239" s="65" t="s">
        <v>303</v>
      </c>
      <c r="F239" s="65" t="s">
        <v>304</v>
      </c>
      <c r="G239" s="69">
        <v>1390620</v>
      </c>
      <c r="H239" s="69">
        <v>1390620</v>
      </c>
      <c r="I239" s="69">
        <v>1390620</v>
      </c>
      <c r="J239" s="69">
        <v>0</v>
      </c>
      <c r="K239" s="69">
        <v>1390620</v>
      </c>
      <c r="L239" s="69">
        <v>0</v>
      </c>
      <c r="M239" s="69">
        <v>0</v>
      </c>
      <c r="N239" s="69">
        <v>0</v>
      </c>
      <c r="O239" s="69">
        <v>0</v>
      </c>
      <c r="P239" s="69">
        <v>0</v>
      </c>
      <c r="Q239" s="67">
        <f t="shared" si="7"/>
        <v>0</v>
      </c>
    </row>
    <row r="240" spans="1:17" ht="14.4" x14ac:dyDescent="0.2">
      <c r="A240" s="65" t="s">
        <v>305</v>
      </c>
      <c r="B240" s="65" t="s">
        <v>306</v>
      </c>
      <c r="C240" s="32" t="str">
        <f t="shared" si="6"/>
        <v>21375102 MUSEO NACIONAL DE COSTA RICA</v>
      </c>
      <c r="D240" s="65" t="s">
        <v>19</v>
      </c>
      <c r="E240" s="65" t="s">
        <v>20</v>
      </c>
      <c r="F240" s="65" t="s">
        <v>20</v>
      </c>
      <c r="G240" s="69">
        <v>3572379516</v>
      </c>
      <c r="H240" s="69">
        <v>3582410721</v>
      </c>
      <c r="I240" s="69">
        <v>2966667681.8299999</v>
      </c>
      <c r="J240" s="69">
        <v>0</v>
      </c>
      <c r="K240" s="69">
        <v>0</v>
      </c>
      <c r="L240" s="69">
        <v>0</v>
      </c>
      <c r="M240" s="69">
        <v>1135793650.52</v>
      </c>
      <c r="N240" s="69">
        <v>1078549573.1700001</v>
      </c>
      <c r="O240" s="69">
        <v>2446617070.48</v>
      </c>
      <c r="P240" s="69">
        <v>1830874031.3099999</v>
      </c>
      <c r="Q240" s="67">
        <f t="shared" si="7"/>
        <v>0.31704730109867263</v>
      </c>
    </row>
    <row r="241" spans="1:17" ht="14.4" x14ac:dyDescent="0.2">
      <c r="A241" s="65" t="s">
        <v>305</v>
      </c>
      <c r="B241" s="65" t="s">
        <v>306</v>
      </c>
      <c r="C241" s="32" t="str">
        <f t="shared" si="6"/>
        <v>21375102 MUSEO NACIONAL DE COSTA RICA</v>
      </c>
      <c r="D241" s="65" t="s">
        <v>19</v>
      </c>
      <c r="E241" s="65" t="s">
        <v>23</v>
      </c>
      <c r="F241" s="65" t="s">
        <v>24</v>
      </c>
      <c r="G241" s="69">
        <v>2420456786</v>
      </c>
      <c r="H241" s="69">
        <v>2420456786</v>
      </c>
      <c r="I241" s="69">
        <v>2368148422</v>
      </c>
      <c r="J241" s="69">
        <v>0</v>
      </c>
      <c r="K241" s="69">
        <v>0</v>
      </c>
      <c r="L241" s="69">
        <v>0</v>
      </c>
      <c r="M241" s="69">
        <v>865760675.44000006</v>
      </c>
      <c r="N241" s="69">
        <v>829066073.38999999</v>
      </c>
      <c r="O241" s="69">
        <v>1554696110.5599999</v>
      </c>
      <c r="P241" s="69">
        <v>1502387746.5599999</v>
      </c>
      <c r="Q241" s="67">
        <f t="shared" si="7"/>
        <v>0.35768483058552736</v>
      </c>
    </row>
    <row r="242" spans="1:17" ht="14.4" x14ac:dyDescent="0.2">
      <c r="A242" s="65" t="s">
        <v>305</v>
      </c>
      <c r="B242" s="65" t="s">
        <v>306</v>
      </c>
      <c r="C242" s="32" t="str">
        <f t="shared" si="6"/>
        <v>21375102 MUSEO NACIONAL DE COSTA RICA</v>
      </c>
      <c r="D242" s="65" t="s">
        <v>19</v>
      </c>
      <c r="E242" s="65" t="s">
        <v>25</v>
      </c>
      <c r="F242" s="65" t="s">
        <v>26</v>
      </c>
      <c r="G242" s="69">
        <v>948457200</v>
      </c>
      <c r="H242" s="69">
        <v>1029020354</v>
      </c>
      <c r="I242" s="69">
        <v>1014985754</v>
      </c>
      <c r="J242" s="69">
        <v>0</v>
      </c>
      <c r="K242" s="69">
        <v>0</v>
      </c>
      <c r="L242" s="69">
        <v>0</v>
      </c>
      <c r="M242" s="69">
        <v>360429530.20999998</v>
      </c>
      <c r="N242" s="69">
        <v>360429530.20999998</v>
      </c>
      <c r="O242" s="69">
        <v>668590823.78999996</v>
      </c>
      <c r="P242" s="69">
        <v>654556223.78999996</v>
      </c>
      <c r="Q242" s="67">
        <f t="shared" si="7"/>
        <v>0.35026472392790003</v>
      </c>
    </row>
    <row r="243" spans="1:17" ht="14.4" x14ac:dyDescent="0.2">
      <c r="A243" s="65" t="s">
        <v>305</v>
      </c>
      <c r="B243" s="65" t="s">
        <v>306</v>
      </c>
      <c r="C243" s="32" t="str">
        <f t="shared" si="6"/>
        <v>21375102 MUSEO NACIONAL DE COSTA RICA</v>
      </c>
      <c r="D243" s="65" t="s">
        <v>19</v>
      </c>
      <c r="E243" s="65" t="s">
        <v>27</v>
      </c>
      <c r="F243" s="65" t="s">
        <v>28</v>
      </c>
      <c r="G243" s="69">
        <v>896457200</v>
      </c>
      <c r="H243" s="69">
        <v>977020354</v>
      </c>
      <c r="I243" s="69">
        <v>962985754</v>
      </c>
      <c r="J243" s="69">
        <v>0</v>
      </c>
      <c r="K243" s="69">
        <v>0</v>
      </c>
      <c r="L243" s="69">
        <v>0</v>
      </c>
      <c r="M243" s="69">
        <v>342811148.52999997</v>
      </c>
      <c r="N243" s="69">
        <v>342811148.52999997</v>
      </c>
      <c r="O243" s="69">
        <v>634209205.47000003</v>
      </c>
      <c r="P243" s="69">
        <v>620174605.47000003</v>
      </c>
      <c r="Q243" s="67">
        <f t="shared" si="7"/>
        <v>0.35087411140054914</v>
      </c>
    </row>
    <row r="244" spans="1:17" ht="14.4" x14ac:dyDescent="0.2">
      <c r="A244" s="65" t="s">
        <v>305</v>
      </c>
      <c r="B244" s="65" t="s">
        <v>306</v>
      </c>
      <c r="C244" s="32" t="str">
        <f t="shared" si="6"/>
        <v>21375102 MUSEO NACIONAL DE COSTA RICA</v>
      </c>
      <c r="D244" s="65" t="s">
        <v>19</v>
      </c>
      <c r="E244" s="65" t="s">
        <v>307</v>
      </c>
      <c r="F244" s="65" t="s">
        <v>308</v>
      </c>
      <c r="G244" s="69">
        <v>40000000</v>
      </c>
      <c r="H244" s="69">
        <v>40000000</v>
      </c>
      <c r="I244" s="69">
        <v>40000000</v>
      </c>
      <c r="J244" s="69">
        <v>0</v>
      </c>
      <c r="K244" s="69">
        <v>0</v>
      </c>
      <c r="L244" s="69">
        <v>0</v>
      </c>
      <c r="M244" s="69">
        <v>15827196.68</v>
      </c>
      <c r="N244" s="69">
        <v>15827196.68</v>
      </c>
      <c r="O244" s="69">
        <v>24172803.32</v>
      </c>
      <c r="P244" s="69">
        <v>24172803.32</v>
      </c>
      <c r="Q244" s="67">
        <f t="shared" si="7"/>
        <v>0.39567991699999999</v>
      </c>
    </row>
    <row r="245" spans="1:17" ht="14.4" x14ac:dyDescent="0.2">
      <c r="A245" s="65" t="s">
        <v>305</v>
      </c>
      <c r="B245" s="65" t="s">
        <v>306</v>
      </c>
      <c r="C245" s="32" t="str">
        <f t="shared" si="6"/>
        <v>21375102 MUSEO NACIONAL DE COSTA RICA</v>
      </c>
      <c r="D245" s="65" t="s">
        <v>19</v>
      </c>
      <c r="E245" s="65" t="s">
        <v>29</v>
      </c>
      <c r="F245" s="65" t="s">
        <v>30</v>
      </c>
      <c r="G245" s="69">
        <v>12000000</v>
      </c>
      <c r="H245" s="69">
        <v>12000000</v>
      </c>
      <c r="I245" s="69">
        <v>12000000</v>
      </c>
      <c r="J245" s="69">
        <v>0</v>
      </c>
      <c r="K245" s="69">
        <v>0</v>
      </c>
      <c r="L245" s="69">
        <v>0</v>
      </c>
      <c r="M245" s="69">
        <v>1791185</v>
      </c>
      <c r="N245" s="69">
        <v>1791185</v>
      </c>
      <c r="O245" s="69">
        <v>10208815</v>
      </c>
      <c r="P245" s="69">
        <v>10208815</v>
      </c>
      <c r="Q245" s="67">
        <f t="shared" si="7"/>
        <v>0.14926541666666668</v>
      </c>
    </row>
    <row r="246" spans="1:17" ht="14.4" x14ac:dyDescent="0.2">
      <c r="A246" s="65" t="s">
        <v>305</v>
      </c>
      <c r="B246" s="65" t="s">
        <v>306</v>
      </c>
      <c r="C246" s="32" t="str">
        <f t="shared" si="6"/>
        <v>21375102 MUSEO NACIONAL DE COSTA RICA</v>
      </c>
      <c r="D246" s="65" t="s">
        <v>19</v>
      </c>
      <c r="E246" s="65" t="s">
        <v>31</v>
      </c>
      <c r="F246" s="65" t="s">
        <v>32</v>
      </c>
      <c r="G246" s="69">
        <v>6000000</v>
      </c>
      <c r="H246" s="69">
        <v>6000000</v>
      </c>
      <c r="I246" s="69">
        <v>6000000</v>
      </c>
      <c r="J246" s="69">
        <v>0</v>
      </c>
      <c r="K246" s="69">
        <v>0</v>
      </c>
      <c r="L246" s="69">
        <v>0</v>
      </c>
      <c r="M246" s="69">
        <v>5243861.91</v>
      </c>
      <c r="N246" s="69">
        <v>5243861.91</v>
      </c>
      <c r="O246" s="69">
        <v>756138.09</v>
      </c>
      <c r="P246" s="69">
        <v>756138.09</v>
      </c>
      <c r="Q246" s="67">
        <f t="shared" si="7"/>
        <v>0.87397698499999998</v>
      </c>
    </row>
    <row r="247" spans="1:17" ht="14.4" x14ac:dyDescent="0.2">
      <c r="A247" s="65" t="s">
        <v>305</v>
      </c>
      <c r="B247" s="65" t="s">
        <v>306</v>
      </c>
      <c r="C247" s="32" t="str">
        <f t="shared" si="6"/>
        <v>21375102 MUSEO NACIONAL DE COSTA RICA</v>
      </c>
      <c r="D247" s="65" t="s">
        <v>19</v>
      </c>
      <c r="E247" s="65" t="s">
        <v>33</v>
      </c>
      <c r="F247" s="65" t="s">
        <v>34</v>
      </c>
      <c r="G247" s="69">
        <v>6000000</v>
      </c>
      <c r="H247" s="69">
        <v>6000000</v>
      </c>
      <c r="I247" s="69">
        <v>6000000</v>
      </c>
      <c r="J247" s="69">
        <v>0</v>
      </c>
      <c r="K247" s="69">
        <v>0</v>
      </c>
      <c r="L247" s="69">
        <v>0</v>
      </c>
      <c r="M247" s="69">
        <v>5243861.91</v>
      </c>
      <c r="N247" s="69">
        <v>5243861.91</v>
      </c>
      <c r="O247" s="69">
        <v>756138.09</v>
      </c>
      <c r="P247" s="69">
        <v>756138.09</v>
      </c>
      <c r="Q247" s="67">
        <f t="shared" si="7"/>
        <v>0.87397698499999998</v>
      </c>
    </row>
    <row r="248" spans="1:17" ht="14.4" x14ac:dyDescent="0.2">
      <c r="A248" s="65" t="s">
        <v>305</v>
      </c>
      <c r="B248" s="65" t="s">
        <v>306</v>
      </c>
      <c r="C248" s="32" t="str">
        <f t="shared" si="6"/>
        <v>21375102 MUSEO NACIONAL DE COSTA RICA</v>
      </c>
      <c r="D248" s="65" t="s">
        <v>19</v>
      </c>
      <c r="E248" s="65" t="s">
        <v>35</v>
      </c>
      <c r="F248" s="65" t="s">
        <v>36</v>
      </c>
      <c r="G248" s="69">
        <v>1021664173</v>
      </c>
      <c r="H248" s="69">
        <v>941101019</v>
      </c>
      <c r="I248" s="69">
        <v>902827255</v>
      </c>
      <c r="J248" s="69">
        <v>0</v>
      </c>
      <c r="K248" s="69">
        <v>0</v>
      </c>
      <c r="L248" s="69">
        <v>0</v>
      </c>
      <c r="M248" s="69">
        <v>343030833.29000002</v>
      </c>
      <c r="N248" s="69">
        <v>342519392.16000003</v>
      </c>
      <c r="O248" s="69">
        <v>598070185.71000004</v>
      </c>
      <c r="P248" s="69">
        <v>559796421.71000004</v>
      </c>
      <c r="Q248" s="67">
        <f t="shared" si="7"/>
        <v>0.36449948131444965</v>
      </c>
    </row>
    <row r="249" spans="1:17" ht="14.4" x14ac:dyDescent="0.2">
      <c r="A249" s="65" t="s">
        <v>305</v>
      </c>
      <c r="B249" s="65" t="s">
        <v>306</v>
      </c>
      <c r="C249" s="32" t="str">
        <f t="shared" si="6"/>
        <v>21375102 MUSEO NACIONAL DE COSTA RICA</v>
      </c>
      <c r="D249" s="65" t="s">
        <v>19</v>
      </c>
      <c r="E249" s="65" t="s">
        <v>37</v>
      </c>
      <c r="F249" s="65" t="s">
        <v>38</v>
      </c>
      <c r="G249" s="69">
        <v>319400000</v>
      </c>
      <c r="H249" s="69">
        <v>280779129</v>
      </c>
      <c r="I249" s="69">
        <v>264659130</v>
      </c>
      <c r="J249" s="69">
        <v>0</v>
      </c>
      <c r="K249" s="69">
        <v>0</v>
      </c>
      <c r="L249" s="69">
        <v>0</v>
      </c>
      <c r="M249" s="69">
        <v>96315964.079999998</v>
      </c>
      <c r="N249" s="69">
        <v>96315964.079999998</v>
      </c>
      <c r="O249" s="69">
        <v>184463164.91999999</v>
      </c>
      <c r="P249" s="69">
        <v>168343165.91999999</v>
      </c>
      <c r="Q249" s="67">
        <f t="shared" si="7"/>
        <v>0.34303106652916499</v>
      </c>
    </row>
    <row r="250" spans="1:17" ht="14.4" x14ac:dyDescent="0.2">
      <c r="A250" s="65" t="s">
        <v>305</v>
      </c>
      <c r="B250" s="65" t="s">
        <v>306</v>
      </c>
      <c r="C250" s="32" t="str">
        <f t="shared" si="6"/>
        <v>21375102 MUSEO NACIONAL DE COSTA RICA</v>
      </c>
      <c r="D250" s="65" t="s">
        <v>19</v>
      </c>
      <c r="E250" s="65" t="s">
        <v>39</v>
      </c>
      <c r="F250" s="65" t="s">
        <v>40</v>
      </c>
      <c r="G250" s="69">
        <v>329205720</v>
      </c>
      <c r="H250" s="69">
        <v>298195960</v>
      </c>
      <c r="I250" s="69">
        <v>280335720</v>
      </c>
      <c r="J250" s="69">
        <v>0</v>
      </c>
      <c r="K250" s="69">
        <v>0</v>
      </c>
      <c r="L250" s="69">
        <v>0</v>
      </c>
      <c r="M250" s="69">
        <v>97048154.280000001</v>
      </c>
      <c r="N250" s="69">
        <v>97048154.280000001</v>
      </c>
      <c r="O250" s="69">
        <v>201147805.72</v>
      </c>
      <c r="P250" s="69">
        <v>183287565.72</v>
      </c>
      <c r="Q250" s="67">
        <f t="shared" si="7"/>
        <v>0.32545093595500085</v>
      </c>
    </row>
    <row r="251" spans="1:17" ht="14.4" x14ac:dyDescent="0.2">
      <c r="A251" s="65" t="s">
        <v>305</v>
      </c>
      <c r="B251" s="65" t="s">
        <v>306</v>
      </c>
      <c r="C251" s="32" t="str">
        <f t="shared" si="6"/>
        <v>21375102 MUSEO NACIONAL DE COSTA RICA</v>
      </c>
      <c r="D251" s="65" t="s">
        <v>19</v>
      </c>
      <c r="E251" s="65" t="s">
        <v>41</v>
      </c>
      <c r="F251" s="65" t="s">
        <v>42</v>
      </c>
      <c r="G251" s="69">
        <v>149301796</v>
      </c>
      <c r="H251" s="69">
        <v>149301796</v>
      </c>
      <c r="I251" s="69">
        <v>149301796</v>
      </c>
      <c r="J251" s="69">
        <v>0</v>
      </c>
      <c r="K251" s="69">
        <v>0</v>
      </c>
      <c r="L251" s="69">
        <v>0</v>
      </c>
      <c r="M251" s="69">
        <v>4525275.4000000004</v>
      </c>
      <c r="N251" s="69">
        <v>4525275.4000000004</v>
      </c>
      <c r="O251" s="69">
        <v>144776520.59999999</v>
      </c>
      <c r="P251" s="69">
        <v>144776520.59999999</v>
      </c>
      <c r="Q251" s="67">
        <f t="shared" si="7"/>
        <v>3.0309584487516816E-2</v>
      </c>
    </row>
    <row r="252" spans="1:17" ht="14.4" x14ac:dyDescent="0.2">
      <c r="A252" s="65" t="s">
        <v>305</v>
      </c>
      <c r="B252" s="65" t="s">
        <v>306</v>
      </c>
      <c r="C252" s="32" t="str">
        <f t="shared" si="6"/>
        <v>21375102 MUSEO NACIONAL DE COSTA RICA</v>
      </c>
      <c r="D252" s="65" t="s">
        <v>19</v>
      </c>
      <c r="E252" s="65" t="s">
        <v>43</v>
      </c>
      <c r="F252" s="65" t="s">
        <v>44</v>
      </c>
      <c r="G252" s="69">
        <v>121856657</v>
      </c>
      <c r="H252" s="69">
        <v>121856657</v>
      </c>
      <c r="I252" s="69">
        <v>121856657</v>
      </c>
      <c r="J252" s="69">
        <v>0</v>
      </c>
      <c r="K252" s="69">
        <v>0</v>
      </c>
      <c r="L252" s="69">
        <v>0</v>
      </c>
      <c r="M252" s="69">
        <v>113751533.47</v>
      </c>
      <c r="N252" s="69">
        <v>113240092.34</v>
      </c>
      <c r="O252" s="69">
        <v>8105123.5300000003</v>
      </c>
      <c r="P252" s="69">
        <v>8105123.5300000003</v>
      </c>
      <c r="Q252" s="67">
        <f t="shared" si="7"/>
        <v>0.93348641157946755</v>
      </c>
    </row>
    <row r="253" spans="1:17" ht="14.4" x14ac:dyDescent="0.2">
      <c r="A253" s="65" t="s">
        <v>305</v>
      </c>
      <c r="B253" s="65" t="s">
        <v>306</v>
      </c>
      <c r="C253" s="32" t="str">
        <f t="shared" si="6"/>
        <v>21375102 MUSEO NACIONAL DE COSTA RICA</v>
      </c>
      <c r="D253" s="65" t="s">
        <v>19</v>
      </c>
      <c r="E253" s="65" t="s">
        <v>45</v>
      </c>
      <c r="F253" s="65" t="s">
        <v>46</v>
      </c>
      <c r="G253" s="69">
        <v>101900000</v>
      </c>
      <c r="H253" s="69">
        <v>90967477</v>
      </c>
      <c r="I253" s="69">
        <v>86673952</v>
      </c>
      <c r="J253" s="69">
        <v>0</v>
      </c>
      <c r="K253" s="69">
        <v>0</v>
      </c>
      <c r="L253" s="69">
        <v>0</v>
      </c>
      <c r="M253" s="69">
        <v>31389906.059999999</v>
      </c>
      <c r="N253" s="69">
        <v>31389906.059999999</v>
      </c>
      <c r="O253" s="69">
        <v>59577570.939999998</v>
      </c>
      <c r="P253" s="69">
        <v>55284045.939999998</v>
      </c>
      <c r="Q253" s="67">
        <f t="shared" si="7"/>
        <v>0.34506734819082646</v>
      </c>
    </row>
    <row r="254" spans="1:17" ht="14.4" x14ac:dyDescent="0.2">
      <c r="A254" s="65" t="s">
        <v>305</v>
      </c>
      <c r="B254" s="65" t="s">
        <v>306</v>
      </c>
      <c r="C254" s="32" t="str">
        <f t="shared" si="6"/>
        <v>21375102 MUSEO NACIONAL DE COSTA RICA</v>
      </c>
      <c r="D254" s="65" t="s">
        <v>19</v>
      </c>
      <c r="E254" s="65" t="s">
        <v>47</v>
      </c>
      <c r="F254" s="65" t="s">
        <v>48</v>
      </c>
      <c r="G254" s="69">
        <v>178114909</v>
      </c>
      <c r="H254" s="69">
        <v>178114909</v>
      </c>
      <c r="I254" s="69">
        <v>178114909</v>
      </c>
      <c r="J254" s="69">
        <v>0</v>
      </c>
      <c r="K254" s="69">
        <v>0</v>
      </c>
      <c r="L254" s="69">
        <v>0</v>
      </c>
      <c r="M254" s="69">
        <v>68607582.060000002</v>
      </c>
      <c r="N254" s="69">
        <v>66696525.509999998</v>
      </c>
      <c r="O254" s="69">
        <v>109507326.94</v>
      </c>
      <c r="P254" s="69">
        <v>109507326.94</v>
      </c>
      <c r="Q254" s="67">
        <f t="shared" si="7"/>
        <v>0.38518719429601483</v>
      </c>
    </row>
    <row r="255" spans="1:17" ht="14.4" x14ac:dyDescent="0.2">
      <c r="A255" s="65" t="s">
        <v>305</v>
      </c>
      <c r="B255" s="65" t="s">
        <v>306</v>
      </c>
      <c r="C255" s="32" t="str">
        <f t="shared" si="6"/>
        <v>21375102 MUSEO NACIONAL DE COSTA RICA</v>
      </c>
      <c r="D255" s="65" t="s">
        <v>19</v>
      </c>
      <c r="E255" s="65" t="s">
        <v>309</v>
      </c>
      <c r="F255" s="65" t="s">
        <v>50</v>
      </c>
      <c r="G255" s="69">
        <v>168980811</v>
      </c>
      <c r="H255" s="69">
        <v>168980811</v>
      </c>
      <c r="I255" s="69">
        <v>168980811</v>
      </c>
      <c r="J255" s="69">
        <v>0</v>
      </c>
      <c r="K255" s="69">
        <v>0</v>
      </c>
      <c r="L255" s="69">
        <v>0</v>
      </c>
      <c r="M255" s="69">
        <v>65089244.740000002</v>
      </c>
      <c r="N255" s="69">
        <v>65089244.740000002</v>
      </c>
      <c r="O255" s="69">
        <v>103891566.26000001</v>
      </c>
      <c r="P255" s="69">
        <v>103891566.26000001</v>
      </c>
      <c r="Q255" s="67">
        <f t="shared" si="7"/>
        <v>0.38518719584083427</v>
      </c>
    </row>
    <row r="256" spans="1:17" ht="14.4" x14ac:dyDescent="0.2">
      <c r="A256" s="65" t="s">
        <v>305</v>
      </c>
      <c r="B256" s="65" t="s">
        <v>306</v>
      </c>
      <c r="C256" s="32" t="str">
        <f t="shared" si="6"/>
        <v>21375102 MUSEO NACIONAL DE COSTA RICA</v>
      </c>
      <c r="D256" s="65" t="s">
        <v>19</v>
      </c>
      <c r="E256" s="65" t="s">
        <v>310</v>
      </c>
      <c r="F256" s="65" t="s">
        <v>52</v>
      </c>
      <c r="G256" s="69">
        <v>9134098</v>
      </c>
      <c r="H256" s="69">
        <v>9134098</v>
      </c>
      <c r="I256" s="69">
        <v>9134098</v>
      </c>
      <c r="J256" s="69">
        <v>0</v>
      </c>
      <c r="K256" s="69">
        <v>0</v>
      </c>
      <c r="L256" s="69">
        <v>0</v>
      </c>
      <c r="M256" s="69">
        <v>3518337.32</v>
      </c>
      <c r="N256" s="69">
        <v>1607280.77</v>
      </c>
      <c r="O256" s="69">
        <v>5615760.6799999997</v>
      </c>
      <c r="P256" s="69">
        <v>5615760.6799999997</v>
      </c>
      <c r="Q256" s="67">
        <f t="shared" si="7"/>
        <v>0.38518716571685568</v>
      </c>
    </row>
    <row r="257" spans="1:17" ht="14.4" x14ac:dyDescent="0.2">
      <c r="A257" s="65" t="s">
        <v>305</v>
      </c>
      <c r="B257" s="65" t="s">
        <v>306</v>
      </c>
      <c r="C257" s="32" t="str">
        <f t="shared" si="6"/>
        <v>21375102 MUSEO NACIONAL DE COSTA RICA</v>
      </c>
      <c r="D257" s="65" t="s">
        <v>19</v>
      </c>
      <c r="E257" s="65" t="s">
        <v>53</v>
      </c>
      <c r="F257" s="65" t="s">
        <v>54</v>
      </c>
      <c r="G257" s="69">
        <v>266220504</v>
      </c>
      <c r="H257" s="69">
        <v>266220504</v>
      </c>
      <c r="I257" s="69">
        <v>266220504</v>
      </c>
      <c r="J257" s="69">
        <v>0</v>
      </c>
      <c r="K257" s="69">
        <v>0</v>
      </c>
      <c r="L257" s="69">
        <v>0</v>
      </c>
      <c r="M257" s="69">
        <v>88448867.969999999</v>
      </c>
      <c r="N257" s="69">
        <v>54176763.600000001</v>
      </c>
      <c r="O257" s="69">
        <v>177771636.03</v>
      </c>
      <c r="P257" s="69">
        <v>177771636.03</v>
      </c>
      <c r="Q257" s="67">
        <f t="shared" si="7"/>
        <v>0.33223912749410167</v>
      </c>
    </row>
    <row r="258" spans="1:17" ht="14.4" x14ac:dyDescent="0.2">
      <c r="A258" s="65" t="s">
        <v>305</v>
      </c>
      <c r="B258" s="65" t="s">
        <v>306</v>
      </c>
      <c r="C258" s="32" t="str">
        <f t="shared" si="6"/>
        <v>21375102 MUSEO NACIONAL DE COSTA RICA</v>
      </c>
      <c r="D258" s="65" t="s">
        <v>19</v>
      </c>
      <c r="E258" s="65" t="s">
        <v>311</v>
      </c>
      <c r="F258" s="65" t="s">
        <v>56</v>
      </c>
      <c r="G258" s="69">
        <v>99013622</v>
      </c>
      <c r="H258" s="69">
        <v>99013622</v>
      </c>
      <c r="I258" s="69">
        <v>99013622</v>
      </c>
      <c r="J258" s="69">
        <v>0</v>
      </c>
      <c r="K258" s="69">
        <v>0</v>
      </c>
      <c r="L258" s="69">
        <v>0</v>
      </c>
      <c r="M258" s="69">
        <v>38138778.490000002</v>
      </c>
      <c r="N258" s="69">
        <v>17422923.5</v>
      </c>
      <c r="O258" s="69">
        <v>60874843.509999998</v>
      </c>
      <c r="P258" s="69">
        <v>60874843.509999998</v>
      </c>
      <c r="Q258" s="67">
        <f t="shared" si="7"/>
        <v>0.38518718656711703</v>
      </c>
    </row>
    <row r="259" spans="1:17" ht="14.4" x14ac:dyDescent="0.2">
      <c r="A259" s="65" t="s">
        <v>305</v>
      </c>
      <c r="B259" s="65" t="s">
        <v>306</v>
      </c>
      <c r="C259" s="32" t="str">
        <f t="shared" si="6"/>
        <v>21375102 MUSEO NACIONAL DE COSTA RICA</v>
      </c>
      <c r="D259" s="65" t="s">
        <v>19</v>
      </c>
      <c r="E259" s="65" t="s">
        <v>312</v>
      </c>
      <c r="F259" s="65" t="s">
        <v>58</v>
      </c>
      <c r="G259" s="69">
        <v>54804588</v>
      </c>
      <c r="H259" s="69">
        <v>54804588</v>
      </c>
      <c r="I259" s="69">
        <v>54804588</v>
      </c>
      <c r="J259" s="69">
        <v>0</v>
      </c>
      <c r="K259" s="69">
        <v>0</v>
      </c>
      <c r="L259" s="69">
        <v>0</v>
      </c>
      <c r="M259" s="69">
        <v>21110024.859999999</v>
      </c>
      <c r="N259" s="69">
        <v>11286946.119999999</v>
      </c>
      <c r="O259" s="69">
        <v>33694563.140000001</v>
      </c>
      <c r="P259" s="69">
        <v>33694563.140000001</v>
      </c>
      <c r="Q259" s="67">
        <f t="shared" si="7"/>
        <v>0.38518718286870435</v>
      </c>
    </row>
    <row r="260" spans="1:17" ht="14.4" x14ac:dyDescent="0.2">
      <c r="A260" s="65" t="s">
        <v>305</v>
      </c>
      <c r="B260" s="65" t="s">
        <v>306</v>
      </c>
      <c r="C260" s="32" t="str">
        <f t="shared" si="6"/>
        <v>21375102 MUSEO NACIONAL DE COSTA RICA</v>
      </c>
      <c r="D260" s="65" t="s">
        <v>19</v>
      </c>
      <c r="E260" s="65" t="s">
        <v>313</v>
      </c>
      <c r="F260" s="65" t="s">
        <v>60</v>
      </c>
      <c r="G260" s="69">
        <v>27402294</v>
      </c>
      <c r="H260" s="69">
        <v>27402294</v>
      </c>
      <c r="I260" s="69">
        <v>27402294</v>
      </c>
      <c r="J260" s="69">
        <v>0</v>
      </c>
      <c r="K260" s="69">
        <v>0</v>
      </c>
      <c r="L260" s="69">
        <v>0</v>
      </c>
      <c r="M260" s="69">
        <v>10555012.939999999</v>
      </c>
      <c r="N260" s="69">
        <v>6821842.2999999998</v>
      </c>
      <c r="O260" s="69">
        <v>16847281.059999999</v>
      </c>
      <c r="P260" s="69">
        <v>16847281.059999999</v>
      </c>
      <c r="Q260" s="67">
        <f t="shared" si="7"/>
        <v>0.38518720148028479</v>
      </c>
    </row>
    <row r="261" spans="1:17" ht="14.4" x14ac:dyDescent="0.2">
      <c r="A261" s="65" t="s">
        <v>305</v>
      </c>
      <c r="B261" s="65" t="s">
        <v>306</v>
      </c>
      <c r="C261" s="32" t="str">
        <f t="shared" si="6"/>
        <v>21375102 MUSEO NACIONAL DE COSTA RICA</v>
      </c>
      <c r="D261" s="65" t="s">
        <v>19</v>
      </c>
      <c r="E261" s="65" t="s">
        <v>314</v>
      </c>
      <c r="F261" s="65" t="s">
        <v>315</v>
      </c>
      <c r="G261" s="69">
        <v>85000000</v>
      </c>
      <c r="H261" s="69">
        <v>85000000</v>
      </c>
      <c r="I261" s="69">
        <v>85000000</v>
      </c>
      <c r="J261" s="69">
        <v>0</v>
      </c>
      <c r="K261" s="69">
        <v>0</v>
      </c>
      <c r="L261" s="69">
        <v>0</v>
      </c>
      <c r="M261" s="69">
        <v>18645051.68</v>
      </c>
      <c r="N261" s="69">
        <v>18645051.68</v>
      </c>
      <c r="O261" s="69">
        <v>66354948.32</v>
      </c>
      <c r="P261" s="69">
        <v>66354948.32</v>
      </c>
      <c r="Q261" s="67">
        <f t="shared" si="7"/>
        <v>0.2193535491764706</v>
      </c>
    </row>
    <row r="262" spans="1:17" ht="14.4" x14ac:dyDescent="0.2">
      <c r="A262" s="65" t="s">
        <v>305</v>
      </c>
      <c r="B262" s="65" t="s">
        <v>306</v>
      </c>
      <c r="C262" s="32" t="str">
        <f t="shared" si="6"/>
        <v>21375102 MUSEO NACIONAL DE COSTA RICA</v>
      </c>
      <c r="D262" s="65" t="s">
        <v>19</v>
      </c>
      <c r="E262" s="65" t="s">
        <v>63</v>
      </c>
      <c r="F262" s="65" t="s">
        <v>64</v>
      </c>
      <c r="G262" s="69">
        <v>924004905</v>
      </c>
      <c r="H262" s="69">
        <v>934036110</v>
      </c>
      <c r="I262" s="69">
        <v>427890191.95999998</v>
      </c>
      <c r="J262" s="69">
        <v>0</v>
      </c>
      <c r="K262" s="69">
        <v>0</v>
      </c>
      <c r="L262" s="69">
        <v>0</v>
      </c>
      <c r="M262" s="69">
        <v>239357331.74000001</v>
      </c>
      <c r="N262" s="69">
        <v>220474989.81999999</v>
      </c>
      <c r="O262" s="69">
        <v>694678778.25999999</v>
      </c>
      <c r="P262" s="69">
        <v>188532860.22</v>
      </c>
      <c r="Q262" s="67">
        <f t="shared" si="7"/>
        <v>0.25626132563547249</v>
      </c>
    </row>
    <row r="263" spans="1:17" ht="14.4" x14ac:dyDescent="0.2">
      <c r="A263" s="65" t="s">
        <v>305</v>
      </c>
      <c r="B263" s="65" t="s">
        <v>306</v>
      </c>
      <c r="C263" s="32" t="str">
        <f t="shared" ref="C263:C326" si="8">+CONCATENATE(A263," ",B263)</f>
        <v>21375102 MUSEO NACIONAL DE COSTA RICA</v>
      </c>
      <c r="D263" s="65" t="s">
        <v>19</v>
      </c>
      <c r="E263" s="65" t="s">
        <v>65</v>
      </c>
      <c r="F263" s="65" t="s">
        <v>66</v>
      </c>
      <c r="G263" s="69">
        <v>14300000</v>
      </c>
      <c r="H263" s="69">
        <v>14900000</v>
      </c>
      <c r="I263" s="69">
        <v>6622074.96</v>
      </c>
      <c r="J263" s="69">
        <v>0</v>
      </c>
      <c r="K263" s="69">
        <v>0</v>
      </c>
      <c r="L263" s="69">
        <v>0</v>
      </c>
      <c r="M263" s="69">
        <v>0</v>
      </c>
      <c r="N263" s="69">
        <v>0</v>
      </c>
      <c r="O263" s="69">
        <v>14900000</v>
      </c>
      <c r="P263" s="69">
        <v>6622074.96</v>
      </c>
      <c r="Q263" s="67">
        <f t="shared" ref="Q263:Q326" si="9">+IFERROR(M263/H263,0)</f>
        <v>0</v>
      </c>
    </row>
    <row r="264" spans="1:17" ht="14.4" x14ac:dyDescent="0.2">
      <c r="A264" s="65" t="s">
        <v>305</v>
      </c>
      <c r="B264" s="65" t="s">
        <v>306</v>
      </c>
      <c r="C264" s="32" t="str">
        <f t="shared" si="8"/>
        <v>21375102 MUSEO NACIONAL DE COSTA RICA</v>
      </c>
      <c r="D264" s="65" t="s">
        <v>19</v>
      </c>
      <c r="E264" s="65" t="s">
        <v>316</v>
      </c>
      <c r="F264" s="65" t="s">
        <v>317</v>
      </c>
      <c r="G264" s="69">
        <v>0</v>
      </c>
      <c r="H264" s="69">
        <v>600000</v>
      </c>
      <c r="I264" s="69">
        <v>0</v>
      </c>
      <c r="J264" s="69">
        <v>0</v>
      </c>
      <c r="K264" s="69">
        <v>0</v>
      </c>
      <c r="L264" s="69">
        <v>0</v>
      </c>
      <c r="M264" s="69">
        <v>0</v>
      </c>
      <c r="N264" s="69">
        <v>0</v>
      </c>
      <c r="O264" s="69">
        <v>600000</v>
      </c>
      <c r="P264" s="69">
        <v>0</v>
      </c>
      <c r="Q264" s="67">
        <f t="shared" si="9"/>
        <v>0</v>
      </c>
    </row>
    <row r="265" spans="1:17" ht="14.4" x14ac:dyDescent="0.2">
      <c r="A265" s="65" t="s">
        <v>305</v>
      </c>
      <c r="B265" s="65" t="s">
        <v>306</v>
      </c>
      <c r="C265" s="32" t="str">
        <f t="shared" si="8"/>
        <v>21375102 MUSEO NACIONAL DE COSTA RICA</v>
      </c>
      <c r="D265" s="65" t="s">
        <v>19</v>
      </c>
      <c r="E265" s="65" t="s">
        <v>69</v>
      </c>
      <c r="F265" s="65" t="s">
        <v>70</v>
      </c>
      <c r="G265" s="69">
        <v>14300000</v>
      </c>
      <c r="H265" s="69">
        <v>14300000</v>
      </c>
      <c r="I265" s="69">
        <v>6622074.96</v>
      </c>
      <c r="J265" s="69">
        <v>0</v>
      </c>
      <c r="K265" s="69">
        <v>0</v>
      </c>
      <c r="L265" s="69">
        <v>0</v>
      </c>
      <c r="M265" s="69">
        <v>0</v>
      </c>
      <c r="N265" s="69">
        <v>0</v>
      </c>
      <c r="O265" s="69">
        <v>14300000</v>
      </c>
      <c r="P265" s="69">
        <v>6622074.96</v>
      </c>
      <c r="Q265" s="67">
        <f t="shared" si="9"/>
        <v>0</v>
      </c>
    </row>
    <row r="266" spans="1:17" ht="14.4" x14ac:dyDescent="0.2">
      <c r="A266" s="65" t="s">
        <v>305</v>
      </c>
      <c r="B266" s="65" t="s">
        <v>306</v>
      </c>
      <c r="C266" s="32" t="str">
        <f t="shared" si="8"/>
        <v>21375102 MUSEO NACIONAL DE COSTA RICA</v>
      </c>
      <c r="D266" s="65" t="s">
        <v>19</v>
      </c>
      <c r="E266" s="65" t="s">
        <v>73</v>
      </c>
      <c r="F266" s="65" t="s">
        <v>74</v>
      </c>
      <c r="G266" s="69">
        <v>182520864</v>
      </c>
      <c r="H266" s="69">
        <v>183820864</v>
      </c>
      <c r="I266" s="69">
        <v>84522156.890000001</v>
      </c>
      <c r="J266" s="69">
        <v>0</v>
      </c>
      <c r="K266" s="69">
        <v>0</v>
      </c>
      <c r="L266" s="69">
        <v>0</v>
      </c>
      <c r="M266" s="69">
        <v>50275238.600000001</v>
      </c>
      <c r="N266" s="69">
        <v>50275238.600000001</v>
      </c>
      <c r="O266" s="69">
        <v>133545625.40000001</v>
      </c>
      <c r="P266" s="69">
        <v>34246918.289999999</v>
      </c>
      <c r="Q266" s="67">
        <f t="shared" si="9"/>
        <v>0.27350126370856359</v>
      </c>
    </row>
    <row r="267" spans="1:17" ht="14.4" x14ac:dyDescent="0.2">
      <c r="A267" s="65" t="s">
        <v>305</v>
      </c>
      <c r="B267" s="65" t="s">
        <v>306</v>
      </c>
      <c r="C267" s="32" t="str">
        <f t="shared" si="8"/>
        <v>21375102 MUSEO NACIONAL DE COSTA RICA</v>
      </c>
      <c r="D267" s="65" t="s">
        <v>19</v>
      </c>
      <c r="E267" s="65" t="s">
        <v>75</v>
      </c>
      <c r="F267" s="65" t="s">
        <v>76</v>
      </c>
      <c r="G267" s="69">
        <v>38000000</v>
      </c>
      <c r="H267" s="69">
        <v>29000000</v>
      </c>
      <c r="I267" s="69">
        <v>17597122.280000001</v>
      </c>
      <c r="J267" s="69">
        <v>0</v>
      </c>
      <c r="K267" s="69">
        <v>0</v>
      </c>
      <c r="L267" s="69">
        <v>0</v>
      </c>
      <c r="M267" s="69">
        <v>3745454.98</v>
      </c>
      <c r="N267" s="69">
        <v>3745454.98</v>
      </c>
      <c r="O267" s="69">
        <v>25254545.02</v>
      </c>
      <c r="P267" s="69">
        <v>13851667.300000001</v>
      </c>
      <c r="Q267" s="67">
        <f t="shared" si="9"/>
        <v>0.12915362</v>
      </c>
    </row>
    <row r="268" spans="1:17" ht="14.4" x14ac:dyDescent="0.2">
      <c r="A268" s="65" t="s">
        <v>305</v>
      </c>
      <c r="B268" s="65" t="s">
        <v>306</v>
      </c>
      <c r="C268" s="32" t="str">
        <f t="shared" si="8"/>
        <v>21375102 MUSEO NACIONAL DE COSTA RICA</v>
      </c>
      <c r="D268" s="65" t="s">
        <v>19</v>
      </c>
      <c r="E268" s="65" t="s">
        <v>77</v>
      </c>
      <c r="F268" s="65" t="s">
        <v>78</v>
      </c>
      <c r="G268" s="69">
        <v>70000000</v>
      </c>
      <c r="H268" s="69">
        <v>80300000</v>
      </c>
      <c r="I268" s="69">
        <v>32415751.559999999</v>
      </c>
      <c r="J268" s="69">
        <v>0</v>
      </c>
      <c r="K268" s="69">
        <v>0</v>
      </c>
      <c r="L268" s="69">
        <v>0</v>
      </c>
      <c r="M268" s="69">
        <v>28625845</v>
      </c>
      <c r="N268" s="69">
        <v>28625845</v>
      </c>
      <c r="O268" s="69">
        <v>51674155</v>
      </c>
      <c r="P268" s="69">
        <v>3789906.56</v>
      </c>
      <c r="Q268" s="67">
        <f t="shared" si="9"/>
        <v>0.35648623910336241</v>
      </c>
    </row>
    <row r="269" spans="1:17" ht="14.4" x14ac:dyDescent="0.2">
      <c r="A269" s="65" t="s">
        <v>305</v>
      </c>
      <c r="B269" s="65" t="s">
        <v>306</v>
      </c>
      <c r="C269" s="32" t="str">
        <f t="shared" si="8"/>
        <v>21375102 MUSEO NACIONAL DE COSTA RICA</v>
      </c>
      <c r="D269" s="65" t="s">
        <v>19</v>
      </c>
      <c r="E269" s="65" t="s">
        <v>79</v>
      </c>
      <c r="F269" s="65" t="s">
        <v>80</v>
      </c>
      <c r="G269" s="69">
        <v>2530000</v>
      </c>
      <c r="H269" s="69">
        <v>2530000</v>
      </c>
      <c r="I269" s="69">
        <v>1171597.8799999999</v>
      </c>
      <c r="J269" s="69">
        <v>0</v>
      </c>
      <c r="K269" s="69">
        <v>0</v>
      </c>
      <c r="L269" s="69">
        <v>0</v>
      </c>
      <c r="M269" s="69">
        <v>1000000</v>
      </c>
      <c r="N269" s="69">
        <v>1000000</v>
      </c>
      <c r="O269" s="69">
        <v>1530000</v>
      </c>
      <c r="P269" s="69">
        <v>171597.88</v>
      </c>
      <c r="Q269" s="67">
        <f t="shared" si="9"/>
        <v>0.39525691699604742</v>
      </c>
    </row>
    <row r="270" spans="1:17" ht="14.4" x14ac:dyDescent="0.2">
      <c r="A270" s="65" t="s">
        <v>305</v>
      </c>
      <c r="B270" s="65" t="s">
        <v>306</v>
      </c>
      <c r="C270" s="32" t="str">
        <f t="shared" si="8"/>
        <v>21375102 MUSEO NACIONAL DE COSTA RICA</v>
      </c>
      <c r="D270" s="65" t="s">
        <v>19</v>
      </c>
      <c r="E270" s="65" t="s">
        <v>81</v>
      </c>
      <c r="F270" s="65" t="s">
        <v>82</v>
      </c>
      <c r="G270" s="69">
        <v>40000000</v>
      </c>
      <c r="H270" s="69">
        <v>40000000</v>
      </c>
      <c r="I270" s="69">
        <v>18523286.600000001</v>
      </c>
      <c r="J270" s="69">
        <v>0</v>
      </c>
      <c r="K270" s="69">
        <v>0</v>
      </c>
      <c r="L270" s="69">
        <v>0</v>
      </c>
      <c r="M270" s="69">
        <v>13101296.02</v>
      </c>
      <c r="N270" s="69">
        <v>13101296.02</v>
      </c>
      <c r="O270" s="69">
        <v>26898703.98</v>
      </c>
      <c r="P270" s="69">
        <v>5421990.5800000001</v>
      </c>
      <c r="Q270" s="67">
        <f t="shared" si="9"/>
        <v>0.32753240049999999</v>
      </c>
    </row>
    <row r="271" spans="1:17" ht="14.4" x14ac:dyDescent="0.2">
      <c r="A271" s="65" t="s">
        <v>305</v>
      </c>
      <c r="B271" s="65" t="s">
        <v>306</v>
      </c>
      <c r="C271" s="32" t="str">
        <f t="shared" si="8"/>
        <v>21375102 MUSEO NACIONAL DE COSTA RICA</v>
      </c>
      <c r="D271" s="65" t="s">
        <v>19</v>
      </c>
      <c r="E271" s="65" t="s">
        <v>83</v>
      </c>
      <c r="F271" s="65" t="s">
        <v>84</v>
      </c>
      <c r="G271" s="69">
        <v>31990864</v>
      </c>
      <c r="H271" s="69">
        <v>31990864</v>
      </c>
      <c r="I271" s="69">
        <v>14814398.57</v>
      </c>
      <c r="J271" s="69">
        <v>0</v>
      </c>
      <c r="K271" s="69">
        <v>0</v>
      </c>
      <c r="L271" s="69">
        <v>0</v>
      </c>
      <c r="M271" s="69">
        <v>3802642.6</v>
      </c>
      <c r="N271" s="69">
        <v>3802642.6</v>
      </c>
      <c r="O271" s="69">
        <v>28188221.399999999</v>
      </c>
      <c r="P271" s="69">
        <v>11011755.970000001</v>
      </c>
      <c r="Q271" s="67">
        <f t="shared" si="9"/>
        <v>0.11886651764078644</v>
      </c>
    </row>
    <row r="272" spans="1:17" ht="14.4" x14ac:dyDescent="0.2">
      <c r="A272" s="65" t="s">
        <v>305</v>
      </c>
      <c r="B272" s="65" t="s">
        <v>306</v>
      </c>
      <c r="C272" s="32" t="str">
        <f t="shared" si="8"/>
        <v>21375102 MUSEO NACIONAL DE COSTA RICA</v>
      </c>
      <c r="D272" s="65" t="s">
        <v>19</v>
      </c>
      <c r="E272" s="65" t="s">
        <v>85</v>
      </c>
      <c r="F272" s="65" t="s">
        <v>86</v>
      </c>
      <c r="G272" s="69">
        <v>75236894</v>
      </c>
      <c r="H272" s="69">
        <v>71736894</v>
      </c>
      <c r="I272" s="69">
        <v>34840863.770000003</v>
      </c>
      <c r="J272" s="69">
        <v>0</v>
      </c>
      <c r="K272" s="69">
        <v>0</v>
      </c>
      <c r="L272" s="69">
        <v>0</v>
      </c>
      <c r="M272" s="69">
        <v>8014834.29</v>
      </c>
      <c r="N272" s="69">
        <v>1187658.7</v>
      </c>
      <c r="O272" s="69">
        <v>63722059.710000001</v>
      </c>
      <c r="P272" s="69">
        <v>26826029.48</v>
      </c>
      <c r="Q272" s="67">
        <f t="shared" si="9"/>
        <v>0.11172541551631716</v>
      </c>
    </row>
    <row r="273" spans="1:17" ht="14.4" x14ac:dyDescent="0.2">
      <c r="A273" s="65" t="s">
        <v>305</v>
      </c>
      <c r="B273" s="65" t="s">
        <v>306</v>
      </c>
      <c r="C273" s="32" t="str">
        <f t="shared" si="8"/>
        <v>21375102 MUSEO NACIONAL DE COSTA RICA</v>
      </c>
      <c r="D273" s="65" t="s">
        <v>19</v>
      </c>
      <c r="E273" s="65" t="s">
        <v>87</v>
      </c>
      <c r="F273" s="65" t="s">
        <v>88</v>
      </c>
      <c r="G273" s="69">
        <v>22500000</v>
      </c>
      <c r="H273" s="69">
        <v>13700000</v>
      </c>
      <c r="I273" s="69">
        <v>10419348.720000001</v>
      </c>
      <c r="J273" s="69">
        <v>0</v>
      </c>
      <c r="K273" s="69">
        <v>0</v>
      </c>
      <c r="L273" s="69">
        <v>0</v>
      </c>
      <c r="M273" s="69">
        <v>2066990</v>
      </c>
      <c r="N273" s="69">
        <v>788389.7</v>
      </c>
      <c r="O273" s="69">
        <v>11633010</v>
      </c>
      <c r="P273" s="69">
        <v>8352358.7199999997</v>
      </c>
      <c r="Q273" s="67">
        <f t="shared" si="9"/>
        <v>0.15087518248175183</v>
      </c>
    </row>
    <row r="274" spans="1:17" ht="14.4" x14ac:dyDescent="0.2">
      <c r="A274" s="65" t="s">
        <v>305</v>
      </c>
      <c r="B274" s="65" t="s">
        <v>306</v>
      </c>
      <c r="C274" s="32" t="str">
        <f t="shared" si="8"/>
        <v>21375102 MUSEO NACIONAL DE COSTA RICA</v>
      </c>
      <c r="D274" s="65" t="s">
        <v>19</v>
      </c>
      <c r="E274" s="65" t="s">
        <v>318</v>
      </c>
      <c r="F274" s="65" t="s">
        <v>319</v>
      </c>
      <c r="G274" s="69">
        <v>1175000</v>
      </c>
      <c r="H274" s="69">
        <v>1175000</v>
      </c>
      <c r="I274" s="69">
        <v>544121.54</v>
      </c>
      <c r="J274" s="69">
        <v>0</v>
      </c>
      <c r="K274" s="69">
        <v>0</v>
      </c>
      <c r="L274" s="69">
        <v>0</v>
      </c>
      <c r="M274" s="69">
        <v>0</v>
      </c>
      <c r="N274" s="69">
        <v>0</v>
      </c>
      <c r="O274" s="69">
        <v>1175000</v>
      </c>
      <c r="P274" s="69">
        <v>544121.54</v>
      </c>
      <c r="Q274" s="67">
        <f t="shared" si="9"/>
        <v>0</v>
      </c>
    </row>
    <row r="275" spans="1:17" ht="14.4" x14ac:dyDescent="0.2">
      <c r="A275" s="65" t="s">
        <v>305</v>
      </c>
      <c r="B275" s="65" t="s">
        <v>306</v>
      </c>
      <c r="C275" s="32" t="str">
        <f t="shared" si="8"/>
        <v>21375102 MUSEO NACIONAL DE COSTA RICA</v>
      </c>
      <c r="D275" s="65" t="s">
        <v>19</v>
      </c>
      <c r="E275" s="65" t="s">
        <v>89</v>
      </c>
      <c r="F275" s="65" t="s">
        <v>90</v>
      </c>
      <c r="G275" s="69">
        <v>7750000</v>
      </c>
      <c r="H275" s="69">
        <v>13050000</v>
      </c>
      <c r="I275" s="69">
        <v>3588886.78</v>
      </c>
      <c r="J275" s="69">
        <v>0</v>
      </c>
      <c r="K275" s="69">
        <v>0</v>
      </c>
      <c r="L275" s="69">
        <v>0</v>
      </c>
      <c r="M275" s="69">
        <v>937640</v>
      </c>
      <c r="N275" s="69">
        <v>257640</v>
      </c>
      <c r="O275" s="69">
        <v>12112360</v>
      </c>
      <c r="P275" s="69">
        <v>2651246.7799999998</v>
      </c>
      <c r="Q275" s="67">
        <f t="shared" si="9"/>
        <v>7.1849808429118769E-2</v>
      </c>
    </row>
    <row r="276" spans="1:17" ht="14.4" x14ac:dyDescent="0.2">
      <c r="A276" s="65" t="s">
        <v>305</v>
      </c>
      <c r="B276" s="65" t="s">
        <v>306</v>
      </c>
      <c r="C276" s="32" t="str">
        <f t="shared" si="8"/>
        <v>21375102 MUSEO NACIONAL DE COSTA RICA</v>
      </c>
      <c r="D276" s="65" t="s">
        <v>19</v>
      </c>
      <c r="E276" s="65" t="s">
        <v>320</v>
      </c>
      <c r="F276" s="65" t="s">
        <v>321</v>
      </c>
      <c r="G276" s="69">
        <v>2000000</v>
      </c>
      <c r="H276" s="69">
        <v>2000000</v>
      </c>
      <c r="I276" s="69">
        <v>926164.33</v>
      </c>
      <c r="J276" s="69">
        <v>0</v>
      </c>
      <c r="K276" s="69">
        <v>0</v>
      </c>
      <c r="L276" s="69">
        <v>0</v>
      </c>
      <c r="M276" s="69">
        <v>0</v>
      </c>
      <c r="N276" s="69">
        <v>0</v>
      </c>
      <c r="O276" s="69">
        <v>2000000</v>
      </c>
      <c r="P276" s="69">
        <v>926164.33</v>
      </c>
      <c r="Q276" s="67">
        <f t="shared" si="9"/>
        <v>0</v>
      </c>
    </row>
    <row r="277" spans="1:17" ht="14.4" x14ac:dyDescent="0.2">
      <c r="A277" s="65" t="s">
        <v>305</v>
      </c>
      <c r="B277" s="65" t="s">
        <v>306</v>
      </c>
      <c r="C277" s="32" t="str">
        <f t="shared" si="8"/>
        <v>21375102 MUSEO NACIONAL DE COSTA RICA</v>
      </c>
      <c r="D277" s="65" t="s">
        <v>19</v>
      </c>
      <c r="E277" s="65" t="s">
        <v>322</v>
      </c>
      <c r="F277" s="65" t="s">
        <v>323</v>
      </c>
      <c r="G277" s="69">
        <v>470000</v>
      </c>
      <c r="H277" s="69">
        <v>470000</v>
      </c>
      <c r="I277" s="69">
        <v>217648.62</v>
      </c>
      <c r="J277" s="69">
        <v>0</v>
      </c>
      <c r="K277" s="69">
        <v>0</v>
      </c>
      <c r="L277" s="69">
        <v>0</v>
      </c>
      <c r="M277" s="69">
        <v>0</v>
      </c>
      <c r="N277" s="69">
        <v>0</v>
      </c>
      <c r="O277" s="69">
        <v>470000</v>
      </c>
      <c r="P277" s="69">
        <v>217648.62</v>
      </c>
      <c r="Q277" s="67">
        <f t="shared" si="9"/>
        <v>0</v>
      </c>
    </row>
    <row r="278" spans="1:17" ht="14.4" x14ac:dyDescent="0.2">
      <c r="A278" s="65" t="s">
        <v>305</v>
      </c>
      <c r="B278" s="65" t="s">
        <v>306</v>
      </c>
      <c r="C278" s="32" t="str">
        <f t="shared" si="8"/>
        <v>21375102 MUSEO NACIONAL DE COSTA RICA</v>
      </c>
      <c r="D278" s="65" t="s">
        <v>19</v>
      </c>
      <c r="E278" s="65" t="s">
        <v>91</v>
      </c>
      <c r="F278" s="65" t="s">
        <v>92</v>
      </c>
      <c r="G278" s="69">
        <v>23091894</v>
      </c>
      <c r="H278" s="69">
        <v>23091894</v>
      </c>
      <c r="I278" s="69">
        <v>10693444.27</v>
      </c>
      <c r="J278" s="69">
        <v>0</v>
      </c>
      <c r="K278" s="69">
        <v>0</v>
      </c>
      <c r="L278" s="69">
        <v>0</v>
      </c>
      <c r="M278" s="69">
        <v>4996572.4800000004</v>
      </c>
      <c r="N278" s="69">
        <v>141629</v>
      </c>
      <c r="O278" s="69">
        <v>18095321.52</v>
      </c>
      <c r="P278" s="69">
        <v>5696871.79</v>
      </c>
      <c r="Q278" s="67">
        <f t="shared" si="9"/>
        <v>0.21637776788686111</v>
      </c>
    </row>
    <row r="279" spans="1:17" ht="14.4" x14ac:dyDescent="0.2">
      <c r="A279" s="65" t="s">
        <v>305</v>
      </c>
      <c r="B279" s="65" t="s">
        <v>306</v>
      </c>
      <c r="C279" s="32" t="str">
        <f t="shared" si="8"/>
        <v>21375102 MUSEO NACIONAL DE COSTA RICA</v>
      </c>
      <c r="D279" s="65" t="s">
        <v>19</v>
      </c>
      <c r="E279" s="65" t="s">
        <v>93</v>
      </c>
      <c r="F279" s="65" t="s">
        <v>94</v>
      </c>
      <c r="G279" s="69">
        <v>18250000</v>
      </c>
      <c r="H279" s="69">
        <v>18250000</v>
      </c>
      <c r="I279" s="69">
        <v>8451249.5099999998</v>
      </c>
      <c r="J279" s="69">
        <v>0</v>
      </c>
      <c r="K279" s="69">
        <v>0</v>
      </c>
      <c r="L279" s="69">
        <v>0</v>
      </c>
      <c r="M279" s="69">
        <v>13631.81</v>
      </c>
      <c r="N279" s="69">
        <v>0</v>
      </c>
      <c r="O279" s="69">
        <v>18236368.190000001</v>
      </c>
      <c r="P279" s="69">
        <v>8437617.6999999993</v>
      </c>
      <c r="Q279" s="67">
        <f t="shared" si="9"/>
        <v>7.4694849315068488E-4</v>
      </c>
    </row>
    <row r="280" spans="1:17" ht="14.4" x14ac:dyDescent="0.2">
      <c r="A280" s="65" t="s">
        <v>305</v>
      </c>
      <c r="B280" s="65" t="s">
        <v>306</v>
      </c>
      <c r="C280" s="32" t="str">
        <f t="shared" si="8"/>
        <v>21375102 MUSEO NACIONAL DE COSTA RICA</v>
      </c>
      <c r="D280" s="65" t="s">
        <v>19</v>
      </c>
      <c r="E280" s="65" t="s">
        <v>95</v>
      </c>
      <c r="F280" s="65" t="s">
        <v>96</v>
      </c>
      <c r="G280" s="69">
        <v>492447347</v>
      </c>
      <c r="H280" s="69">
        <v>499378552</v>
      </c>
      <c r="I280" s="69">
        <v>228043583.63999999</v>
      </c>
      <c r="J280" s="69">
        <v>0</v>
      </c>
      <c r="K280" s="69">
        <v>0</v>
      </c>
      <c r="L280" s="69">
        <v>0</v>
      </c>
      <c r="M280" s="69">
        <v>148394664.78999999</v>
      </c>
      <c r="N280" s="69">
        <v>148394664.78999999</v>
      </c>
      <c r="O280" s="69">
        <v>350983887.20999998</v>
      </c>
      <c r="P280" s="69">
        <v>79648918.849999994</v>
      </c>
      <c r="Q280" s="67">
        <f t="shared" si="9"/>
        <v>0.29715866689845338</v>
      </c>
    </row>
    <row r="281" spans="1:17" ht="14.4" x14ac:dyDescent="0.2">
      <c r="A281" s="65" t="s">
        <v>305</v>
      </c>
      <c r="B281" s="65" t="s">
        <v>306</v>
      </c>
      <c r="C281" s="32" t="str">
        <f t="shared" si="8"/>
        <v>21375102 MUSEO NACIONAL DE COSTA RICA</v>
      </c>
      <c r="D281" s="65" t="s">
        <v>19</v>
      </c>
      <c r="E281" s="65" t="s">
        <v>97</v>
      </c>
      <c r="F281" s="65" t="s">
        <v>98</v>
      </c>
      <c r="G281" s="69">
        <v>12000000</v>
      </c>
      <c r="H281" s="69">
        <v>12000000</v>
      </c>
      <c r="I281" s="69">
        <v>5556985.9800000004</v>
      </c>
      <c r="J281" s="69">
        <v>0</v>
      </c>
      <c r="K281" s="69">
        <v>0</v>
      </c>
      <c r="L281" s="69">
        <v>0</v>
      </c>
      <c r="M281" s="69">
        <v>0</v>
      </c>
      <c r="N281" s="69">
        <v>0</v>
      </c>
      <c r="O281" s="69">
        <v>12000000</v>
      </c>
      <c r="P281" s="69">
        <v>5556985.9800000004</v>
      </c>
      <c r="Q281" s="67">
        <f t="shared" si="9"/>
        <v>0</v>
      </c>
    </row>
    <row r="282" spans="1:17" ht="14.4" x14ac:dyDescent="0.2">
      <c r="A282" s="65" t="s">
        <v>305</v>
      </c>
      <c r="B282" s="65" t="s">
        <v>306</v>
      </c>
      <c r="C282" s="32" t="str">
        <f t="shared" si="8"/>
        <v>21375102 MUSEO NACIONAL DE COSTA RICA</v>
      </c>
      <c r="D282" s="65" t="s">
        <v>19</v>
      </c>
      <c r="E282" s="65" t="s">
        <v>101</v>
      </c>
      <c r="F282" s="65" t="s">
        <v>102</v>
      </c>
      <c r="G282" s="69">
        <v>389216169</v>
      </c>
      <c r="H282" s="69">
        <v>396147374</v>
      </c>
      <c r="I282" s="69">
        <v>180239066.22999999</v>
      </c>
      <c r="J282" s="69">
        <v>0</v>
      </c>
      <c r="K282" s="69">
        <v>0</v>
      </c>
      <c r="L282" s="69">
        <v>0</v>
      </c>
      <c r="M282" s="69">
        <v>138689330.97</v>
      </c>
      <c r="N282" s="69">
        <v>138689330.97</v>
      </c>
      <c r="O282" s="69">
        <v>257458043.03</v>
      </c>
      <c r="P282" s="69">
        <v>41549735.259999998</v>
      </c>
      <c r="Q282" s="67">
        <f t="shared" si="9"/>
        <v>0.35009529299568193</v>
      </c>
    </row>
    <row r="283" spans="1:17" ht="14.4" x14ac:dyDescent="0.2">
      <c r="A283" s="65" t="s">
        <v>305</v>
      </c>
      <c r="B283" s="65" t="s">
        <v>306</v>
      </c>
      <c r="C283" s="32" t="str">
        <f t="shared" si="8"/>
        <v>21375102 MUSEO NACIONAL DE COSTA RICA</v>
      </c>
      <c r="D283" s="65" t="s">
        <v>19</v>
      </c>
      <c r="E283" s="65" t="s">
        <v>103</v>
      </c>
      <c r="F283" s="65" t="s">
        <v>104</v>
      </c>
      <c r="G283" s="69">
        <v>91231178</v>
      </c>
      <c r="H283" s="69">
        <v>91231178</v>
      </c>
      <c r="I283" s="69">
        <v>42247531.43</v>
      </c>
      <c r="J283" s="69">
        <v>0</v>
      </c>
      <c r="K283" s="69">
        <v>0</v>
      </c>
      <c r="L283" s="69">
        <v>0</v>
      </c>
      <c r="M283" s="69">
        <v>9705333.8200000003</v>
      </c>
      <c r="N283" s="69">
        <v>9705333.8200000003</v>
      </c>
      <c r="O283" s="69">
        <v>81525844.180000007</v>
      </c>
      <c r="P283" s="69">
        <v>32542197.609999999</v>
      </c>
      <c r="Q283" s="67">
        <f t="shared" si="9"/>
        <v>0.10638176589148066</v>
      </c>
    </row>
    <row r="284" spans="1:17" ht="14.4" x14ac:dyDescent="0.2">
      <c r="A284" s="65" t="s">
        <v>305</v>
      </c>
      <c r="B284" s="65" t="s">
        <v>306</v>
      </c>
      <c r="C284" s="32" t="str">
        <f t="shared" si="8"/>
        <v>21375102 MUSEO NACIONAL DE COSTA RICA</v>
      </c>
      <c r="D284" s="65" t="s">
        <v>19</v>
      </c>
      <c r="E284" s="65" t="s">
        <v>105</v>
      </c>
      <c r="F284" s="65" t="s">
        <v>106</v>
      </c>
      <c r="G284" s="69">
        <v>27195000</v>
      </c>
      <c r="H284" s="69">
        <v>27195000</v>
      </c>
      <c r="I284" s="69">
        <v>12593519.470000001</v>
      </c>
      <c r="J284" s="69">
        <v>0</v>
      </c>
      <c r="K284" s="69">
        <v>0</v>
      </c>
      <c r="L284" s="69">
        <v>0</v>
      </c>
      <c r="M284" s="69">
        <v>4757097.0599999996</v>
      </c>
      <c r="N284" s="69">
        <v>4757097.0599999996</v>
      </c>
      <c r="O284" s="69">
        <v>22437902.940000001</v>
      </c>
      <c r="P284" s="69">
        <v>7836422.4100000001</v>
      </c>
      <c r="Q284" s="67">
        <f t="shared" si="9"/>
        <v>0.17492542967457253</v>
      </c>
    </row>
    <row r="285" spans="1:17" ht="14.4" x14ac:dyDescent="0.2">
      <c r="A285" s="65" t="s">
        <v>305</v>
      </c>
      <c r="B285" s="65" t="s">
        <v>306</v>
      </c>
      <c r="C285" s="32" t="str">
        <f t="shared" si="8"/>
        <v>21375102 MUSEO NACIONAL DE COSTA RICA</v>
      </c>
      <c r="D285" s="65" t="s">
        <v>19</v>
      </c>
      <c r="E285" s="65" t="s">
        <v>107</v>
      </c>
      <c r="F285" s="65" t="s">
        <v>108</v>
      </c>
      <c r="G285" s="69">
        <v>1895000</v>
      </c>
      <c r="H285" s="69">
        <v>1895000</v>
      </c>
      <c r="I285" s="69">
        <v>877540.7</v>
      </c>
      <c r="J285" s="69">
        <v>0</v>
      </c>
      <c r="K285" s="69">
        <v>0</v>
      </c>
      <c r="L285" s="69">
        <v>0</v>
      </c>
      <c r="M285" s="69">
        <v>229297.06</v>
      </c>
      <c r="N285" s="69">
        <v>229297.06</v>
      </c>
      <c r="O285" s="69">
        <v>1665702.94</v>
      </c>
      <c r="P285" s="69">
        <v>648243.64</v>
      </c>
      <c r="Q285" s="67">
        <f t="shared" si="9"/>
        <v>0.1210010870712401</v>
      </c>
    </row>
    <row r="286" spans="1:17" ht="14.4" x14ac:dyDescent="0.2">
      <c r="A286" s="65" t="s">
        <v>305</v>
      </c>
      <c r="B286" s="65" t="s">
        <v>306</v>
      </c>
      <c r="C286" s="32" t="str">
        <f t="shared" si="8"/>
        <v>21375102 MUSEO NACIONAL DE COSTA RICA</v>
      </c>
      <c r="D286" s="65" t="s">
        <v>19</v>
      </c>
      <c r="E286" s="65" t="s">
        <v>109</v>
      </c>
      <c r="F286" s="65" t="s">
        <v>110</v>
      </c>
      <c r="G286" s="69">
        <v>25300000</v>
      </c>
      <c r="H286" s="69">
        <v>25300000</v>
      </c>
      <c r="I286" s="69">
        <v>11715978.77</v>
      </c>
      <c r="J286" s="69">
        <v>0</v>
      </c>
      <c r="K286" s="69">
        <v>0</v>
      </c>
      <c r="L286" s="69">
        <v>0</v>
      </c>
      <c r="M286" s="69">
        <v>4527800</v>
      </c>
      <c r="N286" s="69">
        <v>4527800</v>
      </c>
      <c r="O286" s="69">
        <v>20772200</v>
      </c>
      <c r="P286" s="69">
        <v>7188178.7699999996</v>
      </c>
      <c r="Q286" s="67">
        <f t="shared" si="9"/>
        <v>0.17896442687747036</v>
      </c>
    </row>
    <row r="287" spans="1:17" ht="14.4" x14ac:dyDescent="0.2">
      <c r="A287" s="65" t="s">
        <v>305</v>
      </c>
      <c r="B287" s="65" t="s">
        <v>306</v>
      </c>
      <c r="C287" s="32" t="str">
        <f t="shared" si="8"/>
        <v>21375102 MUSEO NACIONAL DE COSTA RICA</v>
      </c>
      <c r="D287" s="65" t="s">
        <v>19</v>
      </c>
      <c r="E287" s="65" t="s">
        <v>111</v>
      </c>
      <c r="F287" s="65" t="s">
        <v>112</v>
      </c>
      <c r="G287" s="69">
        <v>60000000</v>
      </c>
      <c r="H287" s="69">
        <v>60000000</v>
      </c>
      <c r="I287" s="69">
        <v>27784929.899999999</v>
      </c>
      <c r="J287" s="69">
        <v>0</v>
      </c>
      <c r="K287" s="69">
        <v>0</v>
      </c>
      <c r="L287" s="69">
        <v>0</v>
      </c>
      <c r="M287" s="69">
        <v>20372080</v>
      </c>
      <c r="N287" s="69">
        <v>15285838.67</v>
      </c>
      <c r="O287" s="69">
        <v>39627920</v>
      </c>
      <c r="P287" s="69">
        <v>7412849.9000000004</v>
      </c>
      <c r="Q287" s="67">
        <f t="shared" si="9"/>
        <v>0.33953466666666665</v>
      </c>
    </row>
    <row r="288" spans="1:17" ht="14.4" x14ac:dyDescent="0.2">
      <c r="A288" s="65" t="s">
        <v>305</v>
      </c>
      <c r="B288" s="65" t="s">
        <v>306</v>
      </c>
      <c r="C288" s="32" t="str">
        <f t="shared" si="8"/>
        <v>21375102 MUSEO NACIONAL DE COSTA RICA</v>
      </c>
      <c r="D288" s="65" t="s">
        <v>19</v>
      </c>
      <c r="E288" s="65" t="s">
        <v>113</v>
      </c>
      <c r="F288" s="65" t="s">
        <v>114</v>
      </c>
      <c r="G288" s="69">
        <v>60000000</v>
      </c>
      <c r="H288" s="69">
        <v>60000000</v>
      </c>
      <c r="I288" s="69">
        <v>27784929.899999999</v>
      </c>
      <c r="J288" s="69">
        <v>0</v>
      </c>
      <c r="K288" s="69">
        <v>0</v>
      </c>
      <c r="L288" s="69">
        <v>0</v>
      </c>
      <c r="M288" s="69">
        <v>20372080</v>
      </c>
      <c r="N288" s="69">
        <v>15285838.67</v>
      </c>
      <c r="O288" s="69">
        <v>39627920</v>
      </c>
      <c r="P288" s="69">
        <v>7412849.9000000004</v>
      </c>
      <c r="Q288" s="67">
        <f t="shared" si="9"/>
        <v>0.33953466666666665</v>
      </c>
    </row>
    <row r="289" spans="1:17" ht="14.4" x14ac:dyDescent="0.2">
      <c r="A289" s="65" t="s">
        <v>305</v>
      </c>
      <c r="B289" s="65" t="s">
        <v>306</v>
      </c>
      <c r="C289" s="32" t="str">
        <f t="shared" si="8"/>
        <v>21375102 MUSEO NACIONAL DE COSTA RICA</v>
      </c>
      <c r="D289" s="65" t="s">
        <v>19</v>
      </c>
      <c r="E289" s="65" t="s">
        <v>115</v>
      </c>
      <c r="F289" s="65" t="s">
        <v>116</v>
      </c>
      <c r="G289" s="69">
        <v>13260000</v>
      </c>
      <c r="H289" s="69">
        <v>17460000</v>
      </c>
      <c r="I289" s="69">
        <v>6140469.5099999998</v>
      </c>
      <c r="J289" s="69">
        <v>0</v>
      </c>
      <c r="K289" s="69">
        <v>0</v>
      </c>
      <c r="L289" s="69">
        <v>0</v>
      </c>
      <c r="M289" s="69">
        <v>670090</v>
      </c>
      <c r="N289" s="69">
        <v>382392</v>
      </c>
      <c r="O289" s="69">
        <v>16789910</v>
      </c>
      <c r="P289" s="69">
        <v>5470379.5099999998</v>
      </c>
      <c r="Q289" s="67">
        <f t="shared" si="9"/>
        <v>3.8378579610538373E-2</v>
      </c>
    </row>
    <row r="290" spans="1:17" ht="14.4" x14ac:dyDescent="0.2">
      <c r="A290" s="65" t="s">
        <v>305</v>
      </c>
      <c r="B290" s="65" t="s">
        <v>306</v>
      </c>
      <c r="C290" s="32" t="str">
        <f t="shared" si="8"/>
        <v>21375102 MUSEO NACIONAL DE COSTA RICA</v>
      </c>
      <c r="D290" s="65" t="s">
        <v>19</v>
      </c>
      <c r="E290" s="65" t="s">
        <v>117</v>
      </c>
      <c r="F290" s="65" t="s">
        <v>118</v>
      </c>
      <c r="G290" s="69">
        <v>6760000</v>
      </c>
      <c r="H290" s="69">
        <v>9560000</v>
      </c>
      <c r="I290" s="69">
        <v>3130435.44</v>
      </c>
      <c r="J290" s="69">
        <v>0</v>
      </c>
      <c r="K290" s="69">
        <v>0</v>
      </c>
      <c r="L290" s="69">
        <v>0</v>
      </c>
      <c r="M290" s="69">
        <v>0</v>
      </c>
      <c r="N290" s="69">
        <v>0</v>
      </c>
      <c r="O290" s="69">
        <v>9560000</v>
      </c>
      <c r="P290" s="69">
        <v>3130435.44</v>
      </c>
      <c r="Q290" s="67">
        <f t="shared" si="9"/>
        <v>0</v>
      </c>
    </row>
    <row r="291" spans="1:17" ht="14.4" x14ac:dyDescent="0.2">
      <c r="A291" s="65" t="s">
        <v>305</v>
      </c>
      <c r="B291" s="65" t="s">
        <v>306</v>
      </c>
      <c r="C291" s="32" t="str">
        <f t="shared" si="8"/>
        <v>21375102 MUSEO NACIONAL DE COSTA RICA</v>
      </c>
      <c r="D291" s="65" t="s">
        <v>19</v>
      </c>
      <c r="E291" s="65" t="s">
        <v>119</v>
      </c>
      <c r="F291" s="65" t="s">
        <v>120</v>
      </c>
      <c r="G291" s="69">
        <v>6300000</v>
      </c>
      <c r="H291" s="69">
        <v>7700000</v>
      </c>
      <c r="I291" s="69">
        <v>2917417.64</v>
      </c>
      <c r="J291" s="69">
        <v>0</v>
      </c>
      <c r="K291" s="69">
        <v>0</v>
      </c>
      <c r="L291" s="69">
        <v>0</v>
      </c>
      <c r="M291" s="69">
        <v>670090</v>
      </c>
      <c r="N291" s="69">
        <v>382392</v>
      </c>
      <c r="O291" s="69">
        <v>7029910</v>
      </c>
      <c r="P291" s="69">
        <v>2247327.64</v>
      </c>
      <c r="Q291" s="67">
        <f t="shared" si="9"/>
        <v>8.7024675324675324E-2</v>
      </c>
    </row>
    <row r="292" spans="1:17" ht="14.4" x14ac:dyDescent="0.2">
      <c r="A292" s="65" t="s">
        <v>305</v>
      </c>
      <c r="B292" s="65" t="s">
        <v>306</v>
      </c>
      <c r="C292" s="32" t="str">
        <f t="shared" si="8"/>
        <v>21375102 MUSEO NACIONAL DE COSTA RICA</v>
      </c>
      <c r="D292" s="65" t="s">
        <v>19</v>
      </c>
      <c r="E292" s="65" t="s">
        <v>121</v>
      </c>
      <c r="F292" s="65" t="s">
        <v>122</v>
      </c>
      <c r="G292" s="69">
        <v>200000</v>
      </c>
      <c r="H292" s="69">
        <v>200000</v>
      </c>
      <c r="I292" s="69">
        <v>92616.43</v>
      </c>
      <c r="J292" s="69">
        <v>0</v>
      </c>
      <c r="K292" s="69">
        <v>0</v>
      </c>
      <c r="L292" s="69">
        <v>0</v>
      </c>
      <c r="M292" s="69">
        <v>0</v>
      </c>
      <c r="N292" s="69">
        <v>0</v>
      </c>
      <c r="O292" s="69">
        <v>200000</v>
      </c>
      <c r="P292" s="69">
        <v>92616.43</v>
      </c>
      <c r="Q292" s="67">
        <f t="shared" si="9"/>
        <v>0</v>
      </c>
    </row>
    <row r="293" spans="1:17" ht="14.4" x14ac:dyDescent="0.2">
      <c r="A293" s="65" t="s">
        <v>305</v>
      </c>
      <c r="B293" s="65" t="s">
        <v>306</v>
      </c>
      <c r="C293" s="32" t="str">
        <f t="shared" si="8"/>
        <v>21375102 MUSEO NACIONAL DE COSTA RICA</v>
      </c>
      <c r="D293" s="65" t="s">
        <v>19</v>
      </c>
      <c r="E293" s="65" t="s">
        <v>123</v>
      </c>
      <c r="F293" s="65" t="s">
        <v>124</v>
      </c>
      <c r="G293" s="69">
        <v>56794800</v>
      </c>
      <c r="H293" s="69">
        <v>56794800</v>
      </c>
      <c r="I293" s="69">
        <v>26300658.949999999</v>
      </c>
      <c r="J293" s="69">
        <v>0</v>
      </c>
      <c r="K293" s="69">
        <v>0</v>
      </c>
      <c r="L293" s="69">
        <v>0</v>
      </c>
      <c r="M293" s="69">
        <v>6865400</v>
      </c>
      <c r="N293" s="69">
        <v>192100</v>
      </c>
      <c r="O293" s="69">
        <v>49929400</v>
      </c>
      <c r="P293" s="69">
        <v>19435258.949999999</v>
      </c>
      <c r="Q293" s="67">
        <f t="shared" si="9"/>
        <v>0.12088078486058583</v>
      </c>
    </row>
    <row r="294" spans="1:17" ht="14.4" x14ac:dyDescent="0.2">
      <c r="A294" s="65" t="s">
        <v>305</v>
      </c>
      <c r="B294" s="65" t="s">
        <v>306</v>
      </c>
      <c r="C294" s="32" t="str">
        <f t="shared" si="8"/>
        <v>21375102 MUSEO NACIONAL DE COSTA RICA</v>
      </c>
      <c r="D294" s="65" t="s">
        <v>19</v>
      </c>
      <c r="E294" s="65" t="s">
        <v>125</v>
      </c>
      <c r="F294" s="65" t="s">
        <v>126</v>
      </c>
      <c r="G294" s="69">
        <v>5604800</v>
      </c>
      <c r="H294" s="69">
        <v>5604800</v>
      </c>
      <c r="I294" s="69">
        <v>2595482.92</v>
      </c>
      <c r="J294" s="69">
        <v>0</v>
      </c>
      <c r="K294" s="69">
        <v>0</v>
      </c>
      <c r="L294" s="69">
        <v>0</v>
      </c>
      <c r="M294" s="69">
        <v>192100</v>
      </c>
      <c r="N294" s="69">
        <v>192100</v>
      </c>
      <c r="O294" s="69">
        <v>5412700</v>
      </c>
      <c r="P294" s="69">
        <v>2403382.92</v>
      </c>
      <c r="Q294" s="67">
        <f t="shared" si="9"/>
        <v>3.4274193548387094E-2</v>
      </c>
    </row>
    <row r="295" spans="1:17" ht="14.4" x14ac:dyDescent="0.2">
      <c r="A295" s="65" t="s">
        <v>305</v>
      </c>
      <c r="B295" s="65" t="s">
        <v>306</v>
      </c>
      <c r="C295" s="32" t="str">
        <f t="shared" si="8"/>
        <v>21375102 MUSEO NACIONAL DE COSTA RICA</v>
      </c>
      <c r="D295" s="65" t="s">
        <v>19</v>
      </c>
      <c r="E295" s="65" t="s">
        <v>129</v>
      </c>
      <c r="F295" s="65" t="s">
        <v>130</v>
      </c>
      <c r="G295" s="69">
        <v>1600000</v>
      </c>
      <c r="H295" s="69">
        <v>1600000</v>
      </c>
      <c r="I295" s="69">
        <v>740931.47</v>
      </c>
      <c r="J295" s="69">
        <v>0</v>
      </c>
      <c r="K295" s="69">
        <v>0</v>
      </c>
      <c r="L295" s="69">
        <v>0</v>
      </c>
      <c r="M295" s="69">
        <v>96050</v>
      </c>
      <c r="N295" s="69">
        <v>0</v>
      </c>
      <c r="O295" s="69">
        <v>1503950</v>
      </c>
      <c r="P295" s="69">
        <v>644881.47</v>
      </c>
      <c r="Q295" s="67">
        <f t="shared" si="9"/>
        <v>6.0031250000000001E-2</v>
      </c>
    </row>
    <row r="296" spans="1:17" ht="14.4" x14ac:dyDescent="0.2">
      <c r="A296" s="65" t="s">
        <v>305</v>
      </c>
      <c r="B296" s="65" t="s">
        <v>306</v>
      </c>
      <c r="C296" s="32" t="str">
        <f t="shared" si="8"/>
        <v>21375102 MUSEO NACIONAL DE COSTA RICA</v>
      </c>
      <c r="D296" s="65" t="s">
        <v>19</v>
      </c>
      <c r="E296" s="65" t="s">
        <v>131</v>
      </c>
      <c r="F296" s="65" t="s">
        <v>132</v>
      </c>
      <c r="G296" s="69">
        <v>7910000</v>
      </c>
      <c r="H296" s="69">
        <v>7910000</v>
      </c>
      <c r="I296" s="69">
        <v>3662979.93</v>
      </c>
      <c r="J296" s="69">
        <v>0</v>
      </c>
      <c r="K296" s="69">
        <v>0</v>
      </c>
      <c r="L296" s="69">
        <v>0</v>
      </c>
      <c r="M296" s="69">
        <v>0</v>
      </c>
      <c r="N296" s="69">
        <v>0</v>
      </c>
      <c r="O296" s="69">
        <v>7910000</v>
      </c>
      <c r="P296" s="69">
        <v>3662979.93</v>
      </c>
      <c r="Q296" s="67">
        <f t="shared" si="9"/>
        <v>0</v>
      </c>
    </row>
    <row r="297" spans="1:17" ht="14.4" x14ac:dyDescent="0.2">
      <c r="A297" s="65" t="s">
        <v>305</v>
      </c>
      <c r="B297" s="65" t="s">
        <v>306</v>
      </c>
      <c r="C297" s="32" t="str">
        <f t="shared" si="8"/>
        <v>21375102 MUSEO NACIONAL DE COSTA RICA</v>
      </c>
      <c r="D297" s="65" t="s">
        <v>19</v>
      </c>
      <c r="E297" s="65" t="s">
        <v>133</v>
      </c>
      <c r="F297" s="65" t="s">
        <v>134</v>
      </c>
      <c r="G297" s="69">
        <v>7000000</v>
      </c>
      <c r="H297" s="69">
        <v>7000000</v>
      </c>
      <c r="I297" s="69">
        <v>3241575.16</v>
      </c>
      <c r="J297" s="69">
        <v>0</v>
      </c>
      <c r="K297" s="69">
        <v>0</v>
      </c>
      <c r="L297" s="69">
        <v>0</v>
      </c>
      <c r="M297" s="69">
        <v>0</v>
      </c>
      <c r="N297" s="69">
        <v>0</v>
      </c>
      <c r="O297" s="69">
        <v>7000000</v>
      </c>
      <c r="P297" s="69">
        <v>3241575.16</v>
      </c>
      <c r="Q297" s="67">
        <f t="shared" si="9"/>
        <v>0</v>
      </c>
    </row>
    <row r="298" spans="1:17" ht="14.4" x14ac:dyDescent="0.2">
      <c r="A298" s="65" t="s">
        <v>305</v>
      </c>
      <c r="B298" s="65" t="s">
        <v>306</v>
      </c>
      <c r="C298" s="32" t="str">
        <f t="shared" si="8"/>
        <v>21375102 MUSEO NACIONAL DE COSTA RICA</v>
      </c>
      <c r="D298" s="65" t="s">
        <v>19</v>
      </c>
      <c r="E298" s="65" t="s">
        <v>135</v>
      </c>
      <c r="F298" s="65" t="s">
        <v>136</v>
      </c>
      <c r="G298" s="69">
        <v>18000000</v>
      </c>
      <c r="H298" s="69">
        <v>18000000</v>
      </c>
      <c r="I298" s="69">
        <v>8335478.9699999997</v>
      </c>
      <c r="J298" s="69">
        <v>0</v>
      </c>
      <c r="K298" s="69">
        <v>0</v>
      </c>
      <c r="L298" s="69">
        <v>0</v>
      </c>
      <c r="M298" s="69">
        <v>5783750</v>
      </c>
      <c r="N298" s="69">
        <v>0</v>
      </c>
      <c r="O298" s="69">
        <v>12216250</v>
      </c>
      <c r="P298" s="69">
        <v>2551728.9700000002</v>
      </c>
      <c r="Q298" s="67">
        <f t="shared" si="9"/>
        <v>0.32131944444444444</v>
      </c>
    </row>
    <row r="299" spans="1:17" ht="14.4" x14ac:dyDescent="0.2">
      <c r="A299" s="65" t="s">
        <v>305</v>
      </c>
      <c r="B299" s="65" t="s">
        <v>306</v>
      </c>
      <c r="C299" s="32" t="str">
        <f t="shared" si="8"/>
        <v>21375102 MUSEO NACIONAL DE COSTA RICA</v>
      </c>
      <c r="D299" s="65" t="s">
        <v>19</v>
      </c>
      <c r="E299" s="65" t="s">
        <v>137</v>
      </c>
      <c r="F299" s="65" t="s">
        <v>138</v>
      </c>
      <c r="G299" s="69">
        <v>13000000</v>
      </c>
      <c r="H299" s="69">
        <v>13000000</v>
      </c>
      <c r="I299" s="69">
        <v>6020068.1399999997</v>
      </c>
      <c r="J299" s="69">
        <v>0</v>
      </c>
      <c r="K299" s="69">
        <v>0</v>
      </c>
      <c r="L299" s="69">
        <v>0</v>
      </c>
      <c r="M299" s="69">
        <v>791000</v>
      </c>
      <c r="N299" s="69">
        <v>0</v>
      </c>
      <c r="O299" s="69">
        <v>12209000</v>
      </c>
      <c r="P299" s="69">
        <v>5229068.1399999997</v>
      </c>
      <c r="Q299" s="67">
        <f t="shared" si="9"/>
        <v>6.0846153846153848E-2</v>
      </c>
    </row>
    <row r="300" spans="1:17" ht="14.4" x14ac:dyDescent="0.2">
      <c r="A300" s="65" t="s">
        <v>305</v>
      </c>
      <c r="B300" s="65" t="s">
        <v>306</v>
      </c>
      <c r="C300" s="32" t="str">
        <f t="shared" si="8"/>
        <v>21375102 MUSEO NACIONAL DE COSTA RICA</v>
      </c>
      <c r="D300" s="65" t="s">
        <v>19</v>
      </c>
      <c r="E300" s="65" t="s">
        <v>139</v>
      </c>
      <c r="F300" s="65" t="s">
        <v>140</v>
      </c>
      <c r="G300" s="69">
        <v>3680000</v>
      </c>
      <c r="H300" s="69">
        <v>3680000</v>
      </c>
      <c r="I300" s="69">
        <v>1704142.36</v>
      </c>
      <c r="J300" s="69">
        <v>0</v>
      </c>
      <c r="K300" s="69">
        <v>0</v>
      </c>
      <c r="L300" s="69">
        <v>0</v>
      </c>
      <c r="M300" s="69">
        <v>2500</v>
      </c>
      <c r="N300" s="69">
        <v>0</v>
      </c>
      <c r="O300" s="69">
        <v>3677500</v>
      </c>
      <c r="P300" s="69">
        <v>1701642.36</v>
      </c>
      <c r="Q300" s="67">
        <f t="shared" si="9"/>
        <v>6.793478260869565E-4</v>
      </c>
    </row>
    <row r="301" spans="1:17" ht="14.4" x14ac:dyDescent="0.2">
      <c r="A301" s="65" t="s">
        <v>305</v>
      </c>
      <c r="B301" s="65" t="s">
        <v>306</v>
      </c>
      <c r="C301" s="32" t="str">
        <f t="shared" si="8"/>
        <v>21375102 MUSEO NACIONAL DE COSTA RICA</v>
      </c>
      <c r="D301" s="65" t="s">
        <v>19</v>
      </c>
      <c r="E301" s="65" t="s">
        <v>141</v>
      </c>
      <c r="F301" s="65" t="s">
        <v>142</v>
      </c>
      <c r="G301" s="69">
        <v>1100000</v>
      </c>
      <c r="H301" s="69">
        <v>1100000</v>
      </c>
      <c r="I301" s="69">
        <v>509390.38</v>
      </c>
      <c r="J301" s="69">
        <v>0</v>
      </c>
      <c r="K301" s="69">
        <v>0</v>
      </c>
      <c r="L301" s="69">
        <v>0</v>
      </c>
      <c r="M301" s="69">
        <v>0</v>
      </c>
      <c r="N301" s="69">
        <v>0</v>
      </c>
      <c r="O301" s="69">
        <v>1100000</v>
      </c>
      <c r="P301" s="69">
        <v>509390.38</v>
      </c>
      <c r="Q301" s="67">
        <f t="shared" si="9"/>
        <v>0</v>
      </c>
    </row>
    <row r="302" spans="1:17" ht="14.4" x14ac:dyDescent="0.2">
      <c r="A302" s="65" t="s">
        <v>305</v>
      </c>
      <c r="B302" s="65" t="s">
        <v>306</v>
      </c>
      <c r="C302" s="32" t="str">
        <f t="shared" si="8"/>
        <v>21375102 MUSEO NACIONAL DE COSTA RICA</v>
      </c>
      <c r="D302" s="65" t="s">
        <v>19</v>
      </c>
      <c r="E302" s="65" t="s">
        <v>145</v>
      </c>
      <c r="F302" s="65" t="s">
        <v>146</v>
      </c>
      <c r="G302" s="69">
        <v>1100000</v>
      </c>
      <c r="H302" s="69">
        <v>1100000</v>
      </c>
      <c r="I302" s="69">
        <v>509390.38</v>
      </c>
      <c r="J302" s="69">
        <v>0</v>
      </c>
      <c r="K302" s="69">
        <v>0</v>
      </c>
      <c r="L302" s="69">
        <v>0</v>
      </c>
      <c r="M302" s="69">
        <v>0</v>
      </c>
      <c r="N302" s="69">
        <v>0</v>
      </c>
      <c r="O302" s="69">
        <v>1100000</v>
      </c>
      <c r="P302" s="69">
        <v>509390.38</v>
      </c>
      <c r="Q302" s="67">
        <f t="shared" si="9"/>
        <v>0</v>
      </c>
    </row>
    <row r="303" spans="1:17" ht="14.4" x14ac:dyDescent="0.2">
      <c r="A303" s="65" t="s">
        <v>305</v>
      </c>
      <c r="B303" s="65" t="s">
        <v>306</v>
      </c>
      <c r="C303" s="32" t="str">
        <f t="shared" si="8"/>
        <v>21375102 MUSEO NACIONAL DE COSTA RICA</v>
      </c>
      <c r="D303" s="65" t="s">
        <v>19</v>
      </c>
      <c r="E303" s="65" t="s">
        <v>147</v>
      </c>
      <c r="F303" s="65" t="s">
        <v>148</v>
      </c>
      <c r="G303" s="69">
        <v>1150000</v>
      </c>
      <c r="H303" s="69">
        <v>1650000</v>
      </c>
      <c r="I303" s="69">
        <v>532544.49</v>
      </c>
      <c r="J303" s="69">
        <v>0</v>
      </c>
      <c r="K303" s="69">
        <v>0</v>
      </c>
      <c r="L303" s="69">
        <v>0</v>
      </c>
      <c r="M303" s="69">
        <v>7927</v>
      </c>
      <c r="N303" s="69">
        <v>0</v>
      </c>
      <c r="O303" s="69">
        <v>1642073</v>
      </c>
      <c r="P303" s="69">
        <v>524617.49</v>
      </c>
      <c r="Q303" s="67">
        <f t="shared" si="9"/>
        <v>4.8042424242424244E-3</v>
      </c>
    </row>
    <row r="304" spans="1:17" ht="14.4" x14ac:dyDescent="0.2">
      <c r="A304" s="65" t="s">
        <v>305</v>
      </c>
      <c r="B304" s="65" t="s">
        <v>306</v>
      </c>
      <c r="C304" s="32" t="str">
        <f t="shared" si="8"/>
        <v>21375102 MUSEO NACIONAL DE COSTA RICA</v>
      </c>
      <c r="D304" s="65" t="s">
        <v>19</v>
      </c>
      <c r="E304" s="65" t="s">
        <v>149</v>
      </c>
      <c r="F304" s="65" t="s">
        <v>150</v>
      </c>
      <c r="G304" s="69">
        <v>0</v>
      </c>
      <c r="H304" s="69">
        <v>500000</v>
      </c>
      <c r="I304" s="69">
        <v>0</v>
      </c>
      <c r="J304" s="69">
        <v>0</v>
      </c>
      <c r="K304" s="69">
        <v>0</v>
      </c>
      <c r="L304" s="69">
        <v>0</v>
      </c>
      <c r="M304" s="69">
        <v>0</v>
      </c>
      <c r="N304" s="69">
        <v>0</v>
      </c>
      <c r="O304" s="69">
        <v>500000</v>
      </c>
      <c r="P304" s="69">
        <v>0</v>
      </c>
      <c r="Q304" s="67">
        <f t="shared" si="9"/>
        <v>0</v>
      </c>
    </row>
    <row r="305" spans="1:17" ht="14.4" x14ac:dyDescent="0.2">
      <c r="A305" s="65" t="s">
        <v>305</v>
      </c>
      <c r="B305" s="65" t="s">
        <v>306</v>
      </c>
      <c r="C305" s="32" t="str">
        <f t="shared" si="8"/>
        <v>21375102 MUSEO NACIONAL DE COSTA RICA</v>
      </c>
      <c r="D305" s="65" t="s">
        <v>19</v>
      </c>
      <c r="E305" s="65" t="s">
        <v>151</v>
      </c>
      <c r="F305" s="65" t="s">
        <v>152</v>
      </c>
      <c r="G305" s="69">
        <v>1150000</v>
      </c>
      <c r="H305" s="69">
        <v>1150000</v>
      </c>
      <c r="I305" s="69">
        <v>532544.49</v>
      </c>
      <c r="J305" s="69">
        <v>0</v>
      </c>
      <c r="K305" s="69">
        <v>0</v>
      </c>
      <c r="L305" s="69">
        <v>0</v>
      </c>
      <c r="M305" s="69">
        <v>7927</v>
      </c>
      <c r="N305" s="69">
        <v>0</v>
      </c>
      <c r="O305" s="69">
        <v>1142073</v>
      </c>
      <c r="P305" s="69">
        <v>524617.49</v>
      </c>
      <c r="Q305" s="67">
        <f t="shared" si="9"/>
        <v>6.8930434782608699E-3</v>
      </c>
    </row>
    <row r="306" spans="1:17" ht="14.4" x14ac:dyDescent="0.2">
      <c r="A306" s="65" t="s">
        <v>305</v>
      </c>
      <c r="B306" s="65" t="s">
        <v>306</v>
      </c>
      <c r="C306" s="32" t="str">
        <f t="shared" si="8"/>
        <v>21375102 MUSEO NACIONAL DE COSTA RICA</v>
      </c>
      <c r="D306" s="65" t="s">
        <v>19</v>
      </c>
      <c r="E306" s="65" t="s">
        <v>153</v>
      </c>
      <c r="F306" s="65" t="s">
        <v>154</v>
      </c>
      <c r="G306" s="69">
        <v>87199300</v>
      </c>
      <c r="H306" s="69">
        <v>87199300</v>
      </c>
      <c r="I306" s="69">
        <v>40380440.649999999</v>
      </c>
      <c r="J306" s="69">
        <v>0</v>
      </c>
      <c r="K306" s="69">
        <v>0</v>
      </c>
      <c r="L306" s="69">
        <v>0</v>
      </c>
      <c r="M306" s="69">
        <v>8782405.2100000009</v>
      </c>
      <c r="N306" s="69">
        <v>7115271.8300000001</v>
      </c>
      <c r="O306" s="69">
        <v>78416894.790000007</v>
      </c>
      <c r="P306" s="69">
        <v>31598035.440000001</v>
      </c>
      <c r="Q306" s="67">
        <f t="shared" si="9"/>
        <v>0.1007164645817111</v>
      </c>
    </row>
    <row r="307" spans="1:17" ht="14.4" x14ac:dyDescent="0.2">
      <c r="A307" s="65" t="s">
        <v>305</v>
      </c>
      <c r="B307" s="65" t="s">
        <v>306</v>
      </c>
      <c r="C307" s="32" t="str">
        <f t="shared" si="8"/>
        <v>21375102 MUSEO NACIONAL DE COSTA RICA</v>
      </c>
      <c r="D307" s="65" t="s">
        <v>19</v>
      </c>
      <c r="E307" s="65" t="s">
        <v>155</v>
      </c>
      <c r="F307" s="65" t="s">
        <v>156</v>
      </c>
      <c r="G307" s="69">
        <v>23250000</v>
      </c>
      <c r="H307" s="69">
        <v>24730000</v>
      </c>
      <c r="I307" s="69">
        <v>10766660.34</v>
      </c>
      <c r="J307" s="69">
        <v>0</v>
      </c>
      <c r="K307" s="69">
        <v>0</v>
      </c>
      <c r="L307" s="69">
        <v>0</v>
      </c>
      <c r="M307" s="69">
        <v>1863084</v>
      </c>
      <c r="N307" s="69">
        <v>1285741</v>
      </c>
      <c r="O307" s="69">
        <v>22866916</v>
      </c>
      <c r="P307" s="69">
        <v>8903576.3399999999</v>
      </c>
      <c r="Q307" s="67">
        <f t="shared" si="9"/>
        <v>7.5336999595632836E-2</v>
      </c>
    </row>
    <row r="308" spans="1:17" ht="14.4" x14ac:dyDescent="0.2">
      <c r="A308" s="65" t="s">
        <v>305</v>
      </c>
      <c r="B308" s="65" t="s">
        <v>306</v>
      </c>
      <c r="C308" s="32" t="str">
        <f t="shared" si="8"/>
        <v>21375102 MUSEO NACIONAL DE COSTA RICA</v>
      </c>
      <c r="D308" s="65" t="s">
        <v>19</v>
      </c>
      <c r="E308" s="65" t="s">
        <v>157</v>
      </c>
      <c r="F308" s="65" t="s">
        <v>158</v>
      </c>
      <c r="G308" s="69">
        <v>10000000</v>
      </c>
      <c r="H308" s="69">
        <v>10150000</v>
      </c>
      <c r="I308" s="69">
        <v>4630821.6500000004</v>
      </c>
      <c r="J308" s="69">
        <v>0</v>
      </c>
      <c r="K308" s="69">
        <v>0</v>
      </c>
      <c r="L308" s="69">
        <v>0</v>
      </c>
      <c r="M308" s="69">
        <v>1863084</v>
      </c>
      <c r="N308" s="69">
        <v>1285741</v>
      </c>
      <c r="O308" s="69">
        <v>8286916</v>
      </c>
      <c r="P308" s="69">
        <v>2767737.65</v>
      </c>
      <c r="Q308" s="67">
        <f t="shared" si="9"/>
        <v>0.18355507389162562</v>
      </c>
    </row>
    <row r="309" spans="1:17" ht="14.4" x14ac:dyDescent="0.2">
      <c r="A309" s="65" t="s">
        <v>305</v>
      </c>
      <c r="B309" s="65" t="s">
        <v>306</v>
      </c>
      <c r="C309" s="32" t="str">
        <f t="shared" si="8"/>
        <v>21375102 MUSEO NACIONAL DE COSTA RICA</v>
      </c>
      <c r="D309" s="65" t="s">
        <v>19</v>
      </c>
      <c r="E309" s="65" t="s">
        <v>159</v>
      </c>
      <c r="F309" s="65" t="s">
        <v>160</v>
      </c>
      <c r="G309" s="69">
        <v>700000</v>
      </c>
      <c r="H309" s="69">
        <v>2430000</v>
      </c>
      <c r="I309" s="69">
        <v>324157.52</v>
      </c>
      <c r="J309" s="69">
        <v>0</v>
      </c>
      <c r="K309" s="69">
        <v>0</v>
      </c>
      <c r="L309" s="69">
        <v>0</v>
      </c>
      <c r="M309" s="69">
        <v>0</v>
      </c>
      <c r="N309" s="69">
        <v>0</v>
      </c>
      <c r="O309" s="69">
        <v>2430000</v>
      </c>
      <c r="P309" s="69">
        <v>324157.52</v>
      </c>
      <c r="Q309" s="67">
        <f t="shared" si="9"/>
        <v>0</v>
      </c>
    </row>
    <row r="310" spans="1:17" ht="14.4" x14ac:dyDescent="0.2">
      <c r="A310" s="65" t="s">
        <v>305</v>
      </c>
      <c r="B310" s="65" t="s">
        <v>306</v>
      </c>
      <c r="C310" s="32" t="str">
        <f t="shared" si="8"/>
        <v>21375102 MUSEO NACIONAL DE COSTA RICA</v>
      </c>
      <c r="D310" s="65" t="s">
        <v>19</v>
      </c>
      <c r="E310" s="65" t="s">
        <v>161</v>
      </c>
      <c r="F310" s="65" t="s">
        <v>162</v>
      </c>
      <c r="G310" s="69">
        <v>10250000</v>
      </c>
      <c r="H310" s="69">
        <v>10250000</v>
      </c>
      <c r="I310" s="69">
        <v>4746592.1900000004</v>
      </c>
      <c r="J310" s="69">
        <v>0</v>
      </c>
      <c r="K310" s="69">
        <v>0</v>
      </c>
      <c r="L310" s="69">
        <v>0</v>
      </c>
      <c r="M310" s="69">
        <v>0</v>
      </c>
      <c r="N310" s="69">
        <v>0</v>
      </c>
      <c r="O310" s="69">
        <v>10250000</v>
      </c>
      <c r="P310" s="69">
        <v>4746592.1900000004</v>
      </c>
      <c r="Q310" s="67">
        <f t="shared" si="9"/>
        <v>0</v>
      </c>
    </row>
    <row r="311" spans="1:17" ht="14.4" x14ac:dyDescent="0.2">
      <c r="A311" s="65" t="s">
        <v>305</v>
      </c>
      <c r="B311" s="65" t="s">
        <v>306</v>
      </c>
      <c r="C311" s="32" t="str">
        <f t="shared" si="8"/>
        <v>21375102 MUSEO NACIONAL DE COSTA RICA</v>
      </c>
      <c r="D311" s="65" t="s">
        <v>19</v>
      </c>
      <c r="E311" s="65" t="s">
        <v>163</v>
      </c>
      <c r="F311" s="65" t="s">
        <v>164</v>
      </c>
      <c r="G311" s="69">
        <v>2300000</v>
      </c>
      <c r="H311" s="69">
        <v>1900000</v>
      </c>
      <c r="I311" s="69">
        <v>1065088.98</v>
      </c>
      <c r="J311" s="69">
        <v>0</v>
      </c>
      <c r="K311" s="69">
        <v>0</v>
      </c>
      <c r="L311" s="69">
        <v>0</v>
      </c>
      <c r="M311" s="69">
        <v>0</v>
      </c>
      <c r="N311" s="69">
        <v>0</v>
      </c>
      <c r="O311" s="69">
        <v>1900000</v>
      </c>
      <c r="P311" s="69">
        <v>1065088.98</v>
      </c>
      <c r="Q311" s="67">
        <f t="shared" si="9"/>
        <v>0</v>
      </c>
    </row>
    <row r="312" spans="1:17" ht="14.4" x14ac:dyDescent="0.2">
      <c r="A312" s="65" t="s">
        <v>305</v>
      </c>
      <c r="B312" s="65" t="s">
        <v>306</v>
      </c>
      <c r="C312" s="32" t="str">
        <f t="shared" si="8"/>
        <v>21375102 MUSEO NACIONAL DE COSTA RICA</v>
      </c>
      <c r="D312" s="65" t="s">
        <v>19</v>
      </c>
      <c r="E312" s="65" t="s">
        <v>165</v>
      </c>
      <c r="F312" s="65" t="s">
        <v>166</v>
      </c>
      <c r="G312" s="69">
        <v>200000</v>
      </c>
      <c r="H312" s="69">
        <v>200000</v>
      </c>
      <c r="I312" s="69">
        <v>92616.43</v>
      </c>
      <c r="J312" s="69">
        <v>0</v>
      </c>
      <c r="K312" s="69">
        <v>0</v>
      </c>
      <c r="L312" s="69">
        <v>0</v>
      </c>
      <c r="M312" s="69">
        <v>0</v>
      </c>
      <c r="N312" s="69">
        <v>0</v>
      </c>
      <c r="O312" s="69">
        <v>200000</v>
      </c>
      <c r="P312" s="69">
        <v>92616.43</v>
      </c>
      <c r="Q312" s="67">
        <f t="shared" si="9"/>
        <v>0</v>
      </c>
    </row>
    <row r="313" spans="1:17" ht="14.4" x14ac:dyDescent="0.2">
      <c r="A313" s="65" t="s">
        <v>305</v>
      </c>
      <c r="B313" s="65" t="s">
        <v>306</v>
      </c>
      <c r="C313" s="32" t="str">
        <f t="shared" si="8"/>
        <v>21375102 MUSEO NACIONAL DE COSTA RICA</v>
      </c>
      <c r="D313" s="65" t="s">
        <v>19</v>
      </c>
      <c r="E313" s="65" t="s">
        <v>169</v>
      </c>
      <c r="F313" s="65" t="s">
        <v>170</v>
      </c>
      <c r="G313" s="69">
        <v>200000</v>
      </c>
      <c r="H313" s="69">
        <v>200000</v>
      </c>
      <c r="I313" s="69">
        <v>92616.43</v>
      </c>
      <c r="J313" s="69">
        <v>0</v>
      </c>
      <c r="K313" s="69">
        <v>0</v>
      </c>
      <c r="L313" s="69">
        <v>0</v>
      </c>
      <c r="M313" s="69">
        <v>0</v>
      </c>
      <c r="N313" s="69">
        <v>0</v>
      </c>
      <c r="O313" s="69">
        <v>200000</v>
      </c>
      <c r="P313" s="69">
        <v>92616.43</v>
      </c>
      <c r="Q313" s="67">
        <f t="shared" si="9"/>
        <v>0</v>
      </c>
    </row>
    <row r="314" spans="1:17" ht="14.4" x14ac:dyDescent="0.2">
      <c r="A314" s="65" t="s">
        <v>305</v>
      </c>
      <c r="B314" s="65" t="s">
        <v>306</v>
      </c>
      <c r="C314" s="32" t="str">
        <f t="shared" si="8"/>
        <v>21375102 MUSEO NACIONAL DE COSTA RICA</v>
      </c>
      <c r="D314" s="65" t="s">
        <v>19</v>
      </c>
      <c r="E314" s="65" t="s">
        <v>171</v>
      </c>
      <c r="F314" s="65" t="s">
        <v>172</v>
      </c>
      <c r="G314" s="69">
        <v>13750000</v>
      </c>
      <c r="H314" s="69">
        <v>12700000</v>
      </c>
      <c r="I314" s="69">
        <v>6367379.7800000003</v>
      </c>
      <c r="J314" s="69">
        <v>0</v>
      </c>
      <c r="K314" s="69">
        <v>0</v>
      </c>
      <c r="L314" s="69">
        <v>0</v>
      </c>
      <c r="M314" s="69">
        <v>198670.39</v>
      </c>
      <c r="N314" s="69">
        <v>0</v>
      </c>
      <c r="O314" s="69">
        <v>12501329.609999999</v>
      </c>
      <c r="P314" s="69">
        <v>6168709.3899999997</v>
      </c>
      <c r="Q314" s="67">
        <f t="shared" si="9"/>
        <v>1.5643337795275592E-2</v>
      </c>
    </row>
    <row r="315" spans="1:17" ht="14.4" x14ac:dyDescent="0.2">
      <c r="A315" s="65" t="s">
        <v>305</v>
      </c>
      <c r="B315" s="65" t="s">
        <v>306</v>
      </c>
      <c r="C315" s="32" t="str">
        <f t="shared" si="8"/>
        <v>21375102 MUSEO NACIONAL DE COSTA RICA</v>
      </c>
      <c r="D315" s="65" t="s">
        <v>19</v>
      </c>
      <c r="E315" s="65" t="s">
        <v>173</v>
      </c>
      <c r="F315" s="65" t="s">
        <v>174</v>
      </c>
      <c r="G315" s="69">
        <v>2100000</v>
      </c>
      <c r="H315" s="69">
        <v>2300000</v>
      </c>
      <c r="I315" s="69">
        <v>972472.55</v>
      </c>
      <c r="J315" s="69">
        <v>0</v>
      </c>
      <c r="K315" s="69">
        <v>0</v>
      </c>
      <c r="L315" s="69">
        <v>0</v>
      </c>
      <c r="M315" s="69">
        <v>0</v>
      </c>
      <c r="N315" s="69">
        <v>0</v>
      </c>
      <c r="O315" s="69">
        <v>2300000</v>
      </c>
      <c r="P315" s="69">
        <v>972472.55</v>
      </c>
      <c r="Q315" s="67">
        <f t="shared" si="9"/>
        <v>0</v>
      </c>
    </row>
    <row r="316" spans="1:17" ht="14.4" x14ac:dyDescent="0.2">
      <c r="A316" s="65" t="s">
        <v>305</v>
      </c>
      <c r="B316" s="65" t="s">
        <v>306</v>
      </c>
      <c r="C316" s="32" t="str">
        <f t="shared" si="8"/>
        <v>21375102 MUSEO NACIONAL DE COSTA RICA</v>
      </c>
      <c r="D316" s="65" t="s">
        <v>19</v>
      </c>
      <c r="E316" s="65" t="s">
        <v>175</v>
      </c>
      <c r="F316" s="65" t="s">
        <v>176</v>
      </c>
      <c r="G316" s="69">
        <v>1600000</v>
      </c>
      <c r="H316" s="69">
        <v>1250000</v>
      </c>
      <c r="I316" s="69">
        <v>740931.47</v>
      </c>
      <c r="J316" s="69">
        <v>0</v>
      </c>
      <c r="K316" s="69">
        <v>0</v>
      </c>
      <c r="L316" s="69">
        <v>0</v>
      </c>
      <c r="M316" s="69">
        <v>0</v>
      </c>
      <c r="N316" s="69">
        <v>0</v>
      </c>
      <c r="O316" s="69">
        <v>1250000</v>
      </c>
      <c r="P316" s="69">
        <v>740931.47</v>
      </c>
      <c r="Q316" s="67">
        <f t="shared" si="9"/>
        <v>0</v>
      </c>
    </row>
    <row r="317" spans="1:17" ht="14.4" x14ac:dyDescent="0.2">
      <c r="A317" s="65" t="s">
        <v>305</v>
      </c>
      <c r="B317" s="65" t="s">
        <v>306</v>
      </c>
      <c r="C317" s="32" t="str">
        <f t="shared" si="8"/>
        <v>21375102 MUSEO NACIONAL DE COSTA RICA</v>
      </c>
      <c r="D317" s="65" t="s">
        <v>19</v>
      </c>
      <c r="E317" s="65" t="s">
        <v>177</v>
      </c>
      <c r="F317" s="65" t="s">
        <v>178</v>
      </c>
      <c r="G317" s="69">
        <v>300000</v>
      </c>
      <c r="H317" s="69">
        <v>300000</v>
      </c>
      <c r="I317" s="69">
        <v>138924.65</v>
      </c>
      <c r="J317" s="69">
        <v>0</v>
      </c>
      <c r="K317" s="69">
        <v>0</v>
      </c>
      <c r="L317" s="69">
        <v>0</v>
      </c>
      <c r="M317" s="69">
        <v>0</v>
      </c>
      <c r="N317" s="69">
        <v>0</v>
      </c>
      <c r="O317" s="69">
        <v>300000</v>
      </c>
      <c r="P317" s="69">
        <v>138924.65</v>
      </c>
      <c r="Q317" s="67">
        <f t="shared" si="9"/>
        <v>0</v>
      </c>
    </row>
    <row r="318" spans="1:17" ht="14.4" x14ac:dyDescent="0.2">
      <c r="A318" s="65" t="s">
        <v>305</v>
      </c>
      <c r="B318" s="65" t="s">
        <v>306</v>
      </c>
      <c r="C318" s="32" t="str">
        <f t="shared" si="8"/>
        <v>21375102 MUSEO NACIONAL DE COSTA RICA</v>
      </c>
      <c r="D318" s="65" t="s">
        <v>19</v>
      </c>
      <c r="E318" s="65" t="s">
        <v>179</v>
      </c>
      <c r="F318" s="65" t="s">
        <v>180</v>
      </c>
      <c r="G318" s="69">
        <v>4800000</v>
      </c>
      <c r="H318" s="69">
        <v>5000000</v>
      </c>
      <c r="I318" s="69">
        <v>2222794.39</v>
      </c>
      <c r="J318" s="69">
        <v>0</v>
      </c>
      <c r="K318" s="69">
        <v>0</v>
      </c>
      <c r="L318" s="69">
        <v>0</v>
      </c>
      <c r="M318" s="69">
        <v>0</v>
      </c>
      <c r="N318" s="69">
        <v>0</v>
      </c>
      <c r="O318" s="69">
        <v>5000000</v>
      </c>
      <c r="P318" s="69">
        <v>2222794.39</v>
      </c>
      <c r="Q318" s="67">
        <f t="shared" si="9"/>
        <v>0</v>
      </c>
    </row>
    <row r="319" spans="1:17" ht="14.4" x14ac:dyDescent="0.2">
      <c r="A319" s="65" t="s">
        <v>305</v>
      </c>
      <c r="B319" s="65" t="s">
        <v>306</v>
      </c>
      <c r="C319" s="32" t="str">
        <f t="shared" si="8"/>
        <v>21375102 MUSEO NACIONAL DE COSTA RICA</v>
      </c>
      <c r="D319" s="65" t="s">
        <v>19</v>
      </c>
      <c r="E319" s="65" t="s">
        <v>326</v>
      </c>
      <c r="F319" s="65" t="s">
        <v>327</v>
      </c>
      <c r="G319" s="69">
        <v>300000</v>
      </c>
      <c r="H319" s="69">
        <v>900000</v>
      </c>
      <c r="I319" s="69">
        <v>138924.65</v>
      </c>
      <c r="J319" s="69">
        <v>0</v>
      </c>
      <c r="K319" s="69">
        <v>0</v>
      </c>
      <c r="L319" s="69">
        <v>0</v>
      </c>
      <c r="M319" s="69">
        <v>0</v>
      </c>
      <c r="N319" s="69">
        <v>0</v>
      </c>
      <c r="O319" s="69">
        <v>900000</v>
      </c>
      <c r="P319" s="69">
        <v>138924.65</v>
      </c>
      <c r="Q319" s="67">
        <f t="shared" si="9"/>
        <v>0</v>
      </c>
    </row>
    <row r="320" spans="1:17" ht="14.4" x14ac:dyDescent="0.2">
      <c r="A320" s="65" t="s">
        <v>305</v>
      </c>
      <c r="B320" s="65" t="s">
        <v>306</v>
      </c>
      <c r="C320" s="32" t="str">
        <f t="shared" si="8"/>
        <v>21375102 MUSEO NACIONAL DE COSTA RICA</v>
      </c>
      <c r="D320" s="65" t="s">
        <v>19</v>
      </c>
      <c r="E320" s="65" t="s">
        <v>181</v>
      </c>
      <c r="F320" s="65" t="s">
        <v>182</v>
      </c>
      <c r="G320" s="69">
        <v>3950000</v>
      </c>
      <c r="H320" s="69">
        <v>2250000</v>
      </c>
      <c r="I320" s="69">
        <v>1829174.55</v>
      </c>
      <c r="J320" s="69">
        <v>0</v>
      </c>
      <c r="K320" s="69">
        <v>0</v>
      </c>
      <c r="L320" s="69">
        <v>0</v>
      </c>
      <c r="M320" s="69">
        <v>0</v>
      </c>
      <c r="N320" s="69">
        <v>0</v>
      </c>
      <c r="O320" s="69">
        <v>2250000</v>
      </c>
      <c r="P320" s="69">
        <v>1829174.55</v>
      </c>
      <c r="Q320" s="67">
        <f t="shared" si="9"/>
        <v>0</v>
      </c>
    </row>
    <row r="321" spans="1:17" ht="14.4" x14ac:dyDescent="0.2">
      <c r="A321" s="65" t="s">
        <v>305</v>
      </c>
      <c r="B321" s="65" t="s">
        <v>306</v>
      </c>
      <c r="C321" s="32" t="str">
        <f t="shared" si="8"/>
        <v>21375102 MUSEO NACIONAL DE COSTA RICA</v>
      </c>
      <c r="D321" s="65" t="s">
        <v>19</v>
      </c>
      <c r="E321" s="65" t="s">
        <v>183</v>
      </c>
      <c r="F321" s="65" t="s">
        <v>184</v>
      </c>
      <c r="G321" s="69">
        <v>700000</v>
      </c>
      <c r="H321" s="69">
        <v>700000</v>
      </c>
      <c r="I321" s="69">
        <v>324157.52</v>
      </c>
      <c r="J321" s="69">
        <v>0</v>
      </c>
      <c r="K321" s="69">
        <v>0</v>
      </c>
      <c r="L321" s="69">
        <v>0</v>
      </c>
      <c r="M321" s="69">
        <v>198670.39</v>
      </c>
      <c r="N321" s="69">
        <v>0</v>
      </c>
      <c r="O321" s="69">
        <v>501329.61</v>
      </c>
      <c r="P321" s="69">
        <v>125487.13</v>
      </c>
      <c r="Q321" s="67">
        <f t="shared" si="9"/>
        <v>0.28381484285714287</v>
      </c>
    </row>
    <row r="322" spans="1:17" ht="14.4" x14ac:dyDescent="0.2">
      <c r="A322" s="65" t="s">
        <v>305</v>
      </c>
      <c r="B322" s="65" t="s">
        <v>306</v>
      </c>
      <c r="C322" s="32" t="str">
        <f t="shared" si="8"/>
        <v>21375102 MUSEO NACIONAL DE COSTA RICA</v>
      </c>
      <c r="D322" s="65" t="s">
        <v>19</v>
      </c>
      <c r="E322" s="65" t="s">
        <v>185</v>
      </c>
      <c r="F322" s="65" t="s">
        <v>186</v>
      </c>
      <c r="G322" s="69">
        <v>19129300</v>
      </c>
      <c r="H322" s="69">
        <v>19129300</v>
      </c>
      <c r="I322" s="69">
        <v>8858437.6600000001</v>
      </c>
      <c r="J322" s="69">
        <v>0</v>
      </c>
      <c r="K322" s="69">
        <v>0</v>
      </c>
      <c r="L322" s="69">
        <v>0</v>
      </c>
      <c r="M322" s="69">
        <v>382619.99</v>
      </c>
      <c r="N322" s="69">
        <v>0</v>
      </c>
      <c r="O322" s="69">
        <v>18746680.010000002</v>
      </c>
      <c r="P322" s="69">
        <v>8475817.6699999999</v>
      </c>
      <c r="Q322" s="67">
        <f t="shared" si="9"/>
        <v>2.000177685539983E-2</v>
      </c>
    </row>
    <row r="323" spans="1:17" ht="14.4" x14ac:dyDescent="0.2">
      <c r="A323" s="65" t="s">
        <v>305</v>
      </c>
      <c r="B323" s="65" t="s">
        <v>306</v>
      </c>
      <c r="C323" s="32" t="str">
        <f t="shared" si="8"/>
        <v>21375102 MUSEO NACIONAL DE COSTA RICA</v>
      </c>
      <c r="D323" s="65" t="s">
        <v>19</v>
      </c>
      <c r="E323" s="65" t="s">
        <v>187</v>
      </c>
      <c r="F323" s="65" t="s">
        <v>188</v>
      </c>
      <c r="G323" s="69">
        <v>600000</v>
      </c>
      <c r="H323" s="69">
        <v>600000</v>
      </c>
      <c r="I323" s="69">
        <v>277849.3</v>
      </c>
      <c r="J323" s="69">
        <v>0</v>
      </c>
      <c r="K323" s="69">
        <v>0</v>
      </c>
      <c r="L323" s="69">
        <v>0</v>
      </c>
      <c r="M323" s="69">
        <v>0</v>
      </c>
      <c r="N323" s="69">
        <v>0</v>
      </c>
      <c r="O323" s="69">
        <v>600000</v>
      </c>
      <c r="P323" s="69">
        <v>277849.3</v>
      </c>
      <c r="Q323" s="67">
        <f t="shared" si="9"/>
        <v>0</v>
      </c>
    </row>
    <row r="324" spans="1:17" ht="14.4" x14ac:dyDescent="0.2">
      <c r="A324" s="65" t="s">
        <v>305</v>
      </c>
      <c r="B324" s="65" t="s">
        <v>306</v>
      </c>
      <c r="C324" s="32" t="str">
        <f t="shared" si="8"/>
        <v>21375102 MUSEO NACIONAL DE COSTA RICA</v>
      </c>
      <c r="D324" s="65" t="s">
        <v>19</v>
      </c>
      <c r="E324" s="65" t="s">
        <v>189</v>
      </c>
      <c r="F324" s="65" t="s">
        <v>190</v>
      </c>
      <c r="G324" s="69">
        <v>18529300</v>
      </c>
      <c r="H324" s="69">
        <v>18529300</v>
      </c>
      <c r="I324" s="69">
        <v>8580588.3599999994</v>
      </c>
      <c r="J324" s="69">
        <v>0</v>
      </c>
      <c r="K324" s="69">
        <v>0</v>
      </c>
      <c r="L324" s="69">
        <v>0</v>
      </c>
      <c r="M324" s="69">
        <v>382619.99</v>
      </c>
      <c r="N324" s="69">
        <v>0</v>
      </c>
      <c r="O324" s="69">
        <v>18146680.010000002</v>
      </c>
      <c r="P324" s="69">
        <v>8197968.3700000001</v>
      </c>
      <c r="Q324" s="67">
        <f t="shared" si="9"/>
        <v>2.0649457345933198E-2</v>
      </c>
    </row>
    <row r="325" spans="1:17" ht="14.4" x14ac:dyDescent="0.2">
      <c r="A325" s="65" t="s">
        <v>305</v>
      </c>
      <c r="B325" s="65" t="s">
        <v>306</v>
      </c>
      <c r="C325" s="32" t="str">
        <f t="shared" si="8"/>
        <v>21375102 MUSEO NACIONAL DE COSTA RICA</v>
      </c>
      <c r="D325" s="65" t="s">
        <v>19</v>
      </c>
      <c r="E325" s="65" t="s">
        <v>191</v>
      </c>
      <c r="F325" s="65" t="s">
        <v>192</v>
      </c>
      <c r="G325" s="69">
        <v>30870000</v>
      </c>
      <c r="H325" s="69">
        <v>30440000</v>
      </c>
      <c r="I325" s="69">
        <v>14295346.439999999</v>
      </c>
      <c r="J325" s="69">
        <v>0</v>
      </c>
      <c r="K325" s="69">
        <v>0</v>
      </c>
      <c r="L325" s="69">
        <v>0</v>
      </c>
      <c r="M325" s="69">
        <v>6338030.8300000001</v>
      </c>
      <c r="N325" s="69">
        <v>5829530.8300000001</v>
      </c>
      <c r="O325" s="69">
        <v>24101969.170000002</v>
      </c>
      <c r="P325" s="69">
        <v>7957315.6100000003</v>
      </c>
      <c r="Q325" s="67">
        <f t="shared" si="9"/>
        <v>0.20821389060446782</v>
      </c>
    </row>
    <row r="326" spans="1:17" ht="14.4" x14ac:dyDescent="0.2">
      <c r="A326" s="65" t="s">
        <v>305</v>
      </c>
      <c r="B326" s="65" t="s">
        <v>306</v>
      </c>
      <c r="C326" s="32" t="str">
        <f t="shared" si="8"/>
        <v>21375102 MUSEO NACIONAL DE COSTA RICA</v>
      </c>
      <c r="D326" s="65" t="s">
        <v>19</v>
      </c>
      <c r="E326" s="65" t="s">
        <v>193</v>
      </c>
      <c r="F326" s="65" t="s">
        <v>194</v>
      </c>
      <c r="G326" s="69">
        <v>1390000</v>
      </c>
      <c r="H326" s="69">
        <v>1350000</v>
      </c>
      <c r="I326" s="69">
        <v>643684.21</v>
      </c>
      <c r="J326" s="69">
        <v>0</v>
      </c>
      <c r="K326" s="69">
        <v>0</v>
      </c>
      <c r="L326" s="69">
        <v>0</v>
      </c>
      <c r="M326" s="69">
        <v>111476.22</v>
      </c>
      <c r="N326" s="69">
        <v>111476.22</v>
      </c>
      <c r="O326" s="69">
        <v>1238523.78</v>
      </c>
      <c r="P326" s="69">
        <v>532207.99</v>
      </c>
      <c r="Q326" s="67">
        <f t="shared" si="9"/>
        <v>8.257497777777778E-2</v>
      </c>
    </row>
    <row r="327" spans="1:17" ht="14.4" x14ac:dyDescent="0.2">
      <c r="A327" s="65" t="s">
        <v>305</v>
      </c>
      <c r="B327" s="65" t="s">
        <v>306</v>
      </c>
      <c r="C327" s="32" t="str">
        <f t="shared" ref="C327:C390" si="10">+CONCATENATE(A327," ",B327)</f>
        <v>21375102 MUSEO NACIONAL DE COSTA RICA</v>
      </c>
      <c r="D327" s="65" t="s">
        <v>19</v>
      </c>
      <c r="E327" s="65" t="s">
        <v>195</v>
      </c>
      <c r="F327" s="65" t="s">
        <v>196</v>
      </c>
      <c r="G327" s="69">
        <v>150000</v>
      </c>
      <c r="H327" s="69">
        <v>150000</v>
      </c>
      <c r="I327" s="69">
        <v>69462.320000000007</v>
      </c>
      <c r="J327" s="69">
        <v>0</v>
      </c>
      <c r="K327" s="69">
        <v>0</v>
      </c>
      <c r="L327" s="69">
        <v>0</v>
      </c>
      <c r="M327" s="69">
        <v>0</v>
      </c>
      <c r="N327" s="69">
        <v>0</v>
      </c>
      <c r="O327" s="69">
        <v>150000</v>
      </c>
      <c r="P327" s="69">
        <v>69462.320000000007</v>
      </c>
      <c r="Q327" s="67">
        <f t="shared" ref="Q327:Q390" si="11">+IFERROR(M327/H327,0)</f>
        <v>0</v>
      </c>
    </row>
    <row r="328" spans="1:17" ht="14.4" x14ac:dyDescent="0.2">
      <c r="A328" s="65" t="s">
        <v>305</v>
      </c>
      <c r="B328" s="65" t="s">
        <v>306</v>
      </c>
      <c r="C328" s="32" t="str">
        <f t="shared" si="10"/>
        <v>21375102 MUSEO NACIONAL DE COSTA RICA</v>
      </c>
      <c r="D328" s="65" t="s">
        <v>19</v>
      </c>
      <c r="E328" s="65" t="s">
        <v>197</v>
      </c>
      <c r="F328" s="65" t="s">
        <v>198</v>
      </c>
      <c r="G328" s="69">
        <v>7600000</v>
      </c>
      <c r="H328" s="69">
        <v>4740000</v>
      </c>
      <c r="I328" s="69">
        <v>3519424.46</v>
      </c>
      <c r="J328" s="69">
        <v>0</v>
      </c>
      <c r="K328" s="69">
        <v>0</v>
      </c>
      <c r="L328" s="69">
        <v>0</v>
      </c>
      <c r="M328" s="69">
        <v>95806.25</v>
      </c>
      <c r="N328" s="69">
        <v>95806.25</v>
      </c>
      <c r="O328" s="69">
        <v>4644193.75</v>
      </c>
      <c r="P328" s="69">
        <v>3423618.21</v>
      </c>
      <c r="Q328" s="67">
        <f t="shared" si="11"/>
        <v>2.0212289029535865E-2</v>
      </c>
    </row>
    <row r="329" spans="1:17" ht="14.4" x14ac:dyDescent="0.2">
      <c r="A329" s="65" t="s">
        <v>305</v>
      </c>
      <c r="B329" s="65" t="s">
        <v>306</v>
      </c>
      <c r="C329" s="32" t="str">
        <f t="shared" si="10"/>
        <v>21375102 MUSEO NACIONAL DE COSTA RICA</v>
      </c>
      <c r="D329" s="65" t="s">
        <v>19</v>
      </c>
      <c r="E329" s="65" t="s">
        <v>199</v>
      </c>
      <c r="F329" s="65" t="s">
        <v>200</v>
      </c>
      <c r="G329" s="69">
        <v>2200000</v>
      </c>
      <c r="H329" s="69">
        <v>3470030</v>
      </c>
      <c r="I329" s="69">
        <v>1018780.77</v>
      </c>
      <c r="J329" s="69">
        <v>0</v>
      </c>
      <c r="K329" s="69">
        <v>0</v>
      </c>
      <c r="L329" s="69">
        <v>0</v>
      </c>
      <c r="M329" s="69">
        <v>508500</v>
      </c>
      <c r="N329" s="69">
        <v>0</v>
      </c>
      <c r="O329" s="69">
        <v>2961530</v>
      </c>
      <c r="P329" s="69">
        <v>510280.77</v>
      </c>
      <c r="Q329" s="67">
        <f t="shared" si="11"/>
        <v>0.14654051982259519</v>
      </c>
    </row>
    <row r="330" spans="1:17" ht="14.4" x14ac:dyDescent="0.2">
      <c r="A330" s="65" t="s">
        <v>305</v>
      </c>
      <c r="B330" s="65" t="s">
        <v>306</v>
      </c>
      <c r="C330" s="32" t="str">
        <f t="shared" si="10"/>
        <v>21375102 MUSEO NACIONAL DE COSTA RICA</v>
      </c>
      <c r="D330" s="65" t="s">
        <v>19</v>
      </c>
      <c r="E330" s="65" t="s">
        <v>201</v>
      </c>
      <c r="F330" s="65" t="s">
        <v>202</v>
      </c>
      <c r="G330" s="69">
        <v>8680000</v>
      </c>
      <c r="H330" s="69">
        <v>9879970</v>
      </c>
      <c r="I330" s="69">
        <v>4019553.19</v>
      </c>
      <c r="J330" s="69">
        <v>0</v>
      </c>
      <c r="K330" s="69">
        <v>0</v>
      </c>
      <c r="L330" s="69">
        <v>0</v>
      </c>
      <c r="M330" s="69">
        <v>3354677.36</v>
      </c>
      <c r="N330" s="69">
        <v>3354677.36</v>
      </c>
      <c r="O330" s="69">
        <v>6525292.6399999997</v>
      </c>
      <c r="P330" s="69">
        <v>664875.82999999996</v>
      </c>
      <c r="Q330" s="67">
        <f t="shared" si="11"/>
        <v>0.3395432739168236</v>
      </c>
    </row>
    <row r="331" spans="1:17" ht="14.4" x14ac:dyDescent="0.2">
      <c r="A331" s="65" t="s">
        <v>305</v>
      </c>
      <c r="B331" s="65" t="s">
        <v>306</v>
      </c>
      <c r="C331" s="32" t="str">
        <f t="shared" si="10"/>
        <v>21375102 MUSEO NACIONAL DE COSTA RICA</v>
      </c>
      <c r="D331" s="65" t="s">
        <v>19</v>
      </c>
      <c r="E331" s="65" t="s">
        <v>203</v>
      </c>
      <c r="F331" s="65" t="s">
        <v>204</v>
      </c>
      <c r="G331" s="69">
        <v>2600000</v>
      </c>
      <c r="H331" s="69">
        <v>2600000</v>
      </c>
      <c r="I331" s="69">
        <v>1204013.6299999999</v>
      </c>
      <c r="J331" s="69">
        <v>0</v>
      </c>
      <c r="K331" s="69">
        <v>0</v>
      </c>
      <c r="L331" s="69">
        <v>0</v>
      </c>
      <c r="M331" s="69">
        <v>0</v>
      </c>
      <c r="N331" s="69">
        <v>0</v>
      </c>
      <c r="O331" s="69">
        <v>2600000</v>
      </c>
      <c r="P331" s="69">
        <v>1204013.6299999999</v>
      </c>
      <c r="Q331" s="67">
        <f t="shared" si="11"/>
        <v>0</v>
      </c>
    </row>
    <row r="332" spans="1:17" ht="14.4" x14ac:dyDescent="0.2">
      <c r="A332" s="65" t="s">
        <v>305</v>
      </c>
      <c r="B332" s="65" t="s">
        <v>306</v>
      </c>
      <c r="C332" s="32" t="str">
        <f t="shared" si="10"/>
        <v>21375102 MUSEO NACIONAL DE COSTA RICA</v>
      </c>
      <c r="D332" s="65" t="s">
        <v>19</v>
      </c>
      <c r="E332" s="65" t="s">
        <v>205</v>
      </c>
      <c r="F332" s="65" t="s">
        <v>206</v>
      </c>
      <c r="G332" s="69">
        <v>100000</v>
      </c>
      <c r="H332" s="69">
        <v>100000</v>
      </c>
      <c r="I332" s="69">
        <v>46308.22</v>
      </c>
      <c r="J332" s="69">
        <v>0</v>
      </c>
      <c r="K332" s="69">
        <v>0</v>
      </c>
      <c r="L332" s="69">
        <v>0</v>
      </c>
      <c r="M332" s="69">
        <v>0</v>
      </c>
      <c r="N332" s="69">
        <v>0</v>
      </c>
      <c r="O332" s="69">
        <v>100000</v>
      </c>
      <c r="P332" s="69">
        <v>46308.22</v>
      </c>
      <c r="Q332" s="67">
        <f t="shared" si="11"/>
        <v>0</v>
      </c>
    </row>
    <row r="333" spans="1:17" ht="14.4" x14ac:dyDescent="0.2">
      <c r="A333" s="65" t="s">
        <v>305</v>
      </c>
      <c r="B333" s="65" t="s">
        <v>306</v>
      </c>
      <c r="C333" s="32" t="str">
        <f t="shared" si="10"/>
        <v>21375102 MUSEO NACIONAL DE COSTA RICA</v>
      </c>
      <c r="D333" s="65" t="s">
        <v>19</v>
      </c>
      <c r="E333" s="65" t="s">
        <v>207</v>
      </c>
      <c r="F333" s="65" t="s">
        <v>208</v>
      </c>
      <c r="G333" s="69">
        <v>8150000</v>
      </c>
      <c r="H333" s="69">
        <v>8150000</v>
      </c>
      <c r="I333" s="69">
        <v>3774119.64</v>
      </c>
      <c r="J333" s="69">
        <v>0</v>
      </c>
      <c r="K333" s="69">
        <v>0</v>
      </c>
      <c r="L333" s="69">
        <v>0</v>
      </c>
      <c r="M333" s="69">
        <v>2267571</v>
      </c>
      <c r="N333" s="69">
        <v>2267571</v>
      </c>
      <c r="O333" s="69">
        <v>5882429</v>
      </c>
      <c r="P333" s="69">
        <v>1506548.64</v>
      </c>
      <c r="Q333" s="67">
        <f t="shared" si="11"/>
        <v>0.27822957055214725</v>
      </c>
    </row>
    <row r="334" spans="1:17" ht="14.4" x14ac:dyDescent="0.2">
      <c r="A334" s="65" t="s">
        <v>305</v>
      </c>
      <c r="B334" s="65" t="s">
        <v>306</v>
      </c>
      <c r="C334" s="32" t="str">
        <f t="shared" si="10"/>
        <v>21375102 MUSEO NACIONAL DE COSTA RICA</v>
      </c>
      <c r="D334" s="65" t="s">
        <v>19</v>
      </c>
      <c r="E334" s="65" t="s">
        <v>209</v>
      </c>
      <c r="F334" s="65" t="s">
        <v>210</v>
      </c>
      <c r="G334" s="69">
        <v>68748117</v>
      </c>
      <c r="H334" s="69">
        <v>68748117</v>
      </c>
      <c r="I334" s="69">
        <v>58278219.219999999</v>
      </c>
      <c r="J334" s="69">
        <v>0</v>
      </c>
      <c r="K334" s="69">
        <v>0</v>
      </c>
      <c r="L334" s="69">
        <v>0</v>
      </c>
      <c r="M334" s="69">
        <v>21893238.129999999</v>
      </c>
      <c r="N334" s="69">
        <v>21893238.129999999</v>
      </c>
      <c r="O334" s="69">
        <v>46854878.869999997</v>
      </c>
      <c r="P334" s="69">
        <v>36384981.090000004</v>
      </c>
      <c r="Q334" s="67">
        <f t="shared" si="11"/>
        <v>0.31845582228819441</v>
      </c>
    </row>
    <row r="335" spans="1:17" ht="14.4" x14ac:dyDescent="0.2">
      <c r="A335" s="65" t="s">
        <v>305</v>
      </c>
      <c r="B335" s="65" t="s">
        <v>306</v>
      </c>
      <c r="C335" s="32" t="str">
        <f t="shared" si="10"/>
        <v>21375102 MUSEO NACIONAL DE COSTA RICA</v>
      </c>
      <c r="D335" s="65" t="s">
        <v>19</v>
      </c>
      <c r="E335" s="65" t="s">
        <v>211</v>
      </c>
      <c r="F335" s="65" t="s">
        <v>212</v>
      </c>
      <c r="G335" s="69">
        <v>33248117</v>
      </c>
      <c r="H335" s="69">
        <v>33248117</v>
      </c>
      <c r="I335" s="69">
        <v>33248117</v>
      </c>
      <c r="J335" s="69">
        <v>0</v>
      </c>
      <c r="K335" s="69">
        <v>0</v>
      </c>
      <c r="L335" s="69">
        <v>0</v>
      </c>
      <c r="M335" s="69">
        <v>5783126.8300000001</v>
      </c>
      <c r="N335" s="69">
        <v>5783126.8300000001</v>
      </c>
      <c r="O335" s="69">
        <v>27464990.170000002</v>
      </c>
      <c r="P335" s="69">
        <v>27464990.170000002</v>
      </c>
      <c r="Q335" s="67">
        <f t="shared" si="11"/>
        <v>0.17393847687675065</v>
      </c>
    </row>
    <row r="336" spans="1:17" ht="14.4" x14ac:dyDescent="0.2">
      <c r="A336" s="65" t="s">
        <v>305</v>
      </c>
      <c r="B336" s="65" t="s">
        <v>306</v>
      </c>
      <c r="C336" s="32" t="str">
        <f t="shared" si="10"/>
        <v>21375102 MUSEO NACIONAL DE COSTA RICA</v>
      </c>
      <c r="D336" s="65" t="s">
        <v>19</v>
      </c>
      <c r="E336" s="65" t="s">
        <v>328</v>
      </c>
      <c r="F336" s="65" t="s">
        <v>214</v>
      </c>
      <c r="G336" s="69">
        <v>28681068</v>
      </c>
      <c r="H336" s="69">
        <v>28681068</v>
      </c>
      <c r="I336" s="69">
        <v>28681068</v>
      </c>
      <c r="J336" s="69">
        <v>0</v>
      </c>
      <c r="K336" s="69">
        <v>0</v>
      </c>
      <c r="L336" s="69">
        <v>0</v>
      </c>
      <c r="M336" s="69">
        <v>4988741.2699999996</v>
      </c>
      <c r="N336" s="69">
        <v>4988741.2699999996</v>
      </c>
      <c r="O336" s="69">
        <v>23692326.73</v>
      </c>
      <c r="P336" s="69">
        <v>23692326.73</v>
      </c>
      <c r="Q336" s="67">
        <f t="shared" si="11"/>
        <v>0.17393847641935786</v>
      </c>
    </row>
    <row r="337" spans="1:17" ht="14.4" x14ac:dyDescent="0.2">
      <c r="A337" s="65" t="s">
        <v>305</v>
      </c>
      <c r="B337" s="65" t="s">
        <v>306</v>
      </c>
      <c r="C337" s="32" t="str">
        <f t="shared" si="10"/>
        <v>21375102 MUSEO NACIONAL DE COSTA RICA</v>
      </c>
      <c r="D337" s="65" t="s">
        <v>19</v>
      </c>
      <c r="E337" s="65" t="s">
        <v>329</v>
      </c>
      <c r="F337" s="65" t="s">
        <v>216</v>
      </c>
      <c r="G337" s="69">
        <v>4567049</v>
      </c>
      <c r="H337" s="69">
        <v>4567049</v>
      </c>
      <c r="I337" s="69">
        <v>4567049</v>
      </c>
      <c r="J337" s="69">
        <v>0</v>
      </c>
      <c r="K337" s="69">
        <v>0</v>
      </c>
      <c r="L337" s="69">
        <v>0</v>
      </c>
      <c r="M337" s="69">
        <v>794385.56</v>
      </c>
      <c r="N337" s="69">
        <v>794385.56</v>
      </c>
      <c r="O337" s="69">
        <v>3772663.44</v>
      </c>
      <c r="P337" s="69">
        <v>3772663.44</v>
      </c>
      <c r="Q337" s="67">
        <f t="shared" si="11"/>
        <v>0.17393847974917723</v>
      </c>
    </row>
    <row r="338" spans="1:17" ht="14.4" x14ac:dyDescent="0.2">
      <c r="A338" s="65" t="s">
        <v>305</v>
      </c>
      <c r="B338" s="65" t="s">
        <v>306</v>
      </c>
      <c r="C338" s="32" t="str">
        <f t="shared" si="10"/>
        <v>21375102 MUSEO NACIONAL DE COSTA RICA</v>
      </c>
      <c r="D338" s="65" t="s">
        <v>19</v>
      </c>
      <c r="E338" s="65" t="s">
        <v>225</v>
      </c>
      <c r="F338" s="65" t="s">
        <v>226</v>
      </c>
      <c r="G338" s="69">
        <v>35500000</v>
      </c>
      <c r="H338" s="69">
        <v>35500000</v>
      </c>
      <c r="I338" s="69">
        <v>25030102.219999999</v>
      </c>
      <c r="J338" s="69">
        <v>0</v>
      </c>
      <c r="K338" s="69">
        <v>0</v>
      </c>
      <c r="L338" s="69">
        <v>0</v>
      </c>
      <c r="M338" s="69">
        <v>16110111.300000001</v>
      </c>
      <c r="N338" s="69">
        <v>16110111.300000001</v>
      </c>
      <c r="O338" s="69">
        <v>19389888.699999999</v>
      </c>
      <c r="P338" s="69">
        <v>8919990.9199999999</v>
      </c>
      <c r="Q338" s="67">
        <f t="shared" si="11"/>
        <v>0.4538059521126761</v>
      </c>
    </row>
    <row r="339" spans="1:17" ht="14.4" x14ac:dyDescent="0.2">
      <c r="A339" s="65" t="s">
        <v>305</v>
      </c>
      <c r="B339" s="65" t="s">
        <v>306</v>
      </c>
      <c r="C339" s="32" t="str">
        <f t="shared" si="10"/>
        <v>21375102 MUSEO NACIONAL DE COSTA RICA</v>
      </c>
      <c r="D339" s="65" t="s">
        <v>19</v>
      </c>
      <c r="E339" s="65" t="s">
        <v>227</v>
      </c>
      <c r="F339" s="65" t="s">
        <v>228</v>
      </c>
      <c r="G339" s="69">
        <v>19500000</v>
      </c>
      <c r="H339" s="69">
        <v>19500000</v>
      </c>
      <c r="I339" s="69">
        <v>9030102.2200000007</v>
      </c>
      <c r="J339" s="69">
        <v>0</v>
      </c>
      <c r="K339" s="69">
        <v>0</v>
      </c>
      <c r="L339" s="69">
        <v>0</v>
      </c>
      <c r="M339" s="69">
        <v>9030102.2200000007</v>
      </c>
      <c r="N339" s="69">
        <v>9030102.2200000007</v>
      </c>
      <c r="O339" s="69">
        <v>10469897.779999999</v>
      </c>
      <c r="P339" s="69">
        <v>0</v>
      </c>
      <c r="Q339" s="67">
        <f t="shared" si="11"/>
        <v>0.46308216512820516</v>
      </c>
    </row>
    <row r="340" spans="1:17" ht="14.4" x14ac:dyDescent="0.2">
      <c r="A340" s="65" t="s">
        <v>305</v>
      </c>
      <c r="B340" s="65" t="s">
        <v>306</v>
      </c>
      <c r="C340" s="32" t="str">
        <f t="shared" si="10"/>
        <v>21375102 MUSEO NACIONAL DE COSTA RICA</v>
      </c>
      <c r="D340" s="65" t="s">
        <v>19</v>
      </c>
      <c r="E340" s="65" t="s">
        <v>229</v>
      </c>
      <c r="F340" s="65" t="s">
        <v>230</v>
      </c>
      <c r="G340" s="69">
        <v>16000000</v>
      </c>
      <c r="H340" s="69">
        <v>16000000</v>
      </c>
      <c r="I340" s="69">
        <v>16000000</v>
      </c>
      <c r="J340" s="69">
        <v>0</v>
      </c>
      <c r="K340" s="69">
        <v>0</v>
      </c>
      <c r="L340" s="69">
        <v>0</v>
      </c>
      <c r="M340" s="69">
        <v>7080009.0800000001</v>
      </c>
      <c r="N340" s="69">
        <v>7080009.0800000001</v>
      </c>
      <c r="O340" s="69">
        <v>8919990.9199999999</v>
      </c>
      <c r="P340" s="69">
        <v>8919990.9199999999</v>
      </c>
      <c r="Q340" s="67">
        <f t="shared" si="11"/>
        <v>0.4425005675</v>
      </c>
    </row>
    <row r="341" spans="1:17" ht="14.4" x14ac:dyDescent="0.2">
      <c r="A341" s="65" t="s">
        <v>305</v>
      </c>
      <c r="B341" s="65" t="s">
        <v>306</v>
      </c>
      <c r="C341" s="32" t="str">
        <f t="shared" si="10"/>
        <v>21375102 MUSEO NACIONAL DE COSTA RICA</v>
      </c>
      <c r="D341" s="65" t="s">
        <v>253</v>
      </c>
      <c r="E341" s="65" t="s">
        <v>254</v>
      </c>
      <c r="F341" s="65" t="s">
        <v>255</v>
      </c>
      <c r="G341" s="69">
        <v>71970408</v>
      </c>
      <c r="H341" s="69">
        <v>71970408</v>
      </c>
      <c r="I341" s="69">
        <v>71970408</v>
      </c>
      <c r="J341" s="69">
        <v>0</v>
      </c>
      <c r="K341" s="69">
        <v>0</v>
      </c>
      <c r="L341" s="69">
        <v>0</v>
      </c>
      <c r="M341" s="69">
        <v>0</v>
      </c>
      <c r="N341" s="69">
        <v>0</v>
      </c>
      <c r="O341" s="69">
        <v>71970408</v>
      </c>
      <c r="P341" s="69">
        <v>71970408</v>
      </c>
      <c r="Q341" s="67">
        <f t="shared" si="11"/>
        <v>0</v>
      </c>
    </row>
    <row r="342" spans="1:17" ht="14.4" x14ac:dyDescent="0.2">
      <c r="A342" s="65" t="s">
        <v>305</v>
      </c>
      <c r="B342" s="65" t="s">
        <v>306</v>
      </c>
      <c r="C342" s="32" t="str">
        <f t="shared" si="10"/>
        <v>21375102 MUSEO NACIONAL DE COSTA RICA</v>
      </c>
      <c r="D342" s="65" t="s">
        <v>253</v>
      </c>
      <c r="E342" s="65" t="s">
        <v>256</v>
      </c>
      <c r="F342" s="65" t="s">
        <v>257</v>
      </c>
      <c r="G342" s="69">
        <v>41970408</v>
      </c>
      <c r="H342" s="69">
        <v>41970408</v>
      </c>
      <c r="I342" s="69">
        <v>41970408</v>
      </c>
      <c r="J342" s="69">
        <v>0</v>
      </c>
      <c r="K342" s="69">
        <v>0</v>
      </c>
      <c r="L342" s="69">
        <v>0</v>
      </c>
      <c r="M342" s="69">
        <v>0</v>
      </c>
      <c r="N342" s="69">
        <v>0</v>
      </c>
      <c r="O342" s="69">
        <v>41970408</v>
      </c>
      <c r="P342" s="69">
        <v>41970408</v>
      </c>
      <c r="Q342" s="67">
        <f t="shared" si="11"/>
        <v>0</v>
      </c>
    </row>
    <row r="343" spans="1:17" ht="14.4" x14ac:dyDescent="0.2">
      <c r="A343" s="65" t="s">
        <v>305</v>
      </c>
      <c r="B343" s="65" t="s">
        <v>306</v>
      </c>
      <c r="C343" s="32" t="str">
        <f t="shared" si="10"/>
        <v>21375102 MUSEO NACIONAL DE COSTA RICA</v>
      </c>
      <c r="D343" s="65" t="s">
        <v>253</v>
      </c>
      <c r="E343" s="65" t="s">
        <v>260</v>
      </c>
      <c r="F343" s="65" t="s">
        <v>261</v>
      </c>
      <c r="G343" s="69">
        <v>10500000</v>
      </c>
      <c r="H343" s="69">
        <v>10500000</v>
      </c>
      <c r="I343" s="69">
        <v>10500000</v>
      </c>
      <c r="J343" s="69">
        <v>0</v>
      </c>
      <c r="K343" s="69">
        <v>0</v>
      </c>
      <c r="L343" s="69">
        <v>0</v>
      </c>
      <c r="M343" s="69">
        <v>0</v>
      </c>
      <c r="N343" s="69">
        <v>0</v>
      </c>
      <c r="O343" s="69">
        <v>10500000</v>
      </c>
      <c r="P343" s="69">
        <v>10500000</v>
      </c>
      <c r="Q343" s="67">
        <f t="shared" si="11"/>
        <v>0</v>
      </c>
    </row>
    <row r="344" spans="1:17" ht="14.4" x14ac:dyDescent="0.2">
      <c r="A344" s="65" t="s">
        <v>305</v>
      </c>
      <c r="B344" s="65" t="s">
        <v>306</v>
      </c>
      <c r="C344" s="32" t="str">
        <f t="shared" si="10"/>
        <v>21375102 MUSEO NACIONAL DE COSTA RICA</v>
      </c>
      <c r="D344" s="65" t="s">
        <v>253</v>
      </c>
      <c r="E344" s="65" t="s">
        <v>264</v>
      </c>
      <c r="F344" s="65" t="s">
        <v>265</v>
      </c>
      <c r="G344" s="69">
        <v>31470408</v>
      </c>
      <c r="H344" s="69">
        <v>31470408</v>
      </c>
      <c r="I344" s="69">
        <v>31470408</v>
      </c>
      <c r="J344" s="69">
        <v>0</v>
      </c>
      <c r="K344" s="69">
        <v>0</v>
      </c>
      <c r="L344" s="69">
        <v>0</v>
      </c>
      <c r="M344" s="69">
        <v>0</v>
      </c>
      <c r="N344" s="69">
        <v>0</v>
      </c>
      <c r="O344" s="69">
        <v>31470408</v>
      </c>
      <c r="P344" s="69">
        <v>31470408</v>
      </c>
      <c r="Q344" s="67">
        <f t="shared" si="11"/>
        <v>0</v>
      </c>
    </row>
    <row r="345" spans="1:17" ht="14.4" x14ac:dyDescent="0.2">
      <c r="A345" s="65" t="s">
        <v>305</v>
      </c>
      <c r="B345" s="65" t="s">
        <v>306</v>
      </c>
      <c r="C345" s="32" t="str">
        <f t="shared" si="10"/>
        <v>21375102 MUSEO NACIONAL DE COSTA RICA</v>
      </c>
      <c r="D345" s="65" t="s">
        <v>253</v>
      </c>
      <c r="E345" s="65" t="s">
        <v>274</v>
      </c>
      <c r="F345" s="65" t="s">
        <v>275</v>
      </c>
      <c r="G345" s="69">
        <v>30000000</v>
      </c>
      <c r="H345" s="69">
        <v>30000000</v>
      </c>
      <c r="I345" s="69">
        <v>30000000</v>
      </c>
      <c r="J345" s="69">
        <v>0</v>
      </c>
      <c r="K345" s="69">
        <v>0</v>
      </c>
      <c r="L345" s="69">
        <v>0</v>
      </c>
      <c r="M345" s="69">
        <v>0</v>
      </c>
      <c r="N345" s="69">
        <v>0</v>
      </c>
      <c r="O345" s="69">
        <v>30000000</v>
      </c>
      <c r="P345" s="69">
        <v>30000000</v>
      </c>
      <c r="Q345" s="67">
        <f t="shared" si="11"/>
        <v>0</v>
      </c>
    </row>
    <row r="346" spans="1:17" ht="14.4" x14ac:dyDescent="0.2">
      <c r="A346" s="65" t="s">
        <v>305</v>
      </c>
      <c r="B346" s="65" t="s">
        <v>306</v>
      </c>
      <c r="C346" s="32" t="str">
        <f t="shared" si="10"/>
        <v>21375102 MUSEO NACIONAL DE COSTA RICA</v>
      </c>
      <c r="D346" s="65" t="s">
        <v>253</v>
      </c>
      <c r="E346" s="65" t="s">
        <v>276</v>
      </c>
      <c r="F346" s="65" t="s">
        <v>277</v>
      </c>
      <c r="G346" s="69">
        <v>30000000</v>
      </c>
      <c r="H346" s="69">
        <v>30000000</v>
      </c>
      <c r="I346" s="69">
        <v>30000000</v>
      </c>
      <c r="J346" s="69">
        <v>0</v>
      </c>
      <c r="K346" s="69">
        <v>0</v>
      </c>
      <c r="L346" s="69">
        <v>0</v>
      </c>
      <c r="M346" s="69">
        <v>0</v>
      </c>
      <c r="N346" s="69">
        <v>0</v>
      </c>
      <c r="O346" s="69">
        <v>30000000</v>
      </c>
      <c r="P346" s="69">
        <v>30000000</v>
      </c>
      <c r="Q346" s="67">
        <f t="shared" si="11"/>
        <v>0</v>
      </c>
    </row>
    <row r="347" spans="1:17" ht="14.4" x14ac:dyDescent="0.2">
      <c r="A347" s="65" t="s">
        <v>330</v>
      </c>
      <c r="B347" s="65" t="s">
        <v>331</v>
      </c>
      <c r="C347" s="32" t="str">
        <f t="shared" si="10"/>
        <v>21375103 MUSEO DE ARTE COSTARRICENSE</v>
      </c>
      <c r="D347" s="65" t="s">
        <v>19</v>
      </c>
      <c r="E347" s="65" t="s">
        <v>20</v>
      </c>
      <c r="F347" s="65" t="s">
        <v>20</v>
      </c>
      <c r="G347" s="69">
        <v>1859222380</v>
      </c>
      <c r="H347" s="69">
        <v>1849191175</v>
      </c>
      <c r="I347" s="69">
        <v>1433722209.8</v>
      </c>
      <c r="J347" s="69">
        <v>0</v>
      </c>
      <c r="K347" s="69">
        <v>0</v>
      </c>
      <c r="L347" s="69">
        <v>0</v>
      </c>
      <c r="M347" s="69">
        <v>566650729.49000001</v>
      </c>
      <c r="N347" s="69">
        <v>556235103.42999995</v>
      </c>
      <c r="O347" s="69">
        <v>1282540445.51</v>
      </c>
      <c r="P347" s="69">
        <v>867071480.30999994</v>
      </c>
      <c r="Q347" s="67">
        <f t="shared" si="11"/>
        <v>0.30643166436807162</v>
      </c>
    </row>
    <row r="348" spans="1:17" ht="14.4" x14ac:dyDescent="0.2">
      <c r="A348" s="65" t="s">
        <v>330</v>
      </c>
      <c r="B348" s="65" t="s">
        <v>331</v>
      </c>
      <c r="C348" s="32" t="str">
        <f t="shared" si="10"/>
        <v>21375103 MUSEO DE ARTE COSTARRICENSE</v>
      </c>
      <c r="D348" s="65" t="s">
        <v>19</v>
      </c>
      <c r="E348" s="65" t="s">
        <v>23</v>
      </c>
      <c r="F348" s="65" t="s">
        <v>24</v>
      </c>
      <c r="G348" s="69">
        <v>941076082</v>
      </c>
      <c r="H348" s="69">
        <v>941076082</v>
      </c>
      <c r="I348" s="69">
        <v>940001082</v>
      </c>
      <c r="J348" s="69">
        <v>0</v>
      </c>
      <c r="K348" s="69">
        <v>0</v>
      </c>
      <c r="L348" s="69">
        <v>0</v>
      </c>
      <c r="M348" s="69">
        <v>373019691.44999999</v>
      </c>
      <c r="N348" s="69">
        <v>363484023.44999999</v>
      </c>
      <c r="O348" s="69">
        <v>568056390.54999995</v>
      </c>
      <c r="P348" s="69">
        <v>566981390.54999995</v>
      </c>
      <c r="Q348" s="67">
        <f t="shared" si="11"/>
        <v>0.39637570073744577</v>
      </c>
    </row>
    <row r="349" spans="1:17" ht="14.4" x14ac:dyDescent="0.2">
      <c r="A349" s="65" t="s">
        <v>330</v>
      </c>
      <c r="B349" s="65" t="s">
        <v>331</v>
      </c>
      <c r="C349" s="32" t="str">
        <f t="shared" si="10"/>
        <v>21375103 MUSEO DE ARTE COSTARRICENSE</v>
      </c>
      <c r="D349" s="65" t="s">
        <v>19</v>
      </c>
      <c r="E349" s="65" t="s">
        <v>25</v>
      </c>
      <c r="F349" s="65" t="s">
        <v>26</v>
      </c>
      <c r="G349" s="69">
        <v>471314250</v>
      </c>
      <c r="H349" s="69">
        <v>477595140</v>
      </c>
      <c r="I349" s="69">
        <v>476520140</v>
      </c>
      <c r="J349" s="69">
        <v>0</v>
      </c>
      <c r="K349" s="69">
        <v>0</v>
      </c>
      <c r="L349" s="69">
        <v>0</v>
      </c>
      <c r="M349" s="69">
        <v>174168002.69999999</v>
      </c>
      <c r="N349" s="69">
        <v>174168002.69999999</v>
      </c>
      <c r="O349" s="69">
        <v>303427137.30000001</v>
      </c>
      <c r="P349" s="69">
        <v>302352137.30000001</v>
      </c>
      <c r="Q349" s="67">
        <f t="shared" si="11"/>
        <v>0.36467708339745664</v>
      </c>
    </row>
    <row r="350" spans="1:17" ht="14.4" x14ac:dyDescent="0.2">
      <c r="A350" s="65" t="s">
        <v>330</v>
      </c>
      <c r="B350" s="65" t="s">
        <v>331</v>
      </c>
      <c r="C350" s="32" t="str">
        <f t="shared" si="10"/>
        <v>21375103 MUSEO DE ARTE COSTARRICENSE</v>
      </c>
      <c r="D350" s="65" t="s">
        <v>19</v>
      </c>
      <c r="E350" s="65" t="s">
        <v>27</v>
      </c>
      <c r="F350" s="65" t="s">
        <v>28</v>
      </c>
      <c r="G350" s="69">
        <v>458814250</v>
      </c>
      <c r="H350" s="69">
        <v>473291140</v>
      </c>
      <c r="I350" s="69">
        <v>472216140</v>
      </c>
      <c r="J350" s="69">
        <v>0</v>
      </c>
      <c r="K350" s="69">
        <v>0</v>
      </c>
      <c r="L350" s="69">
        <v>0</v>
      </c>
      <c r="M350" s="69">
        <v>172463571.59999999</v>
      </c>
      <c r="N350" s="69">
        <v>172463571.59999999</v>
      </c>
      <c r="O350" s="69">
        <v>300827568.39999998</v>
      </c>
      <c r="P350" s="69">
        <v>299752568.39999998</v>
      </c>
      <c r="Q350" s="67">
        <f t="shared" si="11"/>
        <v>0.36439214053320329</v>
      </c>
    </row>
    <row r="351" spans="1:17" ht="14.4" x14ac:dyDescent="0.2">
      <c r="A351" s="65" t="s">
        <v>330</v>
      </c>
      <c r="B351" s="65" t="s">
        <v>331</v>
      </c>
      <c r="C351" s="32" t="str">
        <f t="shared" si="10"/>
        <v>21375103 MUSEO DE ARTE COSTARRICENSE</v>
      </c>
      <c r="D351" s="65" t="s">
        <v>19</v>
      </c>
      <c r="E351" s="65" t="s">
        <v>307</v>
      </c>
      <c r="F351" s="65" t="s">
        <v>308</v>
      </c>
      <c r="G351" s="69">
        <v>8500000</v>
      </c>
      <c r="H351" s="69">
        <v>4304000</v>
      </c>
      <c r="I351" s="69">
        <v>4304000</v>
      </c>
      <c r="J351" s="69">
        <v>0</v>
      </c>
      <c r="K351" s="69">
        <v>0</v>
      </c>
      <c r="L351" s="69">
        <v>0</v>
      </c>
      <c r="M351" s="69">
        <v>1704431.1</v>
      </c>
      <c r="N351" s="69">
        <v>1704431.1</v>
      </c>
      <c r="O351" s="69">
        <v>2599568.9</v>
      </c>
      <c r="P351" s="69">
        <v>2599568.9</v>
      </c>
      <c r="Q351" s="67">
        <f t="shared" si="11"/>
        <v>0.39601094330855019</v>
      </c>
    </row>
    <row r="352" spans="1:17" ht="14.4" x14ac:dyDescent="0.2">
      <c r="A352" s="65" t="s">
        <v>330</v>
      </c>
      <c r="B352" s="65" t="s">
        <v>331</v>
      </c>
      <c r="C352" s="32" t="str">
        <f t="shared" si="10"/>
        <v>21375103 MUSEO DE ARTE COSTARRICENSE</v>
      </c>
      <c r="D352" s="65" t="s">
        <v>19</v>
      </c>
      <c r="E352" s="65" t="s">
        <v>29</v>
      </c>
      <c r="F352" s="65" t="s">
        <v>30</v>
      </c>
      <c r="G352" s="69">
        <v>4000000</v>
      </c>
      <c r="H352" s="69">
        <v>0</v>
      </c>
      <c r="I352" s="69">
        <v>0</v>
      </c>
      <c r="J352" s="69">
        <v>0</v>
      </c>
      <c r="K352" s="69">
        <v>0</v>
      </c>
      <c r="L352" s="69">
        <v>0</v>
      </c>
      <c r="M352" s="69">
        <v>0</v>
      </c>
      <c r="N352" s="69">
        <v>0</v>
      </c>
      <c r="O352" s="69">
        <v>0</v>
      </c>
      <c r="P352" s="69">
        <v>0</v>
      </c>
      <c r="Q352" s="67">
        <f t="shared" si="11"/>
        <v>0</v>
      </c>
    </row>
    <row r="353" spans="1:17" ht="14.4" x14ac:dyDescent="0.2">
      <c r="A353" s="65" t="s">
        <v>330</v>
      </c>
      <c r="B353" s="65" t="s">
        <v>331</v>
      </c>
      <c r="C353" s="32" t="str">
        <f t="shared" si="10"/>
        <v>21375103 MUSEO DE ARTE COSTARRICENSE</v>
      </c>
      <c r="D353" s="65" t="s">
        <v>19</v>
      </c>
      <c r="E353" s="65" t="s">
        <v>31</v>
      </c>
      <c r="F353" s="65" t="s">
        <v>32</v>
      </c>
      <c r="G353" s="69">
        <v>6800000</v>
      </c>
      <c r="H353" s="69">
        <v>6800000</v>
      </c>
      <c r="I353" s="69">
        <v>6800000</v>
      </c>
      <c r="J353" s="69">
        <v>0</v>
      </c>
      <c r="K353" s="69">
        <v>0</v>
      </c>
      <c r="L353" s="69">
        <v>0</v>
      </c>
      <c r="M353" s="69">
        <v>1863585.14</v>
      </c>
      <c r="N353" s="69">
        <v>1863585.14</v>
      </c>
      <c r="O353" s="69">
        <v>4936414.8600000003</v>
      </c>
      <c r="P353" s="69">
        <v>4936414.8600000003</v>
      </c>
      <c r="Q353" s="67">
        <f t="shared" si="11"/>
        <v>0.27405663823529408</v>
      </c>
    </row>
    <row r="354" spans="1:17" ht="14.4" x14ac:dyDescent="0.2">
      <c r="A354" s="65" t="s">
        <v>330</v>
      </c>
      <c r="B354" s="65" t="s">
        <v>331</v>
      </c>
      <c r="C354" s="32" t="str">
        <f t="shared" si="10"/>
        <v>21375103 MUSEO DE ARTE COSTARRICENSE</v>
      </c>
      <c r="D354" s="65" t="s">
        <v>19</v>
      </c>
      <c r="E354" s="65" t="s">
        <v>33</v>
      </c>
      <c r="F354" s="65" t="s">
        <v>34</v>
      </c>
      <c r="G354" s="69">
        <v>6800000</v>
      </c>
      <c r="H354" s="69">
        <v>6800000</v>
      </c>
      <c r="I354" s="69">
        <v>6800000</v>
      </c>
      <c r="J354" s="69">
        <v>0</v>
      </c>
      <c r="K354" s="69">
        <v>0</v>
      </c>
      <c r="L354" s="69">
        <v>0</v>
      </c>
      <c r="M354" s="69">
        <v>1863585.14</v>
      </c>
      <c r="N354" s="69">
        <v>1863585.14</v>
      </c>
      <c r="O354" s="69">
        <v>4936414.8600000003</v>
      </c>
      <c r="P354" s="69">
        <v>4936414.8600000003</v>
      </c>
      <c r="Q354" s="67">
        <f t="shared" si="11"/>
        <v>0.27405663823529408</v>
      </c>
    </row>
    <row r="355" spans="1:17" ht="14.4" x14ac:dyDescent="0.2">
      <c r="A355" s="65" t="s">
        <v>330</v>
      </c>
      <c r="B355" s="65" t="s">
        <v>331</v>
      </c>
      <c r="C355" s="32" t="str">
        <f t="shared" si="10"/>
        <v>21375103 MUSEO DE ARTE COSTARRICENSE</v>
      </c>
      <c r="D355" s="65" t="s">
        <v>19</v>
      </c>
      <c r="E355" s="65" t="s">
        <v>35</v>
      </c>
      <c r="F355" s="65" t="s">
        <v>36</v>
      </c>
      <c r="G355" s="69">
        <v>309698029</v>
      </c>
      <c r="H355" s="69">
        <v>303417139</v>
      </c>
      <c r="I355" s="69">
        <v>303417139</v>
      </c>
      <c r="J355" s="69">
        <v>0</v>
      </c>
      <c r="K355" s="69">
        <v>0</v>
      </c>
      <c r="L355" s="69">
        <v>0</v>
      </c>
      <c r="M355" s="69">
        <v>128042188.23</v>
      </c>
      <c r="N355" s="69">
        <v>128042188.23</v>
      </c>
      <c r="O355" s="69">
        <v>175374950.77000001</v>
      </c>
      <c r="P355" s="69">
        <v>175374950.77000001</v>
      </c>
      <c r="Q355" s="67">
        <f t="shared" si="11"/>
        <v>0.42200051273306616</v>
      </c>
    </row>
    <row r="356" spans="1:17" ht="14.4" x14ac:dyDescent="0.2">
      <c r="A356" s="65" t="s">
        <v>330</v>
      </c>
      <c r="B356" s="65" t="s">
        <v>331</v>
      </c>
      <c r="C356" s="32" t="str">
        <f t="shared" si="10"/>
        <v>21375103 MUSEO DE ARTE COSTARRICENSE</v>
      </c>
      <c r="D356" s="65" t="s">
        <v>19</v>
      </c>
      <c r="E356" s="65" t="s">
        <v>37</v>
      </c>
      <c r="F356" s="65" t="s">
        <v>38</v>
      </c>
      <c r="G356" s="69">
        <v>121200000</v>
      </c>
      <c r="H356" s="69">
        <v>115252771</v>
      </c>
      <c r="I356" s="69">
        <v>115252771</v>
      </c>
      <c r="J356" s="69">
        <v>0</v>
      </c>
      <c r="K356" s="69">
        <v>0</v>
      </c>
      <c r="L356" s="69">
        <v>0</v>
      </c>
      <c r="M356" s="69">
        <v>44313119.020000003</v>
      </c>
      <c r="N356" s="69">
        <v>44313119.020000003</v>
      </c>
      <c r="O356" s="69">
        <v>70939651.980000004</v>
      </c>
      <c r="P356" s="69">
        <v>70939651.980000004</v>
      </c>
      <c r="Q356" s="67">
        <f t="shared" si="11"/>
        <v>0.38448636536469916</v>
      </c>
    </row>
    <row r="357" spans="1:17" ht="14.4" x14ac:dyDescent="0.2">
      <c r="A357" s="65" t="s">
        <v>330</v>
      </c>
      <c r="B357" s="65" t="s">
        <v>331</v>
      </c>
      <c r="C357" s="32" t="str">
        <f t="shared" si="10"/>
        <v>21375103 MUSEO DE ARTE COSTARRICENSE</v>
      </c>
      <c r="D357" s="65" t="s">
        <v>19</v>
      </c>
      <c r="E357" s="65" t="s">
        <v>39</v>
      </c>
      <c r="F357" s="65" t="s">
        <v>40</v>
      </c>
      <c r="G357" s="69">
        <v>63946610</v>
      </c>
      <c r="H357" s="69">
        <v>63946610</v>
      </c>
      <c r="I357" s="69">
        <v>63946610</v>
      </c>
      <c r="J357" s="69">
        <v>0</v>
      </c>
      <c r="K357" s="69">
        <v>0</v>
      </c>
      <c r="L357" s="69">
        <v>0</v>
      </c>
      <c r="M357" s="69">
        <v>27746193.579999998</v>
      </c>
      <c r="N357" s="69">
        <v>27746193.579999998</v>
      </c>
      <c r="O357" s="69">
        <v>36200416.420000002</v>
      </c>
      <c r="P357" s="69">
        <v>36200416.420000002</v>
      </c>
      <c r="Q357" s="67">
        <f t="shared" si="11"/>
        <v>0.43389623906568303</v>
      </c>
    </row>
    <row r="358" spans="1:17" ht="14.4" x14ac:dyDescent="0.2">
      <c r="A358" s="65" t="s">
        <v>330</v>
      </c>
      <c r="B358" s="65" t="s">
        <v>331</v>
      </c>
      <c r="C358" s="32" t="str">
        <f t="shared" si="10"/>
        <v>21375103 MUSEO DE ARTE COSTARRICENSE</v>
      </c>
      <c r="D358" s="65" t="s">
        <v>19</v>
      </c>
      <c r="E358" s="65" t="s">
        <v>41</v>
      </c>
      <c r="F358" s="65" t="s">
        <v>42</v>
      </c>
      <c r="G358" s="69">
        <v>59475720</v>
      </c>
      <c r="H358" s="69">
        <v>59475720</v>
      </c>
      <c r="I358" s="69">
        <v>59475720</v>
      </c>
      <c r="J358" s="69">
        <v>0</v>
      </c>
      <c r="K358" s="69">
        <v>0</v>
      </c>
      <c r="L358" s="69">
        <v>0</v>
      </c>
      <c r="M358" s="69">
        <v>1724864.46</v>
      </c>
      <c r="N358" s="69">
        <v>1724864.46</v>
      </c>
      <c r="O358" s="69">
        <v>57750855.539999999</v>
      </c>
      <c r="P358" s="69">
        <v>57750855.539999999</v>
      </c>
      <c r="Q358" s="67">
        <f t="shared" si="11"/>
        <v>2.9001153075574368E-2</v>
      </c>
    </row>
    <row r="359" spans="1:17" ht="14.4" x14ac:dyDescent="0.2">
      <c r="A359" s="65" t="s">
        <v>330</v>
      </c>
      <c r="B359" s="65" t="s">
        <v>331</v>
      </c>
      <c r="C359" s="32" t="str">
        <f t="shared" si="10"/>
        <v>21375103 MUSEO DE ARTE COSTARRICENSE</v>
      </c>
      <c r="D359" s="65" t="s">
        <v>19</v>
      </c>
      <c r="E359" s="65" t="s">
        <v>43</v>
      </c>
      <c r="F359" s="65" t="s">
        <v>44</v>
      </c>
      <c r="G359" s="69">
        <v>48575699</v>
      </c>
      <c r="H359" s="69">
        <v>48242038</v>
      </c>
      <c r="I359" s="69">
        <v>48242038</v>
      </c>
      <c r="J359" s="69">
        <v>0</v>
      </c>
      <c r="K359" s="69">
        <v>0</v>
      </c>
      <c r="L359" s="69">
        <v>0</v>
      </c>
      <c r="M359" s="69">
        <v>47435450.340000004</v>
      </c>
      <c r="N359" s="69">
        <v>47435450.340000004</v>
      </c>
      <c r="O359" s="69">
        <v>806587.66</v>
      </c>
      <c r="P359" s="69">
        <v>806587.66</v>
      </c>
      <c r="Q359" s="67">
        <f t="shared" si="11"/>
        <v>0.9832803983115308</v>
      </c>
    </row>
    <row r="360" spans="1:17" ht="14.4" x14ac:dyDescent="0.2">
      <c r="A360" s="65" t="s">
        <v>330</v>
      </c>
      <c r="B360" s="65" t="s">
        <v>331</v>
      </c>
      <c r="C360" s="32" t="str">
        <f t="shared" si="10"/>
        <v>21375103 MUSEO DE ARTE COSTARRICENSE</v>
      </c>
      <c r="D360" s="65" t="s">
        <v>19</v>
      </c>
      <c r="E360" s="65" t="s">
        <v>45</v>
      </c>
      <c r="F360" s="65" t="s">
        <v>46</v>
      </c>
      <c r="G360" s="69">
        <v>16500000</v>
      </c>
      <c r="H360" s="69">
        <v>16500000</v>
      </c>
      <c r="I360" s="69">
        <v>16500000</v>
      </c>
      <c r="J360" s="69">
        <v>0</v>
      </c>
      <c r="K360" s="69">
        <v>0</v>
      </c>
      <c r="L360" s="69">
        <v>0</v>
      </c>
      <c r="M360" s="69">
        <v>6822560.8300000001</v>
      </c>
      <c r="N360" s="69">
        <v>6822560.8300000001</v>
      </c>
      <c r="O360" s="69">
        <v>9677439.1699999999</v>
      </c>
      <c r="P360" s="69">
        <v>9677439.1699999999</v>
      </c>
      <c r="Q360" s="67">
        <f t="shared" si="11"/>
        <v>0.41348853515151518</v>
      </c>
    </row>
    <row r="361" spans="1:17" ht="14.4" x14ac:dyDescent="0.2">
      <c r="A361" s="65" t="s">
        <v>330</v>
      </c>
      <c r="B361" s="65" t="s">
        <v>331</v>
      </c>
      <c r="C361" s="32" t="str">
        <f t="shared" si="10"/>
        <v>21375103 MUSEO DE ARTE COSTARRICENSE</v>
      </c>
      <c r="D361" s="65" t="s">
        <v>19</v>
      </c>
      <c r="E361" s="65" t="s">
        <v>47</v>
      </c>
      <c r="F361" s="65" t="s">
        <v>48</v>
      </c>
      <c r="G361" s="69">
        <v>71012815</v>
      </c>
      <c r="H361" s="69">
        <v>71012815</v>
      </c>
      <c r="I361" s="69">
        <v>71012815</v>
      </c>
      <c r="J361" s="69">
        <v>0</v>
      </c>
      <c r="K361" s="69">
        <v>0</v>
      </c>
      <c r="L361" s="69">
        <v>0</v>
      </c>
      <c r="M361" s="69">
        <v>32590236</v>
      </c>
      <c r="N361" s="69">
        <v>27858730</v>
      </c>
      <c r="O361" s="69">
        <v>38422579</v>
      </c>
      <c r="P361" s="69">
        <v>38422579</v>
      </c>
      <c r="Q361" s="67">
        <f t="shared" si="11"/>
        <v>0.4589345739920323</v>
      </c>
    </row>
    <row r="362" spans="1:17" ht="14.4" x14ac:dyDescent="0.2">
      <c r="A362" s="65" t="s">
        <v>330</v>
      </c>
      <c r="B362" s="65" t="s">
        <v>331</v>
      </c>
      <c r="C362" s="32" t="str">
        <f t="shared" si="10"/>
        <v>21375103 MUSEO DE ARTE COSTARRICENSE</v>
      </c>
      <c r="D362" s="65" t="s">
        <v>19</v>
      </c>
      <c r="E362" s="65" t="s">
        <v>332</v>
      </c>
      <c r="F362" s="65" t="s">
        <v>50</v>
      </c>
      <c r="G362" s="69">
        <v>67371132</v>
      </c>
      <c r="H362" s="69">
        <v>67371132</v>
      </c>
      <c r="I362" s="69">
        <v>67371132</v>
      </c>
      <c r="J362" s="69">
        <v>0</v>
      </c>
      <c r="K362" s="69">
        <v>0</v>
      </c>
      <c r="L362" s="69">
        <v>0</v>
      </c>
      <c r="M362" s="69">
        <v>30926172</v>
      </c>
      <c r="N362" s="69">
        <v>26436414</v>
      </c>
      <c r="O362" s="69">
        <v>36444960</v>
      </c>
      <c r="P362" s="69">
        <v>36444960</v>
      </c>
      <c r="Q362" s="67">
        <f t="shared" si="11"/>
        <v>0.45904189349230468</v>
      </c>
    </row>
    <row r="363" spans="1:17" ht="14.4" x14ac:dyDescent="0.2">
      <c r="A363" s="65" t="s">
        <v>330</v>
      </c>
      <c r="B363" s="65" t="s">
        <v>331</v>
      </c>
      <c r="C363" s="32" t="str">
        <f t="shared" si="10"/>
        <v>21375103 MUSEO DE ARTE COSTARRICENSE</v>
      </c>
      <c r="D363" s="65" t="s">
        <v>19</v>
      </c>
      <c r="E363" s="65" t="s">
        <v>333</v>
      </c>
      <c r="F363" s="65" t="s">
        <v>52</v>
      </c>
      <c r="G363" s="69">
        <v>3641683</v>
      </c>
      <c r="H363" s="69">
        <v>3641683</v>
      </c>
      <c r="I363" s="69">
        <v>3641683</v>
      </c>
      <c r="J363" s="69">
        <v>0</v>
      </c>
      <c r="K363" s="69">
        <v>0</v>
      </c>
      <c r="L363" s="69">
        <v>0</v>
      </c>
      <c r="M363" s="69">
        <v>1664064</v>
      </c>
      <c r="N363" s="69">
        <v>1422316</v>
      </c>
      <c r="O363" s="69">
        <v>1977619</v>
      </c>
      <c r="P363" s="69">
        <v>1977619</v>
      </c>
      <c r="Q363" s="67">
        <f t="shared" si="11"/>
        <v>0.45694916334013697</v>
      </c>
    </row>
    <row r="364" spans="1:17" ht="14.4" x14ac:dyDescent="0.2">
      <c r="A364" s="65" t="s">
        <v>330</v>
      </c>
      <c r="B364" s="65" t="s">
        <v>331</v>
      </c>
      <c r="C364" s="32" t="str">
        <f t="shared" si="10"/>
        <v>21375103 MUSEO DE ARTE COSTARRICENSE</v>
      </c>
      <c r="D364" s="65" t="s">
        <v>19</v>
      </c>
      <c r="E364" s="65" t="s">
        <v>53</v>
      </c>
      <c r="F364" s="65" t="s">
        <v>54</v>
      </c>
      <c r="G364" s="69">
        <v>82250988</v>
      </c>
      <c r="H364" s="69">
        <v>82250988</v>
      </c>
      <c r="I364" s="69">
        <v>82250988</v>
      </c>
      <c r="J364" s="69">
        <v>0</v>
      </c>
      <c r="K364" s="69">
        <v>0</v>
      </c>
      <c r="L364" s="69">
        <v>0</v>
      </c>
      <c r="M364" s="69">
        <v>36355679.380000003</v>
      </c>
      <c r="N364" s="69">
        <v>31551517.379999999</v>
      </c>
      <c r="O364" s="69">
        <v>45895308.619999997</v>
      </c>
      <c r="P364" s="69">
        <v>45895308.619999997</v>
      </c>
      <c r="Q364" s="67">
        <f t="shared" si="11"/>
        <v>0.44200902948424159</v>
      </c>
    </row>
    <row r="365" spans="1:17" ht="14.4" x14ac:dyDescent="0.2">
      <c r="A365" s="65" t="s">
        <v>330</v>
      </c>
      <c r="B365" s="65" t="s">
        <v>331</v>
      </c>
      <c r="C365" s="32" t="str">
        <f t="shared" si="10"/>
        <v>21375103 MUSEO DE ARTE COSTARRICENSE</v>
      </c>
      <c r="D365" s="65" t="s">
        <v>19</v>
      </c>
      <c r="E365" s="65" t="s">
        <v>334</v>
      </c>
      <c r="F365" s="65" t="s">
        <v>56</v>
      </c>
      <c r="G365" s="69">
        <v>39475842</v>
      </c>
      <c r="H365" s="69">
        <v>39475842</v>
      </c>
      <c r="I365" s="69">
        <v>39475842</v>
      </c>
      <c r="J365" s="69">
        <v>0</v>
      </c>
      <c r="K365" s="69">
        <v>0</v>
      </c>
      <c r="L365" s="69">
        <v>0</v>
      </c>
      <c r="M365" s="69">
        <v>18093921</v>
      </c>
      <c r="N365" s="69">
        <v>15465479</v>
      </c>
      <c r="O365" s="69">
        <v>21381921</v>
      </c>
      <c r="P365" s="69">
        <v>21381921</v>
      </c>
      <c r="Q365" s="67">
        <f t="shared" si="11"/>
        <v>0.4583542765218282</v>
      </c>
    </row>
    <row r="366" spans="1:17" ht="14.4" x14ac:dyDescent="0.2">
      <c r="A366" s="65" t="s">
        <v>330</v>
      </c>
      <c r="B366" s="65" t="s">
        <v>331</v>
      </c>
      <c r="C366" s="32" t="str">
        <f t="shared" si="10"/>
        <v>21375103 MUSEO DE ARTE COSTARRICENSE</v>
      </c>
      <c r="D366" s="65" t="s">
        <v>19</v>
      </c>
      <c r="E366" s="65" t="s">
        <v>335</v>
      </c>
      <c r="F366" s="65" t="s">
        <v>58</v>
      </c>
      <c r="G366" s="69">
        <v>21850097</v>
      </c>
      <c r="H366" s="69">
        <v>21850097</v>
      </c>
      <c r="I366" s="69">
        <v>21850097</v>
      </c>
      <c r="J366" s="69">
        <v>0</v>
      </c>
      <c r="K366" s="69">
        <v>0</v>
      </c>
      <c r="L366" s="69">
        <v>0</v>
      </c>
      <c r="M366" s="69">
        <v>9984401</v>
      </c>
      <c r="N366" s="69">
        <v>8533919</v>
      </c>
      <c r="O366" s="69">
        <v>11865696</v>
      </c>
      <c r="P366" s="69">
        <v>11865696</v>
      </c>
      <c r="Q366" s="67">
        <f t="shared" si="11"/>
        <v>0.45694996228163198</v>
      </c>
    </row>
    <row r="367" spans="1:17" ht="14.4" x14ac:dyDescent="0.2">
      <c r="A367" s="65" t="s">
        <v>330</v>
      </c>
      <c r="B367" s="65" t="s">
        <v>331</v>
      </c>
      <c r="C367" s="32" t="str">
        <f t="shared" si="10"/>
        <v>21375103 MUSEO DE ARTE COSTARRICENSE</v>
      </c>
      <c r="D367" s="65" t="s">
        <v>19</v>
      </c>
      <c r="E367" s="65" t="s">
        <v>336</v>
      </c>
      <c r="F367" s="65" t="s">
        <v>60</v>
      </c>
      <c r="G367" s="69">
        <v>10925049</v>
      </c>
      <c r="H367" s="69">
        <v>10925049</v>
      </c>
      <c r="I367" s="69">
        <v>10925049</v>
      </c>
      <c r="J367" s="69">
        <v>0</v>
      </c>
      <c r="K367" s="69">
        <v>0</v>
      </c>
      <c r="L367" s="69">
        <v>0</v>
      </c>
      <c r="M367" s="69">
        <v>4992194</v>
      </c>
      <c r="N367" s="69">
        <v>4266956</v>
      </c>
      <c r="O367" s="69">
        <v>5932855</v>
      </c>
      <c r="P367" s="69">
        <v>5932855</v>
      </c>
      <c r="Q367" s="67">
        <f t="shared" si="11"/>
        <v>0.45694934640567747</v>
      </c>
    </row>
    <row r="368" spans="1:17" ht="14.4" x14ac:dyDescent="0.2">
      <c r="A368" s="65" t="s">
        <v>330</v>
      </c>
      <c r="B368" s="65" t="s">
        <v>331</v>
      </c>
      <c r="C368" s="32" t="str">
        <f t="shared" si="10"/>
        <v>21375103 MUSEO DE ARTE COSTARRICENSE</v>
      </c>
      <c r="D368" s="65" t="s">
        <v>19</v>
      </c>
      <c r="E368" s="65" t="s">
        <v>337</v>
      </c>
      <c r="F368" s="65" t="s">
        <v>62</v>
      </c>
      <c r="G368" s="69">
        <v>10000000</v>
      </c>
      <c r="H368" s="69">
        <v>10000000</v>
      </c>
      <c r="I368" s="69">
        <v>10000000</v>
      </c>
      <c r="J368" s="69">
        <v>0</v>
      </c>
      <c r="K368" s="69">
        <v>0</v>
      </c>
      <c r="L368" s="69">
        <v>0</v>
      </c>
      <c r="M368" s="69">
        <v>3285163.38</v>
      </c>
      <c r="N368" s="69">
        <v>3285163.38</v>
      </c>
      <c r="O368" s="69">
        <v>6714836.6200000001</v>
      </c>
      <c r="P368" s="69">
        <v>6714836.6200000001</v>
      </c>
      <c r="Q368" s="67">
        <f t="shared" si="11"/>
        <v>0.32851633799999996</v>
      </c>
    </row>
    <row r="369" spans="1:17" ht="14.4" x14ac:dyDescent="0.2">
      <c r="A369" s="65" t="s">
        <v>330</v>
      </c>
      <c r="B369" s="65" t="s">
        <v>331</v>
      </c>
      <c r="C369" s="32" t="str">
        <f t="shared" si="10"/>
        <v>21375103 MUSEO DE ARTE COSTARRICENSE</v>
      </c>
      <c r="D369" s="65" t="s">
        <v>19</v>
      </c>
      <c r="E369" s="65" t="s">
        <v>63</v>
      </c>
      <c r="F369" s="65" t="s">
        <v>64</v>
      </c>
      <c r="G369" s="69">
        <v>654295484</v>
      </c>
      <c r="H369" s="69">
        <v>644264279</v>
      </c>
      <c r="I369" s="69">
        <v>302613406.14999998</v>
      </c>
      <c r="J369" s="69">
        <v>0</v>
      </c>
      <c r="K369" s="69">
        <v>0</v>
      </c>
      <c r="L369" s="69">
        <v>0</v>
      </c>
      <c r="M369" s="69">
        <v>167053936.02000001</v>
      </c>
      <c r="N369" s="69">
        <v>167053936.02000001</v>
      </c>
      <c r="O369" s="69">
        <v>477210342.98000002</v>
      </c>
      <c r="P369" s="69">
        <v>135559470.13</v>
      </c>
      <c r="Q369" s="67">
        <f t="shared" si="11"/>
        <v>0.25929411495433852</v>
      </c>
    </row>
    <row r="370" spans="1:17" ht="14.4" x14ac:dyDescent="0.2">
      <c r="A370" s="65" t="s">
        <v>330</v>
      </c>
      <c r="B370" s="65" t="s">
        <v>331</v>
      </c>
      <c r="C370" s="32" t="str">
        <f t="shared" si="10"/>
        <v>21375103 MUSEO DE ARTE COSTARRICENSE</v>
      </c>
      <c r="D370" s="65" t="s">
        <v>19</v>
      </c>
      <c r="E370" s="65" t="s">
        <v>65</v>
      </c>
      <c r="F370" s="65" t="s">
        <v>66</v>
      </c>
      <c r="G370" s="69">
        <v>130305712</v>
      </c>
      <c r="H370" s="69">
        <v>130305712</v>
      </c>
      <c r="I370" s="69">
        <v>77629384.010000005</v>
      </c>
      <c r="J370" s="69">
        <v>0</v>
      </c>
      <c r="K370" s="69">
        <v>0</v>
      </c>
      <c r="L370" s="69">
        <v>0</v>
      </c>
      <c r="M370" s="69">
        <v>52904721.259999998</v>
      </c>
      <c r="N370" s="69">
        <v>52904721.259999998</v>
      </c>
      <c r="O370" s="69">
        <v>77400990.739999995</v>
      </c>
      <c r="P370" s="69">
        <v>24724662.75</v>
      </c>
      <c r="Q370" s="67">
        <f t="shared" si="11"/>
        <v>0.40600462134768117</v>
      </c>
    </row>
    <row r="371" spans="1:17" ht="14.4" x14ac:dyDescent="0.2">
      <c r="A371" s="65" t="s">
        <v>330</v>
      </c>
      <c r="B371" s="65" t="s">
        <v>331</v>
      </c>
      <c r="C371" s="32" t="str">
        <f t="shared" si="10"/>
        <v>21375103 MUSEO DE ARTE COSTARRICENSE</v>
      </c>
      <c r="D371" s="65" t="s">
        <v>19</v>
      </c>
      <c r="E371" s="65" t="s">
        <v>285</v>
      </c>
      <c r="F371" s="65" t="s">
        <v>286</v>
      </c>
      <c r="G371" s="69">
        <v>119793578</v>
      </c>
      <c r="H371" s="69">
        <v>119793578</v>
      </c>
      <c r="I371" s="69">
        <v>71350207.730000004</v>
      </c>
      <c r="J371" s="69">
        <v>0</v>
      </c>
      <c r="K371" s="69">
        <v>0</v>
      </c>
      <c r="L371" s="69">
        <v>0</v>
      </c>
      <c r="M371" s="69">
        <v>49248576.060000002</v>
      </c>
      <c r="N371" s="69">
        <v>49248576.060000002</v>
      </c>
      <c r="O371" s="69">
        <v>70545001.939999998</v>
      </c>
      <c r="P371" s="69">
        <v>22101631.670000002</v>
      </c>
      <c r="Q371" s="67">
        <f t="shared" si="11"/>
        <v>0.41111198849073533</v>
      </c>
    </row>
    <row r="372" spans="1:17" ht="14.4" x14ac:dyDescent="0.2">
      <c r="A372" s="65" t="s">
        <v>330</v>
      </c>
      <c r="B372" s="65" t="s">
        <v>331</v>
      </c>
      <c r="C372" s="32" t="str">
        <f t="shared" si="10"/>
        <v>21375103 MUSEO DE ARTE COSTARRICENSE</v>
      </c>
      <c r="D372" s="65" t="s">
        <v>19</v>
      </c>
      <c r="E372" s="65" t="s">
        <v>67</v>
      </c>
      <c r="F372" s="65" t="s">
        <v>68</v>
      </c>
      <c r="G372" s="69">
        <v>10512134</v>
      </c>
      <c r="H372" s="69">
        <v>10512134</v>
      </c>
      <c r="I372" s="69">
        <v>6279176.2800000003</v>
      </c>
      <c r="J372" s="69">
        <v>0</v>
      </c>
      <c r="K372" s="69">
        <v>0</v>
      </c>
      <c r="L372" s="69">
        <v>0</v>
      </c>
      <c r="M372" s="69">
        <v>3656145.2</v>
      </c>
      <c r="N372" s="69">
        <v>3656145.2</v>
      </c>
      <c r="O372" s="69">
        <v>6855988.7999999998</v>
      </c>
      <c r="P372" s="69">
        <v>2623031.08</v>
      </c>
      <c r="Q372" s="67">
        <f t="shared" si="11"/>
        <v>0.34780237770941658</v>
      </c>
    </row>
    <row r="373" spans="1:17" ht="14.4" x14ac:dyDescent="0.2">
      <c r="A373" s="65" t="s">
        <v>330</v>
      </c>
      <c r="B373" s="65" t="s">
        <v>331</v>
      </c>
      <c r="C373" s="32" t="str">
        <f t="shared" si="10"/>
        <v>21375103 MUSEO DE ARTE COSTARRICENSE</v>
      </c>
      <c r="D373" s="65" t="s">
        <v>19</v>
      </c>
      <c r="E373" s="65" t="s">
        <v>73</v>
      </c>
      <c r="F373" s="65" t="s">
        <v>74</v>
      </c>
      <c r="G373" s="69">
        <v>59248335</v>
      </c>
      <c r="H373" s="69">
        <v>53764535</v>
      </c>
      <c r="I373" s="69">
        <v>31743999.18</v>
      </c>
      <c r="J373" s="69">
        <v>0</v>
      </c>
      <c r="K373" s="69">
        <v>0</v>
      </c>
      <c r="L373" s="69">
        <v>0</v>
      </c>
      <c r="M373" s="69">
        <v>16358297.23</v>
      </c>
      <c r="N373" s="69">
        <v>16358297.23</v>
      </c>
      <c r="O373" s="69">
        <v>37406237.770000003</v>
      </c>
      <c r="P373" s="69">
        <v>15385701.949999999</v>
      </c>
      <c r="Q373" s="67">
        <f t="shared" si="11"/>
        <v>0.30425813652066369</v>
      </c>
    </row>
    <row r="374" spans="1:17" ht="14.4" x14ac:dyDescent="0.2">
      <c r="A374" s="65" t="s">
        <v>330</v>
      </c>
      <c r="B374" s="65" t="s">
        <v>331</v>
      </c>
      <c r="C374" s="32" t="str">
        <f t="shared" si="10"/>
        <v>21375103 MUSEO DE ARTE COSTARRICENSE</v>
      </c>
      <c r="D374" s="65" t="s">
        <v>19</v>
      </c>
      <c r="E374" s="65" t="s">
        <v>75</v>
      </c>
      <c r="F374" s="65" t="s">
        <v>76</v>
      </c>
      <c r="G374" s="69">
        <v>2496585</v>
      </c>
      <c r="H374" s="69">
        <v>1596585</v>
      </c>
      <c r="I374" s="69">
        <v>1508922.62</v>
      </c>
      <c r="J374" s="69">
        <v>0</v>
      </c>
      <c r="K374" s="69">
        <v>0</v>
      </c>
      <c r="L374" s="69">
        <v>0</v>
      </c>
      <c r="M374" s="69">
        <v>489698</v>
      </c>
      <c r="N374" s="69">
        <v>489698</v>
      </c>
      <c r="O374" s="69">
        <v>1106887</v>
      </c>
      <c r="P374" s="69">
        <v>1019224.62</v>
      </c>
      <c r="Q374" s="67">
        <f t="shared" si="11"/>
        <v>0.30671589674210892</v>
      </c>
    </row>
    <row r="375" spans="1:17" ht="14.4" x14ac:dyDescent="0.2">
      <c r="A375" s="65" t="s">
        <v>330</v>
      </c>
      <c r="B375" s="65" t="s">
        <v>331</v>
      </c>
      <c r="C375" s="32" t="str">
        <f t="shared" si="10"/>
        <v>21375103 MUSEO DE ARTE COSTARRICENSE</v>
      </c>
      <c r="D375" s="65" t="s">
        <v>19</v>
      </c>
      <c r="E375" s="65" t="s">
        <v>77</v>
      </c>
      <c r="F375" s="65" t="s">
        <v>78</v>
      </c>
      <c r="G375" s="69">
        <v>20133750</v>
      </c>
      <c r="H375" s="69">
        <v>19000750</v>
      </c>
      <c r="I375" s="69">
        <v>9676379.1699999999</v>
      </c>
      <c r="J375" s="69">
        <v>0</v>
      </c>
      <c r="K375" s="69">
        <v>0</v>
      </c>
      <c r="L375" s="69">
        <v>0</v>
      </c>
      <c r="M375" s="69">
        <v>6573290</v>
      </c>
      <c r="N375" s="69">
        <v>6573290</v>
      </c>
      <c r="O375" s="69">
        <v>12427460</v>
      </c>
      <c r="P375" s="69">
        <v>3103089.17</v>
      </c>
      <c r="Q375" s="67">
        <f t="shared" si="11"/>
        <v>0.34594897569832772</v>
      </c>
    </row>
    <row r="376" spans="1:17" ht="14.4" x14ac:dyDescent="0.2">
      <c r="A376" s="65" t="s">
        <v>330</v>
      </c>
      <c r="B376" s="65" t="s">
        <v>331</v>
      </c>
      <c r="C376" s="32" t="str">
        <f t="shared" si="10"/>
        <v>21375103 MUSEO DE ARTE COSTARRICENSE</v>
      </c>
      <c r="D376" s="65" t="s">
        <v>19</v>
      </c>
      <c r="E376" s="65" t="s">
        <v>79</v>
      </c>
      <c r="F376" s="65" t="s">
        <v>80</v>
      </c>
      <c r="G376" s="69">
        <v>16800</v>
      </c>
      <c r="H376" s="69">
        <v>1592000</v>
      </c>
      <c r="I376" s="69">
        <v>81348.160000000003</v>
      </c>
      <c r="J376" s="69">
        <v>0</v>
      </c>
      <c r="K376" s="69">
        <v>0</v>
      </c>
      <c r="L376" s="69">
        <v>0</v>
      </c>
      <c r="M376" s="69">
        <v>0</v>
      </c>
      <c r="N376" s="69">
        <v>0</v>
      </c>
      <c r="O376" s="69">
        <v>1592000</v>
      </c>
      <c r="P376" s="69">
        <v>81348.160000000003</v>
      </c>
      <c r="Q376" s="67">
        <f t="shared" si="11"/>
        <v>0</v>
      </c>
    </row>
    <row r="377" spans="1:17" ht="14.4" x14ac:dyDescent="0.2">
      <c r="A377" s="65" t="s">
        <v>330</v>
      </c>
      <c r="B377" s="65" t="s">
        <v>331</v>
      </c>
      <c r="C377" s="32" t="str">
        <f t="shared" si="10"/>
        <v>21375103 MUSEO DE ARTE COSTARRICENSE</v>
      </c>
      <c r="D377" s="65" t="s">
        <v>19</v>
      </c>
      <c r="E377" s="65" t="s">
        <v>81</v>
      </c>
      <c r="F377" s="65" t="s">
        <v>82</v>
      </c>
      <c r="G377" s="69">
        <v>36601200</v>
      </c>
      <c r="H377" s="69">
        <v>31575200</v>
      </c>
      <c r="I377" s="69">
        <v>20477349.23</v>
      </c>
      <c r="J377" s="69">
        <v>0</v>
      </c>
      <c r="K377" s="69">
        <v>0</v>
      </c>
      <c r="L377" s="69">
        <v>0</v>
      </c>
      <c r="M377" s="69">
        <v>9295309.2300000004</v>
      </c>
      <c r="N377" s="69">
        <v>9295309.2300000004</v>
      </c>
      <c r="O377" s="69">
        <v>22279890.77</v>
      </c>
      <c r="P377" s="69">
        <v>11182040</v>
      </c>
      <c r="Q377" s="67">
        <f t="shared" si="11"/>
        <v>0.29438639280194584</v>
      </c>
    </row>
    <row r="378" spans="1:17" ht="14.4" x14ac:dyDescent="0.2">
      <c r="A378" s="65" t="s">
        <v>330</v>
      </c>
      <c r="B378" s="65" t="s">
        <v>331</v>
      </c>
      <c r="C378" s="32" t="str">
        <f t="shared" si="10"/>
        <v>21375103 MUSEO DE ARTE COSTARRICENSE</v>
      </c>
      <c r="D378" s="65" t="s">
        <v>19</v>
      </c>
      <c r="E378" s="65" t="s">
        <v>85</v>
      </c>
      <c r="F378" s="65" t="s">
        <v>86</v>
      </c>
      <c r="G378" s="69">
        <v>45611356</v>
      </c>
      <c r="H378" s="69">
        <v>45611356</v>
      </c>
      <c r="I378" s="69">
        <v>13495580.119999999</v>
      </c>
      <c r="J378" s="69">
        <v>0</v>
      </c>
      <c r="K378" s="69">
        <v>0</v>
      </c>
      <c r="L378" s="69">
        <v>0</v>
      </c>
      <c r="M378" s="69">
        <v>52707.71</v>
      </c>
      <c r="N378" s="69">
        <v>52707.71</v>
      </c>
      <c r="O378" s="69">
        <v>45558648.289999999</v>
      </c>
      <c r="P378" s="69">
        <v>13442872.41</v>
      </c>
      <c r="Q378" s="67">
        <f t="shared" si="11"/>
        <v>1.1555830526064606E-3</v>
      </c>
    </row>
    <row r="379" spans="1:17" ht="14.4" x14ac:dyDescent="0.2">
      <c r="A379" s="65" t="s">
        <v>330</v>
      </c>
      <c r="B379" s="65" t="s">
        <v>331</v>
      </c>
      <c r="C379" s="32" t="str">
        <f t="shared" si="10"/>
        <v>21375103 MUSEO DE ARTE COSTARRICENSE</v>
      </c>
      <c r="D379" s="65" t="s">
        <v>19</v>
      </c>
      <c r="E379" s="65" t="s">
        <v>87</v>
      </c>
      <c r="F379" s="65" t="s">
        <v>88</v>
      </c>
      <c r="G379" s="69">
        <v>400000</v>
      </c>
      <c r="H379" s="69">
        <v>400000</v>
      </c>
      <c r="I379" s="69">
        <v>185232.87</v>
      </c>
      <c r="J379" s="69">
        <v>0</v>
      </c>
      <c r="K379" s="69">
        <v>0</v>
      </c>
      <c r="L379" s="69">
        <v>0</v>
      </c>
      <c r="M379" s="69">
        <v>0</v>
      </c>
      <c r="N379" s="69">
        <v>0</v>
      </c>
      <c r="O379" s="69">
        <v>400000</v>
      </c>
      <c r="P379" s="69">
        <v>185232.87</v>
      </c>
      <c r="Q379" s="67">
        <f t="shared" si="11"/>
        <v>0</v>
      </c>
    </row>
    <row r="380" spans="1:17" ht="14.4" x14ac:dyDescent="0.2">
      <c r="A380" s="65" t="s">
        <v>330</v>
      </c>
      <c r="B380" s="65" t="s">
        <v>331</v>
      </c>
      <c r="C380" s="32" t="str">
        <f t="shared" si="10"/>
        <v>21375103 MUSEO DE ARTE COSTARRICENSE</v>
      </c>
      <c r="D380" s="65" t="s">
        <v>19</v>
      </c>
      <c r="E380" s="65" t="s">
        <v>89</v>
      </c>
      <c r="F380" s="65" t="s">
        <v>90</v>
      </c>
      <c r="G380" s="69">
        <v>40171356</v>
      </c>
      <c r="H380" s="69">
        <v>40171356</v>
      </c>
      <c r="I380" s="69">
        <v>11826557.42</v>
      </c>
      <c r="J380" s="69">
        <v>0</v>
      </c>
      <c r="K380" s="69">
        <v>0</v>
      </c>
      <c r="L380" s="69">
        <v>0</v>
      </c>
      <c r="M380" s="69">
        <v>0</v>
      </c>
      <c r="N380" s="69">
        <v>0</v>
      </c>
      <c r="O380" s="69">
        <v>40171356</v>
      </c>
      <c r="P380" s="69">
        <v>11826557.42</v>
      </c>
      <c r="Q380" s="67">
        <f t="shared" si="11"/>
        <v>0</v>
      </c>
    </row>
    <row r="381" spans="1:17" ht="14.4" x14ac:dyDescent="0.2">
      <c r="A381" s="65" t="s">
        <v>330</v>
      </c>
      <c r="B381" s="65" t="s">
        <v>331</v>
      </c>
      <c r="C381" s="32" t="str">
        <f t="shared" si="10"/>
        <v>21375103 MUSEO DE ARTE COSTARRICENSE</v>
      </c>
      <c r="D381" s="65" t="s">
        <v>19</v>
      </c>
      <c r="E381" s="65" t="s">
        <v>91</v>
      </c>
      <c r="F381" s="65" t="s">
        <v>92</v>
      </c>
      <c r="G381" s="69">
        <v>4340000</v>
      </c>
      <c r="H381" s="69">
        <v>4340000</v>
      </c>
      <c r="I381" s="69">
        <v>1277707.9099999999</v>
      </c>
      <c r="J381" s="69">
        <v>0</v>
      </c>
      <c r="K381" s="69">
        <v>0</v>
      </c>
      <c r="L381" s="69">
        <v>0</v>
      </c>
      <c r="M381" s="69">
        <v>0</v>
      </c>
      <c r="N381" s="69">
        <v>0</v>
      </c>
      <c r="O381" s="69">
        <v>4340000</v>
      </c>
      <c r="P381" s="69">
        <v>1277707.9099999999</v>
      </c>
      <c r="Q381" s="67">
        <f t="shared" si="11"/>
        <v>0</v>
      </c>
    </row>
    <row r="382" spans="1:17" ht="14.4" x14ac:dyDescent="0.2">
      <c r="A382" s="65" t="s">
        <v>330</v>
      </c>
      <c r="B382" s="65" t="s">
        <v>331</v>
      </c>
      <c r="C382" s="32" t="str">
        <f t="shared" si="10"/>
        <v>21375103 MUSEO DE ARTE COSTARRICENSE</v>
      </c>
      <c r="D382" s="65" t="s">
        <v>19</v>
      </c>
      <c r="E382" s="65" t="s">
        <v>93</v>
      </c>
      <c r="F382" s="65" t="s">
        <v>94</v>
      </c>
      <c r="G382" s="69">
        <v>700000</v>
      </c>
      <c r="H382" s="69">
        <v>700000</v>
      </c>
      <c r="I382" s="69">
        <v>206081.92000000001</v>
      </c>
      <c r="J382" s="69">
        <v>0</v>
      </c>
      <c r="K382" s="69">
        <v>0</v>
      </c>
      <c r="L382" s="69">
        <v>0</v>
      </c>
      <c r="M382" s="69">
        <v>52707.71</v>
      </c>
      <c r="N382" s="69">
        <v>52707.71</v>
      </c>
      <c r="O382" s="69">
        <v>647292.29</v>
      </c>
      <c r="P382" s="69">
        <v>153374.21</v>
      </c>
      <c r="Q382" s="67">
        <f t="shared" si="11"/>
        <v>7.5296728571428564E-2</v>
      </c>
    </row>
    <row r="383" spans="1:17" ht="14.4" x14ac:dyDescent="0.2">
      <c r="A383" s="65" t="s">
        <v>330</v>
      </c>
      <c r="B383" s="65" t="s">
        <v>331</v>
      </c>
      <c r="C383" s="32" t="str">
        <f t="shared" si="10"/>
        <v>21375103 MUSEO DE ARTE COSTARRICENSE</v>
      </c>
      <c r="D383" s="65" t="s">
        <v>19</v>
      </c>
      <c r="E383" s="65" t="s">
        <v>95</v>
      </c>
      <c r="F383" s="65" t="s">
        <v>96</v>
      </c>
      <c r="G383" s="69">
        <v>308638820</v>
      </c>
      <c r="H383" s="69">
        <v>305769820</v>
      </c>
      <c r="I383" s="69">
        <v>145370857.21000001</v>
      </c>
      <c r="J383" s="69">
        <v>0</v>
      </c>
      <c r="K383" s="69">
        <v>0</v>
      </c>
      <c r="L383" s="69">
        <v>0</v>
      </c>
      <c r="M383" s="69">
        <v>90708667.370000005</v>
      </c>
      <c r="N383" s="69">
        <v>90708667.370000005</v>
      </c>
      <c r="O383" s="69">
        <v>215061152.63</v>
      </c>
      <c r="P383" s="69">
        <v>54662189.840000004</v>
      </c>
      <c r="Q383" s="67">
        <f t="shared" si="11"/>
        <v>0.29665670526280197</v>
      </c>
    </row>
    <row r="384" spans="1:17" ht="14.4" x14ac:dyDescent="0.2">
      <c r="A384" s="65" t="s">
        <v>330</v>
      </c>
      <c r="B384" s="65" t="s">
        <v>331</v>
      </c>
      <c r="C384" s="32" t="str">
        <f t="shared" si="10"/>
        <v>21375103 MUSEO DE ARTE COSTARRICENSE</v>
      </c>
      <c r="D384" s="65" t="s">
        <v>19</v>
      </c>
      <c r="E384" s="65" t="s">
        <v>97</v>
      </c>
      <c r="F384" s="65" t="s">
        <v>98</v>
      </c>
      <c r="G384" s="69">
        <v>3419359</v>
      </c>
      <c r="H384" s="69">
        <v>3419359</v>
      </c>
      <c r="I384" s="69">
        <v>1006668.67</v>
      </c>
      <c r="J384" s="69">
        <v>0</v>
      </c>
      <c r="K384" s="69">
        <v>0</v>
      </c>
      <c r="L384" s="69">
        <v>0</v>
      </c>
      <c r="M384" s="69">
        <v>0</v>
      </c>
      <c r="N384" s="69">
        <v>0</v>
      </c>
      <c r="O384" s="69">
        <v>3419359</v>
      </c>
      <c r="P384" s="69">
        <v>1006668.67</v>
      </c>
      <c r="Q384" s="67">
        <f t="shared" si="11"/>
        <v>0</v>
      </c>
    </row>
    <row r="385" spans="1:17" ht="14.4" x14ac:dyDescent="0.2">
      <c r="A385" s="65" t="s">
        <v>330</v>
      </c>
      <c r="B385" s="65" t="s">
        <v>331</v>
      </c>
      <c r="C385" s="32" t="str">
        <f t="shared" si="10"/>
        <v>21375103 MUSEO DE ARTE COSTARRICENSE</v>
      </c>
      <c r="D385" s="65" t="s">
        <v>19</v>
      </c>
      <c r="E385" s="65" t="s">
        <v>99</v>
      </c>
      <c r="F385" s="65" t="s">
        <v>100</v>
      </c>
      <c r="G385" s="69">
        <v>11919461</v>
      </c>
      <c r="H385" s="69">
        <v>11500461</v>
      </c>
      <c r="I385" s="69">
        <v>3509122.02</v>
      </c>
      <c r="J385" s="69">
        <v>0</v>
      </c>
      <c r="K385" s="69">
        <v>0</v>
      </c>
      <c r="L385" s="69">
        <v>0</v>
      </c>
      <c r="M385" s="69">
        <v>0</v>
      </c>
      <c r="N385" s="69">
        <v>0</v>
      </c>
      <c r="O385" s="69">
        <v>11500461</v>
      </c>
      <c r="P385" s="69">
        <v>3509122.02</v>
      </c>
      <c r="Q385" s="67">
        <f t="shared" si="11"/>
        <v>0</v>
      </c>
    </row>
    <row r="386" spans="1:17" ht="14.4" x14ac:dyDescent="0.2">
      <c r="A386" s="65" t="s">
        <v>330</v>
      </c>
      <c r="B386" s="65" t="s">
        <v>331</v>
      </c>
      <c r="C386" s="32" t="str">
        <f t="shared" si="10"/>
        <v>21375103 MUSEO DE ARTE COSTARRICENSE</v>
      </c>
      <c r="D386" s="65" t="s">
        <v>19</v>
      </c>
      <c r="E386" s="65" t="s">
        <v>101</v>
      </c>
      <c r="F386" s="65" t="s">
        <v>102</v>
      </c>
      <c r="G386" s="69">
        <v>240000000</v>
      </c>
      <c r="H386" s="69">
        <v>236650000</v>
      </c>
      <c r="I386" s="69">
        <v>121723678.47</v>
      </c>
      <c r="J386" s="69">
        <v>0</v>
      </c>
      <c r="K386" s="69">
        <v>0</v>
      </c>
      <c r="L386" s="69">
        <v>0</v>
      </c>
      <c r="M386" s="69">
        <v>84208789.849999994</v>
      </c>
      <c r="N386" s="69">
        <v>84208789.849999994</v>
      </c>
      <c r="O386" s="69">
        <v>152441210.15000001</v>
      </c>
      <c r="P386" s="69">
        <v>37514888.619999997</v>
      </c>
      <c r="Q386" s="67">
        <f t="shared" si="11"/>
        <v>0.35583684703148105</v>
      </c>
    </row>
    <row r="387" spans="1:17" ht="14.4" x14ac:dyDescent="0.2">
      <c r="A387" s="65" t="s">
        <v>330</v>
      </c>
      <c r="B387" s="65" t="s">
        <v>331</v>
      </c>
      <c r="C387" s="32" t="str">
        <f t="shared" si="10"/>
        <v>21375103 MUSEO DE ARTE COSTARRICENSE</v>
      </c>
      <c r="D387" s="65" t="s">
        <v>19</v>
      </c>
      <c r="E387" s="65" t="s">
        <v>103</v>
      </c>
      <c r="F387" s="65" t="s">
        <v>104</v>
      </c>
      <c r="G387" s="69">
        <v>53300000</v>
      </c>
      <c r="H387" s="69">
        <v>54200000</v>
      </c>
      <c r="I387" s="69">
        <v>19131388.050000001</v>
      </c>
      <c r="J387" s="69">
        <v>0</v>
      </c>
      <c r="K387" s="69">
        <v>0</v>
      </c>
      <c r="L387" s="69">
        <v>0</v>
      </c>
      <c r="M387" s="69">
        <v>6499877.5199999996</v>
      </c>
      <c r="N387" s="69">
        <v>6499877.5199999996</v>
      </c>
      <c r="O387" s="69">
        <v>47700122.479999997</v>
      </c>
      <c r="P387" s="69">
        <v>12631510.529999999</v>
      </c>
      <c r="Q387" s="67">
        <f t="shared" si="11"/>
        <v>0.11992393948339483</v>
      </c>
    </row>
    <row r="388" spans="1:17" ht="14.4" x14ac:dyDescent="0.2">
      <c r="A388" s="65" t="s">
        <v>330</v>
      </c>
      <c r="B388" s="65" t="s">
        <v>331</v>
      </c>
      <c r="C388" s="32" t="str">
        <f t="shared" si="10"/>
        <v>21375103 MUSEO DE ARTE COSTARRICENSE</v>
      </c>
      <c r="D388" s="65" t="s">
        <v>19</v>
      </c>
      <c r="E388" s="65" t="s">
        <v>105</v>
      </c>
      <c r="F388" s="65" t="s">
        <v>106</v>
      </c>
      <c r="G388" s="69">
        <v>3000000</v>
      </c>
      <c r="H388" s="69">
        <v>2900000</v>
      </c>
      <c r="I388" s="69">
        <v>2447642.38</v>
      </c>
      <c r="J388" s="69">
        <v>0</v>
      </c>
      <c r="K388" s="69">
        <v>0</v>
      </c>
      <c r="L388" s="69">
        <v>0</v>
      </c>
      <c r="M388" s="69">
        <v>906670</v>
      </c>
      <c r="N388" s="69">
        <v>906670</v>
      </c>
      <c r="O388" s="69">
        <v>1993330</v>
      </c>
      <c r="P388" s="69">
        <v>1540972.38</v>
      </c>
      <c r="Q388" s="67">
        <f t="shared" si="11"/>
        <v>0.31264482758620687</v>
      </c>
    </row>
    <row r="389" spans="1:17" ht="14.4" x14ac:dyDescent="0.2">
      <c r="A389" s="65" t="s">
        <v>330</v>
      </c>
      <c r="B389" s="65" t="s">
        <v>331</v>
      </c>
      <c r="C389" s="32" t="str">
        <f t="shared" si="10"/>
        <v>21375103 MUSEO DE ARTE COSTARRICENSE</v>
      </c>
      <c r="D389" s="65" t="s">
        <v>19</v>
      </c>
      <c r="E389" s="65" t="s">
        <v>107</v>
      </c>
      <c r="F389" s="65" t="s">
        <v>108</v>
      </c>
      <c r="G389" s="69">
        <v>200000</v>
      </c>
      <c r="H389" s="69">
        <v>100000</v>
      </c>
      <c r="I389" s="69">
        <v>92616.43</v>
      </c>
      <c r="J389" s="69">
        <v>0</v>
      </c>
      <c r="K389" s="69">
        <v>0</v>
      </c>
      <c r="L389" s="69">
        <v>0</v>
      </c>
      <c r="M389" s="69">
        <v>0</v>
      </c>
      <c r="N389" s="69">
        <v>0</v>
      </c>
      <c r="O389" s="69">
        <v>100000</v>
      </c>
      <c r="P389" s="69">
        <v>92616.43</v>
      </c>
      <c r="Q389" s="67">
        <f t="shared" si="11"/>
        <v>0</v>
      </c>
    </row>
    <row r="390" spans="1:17" ht="14.4" x14ac:dyDescent="0.2">
      <c r="A390" s="65" t="s">
        <v>330</v>
      </c>
      <c r="B390" s="65" t="s">
        <v>331</v>
      </c>
      <c r="C390" s="32" t="str">
        <f t="shared" si="10"/>
        <v>21375103 MUSEO DE ARTE COSTARRICENSE</v>
      </c>
      <c r="D390" s="65" t="s">
        <v>19</v>
      </c>
      <c r="E390" s="65" t="s">
        <v>109</v>
      </c>
      <c r="F390" s="65" t="s">
        <v>110</v>
      </c>
      <c r="G390" s="69">
        <v>2800000</v>
      </c>
      <c r="H390" s="69">
        <v>2800000</v>
      </c>
      <c r="I390" s="69">
        <v>2355025.9500000002</v>
      </c>
      <c r="J390" s="69">
        <v>0</v>
      </c>
      <c r="K390" s="69">
        <v>0</v>
      </c>
      <c r="L390" s="69">
        <v>0</v>
      </c>
      <c r="M390" s="69">
        <v>906670</v>
      </c>
      <c r="N390" s="69">
        <v>906670</v>
      </c>
      <c r="O390" s="69">
        <v>1893330</v>
      </c>
      <c r="P390" s="69">
        <v>1448355.95</v>
      </c>
      <c r="Q390" s="67">
        <f t="shared" si="11"/>
        <v>0.32381071428571429</v>
      </c>
    </row>
    <row r="391" spans="1:17" ht="14.4" x14ac:dyDescent="0.2">
      <c r="A391" s="65" t="s">
        <v>330</v>
      </c>
      <c r="B391" s="65" t="s">
        <v>331</v>
      </c>
      <c r="C391" s="32" t="str">
        <f t="shared" ref="C391:C454" si="12">+CONCATENATE(A391," ",B391)</f>
        <v>21375103 MUSEO DE ARTE COSTARRICENSE</v>
      </c>
      <c r="D391" s="65" t="s">
        <v>19</v>
      </c>
      <c r="E391" s="65" t="s">
        <v>111</v>
      </c>
      <c r="F391" s="65" t="s">
        <v>112</v>
      </c>
      <c r="G391" s="69">
        <v>70000000</v>
      </c>
      <c r="H391" s="69">
        <v>70000000</v>
      </c>
      <c r="I391" s="69">
        <v>16747534.35</v>
      </c>
      <c r="J391" s="69">
        <v>0</v>
      </c>
      <c r="K391" s="69">
        <v>0</v>
      </c>
      <c r="L391" s="69">
        <v>0</v>
      </c>
      <c r="M391" s="69">
        <v>0</v>
      </c>
      <c r="N391" s="69">
        <v>0</v>
      </c>
      <c r="O391" s="69">
        <v>70000000</v>
      </c>
      <c r="P391" s="69">
        <v>16747534.35</v>
      </c>
      <c r="Q391" s="67">
        <f t="shared" ref="Q391:Q454" si="13">+IFERROR(M391/H391,0)</f>
        <v>0</v>
      </c>
    </row>
    <row r="392" spans="1:17" ht="14.4" x14ac:dyDescent="0.2">
      <c r="A392" s="65" t="s">
        <v>330</v>
      </c>
      <c r="B392" s="65" t="s">
        <v>331</v>
      </c>
      <c r="C392" s="32" t="str">
        <f t="shared" si="12"/>
        <v>21375103 MUSEO DE ARTE COSTARRICENSE</v>
      </c>
      <c r="D392" s="65" t="s">
        <v>19</v>
      </c>
      <c r="E392" s="65" t="s">
        <v>113</v>
      </c>
      <c r="F392" s="65" t="s">
        <v>114</v>
      </c>
      <c r="G392" s="69">
        <v>70000000</v>
      </c>
      <c r="H392" s="69">
        <v>70000000</v>
      </c>
      <c r="I392" s="69">
        <v>16747534.35</v>
      </c>
      <c r="J392" s="69">
        <v>0</v>
      </c>
      <c r="K392" s="69">
        <v>0</v>
      </c>
      <c r="L392" s="69">
        <v>0</v>
      </c>
      <c r="M392" s="69">
        <v>0</v>
      </c>
      <c r="N392" s="69">
        <v>0</v>
      </c>
      <c r="O392" s="69">
        <v>70000000</v>
      </c>
      <c r="P392" s="69">
        <v>16747534.35</v>
      </c>
      <c r="Q392" s="67">
        <f t="shared" si="13"/>
        <v>0</v>
      </c>
    </row>
    <row r="393" spans="1:17" ht="14.4" x14ac:dyDescent="0.2">
      <c r="A393" s="65" t="s">
        <v>330</v>
      </c>
      <c r="B393" s="65" t="s">
        <v>331</v>
      </c>
      <c r="C393" s="32" t="str">
        <f t="shared" si="12"/>
        <v>21375103 MUSEO DE ARTE COSTARRICENSE</v>
      </c>
      <c r="D393" s="65" t="s">
        <v>19</v>
      </c>
      <c r="E393" s="65" t="s">
        <v>115</v>
      </c>
      <c r="F393" s="65" t="s">
        <v>116</v>
      </c>
      <c r="G393" s="69">
        <v>100000</v>
      </c>
      <c r="H393" s="69">
        <v>0</v>
      </c>
      <c r="I393" s="69">
        <v>0</v>
      </c>
      <c r="J393" s="69">
        <v>0</v>
      </c>
      <c r="K393" s="69">
        <v>0</v>
      </c>
      <c r="L393" s="69">
        <v>0</v>
      </c>
      <c r="M393" s="69">
        <v>0</v>
      </c>
      <c r="N393" s="69">
        <v>0</v>
      </c>
      <c r="O393" s="69">
        <v>0</v>
      </c>
      <c r="P393" s="69">
        <v>0</v>
      </c>
      <c r="Q393" s="67">
        <f t="shared" si="13"/>
        <v>0</v>
      </c>
    </row>
    <row r="394" spans="1:17" ht="14.4" x14ac:dyDescent="0.2">
      <c r="A394" s="65" t="s">
        <v>330</v>
      </c>
      <c r="B394" s="65" t="s">
        <v>331</v>
      </c>
      <c r="C394" s="32" t="str">
        <f t="shared" si="12"/>
        <v>21375103 MUSEO DE ARTE COSTARRICENSE</v>
      </c>
      <c r="D394" s="65" t="s">
        <v>19</v>
      </c>
      <c r="E394" s="65" t="s">
        <v>121</v>
      </c>
      <c r="F394" s="65" t="s">
        <v>122</v>
      </c>
      <c r="G394" s="69">
        <v>100000</v>
      </c>
      <c r="H394" s="69">
        <v>0</v>
      </c>
      <c r="I394" s="69">
        <v>0</v>
      </c>
      <c r="J394" s="69">
        <v>0</v>
      </c>
      <c r="K394" s="69">
        <v>0</v>
      </c>
      <c r="L394" s="69">
        <v>0</v>
      </c>
      <c r="M394" s="69">
        <v>0</v>
      </c>
      <c r="N394" s="69">
        <v>0</v>
      </c>
      <c r="O394" s="69">
        <v>0</v>
      </c>
      <c r="P394" s="69">
        <v>0</v>
      </c>
      <c r="Q394" s="67">
        <f t="shared" si="13"/>
        <v>0</v>
      </c>
    </row>
    <row r="395" spans="1:17" ht="14.4" x14ac:dyDescent="0.2">
      <c r="A395" s="65" t="s">
        <v>330</v>
      </c>
      <c r="B395" s="65" t="s">
        <v>331</v>
      </c>
      <c r="C395" s="32" t="str">
        <f t="shared" si="12"/>
        <v>21375103 MUSEO DE ARTE COSTARRICENSE</v>
      </c>
      <c r="D395" s="65" t="s">
        <v>19</v>
      </c>
      <c r="E395" s="65" t="s">
        <v>123</v>
      </c>
      <c r="F395" s="65" t="s">
        <v>124</v>
      </c>
      <c r="G395" s="69">
        <v>36871261</v>
      </c>
      <c r="H395" s="69">
        <v>35492856</v>
      </c>
      <c r="I395" s="69">
        <v>14971464.289999999</v>
      </c>
      <c r="J395" s="69">
        <v>0</v>
      </c>
      <c r="K395" s="69">
        <v>0</v>
      </c>
      <c r="L395" s="69">
        <v>0</v>
      </c>
      <c r="M395" s="69">
        <v>6122872.4500000002</v>
      </c>
      <c r="N395" s="69">
        <v>6122872.4500000002</v>
      </c>
      <c r="O395" s="69">
        <v>29369983.550000001</v>
      </c>
      <c r="P395" s="69">
        <v>8848591.8399999999</v>
      </c>
      <c r="Q395" s="67">
        <f t="shared" si="13"/>
        <v>0.17250999609611581</v>
      </c>
    </row>
    <row r="396" spans="1:17" ht="14.4" x14ac:dyDescent="0.2">
      <c r="A396" s="65" t="s">
        <v>330</v>
      </c>
      <c r="B396" s="65" t="s">
        <v>331</v>
      </c>
      <c r="C396" s="32" t="str">
        <f t="shared" si="12"/>
        <v>21375103 MUSEO DE ARTE COSTARRICENSE</v>
      </c>
      <c r="D396" s="65" t="s">
        <v>19</v>
      </c>
      <c r="E396" s="65" t="s">
        <v>125</v>
      </c>
      <c r="F396" s="65" t="s">
        <v>126</v>
      </c>
      <c r="G396" s="69">
        <v>16432401</v>
      </c>
      <c r="H396" s="69">
        <v>16432401</v>
      </c>
      <c r="I396" s="69">
        <v>5017142.04</v>
      </c>
      <c r="J396" s="69">
        <v>0</v>
      </c>
      <c r="K396" s="69">
        <v>0</v>
      </c>
      <c r="L396" s="69">
        <v>0</v>
      </c>
      <c r="M396" s="69">
        <v>644100</v>
      </c>
      <c r="N396" s="69">
        <v>644100</v>
      </c>
      <c r="O396" s="69">
        <v>15788301</v>
      </c>
      <c r="P396" s="69">
        <v>4373042.04</v>
      </c>
      <c r="Q396" s="67">
        <f t="shared" si="13"/>
        <v>3.9196949977060566E-2</v>
      </c>
    </row>
    <row r="397" spans="1:17" ht="14.4" x14ac:dyDescent="0.2">
      <c r="A397" s="65" t="s">
        <v>330</v>
      </c>
      <c r="B397" s="65" t="s">
        <v>331</v>
      </c>
      <c r="C397" s="32" t="str">
        <f t="shared" si="12"/>
        <v>21375103 MUSEO DE ARTE COSTARRICENSE</v>
      </c>
      <c r="D397" s="65" t="s">
        <v>19</v>
      </c>
      <c r="E397" s="65" t="s">
        <v>127</v>
      </c>
      <c r="F397" s="65" t="s">
        <v>128</v>
      </c>
      <c r="G397" s="69">
        <v>2109000</v>
      </c>
      <c r="H397" s="69">
        <v>2109000</v>
      </c>
      <c r="I397" s="69">
        <v>620895.39</v>
      </c>
      <c r="J397" s="69">
        <v>0</v>
      </c>
      <c r="K397" s="69">
        <v>0</v>
      </c>
      <c r="L397" s="69">
        <v>0</v>
      </c>
      <c r="M397" s="69">
        <v>0</v>
      </c>
      <c r="N397" s="69">
        <v>0</v>
      </c>
      <c r="O397" s="69">
        <v>2109000</v>
      </c>
      <c r="P397" s="69">
        <v>620895.39</v>
      </c>
      <c r="Q397" s="67">
        <f t="shared" si="13"/>
        <v>0</v>
      </c>
    </row>
    <row r="398" spans="1:17" ht="14.4" x14ac:dyDescent="0.2">
      <c r="A398" s="65" t="s">
        <v>330</v>
      </c>
      <c r="B398" s="65" t="s">
        <v>331</v>
      </c>
      <c r="C398" s="32" t="str">
        <f t="shared" si="12"/>
        <v>21375103 MUSEO DE ARTE COSTARRICENSE</v>
      </c>
      <c r="D398" s="65" t="s">
        <v>19</v>
      </c>
      <c r="E398" s="65" t="s">
        <v>129</v>
      </c>
      <c r="F398" s="65" t="s">
        <v>130</v>
      </c>
      <c r="G398" s="69">
        <v>707471</v>
      </c>
      <c r="H398" s="69">
        <v>707471</v>
      </c>
      <c r="I398" s="69">
        <v>208281.4</v>
      </c>
      <c r="J398" s="69">
        <v>0</v>
      </c>
      <c r="K398" s="69">
        <v>0</v>
      </c>
      <c r="L398" s="69">
        <v>0</v>
      </c>
      <c r="M398" s="69">
        <v>0</v>
      </c>
      <c r="N398" s="69">
        <v>0</v>
      </c>
      <c r="O398" s="69">
        <v>707471</v>
      </c>
      <c r="P398" s="69">
        <v>208281.4</v>
      </c>
      <c r="Q398" s="67">
        <f t="shared" si="13"/>
        <v>0</v>
      </c>
    </row>
    <row r="399" spans="1:17" ht="14.4" x14ac:dyDescent="0.2">
      <c r="A399" s="65" t="s">
        <v>330</v>
      </c>
      <c r="B399" s="65" t="s">
        <v>331</v>
      </c>
      <c r="C399" s="32" t="str">
        <f t="shared" si="12"/>
        <v>21375103 MUSEO DE ARTE COSTARRICENSE</v>
      </c>
      <c r="D399" s="65" t="s">
        <v>19</v>
      </c>
      <c r="E399" s="65" t="s">
        <v>131</v>
      </c>
      <c r="F399" s="65" t="s">
        <v>132</v>
      </c>
      <c r="G399" s="69">
        <v>1500000</v>
      </c>
      <c r="H399" s="69">
        <v>1000000</v>
      </c>
      <c r="I399" s="69">
        <v>441604.12</v>
      </c>
      <c r="J399" s="69">
        <v>0</v>
      </c>
      <c r="K399" s="69">
        <v>0</v>
      </c>
      <c r="L399" s="69">
        <v>0</v>
      </c>
      <c r="M399" s="69">
        <v>0</v>
      </c>
      <c r="N399" s="69">
        <v>0</v>
      </c>
      <c r="O399" s="69">
        <v>1000000</v>
      </c>
      <c r="P399" s="69">
        <v>441604.12</v>
      </c>
      <c r="Q399" s="67">
        <f t="shared" si="13"/>
        <v>0</v>
      </c>
    </row>
    <row r="400" spans="1:17" ht="14.4" x14ac:dyDescent="0.2">
      <c r="A400" s="65" t="s">
        <v>330</v>
      </c>
      <c r="B400" s="65" t="s">
        <v>331</v>
      </c>
      <c r="C400" s="32" t="str">
        <f t="shared" si="12"/>
        <v>21375103 MUSEO DE ARTE COSTARRICENSE</v>
      </c>
      <c r="D400" s="65" t="s">
        <v>19</v>
      </c>
      <c r="E400" s="65" t="s">
        <v>135</v>
      </c>
      <c r="F400" s="65" t="s">
        <v>136</v>
      </c>
      <c r="G400" s="69">
        <v>1148000</v>
      </c>
      <c r="H400" s="69">
        <v>820000</v>
      </c>
      <c r="I400" s="69">
        <v>337974.35</v>
      </c>
      <c r="J400" s="69">
        <v>0</v>
      </c>
      <c r="K400" s="69">
        <v>0</v>
      </c>
      <c r="L400" s="69">
        <v>0</v>
      </c>
      <c r="M400" s="69">
        <v>0</v>
      </c>
      <c r="N400" s="69">
        <v>0</v>
      </c>
      <c r="O400" s="69">
        <v>820000</v>
      </c>
      <c r="P400" s="69">
        <v>337974.35</v>
      </c>
      <c r="Q400" s="67">
        <f t="shared" si="13"/>
        <v>0</v>
      </c>
    </row>
    <row r="401" spans="1:17" ht="14.4" x14ac:dyDescent="0.2">
      <c r="A401" s="65" t="s">
        <v>330</v>
      </c>
      <c r="B401" s="65" t="s">
        <v>331</v>
      </c>
      <c r="C401" s="32" t="str">
        <f t="shared" si="12"/>
        <v>21375103 MUSEO DE ARTE COSTARRICENSE</v>
      </c>
      <c r="D401" s="65" t="s">
        <v>19</v>
      </c>
      <c r="E401" s="65" t="s">
        <v>137</v>
      </c>
      <c r="F401" s="65" t="s">
        <v>138</v>
      </c>
      <c r="G401" s="69">
        <v>14850405</v>
      </c>
      <c r="H401" s="69">
        <v>14300000</v>
      </c>
      <c r="I401" s="69">
        <v>8288152.21</v>
      </c>
      <c r="J401" s="69">
        <v>0</v>
      </c>
      <c r="K401" s="69">
        <v>0</v>
      </c>
      <c r="L401" s="69">
        <v>0</v>
      </c>
      <c r="M401" s="69">
        <v>5478772.4500000002</v>
      </c>
      <c r="N401" s="69">
        <v>5478772.4500000002</v>
      </c>
      <c r="O401" s="69">
        <v>8821227.5500000007</v>
      </c>
      <c r="P401" s="69">
        <v>2809379.76</v>
      </c>
      <c r="Q401" s="67">
        <f t="shared" si="13"/>
        <v>0.38313094055944058</v>
      </c>
    </row>
    <row r="402" spans="1:17" ht="14.4" x14ac:dyDescent="0.2">
      <c r="A402" s="65" t="s">
        <v>330</v>
      </c>
      <c r="B402" s="65" t="s">
        <v>331</v>
      </c>
      <c r="C402" s="32" t="str">
        <f t="shared" si="12"/>
        <v>21375103 MUSEO DE ARTE COSTARRICENSE</v>
      </c>
      <c r="D402" s="65" t="s">
        <v>19</v>
      </c>
      <c r="E402" s="65" t="s">
        <v>139</v>
      </c>
      <c r="F402" s="65" t="s">
        <v>140</v>
      </c>
      <c r="G402" s="69">
        <v>123984</v>
      </c>
      <c r="H402" s="69">
        <v>123984</v>
      </c>
      <c r="I402" s="69">
        <v>57414.78</v>
      </c>
      <c r="J402" s="69">
        <v>0</v>
      </c>
      <c r="K402" s="69">
        <v>0</v>
      </c>
      <c r="L402" s="69">
        <v>0</v>
      </c>
      <c r="M402" s="69">
        <v>0</v>
      </c>
      <c r="N402" s="69">
        <v>0</v>
      </c>
      <c r="O402" s="69">
        <v>123984</v>
      </c>
      <c r="P402" s="69">
        <v>57414.78</v>
      </c>
      <c r="Q402" s="67">
        <f t="shared" si="13"/>
        <v>0</v>
      </c>
    </row>
    <row r="403" spans="1:17" ht="14.4" x14ac:dyDescent="0.2">
      <c r="A403" s="65" t="s">
        <v>330</v>
      </c>
      <c r="B403" s="65" t="s">
        <v>331</v>
      </c>
      <c r="C403" s="32" t="str">
        <f t="shared" si="12"/>
        <v>21375103 MUSEO DE ARTE COSTARRICENSE</v>
      </c>
      <c r="D403" s="65" t="s">
        <v>19</v>
      </c>
      <c r="E403" s="65" t="s">
        <v>141</v>
      </c>
      <c r="F403" s="65" t="s">
        <v>142</v>
      </c>
      <c r="G403" s="69">
        <v>210000</v>
      </c>
      <c r="H403" s="69">
        <v>110000</v>
      </c>
      <c r="I403" s="69">
        <v>97247.25</v>
      </c>
      <c r="J403" s="69">
        <v>0</v>
      </c>
      <c r="K403" s="69">
        <v>0</v>
      </c>
      <c r="L403" s="69">
        <v>0</v>
      </c>
      <c r="M403" s="69">
        <v>0</v>
      </c>
      <c r="N403" s="69">
        <v>0</v>
      </c>
      <c r="O403" s="69">
        <v>110000</v>
      </c>
      <c r="P403" s="69">
        <v>97247.25</v>
      </c>
      <c r="Q403" s="67">
        <f t="shared" si="13"/>
        <v>0</v>
      </c>
    </row>
    <row r="404" spans="1:17" ht="14.4" x14ac:dyDescent="0.2">
      <c r="A404" s="65" t="s">
        <v>330</v>
      </c>
      <c r="B404" s="65" t="s">
        <v>331</v>
      </c>
      <c r="C404" s="32" t="str">
        <f t="shared" si="12"/>
        <v>21375103 MUSEO DE ARTE COSTARRICENSE</v>
      </c>
      <c r="D404" s="65" t="s">
        <v>19</v>
      </c>
      <c r="E404" s="65" t="s">
        <v>145</v>
      </c>
      <c r="F404" s="65" t="s">
        <v>146</v>
      </c>
      <c r="G404" s="69">
        <v>210000</v>
      </c>
      <c r="H404" s="69">
        <v>110000</v>
      </c>
      <c r="I404" s="69">
        <v>97247.25</v>
      </c>
      <c r="J404" s="69">
        <v>0</v>
      </c>
      <c r="K404" s="69">
        <v>0</v>
      </c>
      <c r="L404" s="69">
        <v>0</v>
      </c>
      <c r="M404" s="69">
        <v>0</v>
      </c>
      <c r="N404" s="69">
        <v>0</v>
      </c>
      <c r="O404" s="69">
        <v>110000</v>
      </c>
      <c r="P404" s="69">
        <v>97247.25</v>
      </c>
      <c r="Q404" s="67">
        <f t="shared" si="13"/>
        <v>0</v>
      </c>
    </row>
    <row r="405" spans="1:17" ht="14.4" x14ac:dyDescent="0.2">
      <c r="A405" s="65" t="s">
        <v>330</v>
      </c>
      <c r="B405" s="65" t="s">
        <v>331</v>
      </c>
      <c r="C405" s="32" t="str">
        <f t="shared" si="12"/>
        <v>21375103 MUSEO DE ARTE COSTARRICENSE</v>
      </c>
      <c r="D405" s="65" t="s">
        <v>19</v>
      </c>
      <c r="E405" s="65" t="s">
        <v>147</v>
      </c>
      <c r="F405" s="65" t="s">
        <v>148</v>
      </c>
      <c r="G405" s="69">
        <v>310000</v>
      </c>
      <c r="H405" s="69">
        <v>310000</v>
      </c>
      <c r="I405" s="69">
        <v>109697.36</v>
      </c>
      <c r="J405" s="69">
        <v>0</v>
      </c>
      <c r="K405" s="69">
        <v>0</v>
      </c>
      <c r="L405" s="69">
        <v>0</v>
      </c>
      <c r="M405" s="69">
        <v>0</v>
      </c>
      <c r="N405" s="69">
        <v>0</v>
      </c>
      <c r="O405" s="69">
        <v>310000</v>
      </c>
      <c r="P405" s="69">
        <v>109697.36</v>
      </c>
      <c r="Q405" s="67">
        <f t="shared" si="13"/>
        <v>0</v>
      </c>
    </row>
    <row r="406" spans="1:17" ht="14.4" x14ac:dyDescent="0.2">
      <c r="A406" s="65" t="s">
        <v>330</v>
      </c>
      <c r="B406" s="65" t="s">
        <v>331</v>
      </c>
      <c r="C406" s="32" t="str">
        <f t="shared" si="12"/>
        <v>21375103 MUSEO DE ARTE COSTARRICENSE</v>
      </c>
      <c r="D406" s="65" t="s">
        <v>19</v>
      </c>
      <c r="E406" s="65" t="s">
        <v>149</v>
      </c>
      <c r="F406" s="65" t="s">
        <v>150</v>
      </c>
      <c r="G406" s="69">
        <v>100000</v>
      </c>
      <c r="H406" s="69">
        <v>100000</v>
      </c>
      <c r="I406" s="69">
        <v>46308.22</v>
      </c>
      <c r="J406" s="69">
        <v>0</v>
      </c>
      <c r="K406" s="69">
        <v>0</v>
      </c>
      <c r="L406" s="69">
        <v>0</v>
      </c>
      <c r="M406" s="69">
        <v>0</v>
      </c>
      <c r="N406" s="69">
        <v>0</v>
      </c>
      <c r="O406" s="69">
        <v>100000</v>
      </c>
      <c r="P406" s="69">
        <v>46308.22</v>
      </c>
      <c r="Q406" s="67">
        <f t="shared" si="13"/>
        <v>0</v>
      </c>
    </row>
    <row r="407" spans="1:17" ht="14.4" x14ac:dyDescent="0.2">
      <c r="A407" s="65" t="s">
        <v>330</v>
      </c>
      <c r="B407" s="65" t="s">
        <v>331</v>
      </c>
      <c r="C407" s="32" t="str">
        <f t="shared" si="12"/>
        <v>21375103 MUSEO DE ARTE COSTARRICENSE</v>
      </c>
      <c r="D407" s="65" t="s">
        <v>19</v>
      </c>
      <c r="E407" s="65" t="s">
        <v>151</v>
      </c>
      <c r="F407" s="65" t="s">
        <v>152</v>
      </c>
      <c r="G407" s="69">
        <v>210000</v>
      </c>
      <c r="H407" s="69">
        <v>210000</v>
      </c>
      <c r="I407" s="69">
        <v>63389.14</v>
      </c>
      <c r="J407" s="69">
        <v>0</v>
      </c>
      <c r="K407" s="69">
        <v>0</v>
      </c>
      <c r="L407" s="69">
        <v>0</v>
      </c>
      <c r="M407" s="69">
        <v>0</v>
      </c>
      <c r="N407" s="69">
        <v>0</v>
      </c>
      <c r="O407" s="69">
        <v>210000</v>
      </c>
      <c r="P407" s="69">
        <v>63389.14</v>
      </c>
      <c r="Q407" s="67">
        <f t="shared" si="13"/>
        <v>0</v>
      </c>
    </row>
    <row r="408" spans="1:17" ht="14.4" x14ac:dyDescent="0.2">
      <c r="A408" s="65" t="s">
        <v>330</v>
      </c>
      <c r="B408" s="65" t="s">
        <v>331</v>
      </c>
      <c r="C408" s="32" t="str">
        <f t="shared" si="12"/>
        <v>21375103 MUSEO DE ARTE COSTARRICENSE</v>
      </c>
      <c r="D408" s="65" t="s">
        <v>19</v>
      </c>
      <c r="E408" s="65" t="s">
        <v>153</v>
      </c>
      <c r="F408" s="65" t="s">
        <v>154</v>
      </c>
      <c r="G408" s="69">
        <v>26886448</v>
      </c>
      <c r="H408" s="69">
        <v>26886448</v>
      </c>
      <c r="I408" s="69">
        <v>8209630.8300000001</v>
      </c>
      <c r="J408" s="69">
        <v>0</v>
      </c>
      <c r="K408" s="69">
        <v>0</v>
      </c>
      <c r="L408" s="69">
        <v>0</v>
      </c>
      <c r="M408" s="69">
        <v>300000</v>
      </c>
      <c r="N408" s="69">
        <v>300000</v>
      </c>
      <c r="O408" s="69">
        <v>26586448</v>
      </c>
      <c r="P408" s="69">
        <v>7909630.8300000001</v>
      </c>
      <c r="Q408" s="67">
        <f t="shared" si="13"/>
        <v>1.1158037685007704E-2</v>
      </c>
    </row>
    <row r="409" spans="1:17" ht="14.4" x14ac:dyDescent="0.2">
      <c r="A409" s="65" t="s">
        <v>330</v>
      </c>
      <c r="B409" s="65" t="s">
        <v>331</v>
      </c>
      <c r="C409" s="32" t="str">
        <f t="shared" si="12"/>
        <v>21375103 MUSEO DE ARTE COSTARRICENSE</v>
      </c>
      <c r="D409" s="65" t="s">
        <v>19</v>
      </c>
      <c r="E409" s="65" t="s">
        <v>155</v>
      </c>
      <c r="F409" s="65" t="s">
        <v>156</v>
      </c>
      <c r="G409" s="69">
        <v>4350000</v>
      </c>
      <c r="H409" s="69">
        <v>4350000</v>
      </c>
      <c r="I409" s="69">
        <v>1289085.9099999999</v>
      </c>
      <c r="J409" s="69">
        <v>0</v>
      </c>
      <c r="K409" s="69">
        <v>0</v>
      </c>
      <c r="L409" s="69">
        <v>0</v>
      </c>
      <c r="M409" s="69">
        <v>300000</v>
      </c>
      <c r="N409" s="69">
        <v>300000</v>
      </c>
      <c r="O409" s="69">
        <v>4050000</v>
      </c>
      <c r="P409" s="69">
        <v>989085.91</v>
      </c>
      <c r="Q409" s="67">
        <f t="shared" si="13"/>
        <v>6.8965517241379309E-2</v>
      </c>
    </row>
    <row r="410" spans="1:17" ht="14.4" x14ac:dyDescent="0.2">
      <c r="A410" s="65" t="s">
        <v>330</v>
      </c>
      <c r="B410" s="65" t="s">
        <v>331</v>
      </c>
      <c r="C410" s="32" t="str">
        <f t="shared" si="12"/>
        <v>21375103 MUSEO DE ARTE COSTARRICENSE</v>
      </c>
      <c r="D410" s="65" t="s">
        <v>19</v>
      </c>
      <c r="E410" s="65" t="s">
        <v>157</v>
      </c>
      <c r="F410" s="65" t="s">
        <v>158</v>
      </c>
      <c r="G410" s="69">
        <v>3000000</v>
      </c>
      <c r="H410" s="69">
        <v>3000000</v>
      </c>
      <c r="I410" s="69">
        <v>883208.23</v>
      </c>
      <c r="J410" s="69">
        <v>0</v>
      </c>
      <c r="K410" s="69">
        <v>0</v>
      </c>
      <c r="L410" s="69">
        <v>0</v>
      </c>
      <c r="M410" s="69">
        <v>300000</v>
      </c>
      <c r="N410" s="69">
        <v>300000</v>
      </c>
      <c r="O410" s="69">
        <v>2700000</v>
      </c>
      <c r="P410" s="69">
        <v>583208.23</v>
      </c>
      <c r="Q410" s="67">
        <f t="shared" si="13"/>
        <v>0.1</v>
      </c>
    </row>
    <row r="411" spans="1:17" ht="14.4" x14ac:dyDescent="0.2">
      <c r="A411" s="65" t="s">
        <v>330</v>
      </c>
      <c r="B411" s="65" t="s">
        <v>331</v>
      </c>
      <c r="C411" s="32" t="str">
        <f t="shared" si="12"/>
        <v>21375103 MUSEO DE ARTE COSTARRICENSE</v>
      </c>
      <c r="D411" s="65" t="s">
        <v>19</v>
      </c>
      <c r="E411" s="65" t="s">
        <v>159</v>
      </c>
      <c r="F411" s="65" t="s">
        <v>160</v>
      </c>
      <c r="G411" s="69">
        <v>50000</v>
      </c>
      <c r="H411" s="69">
        <v>50000</v>
      </c>
      <c r="I411" s="69">
        <v>23154.11</v>
      </c>
      <c r="J411" s="69">
        <v>0</v>
      </c>
      <c r="K411" s="69">
        <v>0</v>
      </c>
      <c r="L411" s="69">
        <v>0</v>
      </c>
      <c r="M411" s="69">
        <v>0</v>
      </c>
      <c r="N411" s="69">
        <v>0</v>
      </c>
      <c r="O411" s="69">
        <v>50000</v>
      </c>
      <c r="P411" s="69">
        <v>23154.11</v>
      </c>
      <c r="Q411" s="67">
        <f t="shared" si="13"/>
        <v>0</v>
      </c>
    </row>
    <row r="412" spans="1:17" ht="14.4" x14ac:dyDescent="0.2">
      <c r="A412" s="65" t="s">
        <v>330</v>
      </c>
      <c r="B412" s="65" t="s">
        <v>331</v>
      </c>
      <c r="C412" s="32" t="str">
        <f t="shared" si="12"/>
        <v>21375103 MUSEO DE ARTE COSTARRICENSE</v>
      </c>
      <c r="D412" s="65" t="s">
        <v>19</v>
      </c>
      <c r="E412" s="65" t="s">
        <v>161</v>
      </c>
      <c r="F412" s="65" t="s">
        <v>162</v>
      </c>
      <c r="G412" s="69">
        <v>1300000</v>
      </c>
      <c r="H412" s="69">
        <v>1300000</v>
      </c>
      <c r="I412" s="69">
        <v>382723.57</v>
      </c>
      <c r="J412" s="69">
        <v>0</v>
      </c>
      <c r="K412" s="69">
        <v>0</v>
      </c>
      <c r="L412" s="69">
        <v>0</v>
      </c>
      <c r="M412" s="69">
        <v>0</v>
      </c>
      <c r="N412" s="69">
        <v>0</v>
      </c>
      <c r="O412" s="69">
        <v>1300000</v>
      </c>
      <c r="P412" s="69">
        <v>382723.57</v>
      </c>
      <c r="Q412" s="67">
        <f t="shared" si="13"/>
        <v>0</v>
      </c>
    </row>
    <row r="413" spans="1:17" ht="14.4" x14ac:dyDescent="0.2">
      <c r="A413" s="65" t="s">
        <v>330</v>
      </c>
      <c r="B413" s="65" t="s">
        <v>331</v>
      </c>
      <c r="C413" s="32" t="str">
        <f t="shared" si="12"/>
        <v>21375103 MUSEO DE ARTE COSTARRICENSE</v>
      </c>
      <c r="D413" s="65" t="s">
        <v>19</v>
      </c>
      <c r="E413" s="65" t="s">
        <v>165</v>
      </c>
      <c r="F413" s="65" t="s">
        <v>166</v>
      </c>
      <c r="G413" s="69">
        <v>500000</v>
      </c>
      <c r="H413" s="69">
        <v>500000</v>
      </c>
      <c r="I413" s="69">
        <v>231541.08</v>
      </c>
      <c r="J413" s="69">
        <v>0</v>
      </c>
      <c r="K413" s="69">
        <v>0</v>
      </c>
      <c r="L413" s="69">
        <v>0</v>
      </c>
      <c r="M413" s="69">
        <v>0</v>
      </c>
      <c r="N413" s="69">
        <v>0</v>
      </c>
      <c r="O413" s="69">
        <v>500000</v>
      </c>
      <c r="P413" s="69">
        <v>231541.08</v>
      </c>
      <c r="Q413" s="67">
        <f t="shared" si="13"/>
        <v>0</v>
      </c>
    </row>
    <row r="414" spans="1:17" ht="14.4" x14ac:dyDescent="0.2">
      <c r="A414" s="65" t="s">
        <v>330</v>
      </c>
      <c r="B414" s="65" t="s">
        <v>331</v>
      </c>
      <c r="C414" s="32" t="str">
        <f t="shared" si="12"/>
        <v>21375103 MUSEO DE ARTE COSTARRICENSE</v>
      </c>
      <c r="D414" s="65" t="s">
        <v>19</v>
      </c>
      <c r="E414" s="65" t="s">
        <v>169</v>
      </c>
      <c r="F414" s="65" t="s">
        <v>170</v>
      </c>
      <c r="G414" s="69">
        <v>500000</v>
      </c>
      <c r="H414" s="69">
        <v>500000</v>
      </c>
      <c r="I414" s="69">
        <v>231541.08</v>
      </c>
      <c r="J414" s="69">
        <v>0</v>
      </c>
      <c r="K414" s="69">
        <v>0</v>
      </c>
      <c r="L414" s="69">
        <v>0</v>
      </c>
      <c r="M414" s="69">
        <v>0</v>
      </c>
      <c r="N414" s="69">
        <v>0</v>
      </c>
      <c r="O414" s="69">
        <v>500000</v>
      </c>
      <c r="P414" s="69">
        <v>231541.08</v>
      </c>
      <c r="Q414" s="67">
        <f t="shared" si="13"/>
        <v>0</v>
      </c>
    </row>
    <row r="415" spans="1:17" ht="14.4" x14ac:dyDescent="0.2">
      <c r="A415" s="65" t="s">
        <v>330</v>
      </c>
      <c r="B415" s="65" t="s">
        <v>331</v>
      </c>
      <c r="C415" s="32" t="str">
        <f t="shared" si="12"/>
        <v>21375103 MUSEO DE ARTE COSTARRICENSE</v>
      </c>
      <c r="D415" s="65" t="s">
        <v>19</v>
      </c>
      <c r="E415" s="65" t="s">
        <v>171</v>
      </c>
      <c r="F415" s="65" t="s">
        <v>172</v>
      </c>
      <c r="G415" s="69">
        <v>3386000</v>
      </c>
      <c r="H415" s="69">
        <v>2850000</v>
      </c>
      <c r="I415" s="69">
        <v>1104324.77</v>
      </c>
      <c r="J415" s="69">
        <v>0</v>
      </c>
      <c r="K415" s="69">
        <v>0</v>
      </c>
      <c r="L415" s="69">
        <v>0</v>
      </c>
      <c r="M415" s="69">
        <v>0</v>
      </c>
      <c r="N415" s="69">
        <v>0</v>
      </c>
      <c r="O415" s="69">
        <v>2850000</v>
      </c>
      <c r="P415" s="69">
        <v>1104324.77</v>
      </c>
      <c r="Q415" s="67">
        <f t="shared" si="13"/>
        <v>0</v>
      </c>
    </row>
    <row r="416" spans="1:17" ht="14.4" x14ac:dyDescent="0.2">
      <c r="A416" s="65" t="s">
        <v>330</v>
      </c>
      <c r="B416" s="65" t="s">
        <v>331</v>
      </c>
      <c r="C416" s="32" t="str">
        <f t="shared" si="12"/>
        <v>21375103 MUSEO DE ARTE COSTARRICENSE</v>
      </c>
      <c r="D416" s="65" t="s">
        <v>19</v>
      </c>
      <c r="E416" s="65" t="s">
        <v>173</v>
      </c>
      <c r="F416" s="65" t="s">
        <v>174</v>
      </c>
      <c r="G416" s="69">
        <v>200000</v>
      </c>
      <c r="H416" s="69">
        <v>200000</v>
      </c>
      <c r="I416" s="69">
        <v>92616.43</v>
      </c>
      <c r="J416" s="69">
        <v>0</v>
      </c>
      <c r="K416" s="69">
        <v>0</v>
      </c>
      <c r="L416" s="69">
        <v>0</v>
      </c>
      <c r="M416" s="69">
        <v>0</v>
      </c>
      <c r="N416" s="69">
        <v>0</v>
      </c>
      <c r="O416" s="69">
        <v>200000</v>
      </c>
      <c r="P416" s="69">
        <v>92616.43</v>
      </c>
      <c r="Q416" s="67">
        <f t="shared" si="13"/>
        <v>0</v>
      </c>
    </row>
    <row r="417" spans="1:17" ht="14.4" x14ac:dyDescent="0.2">
      <c r="A417" s="65" t="s">
        <v>330</v>
      </c>
      <c r="B417" s="65" t="s">
        <v>331</v>
      </c>
      <c r="C417" s="32" t="str">
        <f t="shared" si="12"/>
        <v>21375103 MUSEO DE ARTE COSTARRICENSE</v>
      </c>
      <c r="D417" s="65" t="s">
        <v>19</v>
      </c>
      <c r="E417" s="65" t="s">
        <v>175</v>
      </c>
      <c r="F417" s="65" t="s">
        <v>176</v>
      </c>
      <c r="G417" s="69">
        <v>150000</v>
      </c>
      <c r="H417" s="69">
        <v>150000</v>
      </c>
      <c r="I417" s="69">
        <v>44160.41</v>
      </c>
      <c r="J417" s="69">
        <v>0</v>
      </c>
      <c r="K417" s="69">
        <v>0</v>
      </c>
      <c r="L417" s="69">
        <v>0</v>
      </c>
      <c r="M417" s="69">
        <v>0</v>
      </c>
      <c r="N417" s="69">
        <v>0</v>
      </c>
      <c r="O417" s="69">
        <v>150000</v>
      </c>
      <c r="P417" s="69">
        <v>44160.41</v>
      </c>
      <c r="Q417" s="67">
        <f t="shared" si="13"/>
        <v>0</v>
      </c>
    </row>
    <row r="418" spans="1:17" ht="14.4" x14ac:dyDescent="0.2">
      <c r="A418" s="65" t="s">
        <v>330</v>
      </c>
      <c r="B418" s="65" t="s">
        <v>331</v>
      </c>
      <c r="C418" s="32" t="str">
        <f t="shared" si="12"/>
        <v>21375103 MUSEO DE ARTE COSTARRICENSE</v>
      </c>
      <c r="D418" s="65" t="s">
        <v>19</v>
      </c>
      <c r="E418" s="65" t="s">
        <v>177</v>
      </c>
      <c r="F418" s="65" t="s">
        <v>178</v>
      </c>
      <c r="G418" s="69">
        <v>500000</v>
      </c>
      <c r="H418" s="69">
        <v>300000</v>
      </c>
      <c r="I418" s="69">
        <v>231541.08</v>
      </c>
      <c r="J418" s="69">
        <v>0</v>
      </c>
      <c r="K418" s="69">
        <v>0</v>
      </c>
      <c r="L418" s="69">
        <v>0</v>
      </c>
      <c r="M418" s="69">
        <v>0</v>
      </c>
      <c r="N418" s="69">
        <v>0</v>
      </c>
      <c r="O418" s="69">
        <v>300000</v>
      </c>
      <c r="P418" s="69">
        <v>231541.08</v>
      </c>
      <c r="Q418" s="67">
        <f t="shared" si="13"/>
        <v>0</v>
      </c>
    </row>
    <row r="419" spans="1:17" ht="14.4" x14ac:dyDescent="0.2">
      <c r="A419" s="65" t="s">
        <v>330</v>
      </c>
      <c r="B419" s="65" t="s">
        <v>331</v>
      </c>
      <c r="C419" s="32" t="str">
        <f t="shared" si="12"/>
        <v>21375103 MUSEO DE ARTE COSTARRICENSE</v>
      </c>
      <c r="D419" s="65" t="s">
        <v>19</v>
      </c>
      <c r="E419" s="65" t="s">
        <v>179</v>
      </c>
      <c r="F419" s="65" t="s">
        <v>180</v>
      </c>
      <c r="G419" s="69">
        <v>1000000</v>
      </c>
      <c r="H419" s="69">
        <v>1000000</v>
      </c>
      <c r="I419" s="69">
        <v>294402.74</v>
      </c>
      <c r="J419" s="69">
        <v>0</v>
      </c>
      <c r="K419" s="69">
        <v>0</v>
      </c>
      <c r="L419" s="69">
        <v>0</v>
      </c>
      <c r="M419" s="69">
        <v>0</v>
      </c>
      <c r="N419" s="69">
        <v>0</v>
      </c>
      <c r="O419" s="69">
        <v>1000000</v>
      </c>
      <c r="P419" s="69">
        <v>294402.74</v>
      </c>
      <c r="Q419" s="67">
        <f t="shared" si="13"/>
        <v>0</v>
      </c>
    </row>
    <row r="420" spans="1:17" ht="14.4" x14ac:dyDescent="0.2">
      <c r="A420" s="65" t="s">
        <v>330</v>
      </c>
      <c r="B420" s="65" t="s">
        <v>331</v>
      </c>
      <c r="C420" s="32" t="str">
        <f t="shared" si="12"/>
        <v>21375103 MUSEO DE ARTE COSTARRICENSE</v>
      </c>
      <c r="D420" s="65" t="s">
        <v>19</v>
      </c>
      <c r="E420" s="65" t="s">
        <v>326</v>
      </c>
      <c r="F420" s="65" t="s">
        <v>327</v>
      </c>
      <c r="G420" s="69">
        <v>36000</v>
      </c>
      <c r="H420" s="69">
        <v>0</v>
      </c>
      <c r="I420" s="69">
        <v>0</v>
      </c>
      <c r="J420" s="69">
        <v>0</v>
      </c>
      <c r="K420" s="69">
        <v>0</v>
      </c>
      <c r="L420" s="69">
        <v>0</v>
      </c>
      <c r="M420" s="69">
        <v>0</v>
      </c>
      <c r="N420" s="69">
        <v>0</v>
      </c>
      <c r="O420" s="69">
        <v>0</v>
      </c>
      <c r="P420" s="69">
        <v>0</v>
      </c>
      <c r="Q420" s="67">
        <f t="shared" si="13"/>
        <v>0</v>
      </c>
    </row>
    <row r="421" spans="1:17" ht="14.4" x14ac:dyDescent="0.2">
      <c r="A421" s="65" t="s">
        <v>330</v>
      </c>
      <c r="B421" s="65" t="s">
        <v>331</v>
      </c>
      <c r="C421" s="32" t="str">
        <f t="shared" si="12"/>
        <v>21375103 MUSEO DE ARTE COSTARRICENSE</v>
      </c>
      <c r="D421" s="65" t="s">
        <v>19</v>
      </c>
      <c r="E421" s="65" t="s">
        <v>181</v>
      </c>
      <c r="F421" s="65" t="s">
        <v>182</v>
      </c>
      <c r="G421" s="69">
        <v>500000</v>
      </c>
      <c r="H421" s="69">
        <v>200000</v>
      </c>
      <c r="I421" s="69">
        <v>147201.37</v>
      </c>
      <c r="J421" s="69">
        <v>0</v>
      </c>
      <c r="K421" s="69">
        <v>0</v>
      </c>
      <c r="L421" s="69">
        <v>0</v>
      </c>
      <c r="M421" s="69">
        <v>0</v>
      </c>
      <c r="N421" s="69">
        <v>0</v>
      </c>
      <c r="O421" s="69">
        <v>200000</v>
      </c>
      <c r="P421" s="69">
        <v>147201.37</v>
      </c>
      <c r="Q421" s="67">
        <f t="shared" si="13"/>
        <v>0</v>
      </c>
    </row>
    <row r="422" spans="1:17" ht="14.4" x14ac:dyDescent="0.2">
      <c r="A422" s="65" t="s">
        <v>330</v>
      </c>
      <c r="B422" s="65" t="s">
        <v>331</v>
      </c>
      <c r="C422" s="32" t="str">
        <f t="shared" si="12"/>
        <v>21375103 MUSEO DE ARTE COSTARRICENSE</v>
      </c>
      <c r="D422" s="65" t="s">
        <v>19</v>
      </c>
      <c r="E422" s="65" t="s">
        <v>183</v>
      </c>
      <c r="F422" s="65" t="s">
        <v>184</v>
      </c>
      <c r="G422" s="69">
        <v>1000000</v>
      </c>
      <c r="H422" s="69">
        <v>1000000</v>
      </c>
      <c r="I422" s="69">
        <v>294402.74</v>
      </c>
      <c r="J422" s="69">
        <v>0</v>
      </c>
      <c r="K422" s="69">
        <v>0</v>
      </c>
      <c r="L422" s="69">
        <v>0</v>
      </c>
      <c r="M422" s="69">
        <v>0</v>
      </c>
      <c r="N422" s="69">
        <v>0</v>
      </c>
      <c r="O422" s="69">
        <v>1000000</v>
      </c>
      <c r="P422" s="69">
        <v>294402.74</v>
      </c>
      <c r="Q422" s="67">
        <f t="shared" si="13"/>
        <v>0</v>
      </c>
    </row>
    <row r="423" spans="1:17" ht="14.4" x14ac:dyDescent="0.2">
      <c r="A423" s="65" t="s">
        <v>330</v>
      </c>
      <c r="B423" s="65" t="s">
        <v>331</v>
      </c>
      <c r="C423" s="32" t="str">
        <f t="shared" si="12"/>
        <v>21375103 MUSEO DE ARTE COSTARRICENSE</v>
      </c>
      <c r="D423" s="65" t="s">
        <v>19</v>
      </c>
      <c r="E423" s="65" t="s">
        <v>185</v>
      </c>
      <c r="F423" s="65" t="s">
        <v>186</v>
      </c>
      <c r="G423" s="69">
        <v>10500000</v>
      </c>
      <c r="H423" s="69">
        <v>6500000</v>
      </c>
      <c r="I423" s="69">
        <v>3175568.52</v>
      </c>
      <c r="J423" s="69">
        <v>0</v>
      </c>
      <c r="K423" s="69">
        <v>0</v>
      </c>
      <c r="L423" s="69">
        <v>0</v>
      </c>
      <c r="M423" s="69">
        <v>0</v>
      </c>
      <c r="N423" s="69">
        <v>0</v>
      </c>
      <c r="O423" s="69">
        <v>6500000</v>
      </c>
      <c r="P423" s="69">
        <v>3175568.52</v>
      </c>
      <c r="Q423" s="67">
        <f t="shared" si="13"/>
        <v>0</v>
      </c>
    </row>
    <row r="424" spans="1:17" ht="14.4" x14ac:dyDescent="0.2">
      <c r="A424" s="65" t="s">
        <v>330</v>
      </c>
      <c r="B424" s="65" t="s">
        <v>331</v>
      </c>
      <c r="C424" s="32" t="str">
        <f t="shared" si="12"/>
        <v>21375103 MUSEO DE ARTE COSTARRICENSE</v>
      </c>
      <c r="D424" s="65" t="s">
        <v>19</v>
      </c>
      <c r="E424" s="65" t="s">
        <v>187</v>
      </c>
      <c r="F424" s="65" t="s">
        <v>188</v>
      </c>
      <c r="G424" s="69">
        <v>10000000</v>
      </c>
      <c r="H424" s="69">
        <v>6000000</v>
      </c>
      <c r="I424" s="69">
        <v>2944027.44</v>
      </c>
      <c r="J424" s="69">
        <v>0</v>
      </c>
      <c r="K424" s="69">
        <v>0</v>
      </c>
      <c r="L424" s="69">
        <v>0</v>
      </c>
      <c r="M424" s="69">
        <v>0</v>
      </c>
      <c r="N424" s="69">
        <v>0</v>
      </c>
      <c r="O424" s="69">
        <v>6000000</v>
      </c>
      <c r="P424" s="69">
        <v>2944027.44</v>
      </c>
      <c r="Q424" s="67">
        <f t="shared" si="13"/>
        <v>0</v>
      </c>
    </row>
    <row r="425" spans="1:17" ht="14.4" x14ac:dyDescent="0.2">
      <c r="A425" s="65" t="s">
        <v>330</v>
      </c>
      <c r="B425" s="65" t="s">
        <v>331</v>
      </c>
      <c r="C425" s="32" t="str">
        <f t="shared" si="12"/>
        <v>21375103 MUSEO DE ARTE COSTARRICENSE</v>
      </c>
      <c r="D425" s="65" t="s">
        <v>19</v>
      </c>
      <c r="E425" s="65" t="s">
        <v>189</v>
      </c>
      <c r="F425" s="65" t="s">
        <v>190</v>
      </c>
      <c r="G425" s="69">
        <v>500000</v>
      </c>
      <c r="H425" s="69">
        <v>500000</v>
      </c>
      <c r="I425" s="69">
        <v>231541.08</v>
      </c>
      <c r="J425" s="69">
        <v>0</v>
      </c>
      <c r="K425" s="69">
        <v>0</v>
      </c>
      <c r="L425" s="69">
        <v>0</v>
      </c>
      <c r="M425" s="69">
        <v>0</v>
      </c>
      <c r="N425" s="69">
        <v>0</v>
      </c>
      <c r="O425" s="69">
        <v>500000</v>
      </c>
      <c r="P425" s="69">
        <v>231541.08</v>
      </c>
      <c r="Q425" s="67">
        <f t="shared" si="13"/>
        <v>0</v>
      </c>
    </row>
    <row r="426" spans="1:17" ht="14.4" x14ac:dyDescent="0.2">
      <c r="A426" s="65" t="s">
        <v>330</v>
      </c>
      <c r="B426" s="65" t="s">
        <v>331</v>
      </c>
      <c r="C426" s="32" t="str">
        <f t="shared" si="12"/>
        <v>21375103 MUSEO DE ARTE COSTARRICENSE</v>
      </c>
      <c r="D426" s="65" t="s">
        <v>19</v>
      </c>
      <c r="E426" s="65" t="s">
        <v>191</v>
      </c>
      <c r="F426" s="65" t="s">
        <v>192</v>
      </c>
      <c r="G426" s="69">
        <v>8150448</v>
      </c>
      <c r="H426" s="69">
        <v>12686448</v>
      </c>
      <c r="I426" s="69">
        <v>2409110.5499999998</v>
      </c>
      <c r="J426" s="69">
        <v>0</v>
      </c>
      <c r="K426" s="69">
        <v>0</v>
      </c>
      <c r="L426" s="69">
        <v>0</v>
      </c>
      <c r="M426" s="69">
        <v>0</v>
      </c>
      <c r="N426" s="69">
        <v>0</v>
      </c>
      <c r="O426" s="69">
        <v>12686448</v>
      </c>
      <c r="P426" s="69">
        <v>2409110.5499999998</v>
      </c>
      <c r="Q426" s="67">
        <f t="shared" si="13"/>
        <v>0</v>
      </c>
    </row>
    <row r="427" spans="1:17" ht="14.4" x14ac:dyDescent="0.2">
      <c r="A427" s="65" t="s">
        <v>330</v>
      </c>
      <c r="B427" s="65" t="s">
        <v>331</v>
      </c>
      <c r="C427" s="32" t="str">
        <f t="shared" si="12"/>
        <v>21375103 MUSEO DE ARTE COSTARRICENSE</v>
      </c>
      <c r="D427" s="65" t="s">
        <v>19</v>
      </c>
      <c r="E427" s="65" t="s">
        <v>193</v>
      </c>
      <c r="F427" s="65" t="s">
        <v>194</v>
      </c>
      <c r="G427" s="69">
        <v>1000000</v>
      </c>
      <c r="H427" s="69">
        <v>500000</v>
      </c>
      <c r="I427" s="69">
        <v>294402.74</v>
      </c>
      <c r="J427" s="69">
        <v>0</v>
      </c>
      <c r="K427" s="69">
        <v>0</v>
      </c>
      <c r="L427" s="69">
        <v>0</v>
      </c>
      <c r="M427" s="69">
        <v>0</v>
      </c>
      <c r="N427" s="69">
        <v>0</v>
      </c>
      <c r="O427" s="69">
        <v>500000</v>
      </c>
      <c r="P427" s="69">
        <v>294402.74</v>
      </c>
      <c r="Q427" s="67">
        <f t="shared" si="13"/>
        <v>0</v>
      </c>
    </row>
    <row r="428" spans="1:17" ht="14.4" x14ac:dyDescent="0.2">
      <c r="A428" s="65" t="s">
        <v>330</v>
      </c>
      <c r="B428" s="65" t="s">
        <v>331</v>
      </c>
      <c r="C428" s="32" t="str">
        <f t="shared" si="12"/>
        <v>21375103 MUSEO DE ARTE COSTARRICENSE</v>
      </c>
      <c r="D428" s="65" t="s">
        <v>19</v>
      </c>
      <c r="E428" s="65" t="s">
        <v>195</v>
      </c>
      <c r="F428" s="65" t="s">
        <v>196</v>
      </c>
      <c r="G428" s="69">
        <v>20000</v>
      </c>
      <c r="H428" s="69">
        <v>0</v>
      </c>
      <c r="I428" s="69">
        <v>0</v>
      </c>
      <c r="J428" s="69">
        <v>0</v>
      </c>
      <c r="K428" s="69">
        <v>0</v>
      </c>
      <c r="L428" s="69">
        <v>0</v>
      </c>
      <c r="M428" s="69">
        <v>0</v>
      </c>
      <c r="N428" s="69">
        <v>0</v>
      </c>
      <c r="O428" s="69">
        <v>0</v>
      </c>
      <c r="P428" s="69">
        <v>0</v>
      </c>
      <c r="Q428" s="67">
        <f t="shared" si="13"/>
        <v>0</v>
      </c>
    </row>
    <row r="429" spans="1:17" ht="14.4" x14ac:dyDescent="0.2">
      <c r="A429" s="65" t="s">
        <v>330</v>
      </c>
      <c r="B429" s="65" t="s">
        <v>331</v>
      </c>
      <c r="C429" s="32" t="str">
        <f t="shared" si="12"/>
        <v>21375103 MUSEO DE ARTE COSTARRICENSE</v>
      </c>
      <c r="D429" s="65" t="s">
        <v>19</v>
      </c>
      <c r="E429" s="65" t="s">
        <v>197</v>
      </c>
      <c r="F429" s="65" t="s">
        <v>198</v>
      </c>
      <c r="G429" s="69">
        <v>2005448</v>
      </c>
      <c r="H429" s="69">
        <v>9041448</v>
      </c>
      <c r="I429" s="69">
        <v>590409.39</v>
      </c>
      <c r="J429" s="69">
        <v>0</v>
      </c>
      <c r="K429" s="69">
        <v>0</v>
      </c>
      <c r="L429" s="69">
        <v>0</v>
      </c>
      <c r="M429" s="69">
        <v>0</v>
      </c>
      <c r="N429" s="69">
        <v>0</v>
      </c>
      <c r="O429" s="69">
        <v>9041448</v>
      </c>
      <c r="P429" s="69">
        <v>590409.39</v>
      </c>
      <c r="Q429" s="67">
        <f t="shared" si="13"/>
        <v>0</v>
      </c>
    </row>
    <row r="430" spans="1:17" ht="14.4" x14ac:dyDescent="0.2">
      <c r="A430" s="65" t="s">
        <v>330</v>
      </c>
      <c r="B430" s="65" t="s">
        <v>331</v>
      </c>
      <c r="C430" s="32" t="str">
        <f t="shared" si="12"/>
        <v>21375103 MUSEO DE ARTE COSTARRICENSE</v>
      </c>
      <c r="D430" s="65" t="s">
        <v>19</v>
      </c>
      <c r="E430" s="65" t="s">
        <v>199</v>
      </c>
      <c r="F430" s="65" t="s">
        <v>200</v>
      </c>
      <c r="G430" s="69">
        <v>20000</v>
      </c>
      <c r="H430" s="69">
        <v>20000</v>
      </c>
      <c r="I430" s="69">
        <v>4781.18</v>
      </c>
      <c r="J430" s="69">
        <v>0</v>
      </c>
      <c r="K430" s="69">
        <v>0</v>
      </c>
      <c r="L430" s="69">
        <v>0</v>
      </c>
      <c r="M430" s="69">
        <v>0</v>
      </c>
      <c r="N430" s="69">
        <v>0</v>
      </c>
      <c r="O430" s="69">
        <v>20000</v>
      </c>
      <c r="P430" s="69">
        <v>4781.18</v>
      </c>
      <c r="Q430" s="67">
        <f t="shared" si="13"/>
        <v>0</v>
      </c>
    </row>
    <row r="431" spans="1:17" ht="14.4" x14ac:dyDescent="0.2">
      <c r="A431" s="65" t="s">
        <v>330</v>
      </c>
      <c r="B431" s="65" t="s">
        <v>331</v>
      </c>
      <c r="C431" s="32" t="str">
        <f t="shared" si="12"/>
        <v>21375103 MUSEO DE ARTE COSTARRICENSE</v>
      </c>
      <c r="D431" s="65" t="s">
        <v>19</v>
      </c>
      <c r="E431" s="65" t="s">
        <v>201</v>
      </c>
      <c r="F431" s="65" t="s">
        <v>202</v>
      </c>
      <c r="G431" s="69">
        <v>5000000</v>
      </c>
      <c r="H431" s="69">
        <v>3000000</v>
      </c>
      <c r="I431" s="69">
        <v>1472013.72</v>
      </c>
      <c r="J431" s="69">
        <v>0</v>
      </c>
      <c r="K431" s="69">
        <v>0</v>
      </c>
      <c r="L431" s="69">
        <v>0</v>
      </c>
      <c r="M431" s="69">
        <v>0</v>
      </c>
      <c r="N431" s="69">
        <v>0</v>
      </c>
      <c r="O431" s="69">
        <v>3000000</v>
      </c>
      <c r="P431" s="69">
        <v>1472013.72</v>
      </c>
      <c r="Q431" s="67">
        <f t="shared" si="13"/>
        <v>0</v>
      </c>
    </row>
    <row r="432" spans="1:17" ht="14.4" x14ac:dyDescent="0.2">
      <c r="A432" s="65" t="s">
        <v>330</v>
      </c>
      <c r="B432" s="65" t="s">
        <v>331</v>
      </c>
      <c r="C432" s="32" t="str">
        <f t="shared" si="12"/>
        <v>21375103 MUSEO DE ARTE COSTARRICENSE</v>
      </c>
      <c r="D432" s="65" t="s">
        <v>19</v>
      </c>
      <c r="E432" s="65" t="s">
        <v>203</v>
      </c>
      <c r="F432" s="65" t="s">
        <v>204</v>
      </c>
      <c r="G432" s="69">
        <v>50000</v>
      </c>
      <c r="H432" s="69">
        <v>50000</v>
      </c>
      <c r="I432" s="69">
        <v>23154.11</v>
      </c>
      <c r="J432" s="69">
        <v>0</v>
      </c>
      <c r="K432" s="69">
        <v>0</v>
      </c>
      <c r="L432" s="69">
        <v>0</v>
      </c>
      <c r="M432" s="69">
        <v>0</v>
      </c>
      <c r="N432" s="69">
        <v>0</v>
      </c>
      <c r="O432" s="69">
        <v>50000</v>
      </c>
      <c r="P432" s="69">
        <v>23154.11</v>
      </c>
      <c r="Q432" s="67">
        <f t="shared" si="13"/>
        <v>0</v>
      </c>
    </row>
    <row r="433" spans="1:17" ht="14.4" x14ac:dyDescent="0.2">
      <c r="A433" s="65" t="s">
        <v>330</v>
      </c>
      <c r="B433" s="65" t="s">
        <v>331</v>
      </c>
      <c r="C433" s="32" t="str">
        <f t="shared" si="12"/>
        <v>21375103 MUSEO DE ARTE COSTARRICENSE</v>
      </c>
      <c r="D433" s="65" t="s">
        <v>19</v>
      </c>
      <c r="E433" s="65" t="s">
        <v>205</v>
      </c>
      <c r="F433" s="65" t="s">
        <v>206</v>
      </c>
      <c r="G433" s="69">
        <v>5000</v>
      </c>
      <c r="H433" s="69">
        <v>25000</v>
      </c>
      <c r="I433" s="69">
        <v>1195.3</v>
      </c>
      <c r="J433" s="69">
        <v>0</v>
      </c>
      <c r="K433" s="69">
        <v>0</v>
      </c>
      <c r="L433" s="69">
        <v>0</v>
      </c>
      <c r="M433" s="69">
        <v>0</v>
      </c>
      <c r="N433" s="69">
        <v>0</v>
      </c>
      <c r="O433" s="69">
        <v>25000</v>
      </c>
      <c r="P433" s="69">
        <v>1195.3</v>
      </c>
      <c r="Q433" s="67">
        <f t="shared" si="13"/>
        <v>0</v>
      </c>
    </row>
    <row r="434" spans="1:17" ht="14.4" x14ac:dyDescent="0.2">
      <c r="A434" s="65" t="s">
        <v>330</v>
      </c>
      <c r="B434" s="65" t="s">
        <v>331</v>
      </c>
      <c r="C434" s="32" t="str">
        <f t="shared" si="12"/>
        <v>21375103 MUSEO DE ARTE COSTARRICENSE</v>
      </c>
      <c r="D434" s="65" t="s">
        <v>19</v>
      </c>
      <c r="E434" s="65" t="s">
        <v>207</v>
      </c>
      <c r="F434" s="65" t="s">
        <v>208</v>
      </c>
      <c r="G434" s="69">
        <v>50000</v>
      </c>
      <c r="H434" s="69">
        <v>50000</v>
      </c>
      <c r="I434" s="69">
        <v>23154.11</v>
      </c>
      <c r="J434" s="69">
        <v>0</v>
      </c>
      <c r="K434" s="69">
        <v>0</v>
      </c>
      <c r="L434" s="69">
        <v>0</v>
      </c>
      <c r="M434" s="69">
        <v>0</v>
      </c>
      <c r="N434" s="69">
        <v>0</v>
      </c>
      <c r="O434" s="69">
        <v>50000</v>
      </c>
      <c r="P434" s="69">
        <v>23154.11</v>
      </c>
      <c r="Q434" s="67">
        <f t="shared" si="13"/>
        <v>0</v>
      </c>
    </row>
    <row r="435" spans="1:17" ht="14.4" x14ac:dyDescent="0.2">
      <c r="A435" s="65" t="s">
        <v>330</v>
      </c>
      <c r="B435" s="65" t="s">
        <v>331</v>
      </c>
      <c r="C435" s="32" t="str">
        <f t="shared" si="12"/>
        <v>21375103 MUSEO DE ARTE COSTARRICENSE</v>
      </c>
      <c r="D435" s="65" t="s">
        <v>19</v>
      </c>
      <c r="E435" s="65" t="s">
        <v>209</v>
      </c>
      <c r="F435" s="65" t="s">
        <v>210</v>
      </c>
      <c r="G435" s="69">
        <v>163381032</v>
      </c>
      <c r="H435" s="69">
        <v>163381032</v>
      </c>
      <c r="I435" s="69">
        <v>109314756.81999999</v>
      </c>
      <c r="J435" s="69">
        <v>0</v>
      </c>
      <c r="K435" s="69">
        <v>0</v>
      </c>
      <c r="L435" s="69">
        <v>0</v>
      </c>
      <c r="M435" s="69">
        <v>21337739.370000001</v>
      </c>
      <c r="N435" s="69">
        <v>20457781.309999999</v>
      </c>
      <c r="O435" s="69">
        <v>142043292.63</v>
      </c>
      <c r="P435" s="69">
        <v>87977017.450000003</v>
      </c>
      <c r="Q435" s="67">
        <f t="shared" si="13"/>
        <v>0.13060108085251904</v>
      </c>
    </row>
    <row r="436" spans="1:17" ht="14.4" x14ac:dyDescent="0.2">
      <c r="A436" s="65" t="s">
        <v>330</v>
      </c>
      <c r="B436" s="65" t="s">
        <v>331</v>
      </c>
      <c r="C436" s="32" t="str">
        <f t="shared" si="12"/>
        <v>21375103 MUSEO DE ARTE COSTARRICENSE</v>
      </c>
      <c r="D436" s="65" t="s">
        <v>19</v>
      </c>
      <c r="E436" s="65" t="s">
        <v>211</v>
      </c>
      <c r="F436" s="65" t="s">
        <v>212</v>
      </c>
      <c r="G436" s="69">
        <v>13255726</v>
      </c>
      <c r="H436" s="69">
        <v>13255726</v>
      </c>
      <c r="I436" s="69">
        <v>13255726</v>
      </c>
      <c r="J436" s="69">
        <v>0</v>
      </c>
      <c r="K436" s="69">
        <v>0</v>
      </c>
      <c r="L436" s="69">
        <v>0</v>
      </c>
      <c r="M436" s="69">
        <v>4299375.33</v>
      </c>
      <c r="N436" s="69">
        <v>3419417.27</v>
      </c>
      <c r="O436" s="69">
        <v>8956350.6699999999</v>
      </c>
      <c r="P436" s="69">
        <v>8956350.6699999999</v>
      </c>
      <c r="Q436" s="67">
        <f t="shared" si="13"/>
        <v>0.32434099271514816</v>
      </c>
    </row>
    <row r="437" spans="1:17" ht="14.4" x14ac:dyDescent="0.2">
      <c r="A437" s="65" t="s">
        <v>330</v>
      </c>
      <c r="B437" s="65" t="s">
        <v>331</v>
      </c>
      <c r="C437" s="32" t="str">
        <f t="shared" si="12"/>
        <v>21375103 MUSEO DE ARTE COSTARRICENSE</v>
      </c>
      <c r="D437" s="65" t="s">
        <v>19</v>
      </c>
      <c r="E437" s="65" t="s">
        <v>338</v>
      </c>
      <c r="F437" s="65" t="s">
        <v>214</v>
      </c>
      <c r="G437" s="69">
        <v>11434884</v>
      </c>
      <c r="H437" s="69">
        <v>11434884</v>
      </c>
      <c r="I437" s="69">
        <v>11434884</v>
      </c>
      <c r="J437" s="69">
        <v>0</v>
      </c>
      <c r="K437" s="69">
        <v>0</v>
      </c>
      <c r="L437" s="69">
        <v>0</v>
      </c>
      <c r="M437" s="69">
        <v>3708801.8</v>
      </c>
      <c r="N437" s="69">
        <v>2949717.1</v>
      </c>
      <c r="O437" s="69">
        <v>7726082.2000000002</v>
      </c>
      <c r="P437" s="69">
        <v>7726082.2000000002</v>
      </c>
      <c r="Q437" s="67">
        <f t="shared" si="13"/>
        <v>0.32434100774437236</v>
      </c>
    </row>
    <row r="438" spans="1:17" ht="14.4" x14ac:dyDescent="0.2">
      <c r="A438" s="65" t="s">
        <v>330</v>
      </c>
      <c r="B438" s="65" t="s">
        <v>331</v>
      </c>
      <c r="C438" s="32" t="str">
        <f t="shared" si="12"/>
        <v>21375103 MUSEO DE ARTE COSTARRICENSE</v>
      </c>
      <c r="D438" s="65" t="s">
        <v>19</v>
      </c>
      <c r="E438" s="65" t="s">
        <v>339</v>
      </c>
      <c r="F438" s="65" t="s">
        <v>216</v>
      </c>
      <c r="G438" s="69">
        <v>1820842</v>
      </c>
      <c r="H438" s="69">
        <v>1820842</v>
      </c>
      <c r="I438" s="69">
        <v>1820842</v>
      </c>
      <c r="J438" s="69">
        <v>0</v>
      </c>
      <c r="K438" s="69">
        <v>0</v>
      </c>
      <c r="L438" s="69">
        <v>0</v>
      </c>
      <c r="M438" s="69">
        <v>590573.53</v>
      </c>
      <c r="N438" s="69">
        <v>469700.17</v>
      </c>
      <c r="O438" s="69">
        <v>1230268.47</v>
      </c>
      <c r="P438" s="69">
        <v>1230268.47</v>
      </c>
      <c r="Q438" s="67">
        <f t="shared" si="13"/>
        <v>0.32434089833165097</v>
      </c>
    </row>
    <row r="439" spans="1:17" ht="14.4" x14ac:dyDescent="0.2">
      <c r="A439" s="65" t="s">
        <v>330</v>
      </c>
      <c r="B439" s="65" t="s">
        <v>331</v>
      </c>
      <c r="C439" s="32" t="str">
        <f t="shared" si="12"/>
        <v>21375103 MUSEO DE ARTE COSTARRICENSE</v>
      </c>
      <c r="D439" s="65" t="s">
        <v>19</v>
      </c>
      <c r="E439" s="65" t="s">
        <v>219</v>
      </c>
      <c r="F439" s="65" t="s">
        <v>220</v>
      </c>
      <c r="G439" s="69">
        <v>134625200</v>
      </c>
      <c r="H439" s="69">
        <v>134625200</v>
      </c>
      <c r="I439" s="69">
        <v>83191478.579999998</v>
      </c>
      <c r="J439" s="69">
        <v>0</v>
      </c>
      <c r="K439" s="69">
        <v>0</v>
      </c>
      <c r="L439" s="69">
        <v>0</v>
      </c>
      <c r="M439" s="69">
        <v>12625200</v>
      </c>
      <c r="N439" s="69">
        <v>12625200</v>
      </c>
      <c r="O439" s="69">
        <v>122000000</v>
      </c>
      <c r="P439" s="69">
        <v>70566278.579999998</v>
      </c>
      <c r="Q439" s="67">
        <f t="shared" si="13"/>
        <v>9.3780362071885504E-2</v>
      </c>
    </row>
    <row r="440" spans="1:17" ht="14.4" x14ac:dyDescent="0.2">
      <c r="A440" s="65" t="s">
        <v>330</v>
      </c>
      <c r="B440" s="65" t="s">
        <v>331</v>
      </c>
      <c r="C440" s="32" t="str">
        <f t="shared" si="12"/>
        <v>21375103 MUSEO DE ARTE COSTARRICENSE</v>
      </c>
      <c r="D440" s="65" t="s">
        <v>19</v>
      </c>
      <c r="E440" s="65" t="s">
        <v>221</v>
      </c>
      <c r="F440" s="65" t="s">
        <v>222</v>
      </c>
      <c r="G440" s="69">
        <v>4500000</v>
      </c>
      <c r="H440" s="69">
        <v>4500000</v>
      </c>
      <c r="I440" s="69">
        <v>2083869.74</v>
      </c>
      <c r="J440" s="69">
        <v>0</v>
      </c>
      <c r="K440" s="69">
        <v>0</v>
      </c>
      <c r="L440" s="69">
        <v>0</v>
      </c>
      <c r="M440" s="69">
        <v>0</v>
      </c>
      <c r="N440" s="69">
        <v>0</v>
      </c>
      <c r="O440" s="69">
        <v>4500000</v>
      </c>
      <c r="P440" s="69">
        <v>2083869.74</v>
      </c>
      <c r="Q440" s="67">
        <f t="shared" si="13"/>
        <v>0</v>
      </c>
    </row>
    <row r="441" spans="1:17" ht="14.4" x14ac:dyDescent="0.2">
      <c r="A441" s="65" t="s">
        <v>330</v>
      </c>
      <c r="B441" s="65" t="s">
        <v>331</v>
      </c>
      <c r="C441" s="32" t="str">
        <f t="shared" si="12"/>
        <v>21375103 MUSEO DE ARTE COSTARRICENSE</v>
      </c>
      <c r="D441" s="65" t="s">
        <v>19</v>
      </c>
      <c r="E441" s="65" t="s">
        <v>223</v>
      </c>
      <c r="F441" s="65" t="s">
        <v>224</v>
      </c>
      <c r="G441" s="69">
        <v>130125200</v>
      </c>
      <c r="H441" s="69">
        <v>130125200</v>
      </c>
      <c r="I441" s="69">
        <v>81107608.840000004</v>
      </c>
      <c r="J441" s="69">
        <v>0</v>
      </c>
      <c r="K441" s="69">
        <v>0</v>
      </c>
      <c r="L441" s="69">
        <v>0</v>
      </c>
      <c r="M441" s="69">
        <v>12625200</v>
      </c>
      <c r="N441" s="69">
        <v>12625200</v>
      </c>
      <c r="O441" s="69">
        <v>117500000</v>
      </c>
      <c r="P441" s="69">
        <v>68482408.840000004</v>
      </c>
      <c r="Q441" s="67">
        <f t="shared" si="13"/>
        <v>9.7023482000411915E-2</v>
      </c>
    </row>
    <row r="442" spans="1:17" ht="14.4" x14ac:dyDescent="0.2">
      <c r="A442" s="65" t="s">
        <v>330</v>
      </c>
      <c r="B442" s="65" t="s">
        <v>331</v>
      </c>
      <c r="C442" s="32" t="str">
        <f t="shared" si="12"/>
        <v>21375103 MUSEO DE ARTE COSTARRICENSE</v>
      </c>
      <c r="D442" s="65" t="s">
        <v>19</v>
      </c>
      <c r="E442" s="65" t="s">
        <v>225</v>
      </c>
      <c r="F442" s="65" t="s">
        <v>226</v>
      </c>
      <c r="G442" s="69">
        <v>13000000</v>
      </c>
      <c r="H442" s="69">
        <v>13000000</v>
      </c>
      <c r="I442" s="69">
        <v>11349140.029999999</v>
      </c>
      <c r="J442" s="69">
        <v>0</v>
      </c>
      <c r="K442" s="69">
        <v>0</v>
      </c>
      <c r="L442" s="69">
        <v>0</v>
      </c>
      <c r="M442" s="69">
        <v>2894751.83</v>
      </c>
      <c r="N442" s="69">
        <v>2894751.83</v>
      </c>
      <c r="O442" s="69">
        <v>10105248.17</v>
      </c>
      <c r="P442" s="69">
        <v>8454388.1999999993</v>
      </c>
      <c r="Q442" s="67">
        <f t="shared" si="13"/>
        <v>0.22267321769230769</v>
      </c>
    </row>
    <row r="443" spans="1:17" ht="14.4" x14ac:dyDescent="0.2">
      <c r="A443" s="65" t="s">
        <v>330</v>
      </c>
      <c r="B443" s="65" t="s">
        <v>331</v>
      </c>
      <c r="C443" s="32" t="str">
        <f t="shared" si="12"/>
        <v>21375103 MUSEO DE ARTE COSTARRICENSE</v>
      </c>
      <c r="D443" s="65" t="s">
        <v>19</v>
      </c>
      <c r="E443" s="65" t="s">
        <v>227</v>
      </c>
      <c r="F443" s="65" t="s">
        <v>228</v>
      </c>
      <c r="G443" s="69">
        <v>11000000</v>
      </c>
      <c r="H443" s="69">
        <v>7500000</v>
      </c>
      <c r="I443" s="69">
        <v>5849140.0300000003</v>
      </c>
      <c r="J443" s="69">
        <v>0</v>
      </c>
      <c r="K443" s="69">
        <v>0</v>
      </c>
      <c r="L443" s="69">
        <v>0</v>
      </c>
      <c r="M443" s="69">
        <v>0</v>
      </c>
      <c r="N443" s="69">
        <v>0</v>
      </c>
      <c r="O443" s="69">
        <v>7500000</v>
      </c>
      <c r="P443" s="69">
        <v>5849140.0300000003</v>
      </c>
      <c r="Q443" s="67">
        <f t="shared" si="13"/>
        <v>0</v>
      </c>
    </row>
    <row r="444" spans="1:17" ht="14.4" x14ac:dyDescent="0.2">
      <c r="A444" s="65" t="s">
        <v>330</v>
      </c>
      <c r="B444" s="65" t="s">
        <v>331</v>
      </c>
      <c r="C444" s="32" t="str">
        <f t="shared" si="12"/>
        <v>21375103 MUSEO DE ARTE COSTARRICENSE</v>
      </c>
      <c r="D444" s="65" t="s">
        <v>19</v>
      </c>
      <c r="E444" s="65" t="s">
        <v>229</v>
      </c>
      <c r="F444" s="65" t="s">
        <v>230</v>
      </c>
      <c r="G444" s="69">
        <v>2000000</v>
      </c>
      <c r="H444" s="69">
        <v>5500000</v>
      </c>
      <c r="I444" s="69">
        <v>5500000</v>
      </c>
      <c r="J444" s="69">
        <v>0</v>
      </c>
      <c r="K444" s="69">
        <v>0</v>
      </c>
      <c r="L444" s="69">
        <v>0</v>
      </c>
      <c r="M444" s="69">
        <v>2894751.83</v>
      </c>
      <c r="N444" s="69">
        <v>2894751.83</v>
      </c>
      <c r="O444" s="69">
        <v>2605248.17</v>
      </c>
      <c r="P444" s="69">
        <v>2605248.17</v>
      </c>
      <c r="Q444" s="67">
        <f t="shared" si="13"/>
        <v>0.52631851454545453</v>
      </c>
    </row>
    <row r="445" spans="1:17" ht="14.4" x14ac:dyDescent="0.2">
      <c r="A445" s="65" t="s">
        <v>330</v>
      </c>
      <c r="B445" s="65" t="s">
        <v>331</v>
      </c>
      <c r="C445" s="32" t="str">
        <f t="shared" si="12"/>
        <v>21375103 MUSEO DE ARTE COSTARRICENSE</v>
      </c>
      <c r="D445" s="65" t="s">
        <v>19</v>
      </c>
      <c r="E445" s="65" t="s">
        <v>243</v>
      </c>
      <c r="F445" s="65" t="s">
        <v>244</v>
      </c>
      <c r="G445" s="69">
        <v>2500106</v>
      </c>
      <c r="H445" s="69">
        <v>2500106</v>
      </c>
      <c r="I445" s="69">
        <v>1518412.21</v>
      </c>
      <c r="J445" s="69">
        <v>0</v>
      </c>
      <c r="K445" s="69">
        <v>0</v>
      </c>
      <c r="L445" s="69">
        <v>0</v>
      </c>
      <c r="M445" s="69">
        <v>1518412.21</v>
      </c>
      <c r="N445" s="69">
        <v>1518412.21</v>
      </c>
      <c r="O445" s="69">
        <v>981693.79</v>
      </c>
      <c r="P445" s="69">
        <v>0</v>
      </c>
      <c r="Q445" s="67">
        <f t="shared" si="13"/>
        <v>0.60733913282076835</v>
      </c>
    </row>
    <row r="446" spans="1:17" ht="14.4" x14ac:dyDescent="0.2">
      <c r="A446" s="65" t="s">
        <v>330</v>
      </c>
      <c r="B446" s="65" t="s">
        <v>331</v>
      </c>
      <c r="C446" s="32" t="str">
        <f t="shared" si="12"/>
        <v>21375103 MUSEO DE ARTE COSTARRICENSE</v>
      </c>
      <c r="D446" s="65" t="s">
        <v>19</v>
      </c>
      <c r="E446" s="65" t="s">
        <v>340</v>
      </c>
      <c r="F446" s="65" t="s">
        <v>341</v>
      </c>
      <c r="G446" s="69">
        <v>2500106</v>
      </c>
      <c r="H446" s="69">
        <v>2500106</v>
      </c>
      <c r="I446" s="69">
        <v>1518412.21</v>
      </c>
      <c r="J446" s="69">
        <v>0</v>
      </c>
      <c r="K446" s="69">
        <v>0</v>
      </c>
      <c r="L446" s="69">
        <v>0</v>
      </c>
      <c r="M446" s="69">
        <v>1518412.21</v>
      </c>
      <c r="N446" s="69">
        <v>1518412.21</v>
      </c>
      <c r="O446" s="69">
        <v>981693.79</v>
      </c>
      <c r="P446" s="69">
        <v>0</v>
      </c>
      <c r="Q446" s="67">
        <f t="shared" si="13"/>
        <v>0.60733913282076835</v>
      </c>
    </row>
    <row r="447" spans="1:17" ht="14.4" x14ac:dyDescent="0.2">
      <c r="A447" s="65" t="s">
        <v>330</v>
      </c>
      <c r="B447" s="65" t="s">
        <v>331</v>
      </c>
      <c r="C447" s="32" t="str">
        <f t="shared" si="12"/>
        <v>21375103 MUSEO DE ARTE COSTARRICENSE</v>
      </c>
      <c r="D447" s="65" t="s">
        <v>253</v>
      </c>
      <c r="E447" s="65" t="s">
        <v>254</v>
      </c>
      <c r="F447" s="65" t="s">
        <v>255</v>
      </c>
      <c r="G447" s="69">
        <v>73583334</v>
      </c>
      <c r="H447" s="69">
        <v>73583334</v>
      </c>
      <c r="I447" s="69">
        <v>73583334</v>
      </c>
      <c r="J447" s="69">
        <v>0</v>
      </c>
      <c r="K447" s="69">
        <v>0</v>
      </c>
      <c r="L447" s="69">
        <v>0</v>
      </c>
      <c r="M447" s="69">
        <v>4939362.6500000004</v>
      </c>
      <c r="N447" s="69">
        <v>4939362.6500000004</v>
      </c>
      <c r="O447" s="69">
        <v>68643971.349999994</v>
      </c>
      <c r="P447" s="69">
        <v>68643971.349999994</v>
      </c>
      <c r="Q447" s="67">
        <f t="shared" si="13"/>
        <v>6.7126105620601534E-2</v>
      </c>
    </row>
    <row r="448" spans="1:17" ht="14.4" x14ac:dyDescent="0.2">
      <c r="A448" s="65" t="s">
        <v>330</v>
      </c>
      <c r="B448" s="65" t="s">
        <v>331</v>
      </c>
      <c r="C448" s="32" t="str">
        <f t="shared" si="12"/>
        <v>21375103 MUSEO DE ARTE COSTARRICENSE</v>
      </c>
      <c r="D448" s="65" t="s">
        <v>253</v>
      </c>
      <c r="E448" s="65" t="s">
        <v>256</v>
      </c>
      <c r="F448" s="65" t="s">
        <v>257</v>
      </c>
      <c r="G448" s="69">
        <v>14000000</v>
      </c>
      <c r="H448" s="69">
        <v>9763304.6699999999</v>
      </c>
      <c r="I448" s="69">
        <v>9763304.6699999999</v>
      </c>
      <c r="J448" s="69">
        <v>0</v>
      </c>
      <c r="K448" s="69">
        <v>0</v>
      </c>
      <c r="L448" s="69">
        <v>0</v>
      </c>
      <c r="M448" s="69">
        <v>1356969.99</v>
      </c>
      <c r="N448" s="69">
        <v>1356969.99</v>
      </c>
      <c r="O448" s="69">
        <v>8406334.6799999997</v>
      </c>
      <c r="P448" s="69">
        <v>8406334.6799999997</v>
      </c>
      <c r="Q448" s="67">
        <f t="shared" si="13"/>
        <v>0.13898675047697759</v>
      </c>
    </row>
    <row r="449" spans="1:17" ht="14.4" x14ac:dyDescent="0.2">
      <c r="A449" s="65" t="s">
        <v>330</v>
      </c>
      <c r="B449" s="65" t="s">
        <v>331</v>
      </c>
      <c r="C449" s="32" t="str">
        <f t="shared" si="12"/>
        <v>21375103 MUSEO DE ARTE COSTARRICENSE</v>
      </c>
      <c r="D449" s="65" t="s">
        <v>253</v>
      </c>
      <c r="E449" s="65" t="s">
        <v>258</v>
      </c>
      <c r="F449" s="65" t="s">
        <v>259</v>
      </c>
      <c r="G449" s="69">
        <v>3000000</v>
      </c>
      <c r="H449" s="69">
        <v>1763304.67</v>
      </c>
      <c r="I449" s="69">
        <v>1763304.67</v>
      </c>
      <c r="J449" s="69">
        <v>0</v>
      </c>
      <c r="K449" s="69">
        <v>0</v>
      </c>
      <c r="L449" s="69">
        <v>0</v>
      </c>
      <c r="M449" s="69">
        <v>0</v>
      </c>
      <c r="N449" s="69">
        <v>0</v>
      </c>
      <c r="O449" s="69">
        <v>1763304.67</v>
      </c>
      <c r="P449" s="69">
        <v>1763304.67</v>
      </c>
      <c r="Q449" s="67">
        <f t="shared" si="13"/>
        <v>0</v>
      </c>
    </row>
    <row r="450" spans="1:17" ht="14.4" x14ac:dyDescent="0.2">
      <c r="A450" s="65" t="s">
        <v>330</v>
      </c>
      <c r="B450" s="65" t="s">
        <v>331</v>
      </c>
      <c r="C450" s="32" t="str">
        <f t="shared" si="12"/>
        <v>21375103 MUSEO DE ARTE COSTARRICENSE</v>
      </c>
      <c r="D450" s="65" t="s">
        <v>253</v>
      </c>
      <c r="E450" s="65" t="s">
        <v>260</v>
      </c>
      <c r="F450" s="65" t="s">
        <v>261</v>
      </c>
      <c r="G450" s="69">
        <v>1000000</v>
      </c>
      <c r="H450" s="69">
        <v>1000000</v>
      </c>
      <c r="I450" s="69">
        <v>1000000</v>
      </c>
      <c r="J450" s="69">
        <v>0</v>
      </c>
      <c r="K450" s="69">
        <v>0</v>
      </c>
      <c r="L450" s="69">
        <v>0</v>
      </c>
      <c r="M450" s="69">
        <v>0</v>
      </c>
      <c r="N450" s="69">
        <v>0</v>
      </c>
      <c r="O450" s="69">
        <v>1000000</v>
      </c>
      <c r="P450" s="69">
        <v>1000000</v>
      </c>
      <c r="Q450" s="67">
        <f t="shared" si="13"/>
        <v>0</v>
      </c>
    </row>
    <row r="451" spans="1:17" ht="14.4" x14ac:dyDescent="0.2">
      <c r="A451" s="65" t="s">
        <v>330</v>
      </c>
      <c r="B451" s="65" t="s">
        <v>331</v>
      </c>
      <c r="C451" s="32" t="str">
        <f t="shared" si="12"/>
        <v>21375103 MUSEO DE ARTE COSTARRICENSE</v>
      </c>
      <c r="D451" s="65" t="s">
        <v>253</v>
      </c>
      <c r="E451" s="65" t="s">
        <v>262</v>
      </c>
      <c r="F451" s="65" t="s">
        <v>263</v>
      </c>
      <c r="G451" s="69">
        <v>2000000</v>
      </c>
      <c r="H451" s="69">
        <v>1000000</v>
      </c>
      <c r="I451" s="69">
        <v>1000000</v>
      </c>
      <c r="J451" s="69">
        <v>0</v>
      </c>
      <c r="K451" s="69">
        <v>0</v>
      </c>
      <c r="L451" s="69">
        <v>0</v>
      </c>
      <c r="M451" s="69">
        <v>0</v>
      </c>
      <c r="N451" s="69">
        <v>0</v>
      </c>
      <c r="O451" s="69">
        <v>1000000</v>
      </c>
      <c r="P451" s="69">
        <v>1000000</v>
      </c>
      <c r="Q451" s="67">
        <f t="shared" si="13"/>
        <v>0</v>
      </c>
    </row>
    <row r="452" spans="1:17" ht="14.4" x14ac:dyDescent="0.2">
      <c r="A452" s="65" t="s">
        <v>330</v>
      </c>
      <c r="B452" s="65" t="s">
        <v>331</v>
      </c>
      <c r="C452" s="32" t="str">
        <f t="shared" si="12"/>
        <v>21375103 MUSEO DE ARTE COSTARRICENSE</v>
      </c>
      <c r="D452" s="65" t="s">
        <v>253</v>
      </c>
      <c r="E452" s="65" t="s">
        <v>264</v>
      </c>
      <c r="F452" s="65" t="s">
        <v>265</v>
      </c>
      <c r="G452" s="69">
        <v>3000000</v>
      </c>
      <c r="H452" s="69">
        <v>3000000</v>
      </c>
      <c r="I452" s="69">
        <v>3000000</v>
      </c>
      <c r="J452" s="69">
        <v>0</v>
      </c>
      <c r="K452" s="69">
        <v>0</v>
      </c>
      <c r="L452" s="69">
        <v>0</v>
      </c>
      <c r="M452" s="69">
        <v>0</v>
      </c>
      <c r="N452" s="69">
        <v>0</v>
      </c>
      <c r="O452" s="69">
        <v>3000000</v>
      </c>
      <c r="P452" s="69">
        <v>3000000</v>
      </c>
      <c r="Q452" s="67">
        <f t="shared" si="13"/>
        <v>0</v>
      </c>
    </row>
    <row r="453" spans="1:17" ht="14.4" x14ac:dyDescent="0.2">
      <c r="A453" s="65" t="s">
        <v>330</v>
      </c>
      <c r="B453" s="65" t="s">
        <v>331</v>
      </c>
      <c r="C453" s="32" t="str">
        <f t="shared" si="12"/>
        <v>21375103 MUSEO DE ARTE COSTARRICENSE</v>
      </c>
      <c r="D453" s="65" t="s">
        <v>253</v>
      </c>
      <c r="E453" s="65" t="s">
        <v>266</v>
      </c>
      <c r="F453" s="65" t="s">
        <v>267</v>
      </c>
      <c r="G453" s="69">
        <v>5000000</v>
      </c>
      <c r="H453" s="69">
        <v>3000000</v>
      </c>
      <c r="I453" s="69">
        <v>3000000</v>
      </c>
      <c r="J453" s="69">
        <v>0</v>
      </c>
      <c r="K453" s="69">
        <v>0</v>
      </c>
      <c r="L453" s="69">
        <v>0</v>
      </c>
      <c r="M453" s="69">
        <v>1356969.99</v>
      </c>
      <c r="N453" s="69">
        <v>1356969.99</v>
      </c>
      <c r="O453" s="69">
        <v>1643030.01</v>
      </c>
      <c r="P453" s="69">
        <v>1643030.01</v>
      </c>
      <c r="Q453" s="67">
        <f t="shared" si="13"/>
        <v>0.45232333000000002</v>
      </c>
    </row>
    <row r="454" spans="1:17" ht="14.4" x14ac:dyDescent="0.2">
      <c r="A454" s="65" t="s">
        <v>330</v>
      </c>
      <c r="B454" s="65" t="s">
        <v>331</v>
      </c>
      <c r="C454" s="32" t="str">
        <f t="shared" si="12"/>
        <v>21375103 MUSEO DE ARTE COSTARRICENSE</v>
      </c>
      <c r="D454" s="65" t="s">
        <v>253</v>
      </c>
      <c r="E454" s="65" t="s">
        <v>268</v>
      </c>
      <c r="F454" s="65" t="s">
        <v>269</v>
      </c>
      <c r="G454" s="69">
        <v>0</v>
      </c>
      <c r="H454" s="69">
        <v>14236695.33</v>
      </c>
      <c r="I454" s="69">
        <v>14236695.33</v>
      </c>
      <c r="J454" s="69">
        <v>0</v>
      </c>
      <c r="K454" s="69">
        <v>0</v>
      </c>
      <c r="L454" s="69">
        <v>0</v>
      </c>
      <c r="M454" s="69">
        <v>0</v>
      </c>
      <c r="N454" s="69">
        <v>0</v>
      </c>
      <c r="O454" s="69">
        <v>14236695.33</v>
      </c>
      <c r="P454" s="69">
        <v>14236695.33</v>
      </c>
      <c r="Q454" s="67">
        <f t="shared" si="13"/>
        <v>0</v>
      </c>
    </row>
    <row r="455" spans="1:17" ht="14.4" x14ac:dyDescent="0.2">
      <c r="A455" s="65" t="s">
        <v>330</v>
      </c>
      <c r="B455" s="65" t="s">
        <v>331</v>
      </c>
      <c r="C455" s="32" t="str">
        <f t="shared" ref="C455:C518" si="14">+CONCATENATE(A455," ",B455)</f>
        <v>21375103 MUSEO DE ARTE COSTARRICENSE</v>
      </c>
      <c r="D455" s="65" t="s">
        <v>253</v>
      </c>
      <c r="E455" s="65" t="s">
        <v>270</v>
      </c>
      <c r="F455" s="65" t="s">
        <v>271</v>
      </c>
      <c r="G455" s="69">
        <v>0</v>
      </c>
      <c r="H455" s="69">
        <v>14236695.33</v>
      </c>
      <c r="I455" s="69">
        <v>14236695.33</v>
      </c>
      <c r="J455" s="69">
        <v>0</v>
      </c>
      <c r="K455" s="69">
        <v>0</v>
      </c>
      <c r="L455" s="69">
        <v>0</v>
      </c>
      <c r="M455" s="69">
        <v>0</v>
      </c>
      <c r="N455" s="69">
        <v>0</v>
      </c>
      <c r="O455" s="69">
        <v>14236695.33</v>
      </c>
      <c r="P455" s="69">
        <v>14236695.33</v>
      </c>
      <c r="Q455" s="67">
        <f t="shared" ref="Q455:Q518" si="15">+IFERROR(M455/H455,0)</f>
        <v>0</v>
      </c>
    </row>
    <row r="456" spans="1:17" ht="14.4" x14ac:dyDescent="0.2">
      <c r="A456" s="65" t="s">
        <v>330</v>
      </c>
      <c r="B456" s="65" t="s">
        <v>331</v>
      </c>
      <c r="C456" s="32" t="str">
        <f t="shared" si="14"/>
        <v>21375103 MUSEO DE ARTE COSTARRICENSE</v>
      </c>
      <c r="D456" s="65" t="s">
        <v>253</v>
      </c>
      <c r="E456" s="65" t="s">
        <v>274</v>
      </c>
      <c r="F456" s="65" t="s">
        <v>275</v>
      </c>
      <c r="G456" s="69">
        <v>59583334</v>
      </c>
      <c r="H456" s="69">
        <v>49583334</v>
      </c>
      <c r="I456" s="69">
        <v>49583334</v>
      </c>
      <c r="J456" s="69">
        <v>0</v>
      </c>
      <c r="K456" s="69">
        <v>0</v>
      </c>
      <c r="L456" s="69">
        <v>0</v>
      </c>
      <c r="M456" s="69">
        <v>3582392.66</v>
      </c>
      <c r="N456" s="69">
        <v>3582392.66</v>
      </c>
      <c r="O456" s="69">
        <v>46000941.340000004</v>
      </c>
      <c r="P456" s="69">
        <v>46000941.340000004</v>
      </c>
      <c r="Q456" s="67">
        <f t="shared" si="15"/>
        <v>7.2249935028572299E-2</v>
      </c>
    </row>
    <row r="457" spans="1:17" ht="14.4" x14ac:dyDescent="0.2">
      <c r="A457" s="65" t="s">
        <v>330</v>
      </c>
      <c r="B457" s="65" t="s">
        <v>331</v>
      </c>
      <c r="C457" s="32" t="str">
        <f t="shared" si="14"/>
        <v>21375103 MUSEO DE ARTE COSTARRICENSE</v>
      </c>
      <c r="D457" s="65" t="s">
        <v>253</v>
      </c>
      <c r="E457" s="65" t="s">
        <v>359</v>
      </c>
      <c r="F457" s="65" t="s">
        <v>360</v>
      </c>
      <c r="G457" s="69">
        <v>37874774</v>
      </c>
      <c r="H457" s="69">
        <v>37874774</v>
      </c>
      <c r="I457" s="69">
        <v>37874774</v>
      </c>
      <c r="J457" s="69">
        <v>0</v>
      </c>
      <c r="K457" s="69">
        <v>0</v>
      </c>
      <c r="L457" s="69">
        <v>0</v>
      </c>
      <c r="M457" s="69">
        <v>0</v>
      </c>
      <c r="N457" s="69">
        <v>0</v>
      </c>
      <c r="O457" s="69">
        <v>37874774</v>
      </c>
      <c r="P457" s="69">
        <v>37874774</v>
      </c>
      <c r="Q457" s="67">
        <f t="shared" si="15"/>
        <v>0</v>
      </c>
    </row>
    <row r="458" spans="1:17" ht="14.4" x14ac:dyDescent="0.2">
      <c r="A458" s="65" t="s">
        <v>330</v>
      </c>
      <c r="B458" s="65" t="s">
        <v>331</v>
      </c>
      <c r="C458" s="32" t="str">
        <f t="shared" si="14"/>
        <v>21375103 MUSEO DE ARTE COSTARRICENSE</v>
      </c>
      <c r="D458" s="65" t="s">
        <v>253</v>
      </c>
      <c r="E458" s="65" t="s">
        <v>276</v>
      </c>
      <c r="F458" s="65" t="s">
        <v>277</v>
      </c>
      <c r="G458" s="69">
        <v>21708560</v>
      </c>
      <c r="H458" s="69">
        <v>11708560</v>
      </c>
      <c r="I458" s="69">
        <v>11708560</v>
      </c>
      <c r="J458" s="69">
        <v>0</v>
      </c>
      <c r="K458" s="69">
        <v>0</v>
      </c>
      <c r="L458" s="69">
        <v>0</v>
      </c>
      <c r="M458" s="69">
        <v>3582392.66</v>
      </c>
      <c r="N458" s="69">
        <v>3582392.66</v>
      </c>
      <c r="O458" s="69">
        <v>8126167.3399999999</v>
      </c>
      <c r="P458" s="69">
        <v>8126167.3399999999</v>
      </c>
      <c r="Q458" s="67">
        <f t="shared" si="15"/>
        <v>0.30596355657741003</v>
      </c>
    </row>
    <row r="459" spans="1:17" ht="14.4" x14ac:dyDescent="0.2">
      <c r="A459" s="65" t="s">
        <v>342</v>
      </c>
      <c r="B459" s="65" t="s">
        <v>343</v>
      </c>
      <c r="C459" s="32" t="str">
        <f t="shared" si="14"/>
        <v>21375104 MUSEO HISTORICO CULTURAL JUAN SANTAMARIA</v>
      </c>
      <c r="D459" s="65" t="s">
        <v>19</v>
      </c>
      <c r="E459" s="65" t="s">
        <v>20</v>
      </c>
      <c r="F459" s="65" t="s">
        <v>20</v>
      </c>
      <c r="G459" s="69">
        <v>567581709</v>
      </c>
      <c r="H459" s="69">
        <v>567581709</v>
      </c>
      <c r="I459" s="69">
        <v>383457175.52999997</v>
      </c>
      <c r="J459" s="69">
        <v>0</v>
      </c>
      <c r="K459" s="69">
        <v>0</v>
      </c>
      <c r="L459" s="69">
        <v>0</v>
      </c>
      <c r="M459" s="69">
        <v>176948901.43000001</v>
      </c>
      <c r="N459" s="69">
        <v>176948901.43000001</v>
      </c>
      <c r="O459" s="69">
        <v>390632807.56999999</v>
      </c>
      <c r="P459" s="69">
        <v>206508274.09999999</v>
      </c>
      <c r="Q459" s="67">
        <f t="shared" si="15"/>
        <v>0.31175934429204799</v>
      </c>
    </row>
    <row r="460" spans="1:17" ht="14.4" x14ac:dyDescent="0.2">
      <c r="A460" s="65" t="s">
        <v>342</v>
      </c>
      <c r="B460" s="65" t="s">
        <v>343</v>
      </c>
      <c r="C460" s="32" t="str">
        <f t="shared" si="14"/>
        <v>21375104 MUSEO HISTORICO CULTURAL JUAN SANTAMARIA</v>
      </c>
      <c r="D460" s="65" t="s">
        <v>19</v>
      </c>
      <c r="E460" s="65" t="s">
        <v>23</v>
      </c>
      <c r="F460" s="65" t="s">
        <v>24</v>
      </c>
      <c r="G460" s="69">
        <v>217270580</v>
      </c>
      <c r="H460" s="69">
        <v>217270580</v>
      </c>
      <c r="I460" s="69">
        <v>215270580</v>
      </c>
      <c r="J460" s="69">
        <v>0</v>
      </c>
      <c r="K460" s="69">
        <v>0</v>
      </c>
      <c r="L460" s="69">
        <v>0</v>
      </c>
      <c r="M460" s="69">
        <v>67022101.43</v>
      </c>
      <c r="N460" s="69">
        <v>67022101.43</v>
      </c>
      <c r="O460" s="69">
        <v>150248478.56999999</v>
      </c>
      <c r="P460" s="69">
        <v>148248478.56999999</v>
      </c>
      <c r="Q460" s="67">
        <f t="shared" si="15"/>
        <v>0.30847297149020358</v>
      </c>
    </row>
    <row r="461" spans="1:17" ht="14.4" x14ac:dyDescent="0.2">
      <c r="A461" s="65" t="s">
        <v>342</v>
      </c>
      <c r="B461" s="65" t="s">
        <v>343</v>
      </c>
      <c r="C461" s="32" t="str">
        <f t="shared" si="14"/>
        <v>21375104 MUSEO HISTORICO CULTURAL JUAN SANTAMARIA</v>
      </c>
      <c r="D461" s="65" t="s">
        <v>19</v>
      </c>
      <c r="E461" s="65" t="s">
        <v>25</v>
      </c>
      <c r="F461" s="65" t="s">
        <v>26</v>
      </c>
      <c r="G461" s="69">
        <v>107150400</v>
      </c>
      <c r="H461" s="69">
        <v>109946028</v>
      </c>
      <c r="I461" s="69">
        <v>107946028</v>
      </c>
      <c r="J461" s="69">
        <v>0</v>
      </c>
      <c r="K461" s="69">
        <v>0</v>
      </c>
      <c r="L461" s="69">
        <v>0</v>
      </c>
      <c r="M461" s="69">
        <v>29945279.300000001</v>
      </c>
      <c r="N461" s="69">
        <v>29945279.300000001</v>
      </c>
      <c r="O461" s="69">
        <v>80000748.700000003</v>
      </c>
      <c r="P461" s="69">
        <v>78000748.700000003</v>
      </c>
      <c r="Q461" s="67">
        <f t="shared" si="15"/>
        <v>0.272363448182048</v>
      </c>
    </row>
    <row r="462" spans="1:17" ht="14.4" x14ac:dyDescent="0.2">
      <c r="A462" s="65" t="s">
        <v>342</v>
      </c>
      <c r="B462" s="65" t="s">
        <v>343</v>
      </c>
      <c r="C462" s="32" t="str">
        <f t="shared" si="14"/>
        <v>21375104 MUSEO HISTORICO CULTURAL JUAN SANTAMARIA</v>
      </c>
      <c r="D462" s="65" t="s">
        <v>19</v>
      </c>
      <c r="E462" s="65" t="s">
        <v>27</v>
      </c>
      <c r="F462" s="65" t="s">
        <v>28</v>
      </c>
      <c r="G462" s="69">
        <v>102150400</v>
      </c>
      <c r="H462" s="69">
        <v>108756088</v>
      </c>
      <c r="I462" s="69">
        <v>106756088</v>
      </c>
      <c r="J462" s="69">
        <v>0</v>
      </c>
      <c r="K462" s="69">
        <v>0</v>
      </c>
      <c r="L462" s="69">
        <v>0</v>
      </c>
      <c r="M462" s="69">
        <v>29945279.300000001</v>
      </c>
      <c r="N462" s="69">
        <v>29945279.300000001</v>
      </c>
      <c r="O462" s="69">
        <v>78810808.700000003</v>
      </c>
      <c r="P462" s="69">
        <v>76810808.700000003</v>
      </c>
      <c r="Q462" s="67">
        <f t="shared" si="15"/>
        <v>0.27534347594407771</v>
      </c>
    </row>
    <row r="463" spans="1:17" ht="14.4" x14ac:dyDescent="0.2">
      <c r="A463" s="65" t="s">
        <v>342</v>
      </c>
      <c r="B463" s="65" t="s">
        <v>343</v>
      </c>
      <c r="C463" s="32" t="str">
        <f t="shared" si="14"/>
        <v>21375104 MUSEO HISTORICO CULTURAL JUAN SANTAMARIA</v>
      </c>
      <c r="D463" s="65" t="s">
        <v>19</v>
      </c>
      <c r="E463" s="65" t="s">
        <v>29</v>
      </c>
      <c r="F463" s="65" t="s">
        <v>30</v>
      </c>
      <c r="G463" s="69">
        <v>5000000</v>
      </c>
      <c r="H463" s="69">
        <v>1189940</v>
      </c>
      <c r="I463" s="69">
        <v>1189940</v>
      </c>
      <c r="J463" s="69">
        <v>0</v>
      </c>
      <c r="K463" s="69">
        <v>0</v>
      </c>
      <c r="L463" s="69">
        <v>0</v>
      </c>
      <c r="M463" s="69">
        <v>0</v>
      </c>
      <c r="N463" s="69">
        <v>0</v>
      </c>
      <c r="O463" s="69">
        <v>1189940</v>
      </c>
      <c r="P463" s="69">
        <v>1189940</v>
      </c>
      <c r="Q463" s="67">
        <f t="shared" si="15"/>
        <v>0</v>
      </c>
    </row>
    <row r="464" spans="1:17" ht="14.4" x14ac:dyDescent="0.2">
      <c r="A464" s="65" t="s">
        <v>342</v>
      </c>
      <c r="B464" s="65" t="s">
        <v>343</v>
      </c>
      <c r="C464" s="32" t="str">
        <f t="shared" si="14"/>
        <v>21375104 MUSEO HISTORICO CULTURAL JUAN SANTAMARIA</v>
      </c>
      <c r="D464" s="65" t="s">
        <v>19</v>
      </c>
      <c r="E464" s="65" t="s">
        <v>31</v>
      </c>
      <c r="F464" s="65" t="s">
        <v>32</v>
      </c>
      <c r="G464" s="69">
        <v>3600000</v>
      </c>
      <c r="H464" s="69">
        <v>3600000</v>
      </c>
      <c r="I464" s="69">
        <v>3600000</v>
      </c>
      <c r="J464" s="69">
        <v>0</v>
      </c>
      <c r="K464" s="69">
        <v>0</v>
      </c>
      <c r="L464" s="69">
        <v>0</v>
      </c>
      <c r="M464" s="69">
        <v>930186.88</v>
      </c>
      <c r="N464" s="69">
        <v>930186.88</v>
      </c>
      <c r="O464" s="69">
        <v>2669813.12</v>
      </c>
      <c r="P464" s="69">
        <v>2669813.12</v>
      </c>
      <c r="Q464" s="67">
        <f t="shared" si="15"/>
        <v>0.25838524444444444</v>
      </c>
    </row>
    <row r="465" spans="1:17" ht="14.4" x14ac:dyDescent="0.2">
      <c r="A465" s="65" t="s">
        <v>342</v>
      </c>
      <c r="B465" s="65" t="s">
        <v>343</v>
      </c>
      <c r="C465" s="32" t="str">
        <f t="shared" si="14"/>
        <v>21375104 MUSEO HISTORICO CULTURAL JUAN SANTAMARIA</v>
      </c>
      <c r="D465" s="65" t="s">
        <v>19</v>
      </c>
      <c r="E465" s="65" t="s">
        <v>33</v>
      </c>
      <c r="F465" s="65" t="s">
        <v>34</v>
      </c>
      <c r="G465" s="69">
        <v>3600000</v>
      </c>
      <c r="H465" s="69">
        <v>3600000</v>
      </c>
      <c r="I465" s="69">
        <v>3600000</v>
      </c>
      <c r="J465" s="69">
        <v>0</v>
      </c>
      <c r="K465" s="69">
        <v>0</v>
      </c>
      <c r="L465" s="69">
        <v>0</v>
      </c>
      <c r="M465" s="69">
        <v>930186.88</v>
      </c>
      <c r="N465" s="69">
        <v>930186.88</v>
      </c>
      <c r="O465" s="69">
        <v>2669813.12</v>
      </c>
      <c r="P465" s="69">
        <v>2669813.12</v>
      </c>
      <c r="Q465" s="67">
        <f t="shared" si="15"/>
        <v>0.25838524444444444</v>
      </c>
    </row>
    <row r="466" spans="1:17" ht="14.4" x14ac:dyDescent="0.2">
      <c r="A466" s="65" t="s">
        <v>342</v>
      </c>
      <c r="B466" s="65" t="s">
        <v>343</v>
      </c>
      <c r="C466" s="32" t="str">
        <f t="shared" si="14"/>
        <v>21375104 MUSEO HISTORICO CULTURAL JUAN SANTAMARIA</v>
      </c>
      <c r="D466" s="65" t="s">
        <v>19</v>
      </c>
      <c r="E466" s="65" t="s">
        <v>35</v>
      </c>
      <c r="F466" s="65" t="s">
        <v>36</v>
      </c>
      <c r="G466" s="69">
        <v>72561771</v>
      </c>
      <c r="H466" s="69">
        <v>67266143</v>
      </c>
      <c r="I466" s="69">
        <v>67266143</v>
      </c>
      <c r="J466" s="69">
        <v>0</v>
      </c>
      <c r="K466" s="69">
        <v>0</v>
      </c>
      <c r="L466" s="69">
        <v>0</v>
      </c>
      <c r="M466" s="69">
        <v>24049162.25</v>
      </c>
      <c r="N466" s="69">
        <v>24049162.25</v>
      </c>
      <c r="O466" s="69">
        <v>43216980.75</v>
      </c>
      <c r="P466" s="69">
        <v>43216980.75</v>
      </c>
      <c r="Q466" s="67">
        <f t="shared" si="15"/>
        <v>0.35752253923641791</v>
      </c>
    </row>
    <row r="467" spans="1:17" ht="14.4" x14ac:dyDescent="0.2">
      <c r="A467" s="65" t="s">
        <v>342</v>
      </c>
      <c r="B467" s="65" t="s">
        <v>343</v>
      </c>
      <c r="C467" s="32" t="str">
        <f t="shared" si="14"/>
        <v>21375104 MUSEO HISTORICO CULTURAL JUAN SANTAMARIA</v>
      </c>
      <c r="D467" s="65" t="s">
        <v>19</v>
      </c>
      <c r="E467" s="65" t="s">
        <v>37</v>
      </c>
      <c r="F467" s="65" t="s">
        <v>38</v>
      </c>
      <c r="G467" s="69">
        <v>26000000</v>
      </c>
      <c r="H467" s="69">
        <v>22666372</v>
      </c>
      <c r="I467" s="69">
        <v>22666372</v>
      </c>
      <c r="J467" s="69">
        <v>0</v>
      </c>
      <c r="K467" s="69">
        <v>0</v>
      </c>
      <c r="L467" s="69">
        <v>0</v>
      </c>
      <c r="M467" s="69">
        <v>7073537.1600000001</v>
      </c>
      <c r="N467" s="69">
        <v>7073537.1600000001</v>
      </c>
      <c r="O467" s="69">
        <v>15592834.84</v>
      </c>
      <c r="P467" s="69">
        <v>15592834.84</v>
      </c>
      <c r="Q467" s="67">
        <f t="shared" si="15"/>
        <v>0.31207187281669957</v>
      </c>
    </row>
    <row r="468" spans="1:17" ht="14.4" x14ac:dyDescent="0.2">
      <c r="A468" s="65" t="s">
        <v>342</v>
      </c>
      <c r="B468" s="65" t="s">
        <v>343</v>
      </c>
      <c r="C468" s="32" t="str">
        <f t="shared" si="14"/>
        <v>21375104 MUSEO HISTORICO CULTURAL JUAN SANTAMARIA</v>
      </c>
      <c r="D468" s="65" t="s">
        <v>19</v>
      </c>
      <c r="E468" s="65" t="s">
        <v>39</v>
      </c>
      <c r="F468" s="65" t="s">
        <v>40</v>
      </c>
      <c r="G468" s="69">
        <v>17900950</v>
      </c>
      <c r="H468" s="69">
        <v>17900950</v>
      </c>
      <c r="I468" s="69">
        <v>17900950</v>
      </c>
      <c r="J468" s="69">
        <v>0</v>
      </c>
      <c r="K468" s="69">
        <v>0</v>
      </c>
      <c r="L468" s="69">
        <v>0</v>
      </c>
      <c r="M468" s="69">
        <v>6441877.7699999996</v>
      </c>
      <c r="N468" s="69">
        <v>6441877.7699999996</v>
      </c>
      <c r="O468" s="69">
        <v>11459072.23</v>
      </c>
      <c r="P468" s="69">
        <v>11459072.23</v>
      </c>
      <c r="Q468" s="67">
        <f t="shared" si="15"/>
        <v>0.3598623408254869</v>
      </c>
    </row>
    <row r="469" spans="1:17" ht="14.4" x14ac:dyDescent="0.2">
      <c r="A469" s="65" t="s">
        <v>342</v>
      </c>
      <c r="B469" s="65" t="s">
        <v>343</v>
      </c>
      <c r="C469" s="32" t="str">
        <f t="shared" si="14"/>
        <v>21375104 MUSEO HISTORICO CULTURAL JUAN SANTAMARIA</v>
      </c>
      <c r="D469" s="65" t="s">
        <v>19</v>
      </c>
      <c r="E469" s="65" t="s">
        <v>41</v>
      </c>
      <c r="F469" s="65" t="s">
        <v>42</v>
      </c>
      <c r="G469" s="69">
        <v>13721902</v>
      </c>
      <c r="H469" s="69">
        <v>13721902</v>
      </c>
      <c r="I469" s="69">
        <v>13721902</v>
      </c>
      <c r="J469" s="69">
        <v>0</v>
      </c>
      <c r="K469" s="69">
        <v>0</v>
      </c>
      <c r="L469" s="69">
        <v>0</v>
      </c>
      <c r="M469" s="69">
        <v>0</v>
      </c>
      <c r="N469" s="69">
        <v>0</v>
      </c>
      <c r="O469" s="69">
        <v>13721902</v>
      </c>
      <c r="P469" s="69">
        <v>13721902</v>
      </c>
      <c r="Q469" s="67">
        <f t="shared" si="15"/>
        <v>0</v>
      </c>
    </row>
    <row r="470" spans="1:17" ht="14.4" x14ac:dyDescent="0.2">
      <c r="A470" s="65" t="s">
        <v>342</v>
      </c>
      <c r="B470" s="65" t="s">
        <v>343</v>
      </c>
      <c r="C470" s="32" t="str">
        <f t="shared" si="14"/>
        <v>21375104 MUSEO HISTORICO CULTURAL JUAN SANTAMARIA</v>
      </c>
      <c r="D470" s="65" t="s">
        <v>19</v>
      </c>
      <c r="E470" s="65" t="s">
        <v>43</v>
      </c>
      <c r="F470" s="65" t="s">
        <v>44</v>
      </c>
      <c r="G470" s="69">
        <v>11038919</v>
      </c>
      <c r="H470" s="69">
        <v>9076919</v>
      </c>
      <c r="I470" s="69">
        <v>9076919</v>
      </c>
      <c r="J470" s="69">
        <v>0</v>
      </c>
      <c r="K470" s="69">
        <v>0</v>
      </c>
      <c r="L470" s="69">
        <v>0</v>
      </c>
      <c r="M470" s="69">
        <v>9076736.7400000002</v>
      </c>
      <c r="N470" s="69">
        <v>9076736.7400000002</v>
      </c>
      <c r="O470" s="69">
        <v>182.26</v>
      </c>
      <c r="P470" s="69">
        <v>182.26</v>
      </c>
      <c r="Q470" s="67">
        <f t="shared" si="15"/>
        <v>0.99997992049945583</v>
      </c>
    </row>
    <row r="471" spans="1:17" ht="14.4" x14ac:dyDescent="0.2">
      <c r="A471" s="65" t="s">
        <v>342</v>
      </c>
      <c r="B471" s="65" t="s">
        <v>343</v>
      </c>
      <c r="C471" s="32" t="str">
        <f t="shared" si="14"/>
        <v>21375104 MUSEO HISTORICO CULTURAL JUAN SANTAMARIA</v>
      </c>
      <c r="D471" s="65" t="s">
        <v>19</v>
      </c>
      <c r="E471" s="65" t="s">
        <v>45</v>
      </c>
      <c r="F471" s="65" t="s">
        <v>46</v>
      </c>
      <c r="G471" s="69">
        <v>3900000</v>
      </c>
      <c r="H471" s="69">
        <v>3900000</v>
      </c>
      <c r="I471" s="69">
        <v>3900000</v>
      </c>
      <c r="J471" s="69">
        <v>0</v>
      </c>
      <c r="K471" s="69">
        <v>0</v>
      </c>
      <c r="L471" s="69">
        <v>0</v>
      </c>
      <c r="M471" s="69">
        <v>1457010.58</v>
      </c>
      <c r="N471" s="69">
        <v>1457010.58</v>
      </c>
      <c r="O471" s="69">
        <v>2442989.42</v>
      </c>
      <c r="P471" s="69">
        <v>2442989.42</v>
      </c>
      <c r="Q471" s="67">
        <f t="shared" si="15"/>
        <v>0.3735924564102564</v>
      </c>
    </row>
    <row r="472" spans="1:17" ht="14.4" x14ac:dyDescent="0.2">
      <c r="A472" s="65" t="s">
        <v>342</v>
      </c>
      <c r="B472" s="65" t="s">
        <v>343</v>
      </c>
      <c r="C472" s="32" t="str">
        <f t="shared" si="14"/>
        <v>21375104 MUSEO HISTORICO CULTURAL JUAN SANTAMARIA</v>
      </c>
      <c r="D472" s="65" t="s">
        <v>19</v>
      </c>
      <c r="E472" s="65" t="s">
        <v>47</v>
      </c>
      <c r="F472" s="65" t="s">
        <v>48</v>
      </c>
      <c r="G472" s="69">
        <v>16535052</v>
      </c>
      <c r="H472" s="69">
        <v>16535052</v>
      </c>
      <c r="I472" s="69">
        <v>16535052</v>
      </c>
      <c r="J472" s="69">
        <v>0</v>
      </c>
      <c r="K472" s="69">
        <v>0</v>
      </c>
      <c r="L472" s="69">
        <v>0</v>
      </c>
      <c r="M472" s="69">
        <v>6309814</v>
      </c>
      <c r="N472" s="69">
        <v>6309814</v>
      </c>
      <c r="O472" s="69">
        <v>10225238</v>
      </c>
      <c r="P472" s="69">
        <v>10225238</v>
      </c>
      <c r="Q472" s="67">
        <f t="shared" si="15"/>
        <v>0.38160230763108577</v>
      </c>
    </row>
    <row r="473" spans="1:17" ht="14.4" x14ac:dyDescent="0.2">
      <c r="A473" s="65" t="s">
        <v>342</v>
      </c>
      <c r="B473" s="65" t="s">
        <v>343</v>
      </c>
      <c r="C473" s="32" t="str">
        <f t="shared" si="14"/>
        <v>21375104 MUSEO HISTORICO CULTURAL JUAN SANTAMARIA</v>
      </c>
      <c r="D473" s="65" t="s">
        <v>19</v>
      </c>
      <c r="E473" s="65" t="s">
        <v>344</v>
      </c>
      <c r="F473" s="65" t="s">
        <v>50</v>
      </c>
      <c r="G473" s="69">
        <v>15687100</v>
      </c>
      <c r="H473" s="69">
        <v>15687100</v>
      </c>
      <c r="I473" s="69">
        <v>15687100</v>
      </c>
      <c r="J473" s="69">
        <v>0</v>
      </c>
      <c r="K473" s="69">
        <v>0</v>
      </c>
      <c r="L473" s="69">
        <v>0</v>
      </c>
      <c r="M473" s="69">
        <v>5925141</v>
      </c>
      <c r="N473" s="69">
        <v>5925141</v>
      </c>
      <c r="O473" s="69">
        <v>9761959</v>
      </c>
      <c r="P473" s="69">
        <v>9761959</v>
      </c>
      <c r="Q473" s="67">
        <f t="shared" si="15"/>
        <v>0.37770786187376887</v>
      </c>
    </row>
    <row r="474" spans="1:17" ht="14.4" x14ac:dyDescent="0.2">
      <c r="A474" s="65" t="s">
        <v>342</v>
      </c>
      <c r="B474" s="65" t="s">
        <v>343</v>
      </c>
      <c r="C474" s="32" t="str">
        <f t="shared" si="14"/>
        <v>21375104 MUSEO HISTORICO CULTURAL JUAN SANTAMARIA</v>
      </c>
      <c r="D474" s="65" t="s">
        <v>19</v>
      </c>
      <c r="E474" s="65" t="s">
        <v>345</v>
      </c>
      <c r="F474" s="65" t="s">
        <v>52</v>
      </c>
      <c r="G474" s="69">
        <v>847952</v>
      </c>
      <c r="H474" s="69">
        <v>847952</v>
      </c>
      <c r="I474" s="69">
        <v>847952</v>
      </c>
      <c r="J474" s="69">
        <v>0</v>
      </c>
      <c r="K474" s="69">
        <v>0</v>
      </c>
      <c r="L474" s="69">
        <v>0</v>
      </c>
      <c r="M474" s="69">
        <v>384673</v>
      </c>
      <c r="N474" s="69">
        <v>384673</v>
      </c>
      <c r="O474" s="69">
        <v>463279</v>
      </c>
      <c r="P474" s="69">
        <v>463279</v>
      </c>
      <c r="Q474" s="67">
        <f t="shared" si="15"/>
        <v>0.45364949902824686</v>
      </c>
    </row>
    <row r="475" spans="1:17" ht="14.4" x14ac:dyDescent="0.2">
      <c r="A475" s="65" t="s">
        <v>342</v>
      </c>
      <c r="B475" s="65" t="s">
        <v>343</v>
      </c>
      <c r="C475" s="32" t="str">
        <f t="shared" si="14"/>
        <v>21375104 MUSEO HISTORICO CULTURAL JUAN SANTAMARIA</v>
      </c>
      <c r="D475" s="65" t="s">
        <v>19</v>
      </c>
      <c r="E475" s="65" t="s">
        <v>53</v>
      </c>
      <c r="F475" s="65" t="s">
        <v>54</v>
      </c>
      <c r="G475" s="69">
        <v>17423357</v>
      </c>
      <c r="H475" s="69">
        <v>19923357</v>
      </c>
      <c r="I475" s="69">
        <v>19923357</v>
      </c>
      <c r="J475" s="69">
        <v>0</v>
      </c>
      <c r="K475" s="69">
        <v>0</v>
      </c>
      <c r="L475" s="69">
        <v>0</v>
      </c>
      <c r="M475" s="69">
        <v>5787659</v>
      </c>
      <c r="N475" s="69">
        <v>5787659</v>
      </c>
      <c r="O475" s="69">
        <v>14135698</v>
      </c>
      <c r="P475" s="69">
        <v>14135698</v>
      </c>
      <c r="Q475" s="67">
        <f t="shared" si="15"/>
        <v>0.29049617491670704</v>
      </c>
    </row>
    <row r="476" spans="1:17" ht="14.4" x14ac:dyDescent="0.2">
      <c r="A476" s="65" t="s">
        <v>342</v>
      </c>
      <c r="B476" s="65" t="s">
        <v>343</v>
      </c>
      <c r="C476" s="32" t="str">
        <f t="shared" si="14"/>
        <v>21375104 MUSEO HISTORICO CULTURAL JUAN SANTAMARIA</v>
      </c>
      <c r="D476" s="65" t="s">
        <v>19</v>
      </c>
      <c r="E476" s="65" t="s">
        <v>346</v>
      </c>
      <c r="F476" s="65" t="s">
        <v>56</v>
      </c>
      <c r="G476" s="69">
        <v>9191793</v>
      </c>
      <c r="H476" s="69">
        <v>9191793</v>
      </c>
      <c r="I476" s="69">
        <v>9191793</v>
      </c>
      <c r="J476" s="69">
        <v>0</v>
      </c>
      <c r="K476" s="69">
        <v>0</v>
      </c>
      <c r="L476" s="69">
        <v>0</v>
      </c>
      <c r="M476" s="69">
        <v>3554562</v>
      </c>
      <c r="N476" s="69">
        <v>3554562</v>
      </c>
      <c r="O476" s="69">
        <v>5637231</v>
      </c>
      <c r="P476" s="69">
        <v>5637231</v>
      </c>
      <c r="Q476" s="67">
        <f t="shared" si="15"/>
        <v>0.38671040568472331</v>
      </c>
    </row>
    <row r="477" spans="1:17" ht="14.4" x14ac:dyDescent="0.2">
      <c r="A477" s="65" t="s">
        <v>342</v>
      </c>
      <c r="B477" s="65" t="s">
        <v>343</v>
      </c>
      <c r="C477" s="32" t="str">
        <f t="shared" si="14"/>
        <v>21375104 MUSEO HISTORICO CULTURAL JUAN SANTAMARIA</v>
      </c>
      <c r="D477" s="65" t="s">
        <v>19</v>
      </c>
      <c r="E477" s="65" t="s">
        <v>347</v>
      </c>
      <c r="F477" s="65" t="s">
        <v>58</v>
      </c>
      <c r="G477" s="69">
        <v>5087709</v>
      </c>
      <c r="H477" s="69">
        <v>5087709</v>
      </c>
      <c r="I477" s="69">
        <v>5087709</v>
      </c>
      <c r="J477" s="69">
        <v>0</v>
      </c>
      <c r="K477" s="69">
        <v>0</v>
      </c>
      <c r="L477" s="69">
        <v>0</v>
      </c>
      <c r="M477" s="69">
        <v>1519581</v>
      </c>
      <c r="N477" s="69">
        <v>1519581</v>
      </c>
      <c r="O477" s="69">
        <v>3568128</v>
      </c>
      <c r="P477" s="69">
        <v>3568128</v>
      </c>
      <c r="Q477" s="67">
        <f t="shared" si="15"/>
        <v>0.29867687008042321</v>
      </c>
    </row>
    <row r="478" spans="1:17" ht="14.4" x14ac:dyDescent="0.2">
      <c r="A478" s="65" t="s">
        <v>342</v>
      </c>
      <c r="B478" s="65" t="s">
        <v>343</v>
      </c>
      <c r="C478" s="32" t="str">
        <f t="shared" si="14"/>
        <v>21375104 MUSEO HISTORICO CULTURAL JUAN SANTAMARIA</v>
      </c>
      <c r="D478" s="65" t="s">
        <v>19</v>
      </c>
      <c r="E478" s="65" t="s">
        <v>348</v>
      </c>
      <c r="F478" s="65" t="s">
        <v>60</v>
      </c>
      <c r="G478" s="69">
        <v>2543855</v>
      </c>
      <c r="H478" s="69">
        <v>2543855</v>
      </c>
      <c r="I478" s="69">
        <v>2543855</v>
      </c>
      <c r="J478" s="69">
        <v>0</v>
      </c>
      <c r="K478" s="69">
        <v>0</v>
      </c>
      <c r="L478" s="69">
        <v>0</v>
      </c>
      <c r="M478" s="69">
        <v>713516</v>
      </c>
      <c r="N478" s="69">
        <v>713516</v>
      </c>
      <c r="O478" s="69">
        <v>1830339</v>
      </c>
      <c r="P478" s="69">
        <v>1830339</v>
      </c>
      <c r="Q478" s="67">
        <f t="shared" si="15"/>
        <v>0.28048611261255063</v>
      </c>
    </row>
    <row r="479" spans="1:17" ht="14.4" x14ac:dyDescent="0.2">
      <c r="A479" s="65" t="s">
        <v>342</v>
      </c>
      <c r="B479" s="65" t="s">
        <v>343</v>
      </c>
      <c r="C479" s="32" t="str">
        <f t="shared" si="14"/>
        <v>21375104 MUSEO HISTORICO CULTURAL JUAN SANTAMARIA</v>
      </c>
      <c r="D479" s="65" t="s">
        <v>19</v>
      </c>
      <c r="E479" s="65" t="s">
        <v>349</v>
      </c>
      <c r="F479" s="65" t="s">
        <v>350</v>
      </c>
      <c r="G479" s="69">
        <v>600000</v>
      </c>
      <c r="H479" s="69">
        <v>3100000</v>
      </c>
      <c r="I479" s="69">
        <v>3100000</v>
      </c>
      <c r="J479" s="69">
        <v>0</v>
      </c>
      <c r="K479" s="69">
        <v>0</v>
      </c>
      <c r="L479" s="69">
        <v>0</v>
      </c>
      <c r="M479" s="69">
        <v>0</v>
      </c>
      <c r="N479" s="69">
        <v>0</v>
      </c>
      <c r="O479" s="69">
        <v>3100000</v>
      </c>
      <c r="P479" s="69">
        <v>3100000</v>
      </c>
      <c r="Q479" s="67">
        <f t="shared" si="15"/>
        <v>0</v>
      </c>
    </row>
    <row r="480" spans="1:17" ht="14.4" x14ac:dyDescent="0.2">
      <c r="A480" s="65" t="s">
        <v>342</v>
      </c>
      <c r="B480" s="65" t="s">
        <v>343</v>
      </c>
      <c r="C480" s="32" t="str">
        <f t="shared" si="14"/>
        <v>21375104 MUSEO HISTORICO CULTURAL JUAN SANTAMARIA</v>
      </c>
      <c r="D480" s="65" t="s">
        <v>19</v>
      </c>
      <c r="E480" s="65" t="s">
        <v>63</v>
      </c>
      <c r="F480" s="65" t="s">
        <v>64</v>
      </c>
      <c r="G480" s="69">
        <v>334091215</v>
      </c>
      <c r="H480" s="69">
        <v>334091215</v>
      </c>
      <c r="I480" s="69">
        <v>154704962.16999999</v>
      </c>
      <c r="J480" s="69">
        <v>0</v>
      </c>
      <c r="K480" s="69">
        <v>0</v>
      </c>
      <c r="L480" s="69">
        <v>0</v>
      </c>
      <c r="M480" s="69">
        <v>108895161.76000001</v>
      </c>
      <c r="N480" s="69">
        <v>108895161.76000001</v>
      </c>
      <c r="O480" s="69">
        <v>225196053.24000001</v>
      </c>
      <c r="P480" s="69">
        <v>45809800.409999996</v>
      </c>
      <c r="Q480" s="67">
        <f t="shared" si="15"/>
        <v>0.32594440341689324</v>
      </c>
    </row>
    <row r="481" spans="1:17" ht="14.4" x14ac:dyDescent="0.2">
      <c r="A481" s="65" t="s">
        <v>342</v>
      </c>
      <c r="B481" s="65" t="s">
        <v>343</v>
      </c>
      <c r="C481" s="32" t="str">
        <f t="shared" si="14"/>
        <v>21375104 MUSEO HISTORICO CULTURAL JUAN SANTAMARIA</v>
      </c>
      <c r="D481" s="65" t="s">
        <v>19</v>
      </c>
      <c r="E481" s="65" t="s">
        <v>73</v>
      </c>
      <c r="F481" s="65" t="s">
        <v>74</v>
      </c>
      <c r="G481" s="69">
        <v>19750000</v>
      </c>
      <c r="H481" s="69">
        <v>24526000</v>
      </c>
      <c r="I481" s="69">
        <v>13485269.189999999</v>
      </c>
      <c r="J481" s="69">
        <v>0</v>
      </c>
      <c r="K481" s="69">
        <v>0</v>
      </c>
      <c r="L481" s="69">
        <v>0</v>
      </c>
      <c r="M481" s="69">
        <v>13485169.68</v>
      </c>
      <c r="N481" s="69">
        <v>13485169.68</v>
      </c>
      <c r="O481" s="69">
        <v>11040830.32</v>
      </c>
      <c r="P481" s="69">
        <v>99.51</v>
      </c>
      <c r="Q481" s="67">
        <f t="shared" si="15"/>
        <v>0.54983159422653505</v>
      </c>
    </row>
    <row r="482" spans="1:17" ht="14.4" x14ac:dyDescent="0.2">
      <c r="A482" s="65" t="s">
        <v>342</v>
      </c>
      <c r="B482" s="65" t="s">
        <v>343</v>
      </c>
      <c r="C482" s="32" t="str">
        <f t="shared" si="14"/>
        <v>21375104 MUSEO HISTORICO CULTURAL JUAN SANTAMARIA</v>
      </c>
      <c r="D482" s="65" t="s">
        <v>19</v>
      </c>
      <c r="E482" s="65" t="s">
        <v>75</v>
      </c>
      <c r="F482" s="65" t="s">
        <v>76</v>
      </c>
      <c r="G482" s="69">
        <v>1350000</v>
      </c>
      <c r="H482" s="69">
        <v>1806000</v>
      </c>
      <c r="I482" s="69">
        <v>1044771.85</v>
      </c>
      <c r="J482" s="69">
        <v>0</v>
      </c>
      <c r="K482" s="69">
        <v>0</v>
      </c>
      <c r="L482" s="69">
        <v>0</v>
      </c>
      <c r="M482" s="69">
        <v>1044771.85</v>
      </c>
      <c r="N482" s="69">
        <v>1044771.85</v>
      </c>
      <c r="O482" s="69">
        <v>761228.15</v>
      </c>
      <c r="P482" s="69">
        <v>0</v>
      </c>
      <c r="Q482" s="67">
        <f t="shared" si="15"/>
        <v>0.57850047065337762</v>
      </c>
    </row>
    <row r="483" spans="1:17" ht="14.4" x14ac:dyDescent="0.2">
      <c r="A483" s="65" t="s">
        <v>342</v>
      </c>
      <c r="B483" s="65" t="s">
        <v>343</v>
      </c>
      <c r="C483" s="32" t="str">
        <f t="shared" si="14"/>
        <v>21375104 MUSEO HISTORICO CULTURAL JUAN SANTAMARIA</v>
      </c>
      <c r="D483" s="65" t="s">
        <v>19</v>
      </c>
      <c r="E483" s="65" t="s">
        <v>77</v>
      </c>
      <c r="F483" s="65" t="s">
        <v>78</v>
      </c>
      <c r="G483" s="69">
        <v>12650000</v>
      </c>
      <c r="H483" s="69">
        <v>16000000</v>
      </c>
      <c r="I483" s="69">
        <v>9457140</v>
      </c>
      <c r="J483" s="69">
        <v>0</v>
      </c>
      <c r="K483" s="69">
        <v>0</v>
      </c>
      <c r="L483" s="69">
        <v>0</v>
      </c>
      <c r="M483" s="69">
        <v>9457140</v>
      </c>
      <c r="N483" s="69">
        <v>9457140</v>
      </c>
      <c r="O483" s="69">
        <v>6542860</v>
      </c>
      <c r="P483" s="69">
        <v>0</v>
      </c>
      <c r="Q483" s="67">
        <f t="shared" si="15"/>
        <v>0.59107125000000005</v>
      </c>
    </row>
    <row r="484" spans="1:17" ht="14.4" x14ac:dyDescent="0.2">
      <c r="A484" s="65" t="s">
        <v>342</v>
      </c>
      <c r="B484" s="65" t="s">
        <v>343</v>
      </c>
      <c r="C484" s="32" t="str">
        <f t="shared" si="14"/>
        <v>21375104 MUSEO HISTORICO CULTURAL JUAN SANTAMARIA</v>
      </c>
      <c r="D484" s="65" t="s">
        <v>19</v>
      </c>
      <c r="E484" s="65" t="s">
        <v>81</v>
      </c>
      <c r="F484" s="65" t="s">
        <v>82</v>
      </c>
      <c r="G484" s="69">
        <v>1750000</v>
      </c>
      <c r="H484" s="69">
        <v>1750000</v>
      </c>
      <c r="I484" s="69">
        <v>918928.68</v>
      </c>
      <c r="J484" s="69">
        <v>0</v>
      </c>
      <c r="K484" s="69">
        <v>0</v>
      </c>
      <c r="L484" s="69">
        <v>0</v>
      </c>
      <c r="M484" s="69">
        <v>918928.68</v>
      </c>
      <c r="N484" s="69">
        <v>918928.68</v>
      </c>
      <c r="O484" s="69">
        <v>831071.32</v>
      </c>
      <c r="P484" s="69">
        <v>0</v>
      </c>
      <c r="Q484" s="67">
        <f t="shared" si="15"/>
        <v>0.52510210285714287</v>
      </c>
    </row>
    <row r="485" spans="1:17" ht="14.4" x14ac:dyDescent="0.2">
      <c r="A485" s="65" t="s">
        <v>342</v>
      </c>
      <c r="B485" s="65" t="s">
        <v>343</v>
      </c>
      <c r="C485" s="32" t="str">
        <f t="shared" si="14"/>
        <v>21375104 MUSEO HISTORICO CULTURAL JUAN SANTAMARIA</v>
      </c>
      <c r="D485" s="65" t="s">
        <v>19</v>
      </c>
      <c r="E485" s="65" t="s">
        <v>83</v>
      </c>
      <c r="F485" s="65" t="s">
        <v>84</v>
      </c>
      <c r="G485" s="69">
        <v>4000000</v>
      </c>
      <c r="H485" s="69">
        <v>4970000</v>
      </c>
      <c r="I485" s="69">
        <v>2064428.66</v>
      </c>
      <c r="J485" s="69">
        <v>0</v>
      </c>
      <c r="K485" s="69">
        <v>0</v>
      </c>
      <c r="L485" s="69">
        <v>0</v>
      </c>
      <c r="M485" s="69">
        <v>2064329.15</v>
      </c>
      <c r="N485" s="69">
        <v>2064329.15</v>
      </c>
      <c r="O485" s="69">
        <v>2905670.85</v>
      </c>
      <c r="P485" s="69">
        <v>99.51</v>
      </c>
      <c r="Q485" s="67">
        <f t="shared" si="15"/>
        <v>0.41535797786720319</v>
      </c>
    </row>
    <row r="486" spans="1:17" ht="14.4" x14ac:dyDescent="0.2">
      <c r="A486" s="65" t="s">
        <v>342</v>
      </c>
      <c r="B486" s="65" t="s">
        <v>343</v>
      </c>
      <c r="C486" s="32" t="str">
        <f t="shared" si="14"/>
        <v>21375104 MUSEO HISTORICO CULTURAL JUAN SANTAMARIA</v>
      </c>
      <c r="D486" s="65" t="s">
        <v>19</v>
      </c>
      <c r="E486" s="65" t="s">
        <v>85</v>
      </c>
      <c r="F486" s="65" t="s">
        <v>86</v>
      </c>
      <c r="G486" s="69">
        <v>1653000</v>
      </c>
      <c r="H486" s="69">
        <v>1653000</v>
      </c>
      <c r="I486" s="69">
        <v>765474.82</v>
      </c>
      <c r="J486" s="69">
        <v>0</v>
      </c>
      <c r="K486" s="69">
        <v>0</v>
      </c>
      <c r="L486" s="69">
        <v>0</v>
      </c>
      <c r="M486" s="69">
        <v>12500</v>
      </c>
      <c r="N486" s="69">
        <v>12500</v>
      </c>
      <c r="O486" s="69">
        <v>1640500</v>
      </c>
      <c r="P486" s="69">
        <v>752974.82</v>
      </c>
      <c r="Q486" s="67">
        <f t="shared" si="15"/>
        <v>7.5620084694494856E-3</v>
      </c>
    </row>
    <row r="487" spans="1:17" ht="14.4" x14ac:dyDescent="0.2">
      <c r="A487" s="65" t="s">
        <v>342</v>
      </c>
      <c r="B487" s="65" t="s">
        <v>343</v>
      </c>
      <c r="C487" s="32" t="str">
        <f t="shared" si="14"/>
        <v>21375104 MUSEO HISTORICO CULTURAL JUAN SANTAMARIA</v>
      </c>
      <c r="D487" s="65" t="s">
        <v>19</v>
      </c>
      <c r="E487" s="65" t="s">
        <v>89</v>
      </c>
      <c r="F487" s="65" t="s">
        <v>90</v>
      </c>
      <c r="G487" s="69">
        <v>1000000</v>
      </c>
      <c r="H487" s="69">
        <v>1000000</v>
      </c>
      <c r="I487" s="69">
        <v>463082.17</v>
      </c>
      <c r="J487" s="69">
        <v>0</v>
      </c>
      <c r="K487" s="69">
        <v>0</v>
      </c>
      <c r="L487" s="69">
        <v>0</v>
      </c>
      <c r="M487" s="69">
        <v>0</v>
      </c>
      <c r="N487" s="69">
        <v>0</v>
      </c>
      <c r="O487" s="69">
        <v>1000000</v>
      </c>
      <c r="P487" s="69">
        <v>463082.17</v>
      </c>
      <c r="Q487" s="67">
        <f t="shared" si="15"/>
        <v>0</v>
      </c>
    </row>
    <row r="488" spans="1:17" ht="14.4" x14ac:dyDescent="0.2">
      <c r="A488" s="65" t="s">
        <v>342</v>
      </c>
      <c r="B488" s="65" t="s">
        <v>343</v>
      </c>
      <c r="C488" s="32" t="str">
        <f t="shared" si="14"/>
        <v>21375104 MUSEO HISTORICO CULTURAL JUAN SANTAMARIA</v>
      </c>
      <c r="D488" s="65" t="s">
        <v>19</v>
      </c>
      <c r="E488" s="65" t="s">
        <v>91</v>
      </c>
      <c r="F488" s="65" t="s">
        <v>92</v>
      </c>
      <c r="G488" s="69">
        <v>653000</v>
      </c>
      <c r="H488" s="69">
        <v>653000</v>
      </c>
      <c r="I488" s="69">
        <v>302392.65000000002</v>
      </c>
      <c r="J488" s="69">
        <v>0</v>
      </c>
      <c r="K488" s="69">
        <v>0</v>
      </c>
      <c r="L488" s="69">
        <v>0</v>
      </c>
      <c r="M488" s="69">
        <v>12500</v>
      </c>
      <c r="N488" s="69">
        <v>12500</v>
      </c>
      <c r="O488" s="69">
        <v>640500</v>
      </c>
      <c r="P488" s="69">
        <v>289892.65000000002</v>
      </c>
      <c r="Q488" s="67">
        <f t="shared" si="15"/>
        <v>1.9142419601837671E-2</v>
      </c>
    </row>
    <row r="489" spans="1:17" ht="14.4" x14ac:dyDescent="0.2">
      <c r="A489" s="65" t="s">
        <v>342</v>
      </c>
      <c r="B489" s="65" t="s">
        <v>343</v>
      </c>
      <c r="C489" s="32" t="str">
        <f t="shared" si="14"/>
        <v>21375104 MUSEO HISTORICO CULTURAL JUAN SANTAMARIA</v>
      </c>
      <c r="D489" s="65" t="s">
        <v>19</v>
      </c>
      <c r="E489" s="65" t="s">
        <v>93</v>
      </c>
      <c r="F489" s="65" t="s">
        <v>94</v>
      </c>
      <c r="G489" s="69">
        <v>0</v>
      </c>
      <c r="H489" s="69">
        <v>0</v>
      </c>
      <c r="I489" s="69">
        <v>0</v>
      </c>
      <c r="J489" s="69">
        <v>0</v>
      </c>
      <c r="K489" s="69">
        <v>0</v>
      </c>
      <c r="L489" s="69">
        <v>0</v>
      </c>
      <c r="M489" s="69">
        <v>0</v>
      </c>
      <c r="N489" s="69">
        <v>0</v>
      </c>
      <c r="O489" s="69">
        <v>0</v>
      </c>
      <c r="P489" s="69">
        <v>0</v>
      </c>
      <c r="Q489" s="67">
        <f t="shared" si="15"/>
        <v>0</v>
      </c>
    </row>
    <row r="490" spans="1:17" ht="14.4" x14ac:dyDescent="0.2">
      <c r="A490" s="65" t="s">
        <v>342</v>
      </c>
      <c r="B490" s="65" t="s">
        <v>343</v>
      </c>
      <c r="C490" s="32" t="str">
        <f t="shared" si="14"/>
        <v>21375104 MUSEO HISTORICO CULTURAL JUAN SANTAMARIA</v>
      </c>
      <c r="D490" s="65" t="s">
        <v>19</v>
      </c>
      <c r="E490" s="65" t="s">
        <v>95</v>
      </c>
      <c r="F490" s="65" t="s">
        <v>96</v>
      </c>
      <c r="G490" s="69">
        <v>293679475</v>
      </c>
      <c r="H490" s="69">
        <v>286998275</v>
      </c>
      <c r="I490" s="69">
        <v>132509920.52</v>
      </c>
      <c r="J490" s="69">
        <v>0</v>
      </c>
      <c r="K490" s="69">
        <v>0</v>
      </c>
      <c r="L490" s="69">
        <v>0</v>
      </c>
      <c r="M490" s="69">
        <v>92368841.920000002</v>
      </c>
      <c r="N490" s="69">
        <v>92368841.920000002</v>
      </c>
      <c r="O490" s="69">
        <v>194629433.08000001</v>
      </c>
      <c r="P490" s="69">
        <v>40141078.600000001</v>
      </c>
      <c r="Q490" s="67">
        <f t="shared" si="15"/>
        <v>0.32184458920528358</v>
      </c>
    </row>
    <row r="491" spans="1:17" ht="14.4" x14ac:dyDescent="0.2">
      <c r="A491" s="65" t="s">
        <v>342</v>
      </c>
      <c r="B491" s="65" t="s">
        <v>343</v>
      </c>
      <c r="C491" s="32" t="str">
        <f t="shared" si="14"/>
        <v>21375104 MUSEO HISTORICO CULTURAL JUAN SANTAMARIA</v>
      </c>
      <c r="D491" s="65" t="s">
        <v>19</v>
      </c>
      <c r="E491" s="65" t="s">
        <v>101</v>
      </c>
      <c r="F491" s="65" t="s">
        <v>102</v>
      </c>
      <c r="G491" s="69">
        <v>278679475</v>
      </c>
      <c r="H491" s="69">
        <v>262320275</v>
      </c>
      <c r="I491" s="69">
        <v>125563688.04000001</v>
      </c>
      <c r="J491" s="69">
        <v>0</v>
      </c>
      <c r="K491" s="69">
        <v>0</v>
      </c>
      <c r="L491" s="69">
        <v>0</v>
      </c>
      <c r="M491" s="69">
        <v>92199341.920000002</v>
      </c>
      <c r="N491" s="69">
        <v>92199341.920000002</v>
      </c>
      <c r="O491" s="69">
        <v>170120933.08000001</v>
      </c>
      <c r="P491" s="69">
        <v>33364346.120000001</v>
      </c>
      <c r="Q491" s="67">
        <f t="shared" si="15"/>
        <v>0.3514762323270666</v>
      </c>
    </row>
    <row r="492" spans="1:17" ht="14.4" x14ac:dyDescent="0.2">
      <c r="A492" s="65" t="s">
        <v>342</v>
      </c>
      <c r="B492" s="65" t="s">
        <v>343</v>
      </c>
      <c r="C492" s="32" t="str">
        <f t="shared" si="14"/>
        <v>21375104 MUSEO HISTORICO CULTURAL JUAN SANTAMARIA</v>
      </c>
      <c r="D492" s="65" t="s">
        <v>19</v>
      </c>
      <c r="E492" s="65" t="s">
        <v>103</v>
      </c>
      <c r="F492" s="65" t="s">
        <v>104</v>
      </c>
      <c r="G492" s="69">
        <v>15000000</v>
      </c>
      <c r="H492" s="69">
        <v>24678000</v>
      </c>
      <c r="I492" s="69">
        <v>6946232.4800000004</v>
      </c>
      <c r="J492" s="69">
        <v>0</v>
      </c>
      <c r="K492" s="69">
        <v>0</v>
      </c>
      <c r="L492" s="69">
        <v>0</v>
      </c>
      <c r="M492" s="69">
        <v>169500</v>
      </c>
      <c r="N492" s="69">
        <v>169500</v>
      </c>
      <c r="O492" s="69">
        <v>24508500</v>
      </c>
      <c r="P492" s="69">
        <v>6776732.4800000004</v>
      </c>
      <c r="Q492" s="67">
        <f t="shared" si="15"/>
        <v>6.8684658400194505E-3</v>
      </c>
    </row>
    <row r="493" spans="1:17" ht="14.4" x14ac:dyDescent="0.2">
      <c r="A493" s="65" t="s">
        <v>342</v>
      </c>
      <c r="B493" s="65" t="s">
        <v>343</v>
      </c>
      <c r="C493" s="32" t="str">
        <f t="shared" si="14"/>
        <v>21375104 MUSEO HISTORICO CULTURAL JUAN SANTAMARIA</v>
      </c>
      <c r="D493" s="65" t="s">
        <v>19</v>
      </c>
      <c r="E493" s="65" t="s">
        <v>105</v>
      </c>
      <c r="F493" s="65" t="s">
        <v>106</v>
      </c>
      <c r="G493" s="69">
        <v>330000</v>
      </c>
      <c r="H493" s="69">
        <v>480000</v>
      </c>
      <c r="I493" s="69">
        <v>395275.1</v>
      </c>
      <c r="J493" s="69">
        <v>0</v>
      </c>
      <c r="K493" s="69">
        <v>0</v>
      </c>
      <c r="L493" s="69">
        <v>0</v>
      </c>
      <c r="M493" s="69">
        <v>391475</v>
      </c>
      <c r="N493" s="69">
        <v>391475</v>
      </c>
      <c r="O493" s="69">
        <v>88525</v>
      </c>
      <c r="P493" s="69">
        <v>3800.1</v>
      </c>
      <c r="Q493" s="67">
        <f t="shared" si="15"/>
        <v>0.81557291666666665</v>
      </c>
    </row>
    <row r="494" spans="1:17" ht="14.4" x14ac:dyDescent="0.2">
      <c r="A494" s="65" t="s">
        <v>342</v>
      </c>
      <c r="B494" s="65" t="s">
        <v>343</v>
      </c>
      <c r="C494" s="32" t="str">
        <f t="shared" si="14"/>
        <v>21375104 MUSEO HISTORICO CULTURAL JUAN SANTAMARIA</v>
      </c>
      <c r="D494" s="65" t="s">
        <v>19</v>
      </c>
      <c r="E494" s="65" t="s">
        <v>107</v>
      </c>
      <c r="F494" s="65" t="s">
        <v>108</v>
      </c>
      <c r="G494" s="69">
        <v>30000</v>
      </c>
      <c r="H494" s="69">
        <v>30000</v>
      </c>
      <c r="I494" s="69">
        <v>14875.1</v>
      </c>
      <c r="J494" s="69">
        <v>0</v>
      </c>
      <c r="K494" s="69">
        <v>0</v>
      </c>
      <c r="L494" s="69">
        <v>0</v>
      </c>
      <c r="M494" s="69">
        <v>14875</v>
      </c>
      <c r="N494" s="69">
        <v>14875</v>
      </c>
      <c r="O494" s="69">
        <v>15125</v>
      </c>
      <c r="P494" s="69">
        <v>0.1</v>
      </c>
      <c r="Q494" s="67">
        <f t="shared" si="15"/>
        <v>0.49583333333333335</v>
      </c>
    </row>
    <row r="495" spans="1:17" ht="14.4" x14ac:dyDescent="0.2">
      <c r="A495" s="65" t="s">
        <v>342</v>
      </c>
      <c r="B495" s="65" t="s">
        <v>343</v>
      </c>
      <c r="C495" s="32" t="str">
        <f t="shared" si="14"/>
        <v>21375104 MUSEO HISTORICO CULTURAL JUAN SANTAMARIA</v>
      </c>
      <c r="D495" s="65" t="s">
        <v>19</v>
      </c>
      <c r="E495" s="65" t="s">
        <v>109</v>
      </c>
      <c r="F495" s="65" t="s">
        <v>110</v>
      </c>
      <c r="G495" s="69">
        <v>300000</v>
      </c>
      <c r="H495" s="69">
        <v>450000</v>
      </c>
      <c r="I495" s="69">
        <v>380400</v>
      </c>
      <c r="J495" s="69">
        <v>0</v>
      </c>
      <c r="K495" s="69">
        <v>0</v>
      </c>
      <c r="L495" s="69">
        <v>0</v>
      </c>
      <c r="M495" s="69">
        <v>376600</v>
      </c>
      <c r="N495" s="69">
        <v>376600</v>
      </c>
      <c r="O495" s="69">
        <v>73400</v>
      </c>
      <c r="P495" s="69">
        <v>3800</v>
      </c>
      <c r="Q495" s="67">
        <f t="shared" si="15"/>
        <v>0.8368888888888889</v>
      </c>
    </row>
    <row r="496" spans="1:17" ht="14.4" x14ac:dyDescent="0.2">
      <c r="A496" s="65" t="s">
        <v>342</v>
      </c>
      <c r="B496" s="65" t="s">
        <v>343</v>
      </c>
      <c r="C496" s="32" t="str">
        <f t="shared" si="14"/>
        <v>21375104 MUSEO HISTORICO CULTURAL JUAN SANTAMARIA</v>
      </c>
      <c r="D496" s="65" t="s">
        <v>19</v>
      </c>
      <c r="E496" s="65" t="s">
        <v>111</v>
      </c>
      <c r="F496" s="65" t="s">
        <v>112</v>
      </c>
      <c r="G496" s="69">
        <v>6000000</v>
      </c>
      <c r="H496" s="69">
        <v>7500000</v>
      </c>
      <c r="I496" s="69">
        <v>2778492.99</v>
      </c>
      <c r="J496" s="69">
        <v>0</v>
      </c>
      <c r="K496" s="69">
        <v>0</v>
      </c>
      <c r="L496" s="69">
        <v>0</v>
      </c>
      <c r="M496" s="69">
        <v>2064675.16</v>
      </c>
      <c r="N496" s="69">
        <v>2064675.16</v>
      </c>
      <c r="O496" s="69">
        <v>5435324.8399999999</v>
      </c>
      <c r="P496" s="69">
        <v>713817.83</v>
      </c>
      <c r="Q496" s="67">
        <f t="shared" si="15"/>
        <v>0.2752900213333333</v>
      </c>
    </row>
    <row r="497" spans="1:17" ht="14.4" x14ac:dyDescent="0.2">
      <c r="A497" s="65" t="s">
        <v>342</v>
      </c>
      <c r="B497" s="65" t="s">
        <v>343</v>
      </c>
      <c r="C497" s="32" t="str">
        <f t="shared" si="14"/>
        <v>21375104 MUSEO HISTORICO CULTURAL JUAN SANTAMARIA</v>
      </c>
      <c r="D497" s="65" t="s">
        <v>19</v>
      </c>
      <c r="E497" s="65" t="s">
        <v>113</v>
      </c>
      <c r="F497" s="65" t="s">
        <v>114</v>
      </c>
      <c r="G497" s="69">
        <v>6000000</v>
      </c>
      <c r="H497" s="69">
        <v>7500000</v>
      </c>
      <c r="I497" s="69">
        <v>2778492.99</v>
      </c>
      <c r="J497" s="69">
        <v>0</v>
      </c>
      <c r="K497" s="69">
        <v>0</v>
      </c>
      <c r="L497" s="69">
        <v>0</v>
      </c>
      <c r="M497" s="69">
        <v>2064675.16</v>
      </c>
      <c r="N497" s="69">
        <v>2064675.16</v>
      </c>
      <c r="O497" s="69">
        <v>5435324.8399999999</v>
      </c>
      <c r="P497" s="69">
        <v>713817.83</v>
      </c>
      <c r="Q497" s="67">
        <f t="shared" si="15"/>
        <v>0.2752900213333333</v>
      </c>
    </row>
    <row r="498" spans="1:17" ht="14.4" x14ac:dyDescent="0.2">
      <c r="A498" s="65" t="s">
        <v>342</v>
      </c>
      <c r="B498" s="65" t="s">
        <v>343</v>
      </c>
      <c r="C498" s="32" t="str">
        <f t="shared" si="14"/>
        <v>21375104 MUSEO HISTORICO CULTURAL JUAN SANTAMARIA</v>
      </c>
      <c r="D498" s="65" t="s">
        <v>19</v>
      </c>
      <c r="E498" s="65" t="s">
        <v>123</v>
      </c>
      <c r="F498" s="65" t="s">
        <v>124</v>
      </c>
      <c r="G498" s="69">
        <v>12563740</v>
      </c>
      <c r="H498" s="69">
        <v>12707940</v>
      </c>
      <c r="I498" s="69">
        <v>4717275.0999999996</v>
      </c>
      <c r="J498" s="69">
        <v>0</v>
      </c>
      <c r="K498" s="69">
        <v>0</v>
      </c>
      <c r="L498" s="69">
        <v>0</v>
      </c>
      <c r="M498" s="69">
        <v>572500</v>
      </c>
      <c r="N498" s="69">
        <v>572500</v>
      </c>
      <c r="O498" s="69">
        <v>12135440</v>
      </c>
      <c r="P498" s="69">
        <v>4144775.1</v>
      </c>
      <c r="Q498" s="67">
        <f t="shared" si="15"/>
        <v>4.5050574680081903E-2</v>
      </c>
    </row>
    <row r="499" spans="1:17" ht="14.4" x14ac:dyDescent="0.2">
      <c r="A499" s="65" t="s">
        <v>342</v>
      </c>
      <c r="B499" s="65" t="s">
        <v>343</v>
      </c>
      <c r="C499" s="32" t="str">
        <f t="shared" si="14"/>
        <v>21375104 MUSEO HISTORICO CULTURAL JUAN SANTAMARIA</v>
      </c>
      <c r="D499" s="65" t="s">
        <v>19</v>
      </c>
      <c r="E499" s="65" t="s">
        <v>125</v>
      </c>
      <c r="F499" s="65" t="s">
        <v>126</v>
      </c>
      <c r="G499" s="69">
        <v>6017000</v>
      </c>
      <c r="H499" s="69">
        <v>6017000</v>
      </c>
      <c r="I499" s="69">
        <v>1685596.56</v>
      </c>
      <c r="J499" s="69">
        <v>0</v>
      </c>
      <c r="K499" s="69">
        <v>0</v>
      </c>
      <c r="L499" s="69">
        <v>0</v>
      </c>
      <c r="M499" s="69">
        <v>339000</v>
      </c>
      <c r="N499" s="69">
        <v>339000</v>
      </c>
      <c r="O499" s="69">
        <v>5678000</v>
      </c>
      <c r="P499" s="69">
        <v>1346596.56</v>
      </c>
      <c r="Q499" s="67">
        <f t="shared" si="15"/>
        <v>5.6340368954628552E-2</v>
      </c>
    </row>
    <row r="500" spans="1:17" ht="14.4" x14ac:dyDescent="0.2">
      <c r="A500" s="65" t="s">
        <v>342</v>
      </c>
      <c r="B500" s="65" t="s">
        <v>343</v>
      </c>
      <c r="C500" s="32" t="str">
        <f t="shared" si="14"/>
        <v>21375104 MUSEO HISTORICO CULTURAL JUAN SANTAMARIA</v>
      </c>
      <c r="D500" s="65" t="s">
        <v>19</v>
      </c>
      <c r="E500" s="65" t="s">
        <v>129</v>
      </c>
      <c r="F500" s="65" t="s">
        <v>130</v>
      </c>
      <c r="G500" s="69">
        <v>1000000</v>
      </c>
      <c r="H500" s="69">
        <v>1000000</v>
      </c>
      <c r="I500" s="69">
        <v>463082.17</v>
      </c>
      <c r="J500" s="69">
        <v>0</v>
      </c>
      <c r="K500" s="69">
        <v>0</v>
      </c>
      <c r="L500" s="69">
        <v>0</v>
      </c>
      <c r="M500" s="69">
        <v>0</v>
      </c>
      <c r="N500" s="69">
        <v>0</v>
      </c>
      <c r="O500" s="69">
        <v>1000000</v>
      </c>
      <c r="P500" s="69">
        <v>463082.17</v>
      </c>
      <c r="Q500" s="67">
        <f t="shared" si="15"/>
        <v>0</v>
      </c>
    </row>
    <row r="501" spans="1:17" ht="14.4" x14ac:dyDescent="0.2">
      <c r="A501" s="65" t="s">
        <v>342</v>
      </c>
      <c r="B501" s="65" t="s">
        <v>343</v>
      </c>
      <c r="C501" s="32" t="str">
        <f t="shared" si="14"/>
        <v>21375104 MUSEO HISTORICO CULTURAL JUAN SANTAMARIA</v>
      </c>
      <c r="D501" s="65" t="s">
        <v>19</v>
      </c>
      <c r="E501" s="65" t="s">
        <v>131</v>
      </c>
      <c r="F501" s="65" t="s">
        <v>132</v>
      </c>
      <c r="G501" s="69">
        <v>300000</v>
      </c>
      <c r="H501" s="69">
        <v>300000</v>
      </c>
      <c r="I501" s="69">
        <v>138924.65</v>
      </c>
      <c r="J501" s="69">
        <v>0</v>
      </c>
      <c r="K501" s="69">
        <v>0</v>
      </c>
      <c r="L501" s="69">
        <v>0</v>
      </c>
      <c r="M501" s="69">
        <v>64000</v>
      </c>
      <c r="N501" s="69">
        <v>64000</v>
      </c>
      <c r="O501" s="69">
        <v>236000</v>
      </c>
      <c r="P501" s="69">
        <v>74924.649999999994</v>
      </c>
      <c r="Q501" s="67">
        <f t="shared" si="15"/>
        <v>0.21333333333333335</v>
      </c>
    </row>
    <row r="502" spans="1:17" ht="14.4" x14ac:dyDescent="0.2">
      <c r="A502" s="65" t="s">
        <v>342</v>
      </c>
      <c r="B502" s="65" t="s">
        <v>343</v>
      </c>
      <c r="C502" s="32" t="str">
        <f t="shared" si="14"/>
        <v>21375104 MUSEO HISTORICO CULTURAL JUAN SANTAMARIA</v>
      </c>
      <c r="D502" s="65" t="s">
        <v>19</v>
      </c>
      <c r="E502" s="65" t="s">
        <v>135</v>
      </c>
      <c r="F502" s="65" t="s">
        <v>136</v>
      </c>
      <c r="G502" s="69">
        <v>2500000</v>
      </c>
      <c r="H502" s="69">
        <v>2644200</v>
      </c>
      <c r="I502" s="69">
        <v>1157705.42</v>
      </c>
      <c r="J502" s="69">
        <v>0</v>
      </c>
      <c r="K502" s="69">
        <v>0</v>
      </c>
      <c r="L502" s="69">
        <v>0</v>
      </c>
      <c r="M502" s="69">
        <v>0</v>
      </c>
      <c r="N502" s="69">
        <v>0</v>
      </c>
      <c r="O502" s="69">
        <v>2644200</v>
      </c>
      <c r="P502" s="69">
        <v>1157705.42</v>
      </c>
      <c r="Q502" s="67">
        <f t="shared" si="15"/>
        <v>0</v>
      </c>
    </row>
    <row r="503" spans="1:17" ht="14.4" x14ac:dyDescent="0.2">
      <c r="A503" s="65" t="s">
        <v>342</v>
      </c>
      <c r="B503" s="65" t="s">
        <v>343</v>
      </c>
      <c r="C503" s="32" t="str">
        <f t="shared" si="14"/>
        <v>21375104 MUSEO HISTORICO CULTURAL JUAN SANTAMARIA</v>
      </c>
      <c r="D503" s="65" t="s">
        <v>19</v>
      </c>
      <c r="E503" s="65" t="s">
        <v>137</v>
      </c>
      <c r="F503" s="65" t="s">
        <v>138</v>
      </c>
      <c r="G503" s="69">
        <v>2596740</v>
      </c>
      <c r="H503" s="69">
        <v>2596740</v>
      </c>
      <c r="I503" s="69">
        <v>1202503.98</v>
      </c>
      <c r="J503" s="69">
        <v>0</v>
      </c>
      <c r="K503" s="69">
        <v>0</v>
      </c>
      <c r="L503" s="69">
        <v>0</v>
      </c>
      <c r="M503" s="69">
        <v>169500</v>
      </c>
      <c r="N503" s="69">
        <v>169500</v>
      </c>
      <c r="O503" s="69">
        <v>2427240</v>
      </c>
      <c r="P503" s="69">
        <v>1033003.98</v>
      </c>
      <c r="Q503" s="67">
        <f t="shared" si="15"/>
        <v>6.5274151436031339E-2</v>
      </c>
    </row>
    <row r="504" spans="1:17" ht="14.4" x14ac:dyDescent="0.2">
      <c r="A504" s="65" t="s">
        <v>342</v>
      </c>
      <c r="B504" s="65" t="s">
        <v>343</v>
      </c>
      <c r="C504" s="32" t="str">
        <f t="shared" si="14"/>
        <v>21375104 MUSEO HISTORICO CULTURAL JUAN SANTAMARIA</v>
      </c>
      <c r="D504" s="65" t="s">
        <v>19</v>
      </c>
      <c r="E504" s="65" t="s">
        <v>139</v>
      </c>
      <c r="F504" s="65" t="s">
        <v>140</v>
      </c>
      <c r="G504" s="69">
        <v>150000</v>
      </c>
      <c r="H504" s="69">
        <v>150000</v>
      </c>
      <c r="I504" s="69">
        <v>69462.320000000007</v>
      </c>
      <c r="J504" s="69">
        <v>0</v>
      </c>
      <c r="K504" s="69">
        <v>0</v>
      </c>
      <c r="L504" s="69">
        <v>0</v>
      </c>
      <c r="M504" s="69">
        <v>0</v>
      </c>
      <c r="N504" s="69">
        <v>0</v>
      </c>
      <c r="O504" s="69">
        <v>150000</v>
      </c>
      <c r="P504" s="69">
        <v>69462.320000000007</v>
      </c>
      <c r="Q504" s="67">
        <f t="shared" si="15"/>
        <v>0</v>
      </c>
    </row>
    <row r="505" spans="1:17" ht="14.4" x14ac:dyDescent="0.2">
      <c r="A505" s="65" t="s">
        <v>342</v>
      </c>
      <c r="B505" s="65" t="s">
        <v>343</v>
      </c>
      <c r="C505" s="32" t="str">
        <f t="shared" si="14"/>
        <v>21375104 MUSEO HISTORICO CULTURAL JUAN SANTAMARIA</v>
      </c>
      <c r="D505" s="65" t="s">
        <v>19</v>
      </c>
      <c r="E505" s="65" t="s">
        <v>141</v>
      </c>
      <c r="F505" s="65" t="s">
        <v>142</v>
      </c>
      <c r="G505" s="69">
        <v>115000</v>
      </c>
      <c r="H505" s="69">
        <v>226000</v>
      </c>
      <c r="I505" s="69">
        <v>53254.45</v>
      </c>
      <c r="J505" s="69">
        <v>0</v>
      </c>
      <c r="K505" s="69">
        <v>0</v>
      </c>
      <c r="L505" s="69">
        <v>0</v>
      </c>
      <c r="M505" s="69">
        <v>0</v>
      </c>
      <c r="N505" s="69">
        <v>0</v>
      </c>
      <c r="O505" s="69">
        <v>226000</v>
      </c>
      <c r="P505" s="69">
        <v>53254.45</v>
      </c>
      <c r="Q505" s="67">
        <f t="shared" si="15"/>
        <v>0</v>
      </c>
    </row>
    <row r="506" spans="1:17" ht="14.4" x14ac:dyDescent="0.2">
      <c r="A506" s="65" t="s">
        <v>342</v>
      </c>
      <c r="B506" s="65" t="s">
        <v>343</v>
      </c>
      <c r="C506" s="32" t="str">
        <f t="shared" si="14"/>
        <v>21375104 MUSEO HISTORICO CULTURAL JUAN SANTAMARIA</v>
      </c>
      <c r="D506" s="65" t="s">
        <v>19</v>
      </c>
      <c r="E506" s="65" t="s">
        <v>145</v>
      </c>
      <c r="F506" s="65" t="s">
        <v>146</v>
      </c>
      <c r="G506" s="69">
        <v>115000</v>
      </c>
      <c r="H506" s="69">
        <v>226000</v>
      </c>
      <c r="I506" s="69">
        <v>53254.45</v>
      </c>
      <c r="J506" s="69">
        <v>0</v>
      </c>
      <c r="K506" s="69">
        <v>0</v>
      </c>
      <c r="L506" s="69">
        <v>0</v>
      </c>
      <c r="M506" s="69">
        <v>0</v>
      </c>
      <c r="N506" s="69">
        <v>0</v>
      </c>
      <c r="O506" s="69">
        <v>226000</v>
      </c>
      <c r="P506" s="69">
        <v>53254.45</v>
      </c>
      <c r="Q506" s="67">
        <f t="shared" si="15"/>
        <v>0</v>
      </c>
    </row>
    <row r="507" spans="1:17" ht="14.4" x14ac:dyDescent="0.2">
      <c r="A507" s="65" t="s">
        <v>342</v>
      </c>
      <c r="B507" s="65" t="s">
        <v>343</v>
      </c>
      <c r="C507" s="32" t="str">
        <f t="shared" si="14"/>
        <v>21375104 MUSEO HISTORICO CULTURAL JUAN SANTAMARIA</v>
      </c>
      <c r="D507" s="65" t="s">
        <v>19</v>
      </c>
      <c r="E507" s="65" t="s">
        <v>153</v>
      </c>
      <c r="F507" s="65" t="s">
        <v>154</v>
      </c>
      <c r="G507" s="69">
        <v>5100000</v>
      </c>
      <c r="H507" s="69">
        <v>5100000</v>
      </c>
      <c r="I507" s="69">
        <v>2361719.36</v>
      </c>
      <c r="J507" s="69">
        <v>0</v>
      </c>
      <c r="K507" s="69">
        <v>0</v>
      </c>
      <c r="L507" s="69">
        <v>0</v>
      </c>
      <c r="M507" s="69">
        <v>417422</v>
      </c>
      <c r="N507" s="69">
        <v>417422</v>
      </c>
      <c r="O507" s="69">
        <v>4682578</v>
      </c>
      <c r="P507" s="69">
        <v>1944297.36</v>
      </c>
      <c r="Q507" s="67">
        <f t="shared" si="15"/>
        <v>8.1847450980392158E-2</v>
      </c>
    </row>
    <row r="508" spans="1:17" ht="14.4" x14ac:dyDescent="0.2">
      <c r="A508" s="65" t="s">
        <v>342</v>
      </c>
      <c r="B508" s="65" t="s">
        <v>343</v>
      </c>
      <c r="C508" s="32" t="str">
        <f t="shared" si="14"/>
        <v>21375104 MUSEO HISTORICO CULTURAL JUAN SANTAMARIA</v>
      </c>
      <c r="D508" s="65" t="s">
        <v>19</v>
      </c>
      <c r="E508" s="65" t="s">
        <v>155</v>
      </c>
      <c r="F508" s="65" t="s">
        <v>156</v>
      </c>
      <c r="G508" s="69">
        <v>600000</v>
      </c>
      <c r="H508" s="69">
        <v>425000</v>
      </c>
      <c r="I508" s="69">
        <v>425000</v>
      </c>
      <c r="J508" s="69">
        <v>0</v>
      </c>
      <c r="K508" s="69">
        <v>0</v>
      </c>
      <c r="L508" s="69">
        <v>0</v>
      </c>
      <c r="M508" s="69">
        <v>417422</v>
      </c>
      <c r="N508" s="69">
        <v>417422</v>
      </c>
      <c r="O508" s="69">
        <v>7578</v>
      </c>
      <c r="P508" s="69">
        <v>7578</v>
      </c>
      <c r="Q508" s="67">
        <f t="shared" si="15"/>
        <v>0.98216941176470585</v>
      </c>
    </row>
    <row r="509" spans="1:17" ht="14.4" x14ac:dyDescent="0.2">
      <c r="A509" s="65" t="s">
        <v>342</v>
      </c>
      <c r="B509" s="65" t="s">
        <v>343</v>
      </c>
      <c r="C509" s="32" t="str">
        <f t="shared" si="14"/>
        <v>21375104 MUSEO HISTORICO CULTURAL JUAN SANTAMARIA</v>
      </c>
      <c r="D509" s="65" t="s">
        <v>19</v>
      </c>
      <c r="E509" s="65" t="s">
        <v>157</v>
      </c>
      <c r="F509" s="65" t="s">
        <v>158</v>
      </c>
      <c r="G509" s="69">
        <v>600000</v>
      </c>
      <c r="H509" s="69">
        <v>425000</v>
      </c>
      <c r="I509" s="69">
        <v>425000</v>
      </c>
      <c r="J509" s="69">
        <v>0</v>
      </c>
      <c r="K509" s="69">
        <v>0</v>
      </c>
      <c r="L509" s="69">
        <v>0</v>
      </c>
      <c r="M509" s="69">
        <v>417422</v>
      </c>
      <c r="N509" s="69">
        <v>417422</v>
      </c>
      <c r="O509" s="69">
        <v>7578</v>
      </c>
      <c r="P509" s="69">
        <v>7578</v>
      </c>
      <c r="Q509" s="67">
        <f t="shared" si="15"/>
        <v>0.98216941176470585</v>
      </c>
    </row>
    <row r="510" spans="1:17" ht="14.4" x14ac:dyDescent="0.2">
      <c r="A510" s="65" t="s">
        <v>342</v>
      </c>
      <c r="B510" s="65" t="s">
        <v>343</v>
      </c>
      <c r="C510" s="32" t="str">
        <f t="shared" si="14"/>
        <v>21375104 MUSEO HISTORICO CULTURAL JUAN SANTAMARIA</v>
      </c>
      <c r="D510" s="65" t="s">
        <v>19</v>
      </c>
      <c r="E510" s="65" t="s">
        <v>171</v>
      </c>
      <c r="F510" s="65" t="s">
        <v>172</v>
      </c>
      <c r="G510" s="69">
        <v>1000000</v>
      </c>
      <c r="H510" s="69">
        <v>1000000</v>
      </c>
      <c r="I510" s="69">
        <v>455504.17</v>
      </c>
      <c r="J510" s="69">
        <v>0</v>
      </c>
      <c r="K510" s="69">
        <v>0</v>
      </c>
      <c r="L510" s="69">
        <v>0</v>
      </c>
      <c r="M510" s="69">
        <v>0</v>
      </c>
      <c r="N510" s="69">
        <v>0</v>
      </c>
      <c r="O510" s="69">
        <v>1000000</v>
      </c>
      <c r="P510" s="69">
        <v>455504.17</v>
      </c>
      <c r="Q510" s="67">
        <f t="shared" si="15"/>
        <v>0</v>
      </c>
    </row>
    <row r="511" spans="1:17" ht="14.4" x14ac:dyDescent="0.2">
      <c r="A511" s="65" t="s">
        <v>342</v>
      </c>
      <c r="B511" s="65" t="s">
        <v>343</v>
      </c>
      <c r="C511" s="32" t="str">
        <f t="shared" si="14"/>
        <v>21375104 MUSEO HISTORICO CULTURAL JUAN SANTAMARIA</v>
      </c>
      <c r="D511" s="65" t="s">
        <v>19</v>
      </c>
      <c r="E511" s="65" t="s">
        <v>179</v>
      </c>
      <c r="F511" s="65" t="s">
        <v>180</v>
      </c>
      <c r="G511" s="69">
        <v>1000000</v>
      </c>
      <c r="H511" s="69">
        <v>1000000</v>
      </c>
      <c r="I511" s="69">
        <v>455504.17</v>
      </c>
      <c r="J511" s="69">
        <v>0</v>
      </c>
      <c r="K511" s="69">
        <v>0</v>
      </c>
      <c r="L511" s="69">
        <v>0</v>
      </c>
      <c r="M511" s="69">
        <v>0</v>
      </c>
      <c r="N511" s="69">
        <v>0</v>
      </c>
      <c r="O511" s="69">
        <v>1000000</v>
      </c>
      <c r="P511" s="69">
        <v>455504.17</v>
      </c>
      <c r="Q511" s="67">
        <f t="shared" si="15"/>
        <v>0</v>
      </c>
    </row>
    <row r="512" spans="1:17" ht="14.4" x14ac:dyDescent="0.2">
      <c r="A512" s="65" t="s">
        <v>342</v>
      </c>
      <c r="B512" s="65" t="s">
        <v>343</v>
      </c>
      <c r="C512" s="32" t="str">
        <f t="shared" si="14"/>
        <v>21375104 MUSEO HISTORICO CULTURAL JUAN SANTAMARIA</v>
      </c>
      <c r="D512" s="65" t="s">
        <v>19</v>
      </c>
      <c r="E512" s="65" t="s">
        <v>191</v>
      </c>
      <c r="F512" s="65" t="s">
        <v>192</v>
      </c>
      <c r="G512" s="69">
        <v>3500000</v>
      </c>
      <c r="H512" s="69">
        <v>3675000</v>
      </c>
      <c r="I512" s="69">
        <v>1481215.19</v>
      </c>
      <c r="J512" s="69">
        <v>0</v>
      </c>
      <c r="K512" s="69">
        <v>0</v>
      </c>
      <c r="L512" s="69">
        <v>0</v>
      </c>
      <c r="M512" s="69">
        <v>0</v>
      </c>
      <c r="N512" s="69">
        <v>0</v>
      </c>
      <c r="O512" s="69">
        <v>3675000</v>
      </c>
      <c r="P512" s="69">
        <v>1481215.19</v>
      </c>
      <c r="Q512" s="67">
        <f t="shared" si="15"/>
        <v>0</v>
      </c>
    </row>
    <row r="513" spans="1:17" ht="14.4" x14ac:dyDescent="0.2">
      <c r="A513" s="65" t="s">
        <v>342</v>
      </c>
      <c r="B513" s="65" t="s">
        <v>343</v>
      </c>
      <c r="C513" s="32" t="str">
        <f t="shared" si="14"/>
        <v>21375104 MUSEO HISTORICO CULTURAL JUAN SANTAMARIA</v>
      </c>
      <c r="D513" s="65" t="s">
        <v>19</v>
      </c>
      <c r="E513" s="65" t="s">
        <v>193</v>
      </c>
      <c r="F513" s="65" t="s">
        <v>194</v>
      </c>
      <c r="G513" s="69">
        <v>0</v>
      </c>
      <c r="H513" s="69">
        <v>20000</v>
      </c>
      <c r="I513" s="69">
        <v>0</v>
      </c>
      <c r="J513" s="69">
        <v>0</v>
      </c>
      <c r="K513" s="69">
        <v>0</v>
      </c>
      <c r="L513" s="69">
        <v>0</v>
      </c>
      <c r="M513" s="69">
        <v>0</v>
      </c>
      <c r="N513" s="69">
        <v>0</v>
      </c>
      <c r="O513" s="69">
        <v>20000</v>
      </c>
      <c r="P513" s="69">
        <v>0</v>
      </c>
      <c r="Q513" s="67">
        <f t="shared" si="15"/>
        <v>0</v>
      </c>
    </row>
    <row r="514" spans="1:17" ht="14.4" x14ac:dyDescent="0.2">
      <c r="A514" s="65" t="s">
        <v>342</v>
      </c>
      <c r="B514" s="65" t="s">
        <v>343</v>
      </c>
      <c r="C514" s="32" t="str">
        <f t="shared" si="14"/>
        <v>21375104 MUSEO HISTORICO CULTURAL JUAN SANTAMARIA</v>
      </c>
      <c r="D514" s="65" t="s">
        <v>19</v>
      </c>
      <c r="E514" s="65" t="s">
        <v>199</v>
      </c>
      <c r="F514" s="65" t="s">
        <v>200</v>
      </c>
      <c r="G514" s="69">
        <v>500000</v>
      </c>
      <c r="H514" s="69">
        <v>655000</v>
      </c>
      <c r="I514" s="69">
        <v>231541.08</v>
      </c>
      <c r="J514" s="69">
        <v>0</v>
      </c>
      <c r="K514" s="69">
        <v>0</v>
      </c>
      <c r="L514" s="69">
        <v>0</v>
      </c>
      <c r="M514" s="69">
        <v>0</v>
      </c>
      <c r="N514" s="69">
        <v>0</v>
      </c>
      <c r="O514" s="69">
        <v>655000</v>
      </c>
      <c r="P514" s="69">
        <v>231541.08</v>
      </c>
      <c r="Q514" s="67">
        <f t="shared" si="15"/>
        <v>0</v>
      </c>
    </row>
    <row r="515" spans="1:17" ht="14.4" x14ac:dyDescent="0.2">
      <c r="A515" s="65" t="s">
        <v>342</v>
      </c>
      <c r="B515" s="65" t="s">
        <v>343</v>
      </c>
      <c r="C515" s="32" t="str">
        <f t="shared" si="14"/>
        <v>21375104 MUSEO HISTORICO CULTURAL JUAN SANTAMARIA</v>
      </c>
      <c r="D515" s="65" t="s">
        <v>19</v>
      </c>
      <c r="E515" s="65" t="s">
        <v>201</v>
      </c>
      <c r="F515" s="65" t="s">
        <v>202</v>
      </c>
      <c r="G515" s="69">
        <v>3000000</v>
      </c>
      <c r="H515" s="69">
        <v>3000000</v>
      </c>
      <c r="I515" s="69">
        <v>1249674.1100000001</v>
      </c>
      <c r="J515" s="69">
        <v>0</v>
      </c>
      <c r="K515" s="69">
        <v>0</v>
      </c>
      <c r="L515" s="69">
        <v>0</v>
      </c>
      <c r="M515" s="69">
        <v>0</v>
      </c>
      <c r="N515" s="69">
        <v>0</v>
      </c>
      <c r="O515" s="69">
        <v>3000000</v>
      </c>
      <c r="P515" s="69">
        <v>1249674.1100000001</v>
      </c>
      <c r="Q515" s="67">
        <f t="shared" si="15"/>
        <v>0</v>
      </c>
    </row>
    <row r="516" spans="1:17" ht="14.4" x14ac:dyDescent="0.2">
      <c r="A516" s="65" t="s">
        <v>342</v>
      </c>
      <c r="B516" s="65" t="s">
        <v>343</v>
      </c>
      <c r="C516" s="32" t="str">
        <f t="shared" si="14"/>
        <v>21375104 MUSEO HISTORICO CULTURAL JUAN SANTAMARIA</v>
      </c>
      <c r="D516" s="65" t="s">
        <v>19</v>
      </c>
      <c r="E516" s="65" t="s">
        <v>209</v>
      </c>
      <c r="F516" s="65" t="s">
        <v>210</v>
      </c>
      <c r="G516" s="69">
        <v>4586544</v>
      </c>
      <c r="H516" s="69">
        <v>4586544</v>
      </c>
      <c r="I516" s="69">
        <v>4586544</v>
      </c>
      <c r="J516" s="69">
        <v>0</v>
      </c>
      <c r="K516" s="69">
        <v>0</v>
      </c>
      <c r="L516" s="69">
        <v>0</v>
      </c>
      <c r="M516" s="69">
        <v>614216.24</v>
      </c>
      <c r="N516" s="69">
        <v>614216.24</v>
      </c>
      <c r="O516" s="69">
        <v>3972327.76</v>
      </c>
      <c r="P516" s="69">
        <v>3972327.76</v>
      </c>
      <c r="Q516" s="67">
        <f t="shared" si="15"/>
        <v>0.13391700591992575</v>
      </c>
    </row>
    <row r="517" spans="1:17" ht="14.4" x14ac:dyDescent="0.2">
      <c r="A517" s="65" t="s">
        <v>342</v>
      </c>
      <c r="B517" s="65" t="s">
        <v>343</v>
      </c>
      <c r="C517" s="32" t="str">
        <f t="shared" si="14"/>
        <v>21375104 MUSEO HISTORICO CULTURAL JUAN SANTAMARIA</v>
      </c>
      <c r="D517" s="65" t="s">
        <v>19</v>
      </c>
      <c r="E517" s="65" t="s">
        <v>211</v>
      </c>
      <c r="F517" s="65" t="s">
        <v>212</v>
      </c>
      <c r="G517" s="69">
        <v>3086544</v>
      </c>
      <c r="H517" s="69">
        <v>3086544</v>
      </c>
      <c r="I517" s="69">
        <v>3086544</v>
      </c>
      <c r="J517" s="69">
        <v>0</v>
      </c>
      <c r="K517" s="69">
        <v>0</v>
      </c>
      <c r="L517" s="69">
        <v>0</v>
      </c>
      <c r="M517" s="69">
        <v>330858.15999999997</v>
      </c>
      <c r="N517" s="69">
        <v>330858.15999999997</v>
      </c>
      <c r="O517" s="69">
        <v>2755685.84</v>
      </c>
      <c r="P517" s="69">
        <v>2755685.84</v>
      </c>
      <c r="Q517" s="67">
        <f t="shared" si="15"/>
        <v>0.10719372864925948</v>
      </c>
    </row>
    <row r="518" spans="1:17" ht="14.4" x14ac:dyDescent="0.2">
      <c r="A518" s="65" t="s">
        <v>342</v>
      </c>
      <c r="B518" s="65" t="s">
        <v>343</v>
      </c>
      <c r="C518" s="32" t="str">
        <f t="shared" si="14"/>
        <v>21375104 MUSEO HISTORICO CULTURAL JUAN SANTAMARIA</v>
      </c>
      <c r="D518" s="65" t="s">
        <v>19</v>
      </c>
      <c r="E518" s="65" t="s">
        <v>351</v>
      </c>
      <c r="F518" s="65" t="s">
        <v>214</v>
      </c>
      <c r="G518" s="69">
        <v>2662568</v>
      </c>
      <c r="H518" s="69">
        <v>2662568</v>
      </c>
      <c r="I518" s="69">
        <v>2662568</v>
      </c>
      <c r="J518" s="69">
        <v>0</v>
      </c>
      <c r="K518" s="69">
        <v>0</v>
      </c>
      <c r="L518" s="69">
        <v>0</v>
      </c>
      <c r="M518" s="69">
        <v>281030.12</v>
      </c>
      <c r="N518" s="69">
        <v>281030.12</v>
      </c>
      <c r="O518" s="69">
        <v>2381537.88</v>
      </c>
      <c r="P518" s="69">
        <v>2381537.88</v>
      </c>
      <c r="Q518" s="67">
        <f t="shared" si="15"/>
        <v>0.10554852307997392</v>
      </c>
    </row>
    <row r="519" spans="1:17" ht="14.4" x14ac:dyDescent="0.2">
      <c r="A519" s="65" t="s">
        <v>342</v>
      </c>
      <c r="B519" s="65" t="s">
        <v>343</v>
      </c>
      <c r="C519" s="32" t="str">
        <f t="shared" ref="C519:C582" si="16">+CONCATENATE(A519," ",B519)</f>
        <v>21375104 MUSEO HISTORICO CULTURAL JUAN SANTAMARIA</v>
      </c>
      <c r="D519" s="65" t="s">
        <v>19</v>
      </c>
      <c r="E519" s="65" t="s">
        <v>352</v>
      </c>
      <c r="F519" s="65" t="s">
        <v>216</v>
      </c>
      <c r="G519" s="69">
        <v>423976</v>
      </c>
      <c r="H519" s="69">
        <v>423976</v>
      </c>
      <c r="I519" s="69">
        <v>423976</v>
      </c>
      <c r="J519" s="69">
        <v>0</v>
      </c>
      <c r="K519" s="69">
        <v>0</v>
      </c>
      <c r="L519" s="69">
        <v>0</v>
      </c>
      <c r="M519" s="69">
        <v>49828.04</v>
      </c>
      <c r="N519" s="69">
        <v>49828.04</v>
      </c>
      <c r="O519" s="69">
        <v>374147.96</v>
      </c>
      <c r="P519" s="69">
        <v>374147.96</v>
      </c>
      <c r="Q519" s="67">
        <f t="shared" ref="Q519:Q582" si="17">+IFERROR(M519/H519,0)</f>
        <v>0.11752561465743344</v>
      </c>
    </row>
    <row r="520" spans="1:17" ht="14.4" x14ac:dyDescent="0.2">
      <c r="A520" s="65" t="s">
        <v>342</v>
      </c>
      <c r="B520" s="65" t="s">
        <v>343</v>
      </c>
      <c r="C520" s="32" t="str">
        <f t="shared" si="16"/>
        <v>21375104 MUSEO HISTORICO CULTURAL JUAN SANTAMARIA</v>
      </c>
      <c r="D520" s="65" t="s">
        <v>19</v>
      </c>
      <c r="E520" s="65" t="s">
        <v>225</v>
      </c>
      <c r="F520" s="65" t="s">
        <v>226</v>
      </c>
      <c r="G520" s="69">
        <v>1500000</v>
      </c>
      <c r="H520" s="69">
        <v>1500000</v>
      </c>
      <c r="I520" s="69">
        <v>1500000</v>
      </c>
      <c r="J520" s="69">
        <v>0</v>
      </c>
      <c r="K520" s="69">
        <v>0</v>
      </c>
      <c r="L520" s="69">
        <v>0</v>
      </c>
      <c r="M520" s="69">
        <v>283358.08000000002</v>
      </c>
      <c r="N520" s="69">
        <v>283358.08000000002</v>
      </c>
      <c r="O520" s="69">
        <v>1216641.92</v>
      </c>
      <c r="P520" s="69">
        <v>1216641.92</v>
      </c>
      <c r="Q520" s="67">
        <f t="shared" si="17"/>
        <v>0.18890538666666667</v>
      </c>
    </row>
    <row r="521" spans="1:17" ht="14.4" x14ac:dyDescent="0.2">
      <c r="A521" s="65" t="s">
        <v>342</v>
      </c>
      <c r="B521" s="65" t="s">
        <v>343</v>
      </c>
      <c r="C521" s="32" t="str">
        <f t="shared" si="16"/>
        <v>21375104 MUSEO HISTORICO CULTURAL JUAN SANTAMARIA</v>
      </c>
      <c r="D521" s="65" t="s">
        <v>19</v>
      </c>
      <c r="E521" s="65" t="s">
        <v>229</v>
      </c>
      <c r="F521" s="65" t="s">
        <v>230</v>
      </c>
      <c r="G521" s="69">
        <v>1500000</v>
      </c>
      <c r="H521" s="69">
        <v>1500000</v>
      </c>
      <c r="I521" s="69">
        <v>1500000</v>
      </c>
      <c r="J521" s="69">
        <v>0</v>
      </c>
      <c r="K521" s="69">
        <v>0</v>
      </c>
      <c r="L521" s="69">
        <v>0</v>
      </c>
      <c r="M521" s="69">
        <v>283358.08000000002</v>
      </c>
      <c r="N521" s="69">
        <v>283358.08000000002</v>
      </c>
      <c r="O521" s="69">
        <v>1216641.92</v>
      </c>
      <c r="P521" s="69">
        <v>1216641.92</v>
      </c>
      <c r="Q521" s="67">
        <f t="shared" si="17"/>
        <v>0.18890538666666667</v>
      </c>
    </row>
    <row r="522" spans="1:17" ht="14.4" x14ac:dyDescent="0.2">
      <c r="A522" s="65" t="s">
        <v>342</v>
      </c>
      <c r="B522" s="65" t="s">
        <v>343</v>
      </c>
      <c r="C522" s="32" t="str">
        <f t="shared" si="16"/>
        <v>21375104 MUSEO HISTORICO CULTURAL JUAN SANTAMARIA</v>
      </c>
      <c r="D522" s="65" t="s">
        <v>253</v>
      </c>
      <c r="E522" s="65" t="s">
        <v>254</v>
      </c>
      <c r="F522" s="65" t="s">
        <v>255</v>
      </c>
      <c r="G522" s="69">
        <v>6533370</v>
      </c>
      <c r="H522" s="69">
        <v>6533370</v>
      </c>
      <c r="I522" s="69">
        <v>6533370</v>
      </c>
      <c r="J522" s="69">
        <v>0</v>
      </c>
      <c r="K522" s="69">
        <v>0</v>
      </c>
      <c r="L522" s="69">
        <v>0</v>
      </c>
      <c r="M522" s="69">
        <v>0</v>
      </c>
      <c r="N522" s="69">
        <v>0</v>
      </c>
      <c r="O522" s="69">
        <v>6533370</v>
      </c>
      <c r="P522" s="69">
        <v>6533370</v>
      </c>
      <c r="Q522" s="67">
        <f t="shared" si="17"/>
        <v>0</v>
      </c>
    </row>
    <row r="523" spans="1:17" ht="14.4" x14ac:dyDescent="0.2">
      <c r="A523" s="65" t="s">
        <v>342</v>
      </c>
      <c r="B523" s="65" t="s">
        <v>343</v>
      </c>
      <c r="C523" s="32" t="str">
        <f t="shared" si="16"/>
        <v>21375104 MUSEO HISTORICO CULTURAL JUAN SANTAMARIA</v>
      </c>
      <c r="D523" s="65" t="s">
        <v>253</v>
      </c>
      <c r="E523" s="65" t="s">
        <v>256</v>
      </c>
      <c r="F523" s="65" t="s">
        <v>257</v>
      </c>
      <c r="G523" s="69">
        <v>5757078</v>
      </c>
      <c r="H523" s="69">
        <v>3057078</v>
      </c>
      <c r="I523" s="69">
        <v>3057078</v>
      </c>
      <c r="J523" s="69">
        <v>0</v>
      </c>
      <c r="K523" s="69">
        <v>0</v>
      </c>
      <c r="L523" s="69">
        <v>0</v>
      </c>
      <c r="M523" s="69">
        <v>0</v>
      </c>
      <c r="N523" s="69">
        <v>0</v>
      </c>
      <c r="O523" s="69">
        <v>3057078</v>
      </c>
      <c r="P523" s="69">
        <v>3057078</v>
      </c>
      <c r="Q523" s="67">
        <f t="shared" si="17"/>
        <v>0</v>
      </c>
    </row>
    <row r="524" spans="1:17" ht="14.4" x14ac:dyDescent="0.2">
      <c r="A524" s="65" t="s">
        <v>342</v>
      </c>
      <c r="B524" s="65" t="s">
        <v>343</v>
      </c>
      <c r="C524" s="32" t="str">
        <f t="shared" si="16"/>
        <v>21375104 MUSEO HISTORICO CULTURAL JUAN SANTAMARIA</v>
      </c>
      <c r="D524" s="65" t="s">
        <v>253</v>
      </c>
      <c r="E524" s="65" t="s">
        <v>260</v>
      </c>
      <c r="F524" s="65" t="s">
        <v>261</v>
      </c>
      <c r="G524" s="69">
        <v>3000000</v>
      </c>
      <c r="H524" s="69">
        <v>300000</v>
      </c>
      <c r="I524" s="69">
        <v>300000</v>
      </c>
      <c r="J524" s="69">
        <v>0</v>
      </c>
      <c r="K524" s="69">
        <v>0</v>
      </c>
      <c r="L524" s="69">
        <v>0</v>
      </c>
      <c r="M524" s="69">
        <v>0</v>
      </c>
      <c r="N524" s="69">
        <v>0</v>
      </c>
      <c r="O524" s="69">
        <v>300000</v>
      </c>
      <c r="P524" s="69">
        <v>300000</v>
      </c>
      <c r="Q524" s="67">
        <f t="shared" si="17"/>
        <v>0</v>
      </c>
    </row>
    <row r="525" spans="1:17" ht="14.4" x14ac:dyDescent="0.2">
      <c r="A525" s="65" t="s">
        <v>342</v>
      </c>
      <c r="B525" s="65" t="s">
        <v>343</v>
      </c>
      <c r="C525" s="32" t="str">
        <f t="shared" si="16"/>
        <v>21375104 MUSEO HISTORICO CULTURAL JUAN SANTAMARIA</v>
      </c>
      <c r="D525" s="65" t="s">
        <v>253</v>
      </c>
      <c r="E525" s="65" t="s">
        <v>262</v>
      </c>
      <c r="F525" s="65" t="s">
        <v>263</v>
      </c>
      <c r="G525" s="69">
        <v>2757078</v>
      </c>
      <c r="H525" s="69">
        <v>0</v>
      </c>
      <c r="I525" s="69">
        <v>0</v>
      </c>
      <c r="J525" s="69">
        <v>0</v>
      </c>
      <c r="K525" s="69">
        <v>0</v>
      </c>
      <c r="L525" s="69">
        <v>0</v>
      </c>
      <c r="M525" s="69">
        <v>0</v>
      </c>
      <c r="N525" s="69">
        <v>0</v>
      </c>
      <c r="O525" s="69">
        <v>0</v>
      </c>
      <c r="P525" s="69">
        <v>0</v>
      </c>
      <c r="Q525" s="67">
        <f t="shared" si="17"/>
        <v>0</v>
      </c>
    </row>
    <row r="526" spans="1:17" ht="14.4" x14ac:dyDescent="0.2">
      <c r="A526" s="65" t="s">
        <v>342</v>
      </c>
      <c r="B526" s="65" t="s">
        <v>343</v>
      </c>
      <c r="C526" s="32" t="str">
        <f t="shared" si="16"/>
        <v>21375104 MUSEO HISTORICO CULTURAL JUAN SANTAMARIA</v>
      </c>
      <c r="D526" s="65" t="s">
        <v>253</v>
      </c>
      <c r="E526" s="65" t="s">
        <v>264</v>
      </c>
      <c r="F526" s="65" t="s">
        <v>265</v>
      </c>
      <c r="G526" s="69">
        <v>0</v>
      </c>
      <c r="H526" s="69">
        <v>2757078</v>
      </c>
      <c r="I526" s="69">
        <v>2757078</v>
      </c>
      <c r="J526" s="69">
        <v>0</v>
      </c>
      <c r="K526" s="69">
        <v>0</v>
      </c>
      <c r="L526" s="69">
        <v>0</v>
      </c>
      <c r="M526" s="69">
        <v>0</v>
      </c>
      <c r="N526" s="69">
        <v>0</v>
      </c>
      <c r="O526" s="69">
        <v>2757078</v>
      </c>
      <c r="P526" s="69">
        <v>2757078</v>
      </c>
      <c r="Q526" s="67">
        <f t="shared" si="17"/>
        <v>0</v>
      </c>
    </row>
    <row r="527" spans="1:17" ht="14.4" x14ac:dyDescent="0.2">
      <c r="A527" s="65" t="s">
        <v>342</v>
      </c>
      <c r="B527" s="65" t="s">
        <v>343</v>
      </c>
      <c r="C527" s="32" t="str">
        <f t="shared" si="16"/>
        <v>21375104 MUSEO HISTORICO CULTURAL JUAN SANTAMARIA</v>
      </c>
      <c r="D527" s="65" t="s">
        <v>253</v>
      </c>
      <c r="E527" s="65" t="s">
        <v>268</v>
      </c>
      <c r="F527" s="65" t="s">
        <v>269</v>
      </c>
      <c r="G527" s="69">
        <v>0</v>
      </c>
      <c r="H527" s="69">
        <v>2700000</v>
      </c>
      <c r="I527" s="69">
        <v>2700000</v>
      </c>
      <c r="J527" s="69">
        <v>0</v>
      </c>
      <c r="K527" s="69">
        <v>0</v>
      </c>
      <c r="L527" s="69">
        <v>0</v>
      </c>
      <c r="M527" s="69">
        <v>0</v>
      </c>
      <c r="N527" s="69">
        <v>0</v>
      </c>
      <c r="O527" s="69">
        <v>2700000</v>
      </c>
      <c r="P527" s="69">
        <v>2700000</v>
      </c>
      <c r="Q527" s="67">
        <f t="shared" si="17"/>
        <v>0</v>
      </c>
    </row>
    <row r="528" spans="1:17" ht="14.4" x14ac:dyDescent="0.2">
      <c r="A528" s="65" t="s">
        <v>342</v>
      </c>
      <c r="B528" s="65" t="s">
        <v>343</v>
      </c>
      <c r="C528" s="32" t="str">
        <f t="shared" si="16"/>
        <v>21375104 MUSEO HISTORICO CULTURAL JUAN SANTAMARIA</v>
      </c>
      <c r="D528" s="65" t="s">
        <v>253</v>
      </c>
      <c r="E528" s="65" t="s">
        <v>272</v>
      </c>
      <c r="F528" s="65" t="s">
        <v>273</v>
      </c>
      <c r="G528" s="69">
        <v>0</v>
      </c>
      <c r="H528" s="69">
        <v>2700000</v>
      </c>
      <c r="I528" s="69">
        <v>2700000</v>
      </c>
      <c r="J528" s="69">
        <v>0</v>
      </c>
      <c r="K528" s="69">
        <v>0</v>
      </c>
      <c r="L528" s="69">
        <v>0</v>
      </c>
      <c r="M528" s="69">
        <v>0</v>
      </c>
      <c r="N528" s="69">
        <v>0</v>
      </c>
      <c r="O528" s="69">
        <v>2700000</v>
      </c>
      <c r="P528" s="69">
        <v>2700000</v>
      </c>
      <c r="Q528" s="67">
        <f t="shared" si="17"/>
        <v>0</v>
      </c>
    </row>
    <row r="529" spans="1:17" ht="14.4" x14ac:dyDescent="0.2">
      <c r="A529" s="65" t="s">
        <v>342</v>
      </c>
      <c r="B529" s="65" t="s">
        <v>343</v>
      </c>
      <c r="C529" s="32" t="str">
        <f t="shared" si="16"/>
        <v>21375104 MUSEO HISTORICO CULTURAL JUAN SANTAMARIA</v>
      </c>
      <c r="D529" s="65" t="s">
        <v>253</v>
      </c>
      <c r="E529" s="65" t="s">
        <v>274</v>
      </c>
      <c r="F529" s="65" t="s">
        <v>275</v>
      </c>
      <c r="G529" s="69">
        <v>776292</v>
      </c>
      <c r="H529" s="69">
        <v>776292</v>
      </c>
      <c r="I529" s="69">
        <v>776292</v>
      </c>
      <c r="J529" s="69">
        <v>0</v>
      </c>
      <c r="K529" s="69">
        <v>0</v>
      </c>
      <c r="L529" s="69">
        <v>0</v>
      </c>
      <c r="M529" s="69">
        <v>0</v>
      </c>
      <c r="N529" s="69">
        <v>0</v>
      </c>
      <c r="O529" s="69">
        <v>776292</v>
      </c>
      <c r="P529" s="69">
        <v>776292</v>
      </c>
      <c r="Q529" s="67">
        <f t="shared" si="17"/>
        <v>0</v>
      </c>
    </row>
    <row r="530" spans="1:17" ht="14.4" x14ac:dyDescent="0.2">
      <c r="A530" s="65" t="s">
        <v>342</v>
      </c>
      <c r="B530" s="65" t="s">
        <v>343</v>
      </c>
      <c r="C530" s="32" t="str">
        <f t="shared" si="16"/>
        <v>21375104 MUSEO HISTORICO CULTURAL JUAN SANTAMARIA</v>
      </c>
      <c r="D530" s="65" t="s">
        <v>253</v>
      </c>
      <c r="E530" s="65" t="s">
        <v>276</v>
      </c>
      <c r="F530" s="65" t="s">
        <v>277</v>
      </c>
      <c r="G530" s="69">
        <v>776292</v>
      </c>
      <c r="H530" s="69">
        <v>776292</v>
      </c>
      <c r="I530" s="69">
        <v>776292</v>
      </c>
      <c r="J530" s="69">
        <v>0</v>
      </c>
      <c r="K530" s="69">
        <v>0</v>
      </c>
      <c r="L530" s="69">
        <v>0</v>
      </c>
      <c r="M530" s="69">
        <v>0</v>
      </c>
      <c r="N530" s="69">
        <v>0</v>
      </c>
      <c r="O530" s="69">
        <v>776292</v>
      </c>
      <c r="P530" s="69">
        <v>776292</v>
      </c>
      <c r="Q530" s="67">
        <f t="shared" si="17"/>
        <v>0</v>
      </c>
    </row>
    <row r="531" spans="1:17" ht="14.4" x14ac:dyDescent="0.2">
      <c r="A531" s="65" t="s">
        <v>361</v>
      </c>
      <c r="B531" s="65" t="s">
        <v>362</v>
      </c>
      <c r="C531" s="32" t="str">
        <f t="shared" si="16"/>
        <v>21375105 MUSEO DR. RAFAEL ANGEL CALDERON GUARDIA</v>
      </c>
      <c r="D531" s="65" t="s">
        <v>19</v>
      </c>
      <c r="E531" s="65" t="s">
        <v>20</v>
      </c>
      <c r="F531" s="65" t="s">
        <v>20</v>
      </c>
      <c r="G531" s="69">
        <v>349375937</v>
      </c>
      <c r="H531" s="69">
        <v>346883756</v>
      </c>
      <c r="I531" s="69">
        <v>264341935.31</v>
      </c>
      <c r="J531" s="69">
        <v>0</v>
      </c>
      <c r="K531" s="69">
        <v>0</v>
      </c>
      <c r="L531" s="69">
        <v>0</v>
      </c>
      <c r="M531" s="69">
        <v>92113821.040000007</v>
      </c>
      <c r="N531" s="69">
        <v>88703374.209999993</v>
      </c>
      <c r="O531" s="69">
        <v>254769934.96000001</v>
      </c>
      <c r="P531" s="69">
        <v>172228114.27000001</v>
      </c>
      <c r="Q531" s="67">
        <f t="shared" si="17"/>
        <v>0.26554665488573642</v>
      </c>
    </row>
    <row r="532" spans="1:17" ht="14.4" x14ac:dyDescent="0.2">
      <c r="A532" s="65" t="s">
        <v>361</v>
      </c>
      <c r="B532" s="65" t="s">
        <v>362</v>
      </c>
      <c r="C532" s="32" t="str">
        <f t="shared" si="16"/>
        <v>21375105 MUSEO DR. RAFAEL ANGEL CALDERON GUARDIA</v>
      </c>
      <c r="D532" s="65" t="s">
        <v>19</v>
      </c>
      <c r="E532" s="65" t="s">
        <v>23</v>
      </c>
      <c r="F532" s="65" t="s">
        <v>24</v>
      </c>
      <c r="G532" s="69">
        <v>224370071</v>
      </c>
      <c r="H532" s="69">
        <v>221913309</v>
      </c>
      <c r="I532" s="69">
        <v>221913309</v>
      </c>
      <c r="J532" s="69">
        <v>0</v>
      </c>
      <c r="K532" s="69">
        <v>0</v>
      </c>
      <c r="L532" s="69">
        <v>0</v>
      </c>
      <c r="M532" s="69">
        <v>74251866.120000005</v>
      </c>
      <c r="N532" s="69">
        <v>70921402.799999997</v>
      </c>
      <c r="O532" s="69">
        <v>147661442.88</v>
      </c>
      <c r="P532" s="69">
        <v>147661442.88</v>
      </c>
      <c r="Q532" s="67">
        <f t="shared" si="17"/>
        <v>0.33459852612985913</v>
      </c>
    </row>
    <row r="533" spans="1:17" ht="14.4" x14ac:dyDescent="0.2">
      <c r="A533" s="65" t="s">
        <v>361</v>
      </c>
      <c r="B533" s="65" t="s">
        <v>362</v>
      </c>
      <c r="C533" s="32" t="str">
        <f t="shared" si="16"/>
        <v>21375105 MUSEO DR. RAFAEL ANGEL CALDERON GUARDIA</v>
      </c>
      <c r="D533" s="65" t="s">
        <v>19</v>
      </c>
      <c r="E533" s="65" t="s">
        <v>25</v>
      </c>
      <c r="F533" s="65" t="s">
        <v>26</v>
      </c>
      <c r="G533" s="69">
        <v>98132000</v>
      </c>
      <c r="H533" s="69">
        <v>120748352</v>
      </c>
      <c r="I533" s="69">
        <v>120748352</v>
      </c>
      <c r="J533" s="69">
        <v>0</v>
      </c>
      <c r="K533" s="69">
        <v>0</v>
      </c>
      <c r="L533" s="69">
        <v>0</v>
      </c>
      <c r="M533" s="69">
        <v>35615652.75</v>
      </c>
      <c r="N533" s="69">
        <v>34281524.409999996</v>
      </c>
      <c r="O533" s="69">
        <v>85132699.25</v>
      </c>
      <c r="P533" s="69">
        <v>85132699.25</v>
      </c>
      <c r="Q533" s="67">
        <f t="shared" si="17"/>
        <v>0.29495767155480518</v>
      </c>
    </row>
    <row r="534" spans="1:17" ht="14.4" x14ac:dyDescent="0.2">
      <c r="A534" s="65" t="s">
        <v>361</v>
      </c>
      <c r="B534" s="65" t="s">
        <v>362</v>
      </c>
      <c r="C534" s="32" t="str">
        <f t="shared" si="16"/>
        <v>21375105 MUSEO DR. RAFAEL ANGEL CALDERON GUARDIA</v>
      </c>
      <c r="D534" s="65" t="s">
        <v>19</v>
      </c>
      <c r="E534" s="65" t="s">
        <v>27</v>
      </c>
      <c r="F534" s="65" t="s">
        <v>28</v>
      </c>
      <c r="G534" s="69">
        <v>98132000</v>
      </c>
      <c r="H534" s="69">
        <v>120748352</v>
      </c>
      <c r="I534" s="69">
        <v>120748352</v>
      </c>
      <c r="J534" s="69">
        <v>0</v>
      </c>
      <c r="K534" s="69">
        <v>0</v>
      </c>
      <c r="L534" s="69">
        <v>0</v>
      </c>
      <c r="M534" s="69">
        <v>35615652.75</v>
      </c>
      <c r="N534" s="69">
        <v>34281524.409999996</v>
      </c>
      <c r="O534" s="69">
        <v>85132699.25</v>
      </c>
      <c r="P534" s="69">
        <v>85132699.25</v>
      </c>
      <c r="Q534" s="67">
        <f t="shared" si="17"/>
        <v>0.29495767155480518</v>
      </c>
    </row>
    <row r="535" spans="1:17" ht="14.4" x14ac:dyDescent="0.2">
      <c r="A535" s="65" t="s">
        <v>361</v>
      </c>
      <c r="B535" s="65" t="s">
        <v>362</v>
      </c>
      <c r="C535" s="32" t="str">
        <f t="shared" si="16"/>
        <v>21375105 MUSEO DR. RAFAEL ANGEL CALDERON GUARDIA</v>
      </c>
      <c r="D535" s="65" t="s">
        <v>19</v>
      </c>
      <c r="E535" s="65" t="s">
        <v>31</v>
      </c>
      <c r="F535" s="65" t="s">
        <v>32</v>
      </c>
      <c r="G535" s="69">
        <v>1500000</v>
      </c>
      <c r="H535" s="69">
        <v>1500000</v>
      </c>
      <c r="I535" s="69">
        <v>1500000</v>
      </c>
      <c r="J535" s="69">
        <v>0</v>
      </c>
      <c r="K535" s="69">
        <v>0</v>
      </c>
      <c r="L535" s="69">
        <v>0</v>
      </c>
      <c r="M535" s="69">
        <v>366281.34</v>
      </c>
      <c r="N535" s="69">
        <v>350052.36</v>
      </c>
      <c r="O535" s="69">
        <v>1133718.6599999999</v>
      </c>
      <c r="P535" s="69">
        <v>1133718.6599999999</v>
      </c>
      <c r="Q535" s="67">
        <f t="shared" si="17"/>
        <v>0.24418756000000003</v>
      </c>
    </row>
    <row r="536" spans="1:17" ht="14.4" x14ac:dyDescent="0.2">
      <c r="A536" s="65" t="s">
        <v>361</v>
      </c>
      <c r="B536" s="65" t="s">
        <v>362</v>
      </c>
      <c r="C536" s="32" t="str">
        <f t="shared" si="16"/>
        <v>21375105 MUSEO DR. RAFAEL ANGEL CALDERON GUARDIA</v>
      </c>
      <c r="D536" s="65" t="s">
        <v>19</v>
      </c>
      <c r="E536" s="65" t="s">
        <v>33</v>
      </c>
      <c r="F536" s="65" t="s">
        <v>34</v>
      </c>
      <c r="G536" s="69">
        <v>1500000</v>
      </c>
      <c r="H536" s="69">
        <v>1500000</v>
      </c>
      <c r="I536" s="69">
        <v>1500000</v>
      </c>
      <c r="J536" s="69">
        <v>0</v>
      </c>
      <c r="K536" s="69">
        <v>0</v>
      </c>
      <c r="L536" s="69">
        <v>0</v>
      </c>
      <c r="M536" s="69">
        <v>366281.34</v>
      </c>
      <c r="N536" s="69">
        <v>350052.36</v>
      </c>
      <c r="O536" s="69">
        <v>1133718.6599999999</v>
      </c>
      <c r="P536" s="69">
        <v>1133718.6599999999</v>
      </c>
      <c r="Q536" s="67">
        <f t="shared" si="17"/>
        <v>0.24418756000000003</v>
      </c>
    </row>
    <row r="537" spans="1:17" ht="14.4" x14ac:dyDescent="0.2">
      <c r="A537" s="65" t="s">
        <v>361</v>
      </c>
      <c r="B537" s="65" t="s">
        <v>362</v>
      </c>
      <c r="C537" s="32" t="str">
        <f t="shared" si="16"/>
        <v>21375105 MUSEO DR. RAFAEL ANGEL CALDERON GUARDIA</v>
      </c>
      <c r="D537" s="65" t="s">
        <v>19</v>
      </c>
      <c r="E537" s="65" t="s">
        <v>35</v>
      </c>
      <c r="F537" s="65" t="s">
        <v>36</v>
      </c>
      <c r="G537" s="69">
        <v>87255955</v>
      </c>
      <c r="H537" s="69">
        <v>62565647</v>
      </c>
      <c r="I537" s="69">
        <v>62565647</v>
      </c>
      <c r="J537" s="69">
        <v>0</v>
      </c>
      <c r="K537" s="69">
        <v>0</v>
      </c>
      <c r="L537" s="69">
        <v>0</v>
      </c>
      <c r="M537" s="69">
        <v>26897373.859999999</v>
      </c>
      <c r="N537" s="69">
        <v>26596079.859999999</v>
      </c>
      <c r="O537" s="69">
        <v>35668273.140000001</v>
      </c>
      <c r="P537" s="69">
        <v>35668273.140000001</v>
      </c>
      <c r="Q537" s="67">
        <f t="shared" si="17"/>
        <v>0.42990642868282014</v>
      </c>
    </row>
    <row r="538" spans="1:17" ht="14.4" x14ac:dyDescent="0.2">
      <c r="A538" s="65" t="s">
        <v>361</v>
      </c>
      <c r="B538" s="65" t="s">
        <v>362</v>
      </c>
      <c r="C538" s="32" t="str">
        <f t="shared" si="16"/>
        <v>21375105 MUSEO DR. RAFAEL ANGEL CALDERON GUARDIA</v>
      </c>
      <c r="D538" s="65" t="s">
        <v>19</v>
      </c>
      <c r="E538" s="65" t="s">
        <v>37</v>
      </c>
      <c r="F538" s="65" t="s">
        <v>38</v>
      </c>
      <c r="G538" s="69">
        <v>32900000</v>
      </c>
      <c r="H538" s="69">
        <v>21942199</v>
      </c>
      <c r="I538" s="69">
        <v>21942199</v>
      </c>
      <c r="J538" s="69">
        <v>0</v>
      </c>
      <c r="K538" s="69">
        <v>0</v>
      </c>
      <c r="L538" s="69">
        <v>0</v>
      </c>
      <c r="M538" s="69">
        <v>8745394.4800000004</v>
      </c>
      <c r="N538" s="69">
        <v>8568256.9900000002</v>
      </c>
      <c r="O538" s="69">
        <v>13196804.52</v>
      </c>
      <c r="P538" s="69">
        <v>13196804.52</v>
      </c>
      <c r="Q538" s="67">
        <f t="shared" si="17"/>
        <v>0.39856508821198827</v>
      </c>
    </row>
    <row r="539" spans="1:17" ht="14.4" x14ac:dyDescent="0.2">
      <c r="A539" s="65" t="s">
        <v>361</v>
      </c>
      <c r="B539" s="65" t="s">
        <v>362</v>
      </c>
      <c r="C539" s="32" t="str">
        <f t="shared" si="16"/>
        <v>21375105 MUSEO DR. RAFAEL ANGEL CALDERON GUARDIA</v>
      </c>
      <c r="D539" s="65" t="s">
        <v>19</v>
      </c>
      <c r="E539" s="65" t="s">
        <v>39</v>
      </c>
      <c r="F539" s="65" t="s">
        <v>40</v>
      </c>
      <c r="G539" s="69">
        <v>20690130</v>
      </c>
      <c r="H539" s="69">
        <v>10821196</v>
      </c>
      <c r="I539" s="69">
        <v>10821196</v>
      </c>
      <c r="J539" s="69">
        <v>0</v>
      </c>
      <c r="K539" s="69">
        <v>0</v>
      </c>
      <c r="L539" s="69">
        <v>0</v>
      </c>
      <c r="M539" s="69">
        <v>4322469.33</v>
      </c>
      <c r="N539" s="69">
        <v>4244058.7</v>
      </c>
      <c r="O539" s="69">
        <v>6498726.6699999999</v>
      </c>
      <c r="P539" s="69">
        <v>6498726.6699999999</v>
      </c>
      <c r="Q539" s="67">
        <f t="shared" si="17"/>
        <v>0.39944469446815306</v>
      </c>
    </row>
    <row r="540" spans="1:17" ht="14.4" x14ac:dyDescent="0.2">
      <c r="A540" s="65" t="s">
        <v>361</v>
      </c>
      <c r="B540" s="65" t="s">
        <v>362</v>
      </c>
      <c r="C540" s="32" t="str">
        <f t="shared" si="16"/>
        <v>21375105 MUSEO DR. RAFAEL ANGEL CALDERON GUARDIA</v>
      </c>
      <c r="D540" s="65" t="s">
        <v>19</v>
      </c>
      <c r="E540" s="65" t="s">
        <v>41</v>
      </c>
      <c r="F540" s="65" t="s">
        <v>42</v>
      </c>
      <c r="G540" s="69">
        <v>14126822</v>
      </c>
      <c r="H540" s="69">
        <v>13999005</v>
      </c>
      <c r="I540" s="69">
        <v>13999005</v>
      </c>
      <c r="J540" s="69">
        <v>0</v>
      </c>
      <c r="K540" s="69">
        <v>0</v>
      </c>
      <c r="L540" s="69">
        <v>0</v>
      </c>
      <c r="M540" s="69">
        <v>595636.13</v>
      </c>
      <c r="N540" s="69">
        <v>595636.13</v>
      </c>
      <c r="O540" s="69">
        <v>13403368.869999999</v>
      </c>
      <c r="P540" s="69">
        <v>13403368.869999999</v>
      </c>
      <c r="Q540" s="67">
        <f t="shared" si="17"/>
        <v>4.2548461837109135E-2</v>
      </c>
    </row>
    <row r="541" spans="1:17" ht="14.4" x14ac:dyDescent="0.2">
      <c r="A541" s="65" t="s">
        <v>361</v>
      </c>
      <c r="B541" s="65" t="s">
        <v>362</v>
      </c>
      <c r="C541" s="32" t="str">
        <f t="shared" si="16"/>
        <v>21375105 MUSEO DR. RAFAEL ANGEL CALDERON GUARDIA</v>
      </c>
      <c r="D541" s="65" t="s">
        <v>19</v>
      </c>
      <c r="E541" s="65" t="s">
        <v>43</v>
      </c>
      <c r="F541" s="65" t="s">
        <v>44</v>
      </c>
      <c r="G541" s="69">
        <v>11639003</v>
      </c>
      <c r="H541" s="69">
        <v>11639003</v>
      </c>
      <c r="I541" s="69">
        <v>11639003</v>
      </c>
      <c r="J541" s="69">
        <v>0</v>
      </c>
      <c r="K541" s="69">
        <v>0</v>
      </c>
      <c r="L541" s="69">
        <v>0</v>
      </c>
      <c r="M541" s="69">
        <v>11589509.949999999</v>
      </c>
      <c r="N541" s="69">
        <v>11578567</v>
      </c>
      <c r="O541" s="69">
        <v>49493.05</v>
      </c>
      <c r="P541" s="69">
        <v>49493.05</v>
      </c>
      <c r="Q541" s="67">
        <f t="shared" si="17"/>
        <v>0.99574765553372568</v>
      </c>
    </row>
    <row r="542" spans="1:17" ht="14.4" x14ac:dyDescent="0.2">
      <c r="A542" s="65" t="s">
        <v>361</v>
      </c>
      <c r="B542" s="65" t="s">
        <v>362</v>
      </c>
      <c r="C542" s="32" t="str">
        <f t="shared" si="16"/>
        <v>21375105 MUSEO DR. RAFAEL ANGEL CALDERON GUARDIA</v>
      </c>
      <c r="D542" s="65" t="s">
        <v>19</v>
      </c>
      <c r="E542" s="65" t="s">
        <v>45</v>
      </c>
      <c r="F542" s="65" t="s">
        <v>46</v>
      </c>
      <c r="G542" s="69">
        <v>7900000</v>
      </c>
      <c r="H542" s="69">
        <v>4164244</v>
      </c>
      <c r="I542" s="69">
        <v>4164244</v>
      </c>
      <c r="J542" s="69">
        <v>0</v>
      </c>
      <c r="K542" s="69">
        <v>0</v>
      </c>
      <c r="L542" s="69">
        <v>0</v>
      </c>
      <c r="M542" s="69">
        <v>1644363.97</v>
      </c>
      <c r="N542" s="69">
        <v>1609561.04</v>
      </c>
      <c r="O542" s="69">
        <v>2519880.0299999998</v>
      </c>
      <c r="P542" s="69">
        <v>2519880.0299999998</v>
      </c>
      <c r="Q542" s="67">
        <f t="shared" si="17"/>
        <v>0.39487695005383927</v>
      </c>
    </row>
    <row r="543" spans="1:17" ht="14.4" x14ac:dyDescent="0.2">
      <c r="A543" s="65" t="s">
        <v>361</v>
      </c>
      <c r="B543" s="65" t="s">
        <v>362</v>
      </c>
      <c r="C543" s="32" t="str">
        <f t="shared" si="16"/>
        <v>21375105 MUSEO DR. RAFAEL ANGEL CALDERON GUARDIA</v>
      </c>
      <c r="D543" s="65" t="s">
        <v>19</v>
      </c>
      <c r="E543" s="65" t="s">
        <v>47</v>
      </c>
      <c r="F543" s="65" t="s">
        <v>48</v>
      </c>
      <c r="G543" s="69">
        <v>16844211</v>
      </c>
      <c r="H543" s="69">
        <v>16654462</v>
      </c>
      <c r="I543" s="69">
        <v>16654462</v>
      </c>
      <c r="J543" s="69">
        <v>0</v>
      </c>
      <c r="K543" s="69">
        <v>0</v>
      </c>
      <c r="L543" s="69">
        <v>0</v>
      </c>
      <c r="M543" s="69">
        <v>5184224.58</v>
      </c>
      <c r="N543" s="69">
        <v>4352073.58</v>
      </c>
      <c r="O543" s="69">
        <v>11470237.42</v>
      </c>
      <c r="P543" s="69">
        <v>11470237.42</v>
      </c>
      <c r="Q543" s="67">
        <f t="shared" si="17"/>
        <v>0.31128141995820702</v>
      </c>
    </row>
    <row r="544" spans="1:17" ht="14.4" x14ac:dyDescent="0.2">
      <c r="A544" s="65" t="s">
        <v>361</v>
      </c>
      <c r="B544" s="65" t="s">
        <v>362</v>
      </c>
      <c r="C544" s="32" t="str">
        <f t="shared" si="16"/>
        <v>21375105 MUSEO DR. RAFAEL ANGEL CALDERON GUARDIA</v>
      </c>
      <c r="D544" s="65" t="s">
        <v>19</v>
      </c>
      <c r="E544" s="65" t="s">
        <v>363</v>
      </c>
      <c r="F544" s="65" t="s">
        <v>50</v>
      </c>
      <c r="G544" s="69">
        <v>15980405</v>
      </c>
      <c r="H544" s="69">
        <v>15800387</v>
      </c>
      <c r="I544" s="69">
        <v>15800387</v>
      </c>
      <c r="J544" s="69">
        <v>0</v>
      </c>
      <c r="K544" s="69">
        <v>0</v>
      </c>
      <c r="L544" s="69">
        <v>0</v>
      </c>
      <c r="M544" s="69">
        <v>4919888.82</v>
      </c>
      <c r="N544" s="69">
        <v>4130411.82</v>
      </c>
      <c r="O544" s="69">
        <v>10880498.18</v>
      </c>
      <c r="P544" s="69">
        <v>10880498.18</v>
      </c>
      <c r="Q544" s="67">
        <f t="shared" si="17"/>
        <v>0.31137774157050713</v>
      </c>
    </row>
    <row r="545" spans="1:17" ht="14.4" x14ac:dyDescent="0.2">
      <c r="A545" s="65" t="s">
        <v>361</v>
      </c>
      <c r="B545" s="65" t="s">
        <v>362</v>
      </c>
      <c r="C545" s="32" t="str">
        <f t="shared" si="16"/>
        <v>21375105 MUSEO DR. RAFAEL ANGEL CALDERON GUARDIA</v>
      </c>
      <c r="D545" s="65" t="s">
        <v>19</v>
      </c>
      <c r="E545" s="65" t="s">
        <v>364</v>
      </c>
      <c r="F545" s="65" t="s">
        <v>52</v>
      </c>
      <c r="G545" s="69">
        <v>863806</v>
      </c>
      <c r="H545" s="69">
        <v>854075</v>
      </c>
      <c r="I545" s="69">
        <v>854075</v>
      </c>
      <c r="J545" s="69">
        <v>0</v>
      </c>
      <c r="K545" s="69">
        <v>0</v>
      </c>
      <c r="L545" s="69">
        <v>0</v>
      </c>
      <c r="M545" s="69">
        <v>264335.76</v>
      </c>
      <c r="N545" s="69">
        <v>221661.76</v>
      </c>
      <c r="O545" s="69">
        <v>589739.24</v>
      </c>
      <c r="P545" s="69">
        <v>589739.24</v>
      </c>
      <c r="Q545" s="67">
        <f t="shared" si="17"/>
        <v>0.30949947018704449</v>
      </c>
    </row>
    <row r="546" spans="1:17" ht="14.4" x14ac:dyDescent="0.2">
      <c r="A546" s="65" t="s">
        <v>361</v>
      </c>
      <c r="B546" s="65" t="s">
        <v>362</v>
      </c>
      <c r="C546" s="32" t="str">
        <f t="shared" si="16"/>
        <v>21375105 MUSEO DR. RAFAEL ANGEL CALDERON GUARDIA</v>
      </c>
      <c r="D546" s="65" t="s">
        <v>19</v>
      </c>
      <c r="E546" s="65" t="s">
        <v>53</v>
      </c>
      <c r="F546" s="65" t="s">
        <v>54</v>
      </c>
      <c r="G546" s="69">
        <v>20637905</v>
      </c>
      <c r="H546" s="69">
        <v>20444848</v>
      </c>
      <c r="I546" s="69">
        <v>20444848</v>
      </c>
      <c r="J546" s="69">
        <v>0</v>
      </c>
      <c r="K546" s="69">
        <v>0</v>
      </c>
      <c r="L546" s="69">
        <v>0</v>
      </c>
      <c r="M546" s="69">
        <v>6188333.5899999999</v>
      </c>
      <c r="N546" s="69">
        <v>5341672.59</v>
      </c>
      <c r="O546" s="69">
        <v>14256514.41</v>
      </c>
      <c r="P546" s="69">
        <v>14256514.41</v>
      </c>
      <c r="Q546" s="67">
        <f t="shared" si="17"/>
        <v>0.30268425522165782</v>
      </c>
    </row>
    <row r="547" spans="1:17" ht="14.4" x14ac:dyDescent="0.2">
      <c r="A547" s="65" t="s">
        <v>361</v>
      </c>
      <c r="B547" s="65" t="s">
        <v>362</v>
      </c>
      <c r="C547" s="32" t="str">
        <f t="shared" si="16"/>
        <v>21375105 MUSEO DR. RAFAEL ANGEL CALDERON GUARDIA</v>
      </c>
      <c r="D547" s="65" t="s">
        <v>19</v>
      </c>
      <c r="E547" s="65" t="s">
        <v>365</v>
      </c>
      <c r="F547" s="65" t="s">
        <v>56</v>
      </c>
      <c r="G547" s="69">
        <v>9363654</v>
      </c>
      <c r="H547" s="69">
        <v>9258173</v>
      </c>
      <c r="I547" s="69">
        <v>9258173</v>
      </c>
      <c r="J547" s="69">
        <v>0</v>
      </c>
      <c r="K547" s="69">
        <v>0</v>
      </c>
      <c r="L547" s="69">
        <v>0</v>
      </c>
      <c r="M547" s="69">
        <v>2878163.8</v>
      </c>
      <c r="N547" s="69">
        <v>2415572.7999999998</v>
      </c>
      <c r="O547" s="69">
        <v>6380009.2000000002</v>
      </c>
      <c r="P547" s="69">
        <v>6380009.2000000002</v>
      </c>
      <c r="Q547" s="67">
        <f t="shared" si="17"/>
        <v>0.31087816138238072</v>
      </c>
    </row>
    <row r="548" spans="1:17" ht="14.4" x14ac:dyDescent="0.2">
      <c r="A548" s="65" t="s">
        <v>361</v>
      </c>
      <c r="B548" s="65" t="s">
        <v>362</v>
      </c>
      <c r="C548" s="32" t="str">
        <f t="shared" si="16"/>
        <v>21375105 MUSEO DR. RAFAEL ANGEL CALDERON GUARDIA</v>
      </c>
      <c r="D548" s="65" t="s">
        <v>19</v>
      </c>
      <c r="E548" s="65" t="s">
        <v>366</v>
      </c>
      <c r="F548" s="65" t="s">
        <v>58</v>
      </c>
      <c r="G548" s="69">
        <v>5182834</v>
      </c>
      <c r="H548" s="69">
        <v>5124450</v>
      </c>
      <c r="I548" s="69">
        <v>5124450</v>
      </c>
      <c r="J548" s="69">
        <v>0</v>
      </c>
      <c r="K548" s="69">
        <v>0</v>
      </c>
      <c r="L548" s="69">
        <v>0</v>
      </c>
      <c r="M548" s="69">
        <v>1585998.56</v>
      </c>
      <c r="N548" s="69">
        <v>1329951.56</v>
      </c>
      <c r="O548" s="69">
        <v>3538451.44</v>
      </c>
      <c r="P548" s="69">
        <v>3538451.44</v>
      </c>
      <c r="Q548" s="67">
        <f t="shared" si="17"/>
        <v>0.30949634790075031</v>
      </c>
    </row>
    <row r="549" spans="1:17" ht="14.4" x14ac:dyDescent="0.2">
      <c r="A549" s="65" t="s">
        <v>361</v>
      </c>
      <c r="B549" s="65" t="s">
        <v>362</v>
      </c>
      <c r="C549" s="32" t="str">
        <f t="shared" si="16"/>
        <v>21375105 MUSEO DR. RAFAEL ANGEL CALDERON GUARDIA</v>
      </c>
      <c r="D549" s="65" t="s">
        <v>19</v>
      </c>
      <c r="E549" s="65" t="s">
        <v>367</v>
      </c>
      <c r="F549" s="65" t="s">
        <v>60</v>
      </c>
      <c r="G549" s="69">
        <v>2591417</v>
      </c>
      <c r="H549" s="69">
        <v>2562225</v>
      </c>
      <c r="I549" s="69">
        <v>2562225</v>
      </c>
      <c r="J549" s="69">
        <v>0</v>
      </c>
      <c r="K549" s="69">
        <v>0</v>
      </c>
      <c r="L549" s="69">
        <v>0</v>
      </c>
      <c r="M549" s="69">
        <v>793005.28</v>
      </c>
      <c r="N549" s="69">
        <v>664982.28</v>
      </c>
      <c r="O549" s="69">
        <v>1769219.72</v>
      </c>
      <c r="P549" s="69">
        <v>1769219.72</v>
      </c>
      <c r="Q549" s="67">
        <f t="shared" si="17"/>
        <v>0.30949868961547095</v>
      </c>
    </row>
    <row r="550" spans="1:17" ht="14.4" x14ac:dyDescent="0.2">
      <c r="A550" s="65" t="s">
        <v>361</v>
      </c>
      <c r="B550" s="65" t="s">
        <v>362</v>
      </c>
      <c r="C550" s="32" t="str">
        <f t="shared" si="16"/>
        <v>21375105 MUSEO DR. RAFAEL ANGEL CALDERON GUARDIA</v>
      </c>
      <c r="D550" s="65" t="s">
        <v>19</v>
      </c>
      <c r="E550" s="65" t="s">
        <v>368</v>
      </c>
      <c r="F550" s="65" t="s">
        <v>62</v>
      </c>
      <c r="G550" s="69">
        <v>3500000</v>
      </c>
      <c r="H550" s="69">
        <v>3500000</v>
      </c>
      <c r="I550" s="69">
        <v>3500000</v>
      </c>
      <c r="J550" s="69">
        <v>0</v>
      </c>
      <c r="K550" s="69">
        <v>0</v>
      </c>
      <c r="L550" s="69">
        <v>0</v>
      </c>
      <c r="M550" s="69">
        <v>931165.95</v>
      </c>
      <c r="N550" s="69">
        <v>931165.95</v>
      </c>
      <c r="O550" s="69">
        <v>2568834.0499999998</v>
      </c>
      <c r="P550" s="69">
        <v>2568834.0499999998</v>
      </c>
      <c r="Q550" s="67">
        <f t="shared" si="17"/>
        <v>0.26604741428571427</v>
      </c>
    </row>
    <row r="551" spans="1:17" ht="14.4" x14ac:dyDescent="0.2">
      <c r="A551" s="65" t="s">
        <v>361</v>
      </c>
      <c r="B551" s="65" t="s">
        <v>362</v>
      </c>
      <c r="C551" s="32" t="str">
        <f t="shared" si="16"/>
        <v>21375105 MUSEO DR. RAFAEL ANGEL CALDERON GUARDIA</v>
      </c>
      <c r="D551" s="65" t="s">
        <v>19</v>
      </c>
      <c r="E551" s="65" t="s">
        <v>63</v>
      </c>
      <c r="F551" s="65" t="s">
        <v>64</v>
      </c>
      <c r="G551" s="69">
        <v>101022000</v>
      </c>
      <c r="H551" s="69">
        <v>101022000</v>
      </c>
      <c r="I551" s="69">
        <v>21347112.77</v>
      </c>
      <c r="J551" s="69">
        <v>0</v>
      </c>
      <c r="K551" s="69">
        <v>0</v>
      </c>
      <c r="L551" s="69">
        <v>0</v>
      </c>
      <c r="M551" s="69">
        <v>16372339.52</v>
      </c>
      <c r="N551" s="69">
        <v>16292356.01</v>
      </c>
      <c r="O551" s="69">
        <v>84649660.480000004</v>
      </c>
      <c r="P551" s="69">
        <v>4974773.25</v>
      </c>
      <c r="Q551" s="67">
        <f t="shared" si="17"/>
        <v>0.16206706974718377</v>
      </c>
    </row>
    <row r="552" spans="1:17" ht="14.4" x14ac:dyDescent="0.2">
      <c r="A552" s="65" t="s">
        <v>361</v>
      </c>
      <c r="B552" s="65" t="s">
        <v>362</v>
      </c>
      <c r="C552" s="32" t="str">
        <f t="shared" si="16"/>
        <v>21375105 MUSEO DR. RAFAEL ANGEL CALDERON GUARDIA</v>
      </c>
      <c r="D552" s="65" t="s">
        <v>19</v>
      </c>
      <c r="E552" s="65" t="s">
        <v>73</v>
      </c>
      <c r="F552" s="65" t="s">
        <v>74</v>
      </c>
      <c r="G552" s="69">
        <v>13420000</v>
      </c>
      <c r="H552" s="69">
        <v>13420000</v>
      </c>
      <c r="I552" s="69">
        <v>6430641.9199999999</v>
      </c>
      <c r="J552" s="69">
        <v>0</v>
      </c>
      <c r="K552" s="69">
        <v>0</v>
      </c>
      <c r="L552" s="69">
        <v>0</v>
      </c>
      <c r="M552" s="69">
        <v>4029769.92</v>
      </c>
      <c r="N552" s="69">
        <v>4029769.92</v>
      </c>
      <c r="O552" s="69">
        <v>9390230.0800000001</v>
      </c>
      <c r="P552" s="69">
        <v>2400872</v>
      </c>
      <c r="Q552" s="67">
        <f t="shared" si="17"/>
        <v>0.30028091803278689</v>
      </c>
    </row>
    <row r="553" spans="1:17" ht="14.4" x14ac:dyDescent="0.2">
      <c r="A553" s="65" t="s">
        <v>361</v>
      </c>
      <c r="B553" s="65" t="s">
        <v>362</v>
      </c>
      <c r="C553" s="32" t="str">
        <f t="shared" si="16"/>
        <v>21375105 MUSEO DR. RAFAEL ANGEL CALDERON GUARDIA</v>
      </c>
      <c r="D553" s="65" t="s">
        <v>19</v>
      </c>
      <c r="E553" s="65" t="s">
        <v>75</v>
      </c>
      <c r="F553" s="65" t="s">
        <v>76</v>
      </c>
      <c r="G553" s="69">
        <v>500000</v>
      </c>
      <c r="H553" s="69">
        <v>500000</v>
      </c>
      <c r="I553" s="69">
        <v>452100.81</v>
      </c>
      <c r="J553" s="69">
        <v>0</v>
      </c>
      <c r="K553" s="69">
        <v>0</v>
      </c>
      <c r="L553" s="69">
        <v>0</v>
      </c>
      <c r="M553" s="69">
        <v>445915</v>
      </c>
      <c r="N553" s="69">
        <v>445915</v>
      </c>
      <c r="O553" s="69">
        <v>54085</v>
      </c>
      <c r="P553" s="69">
        <v>6185.81</v>
      </c>
      <c r="Q553" s="67">
        <f t="shared" si="17"/>
        <v>0.89183000000000001</v>
      </c>
    </row>
    <row r="554" spans="1:17" ht="14.4" x14ac:dyDescent="0.2">
      <c r="A554" s="65" t="s">
        <v>361</v>
      </c>
      <c r="B554" s="65" t="s">
        <v>362</v>
      </c>
      <c r="C554" s="32" t="str">
        <f t="shared" si="16"/>
        <v>21375105 MUSEO DR. RAFAEL ANGEL CALDERON GUARDIA</v>
      </c>
      <c r="D554" s="65" t="s">
        <v>19</v>
      </c>
      <c r="E554" s="65" t="s">
        <v>77</v>
      </c>
      <c r="F554" s="65" t="s">
        <v>78</v>
      </c>
      <c r="G554" s="69">
        <v>3400000</v>
      </c>
      <c r="H554" s="69">
        <v>3400000</v>
      </c>
      <c r="I554" s="69">
        <v>1574479.36</v>
      </c>
      <c r="J554" s="69">
        <v>0</v>
      </c>
      <c r="K554" s="69">
        <v>0</v>
      </c>
      <c r="L554" s="69">
        <v>0</v>
      </c>
      <c r="M554" s="69">
        <v>1066040</v>
      </c>
      <c r="N554" s="69">
        <v>1066040</v>
      </c>
      <c r="O554" s="69">
        <v>2333960</v>
      </c>
      <c r="P554" s="69">
        <v>508439.36</v>
      </c>
      <c r="Q554" s="67">
        <f t="shared" si="17"/>
        <v>0.31354117647058821</v>
      </c>
    </row>
    <row r="555" spans="1:17" ht="14.4" x14ac:dyDescent="0.2">
      <c r="A555" s="65" t="s">
        <v>361</v>
      </c>
      <c r="B555" s="65" t="s">
        <v>362</v>
      </c>
      <c r="C555" s="32" t="str">
        <f t="shared" si="16"/>
        <v>21375105 MUSEO DR. RAFAEL ANGEL CALDERON GUARDIA</v>
      </c>
      <c r="D555" s="65" t="s">
        <v>19</v>
      </c>
      <c r="E555" s="65" t="s">
        <v>79</v>
      </c>
      <c r="F555" s="65" t="s">
        <v>80</v>
      </c>
      <c r="G555" s="69">
        <v>20000</v>
      </c>
      <c r="H555" s="69">
        <v>20000</v>
      </c>
      <c r="I555" s="69">
        <v>4781.18</v>
      </c>
      <c r="J555" s="69">
        <v>0</v>
      </c>
      <c r="K555" s="69">
        <v>0</v>
      </c>
      <c r="L555" s="69">
        <v>0</v>
      </c>
      <c r="M555" s="69">
        <v>0</v>
      </c>
      <c r="N555" s="69">
        <v>0</v>
      </c>
      <c r="O555" s="69">
        <v>20000</v>
      </c>
      <c r="P555" s="69">
        <v>4781.18</v>
      </c>
      <c r="Q555" s="67">
        <f t="shared" si="17"/>
        <v>0</v>
      </c>
    </row>
    <row r="556" spans="1:17" ht="14.4" x14ac:dyDescent="0.2">
      <c r="A556" s="65" t="s">
        <v>361</v>
      </c>
      <c r="B556" s="65" t="s">
        <v>362</v>
      </c>
      <c r="C556" s="32" t="str">
        <f t="shared" si="16"/>
        <v>21375105 MUSEO DR. RAFAEL ANGEL CALDERON GUARDIA</v>
      </c>
      <c r="D556" s="65" t="s">
        <v>19</v>
      </c>
      <c r="E556" s="65" t="s">
        <v>81</v>
      </c>
      <c r="F556" s="65" t="s">
        <v>82</v>
      </c>
      <c r="G556" s="69">
        <v>4900000</v>
      </c>
      <c r="H556" s="69">
        <v>4900000</v>
      </c>
      <c r="I556" s="69">
        <v>2269102.61</v>
      </c>
      <c r="J556" s="69">
        <v>0</v>
      </c>
      <c r="K556" s="69">
        <v>0</v>
      </c>
      <c r="L556" s="69">
        <v>0</v>
      </c>
      <c r="M556" s="69">
        <v>1333738.27</v>
      </c>
      <c r="N556" s="69">
        <v>1333738.27</v>
      </c>
      <c r="O556" s="69">
        <v>3566261.73</v>
      </c>
      <c r="P556" s="69">
        <v>935364.34</v>
      </c>
      <c r="Q556" s="67">
        <f t="shared" si="17"/>
        <v>0.2721914836734694</v>
      </c>
    </row>
    <row r="557" spans="1:17" ht="14.4" x14ac:dyDescent="0.2">
      <c r="A557" s="65" t="s">
        <v>361</v>
      </c>
      <c r="B557" s="65" t="s">
        <v>362</v>
      </c>
      <c r="C557" s="32" t="str">
        <f t="shared" si="16"/>
        <v>21375105 MUSEO DR. RAFAEL ANGEL CALDERON GUARDIA</v>
      </c>
      <c r="D557" s="65" t="s">
        <v>19</v>
      </c>
      <c r="E557" s="65" t="s">
        <v>83</v>
      </c>
      <c r="F557" s="65" t="s">
        <v>84</v>
      </c>
      <c r="G557" s="69">
        <v>4600000</v>
      </c>
      <c r="H557" s="69">
        <v>4600000</v>
      </c>
      <c r="I557" s="69">
        <v>2130177.96</v>
      </c>
      <c r="J557" s="69">
        <v>0</v>
      </c>
      <c r="K557" s="69">
        <v>0</v>
      </c>
      <c r="L557" s="69">
        <v>0</v>
      </c>
      <c r="M557" s="69">
        <v>1184076.6499999999</v>
      </c>
      <c r="N557" s="69">
        <v>1184076.6499999999</v>
      </c>
      <c r="O557" s="69">
        <v>3415923.35</v>
      </c>
      <c r="P557" s="69">
        <v>946101.31</v>
      </c>
      <c r="Q557" s="67">
        <f t="shared" si="17"/>
        <v>0.25740796739130434</v>
      </c>
    </row>
    <row r="558" spans="1:17" ht="14.4" x14ac:dyDescent="0.2">
      <c r="A558" s="65" t="s">
        <v>361</v>
      </c>
      <c r="B558" s="65" t="s">
        <v>362</v>
      </c>
      <c r="C558" s="32" t="str">
        <f t="shared" si="16"/>
        <v>21375105 MUSEO DR. RAFAEL ANGEL CALDERON GUARDIA</v>
      </c>
      <c r="D558" s="65" t="s">
        <v>19</v>
      </c>
      <c r="E558" s="65" t="s">
        <v>85</v>
      </c>
      <c r="F558" s="65" t="s">
        <v>86</v>
      </c>
      <c r="G558" s="69">
        <v>1552000</v>
      </c>
      <c r="H558" s="69">
        <v>1552000</v>
      </c>
      <c r="I558" s="69">
        <v>718703.52</v>
      </c>
      <c r="J558" s="69">
        <v>0</v>
      </c>
      <c r="K558" s="69">
        <v>0</v>
      </c>
      <c r="L558" s="69">
        <v>0</v>
      </c>
      <c r="M558" s="69">
        <v>208510.93</v>
      </c>
      <c r="N558" s="69">
        <v>208510.93</v>
      </c>
      <c r="O558" s="69">
        <v>1343489.07</v>
      </c>
      <c r="P558" s="69">
        <v>510192.59</v>
      </c>
      <c r="Q558" s="67">
        <f t="shared" si="17"/>
        <v>0.13434982603092782</v>
      </c>
    </row>
    <row r="559" spans="1:17" ht="14.4" x14ac:dyDescent="0.2">
      <c r="A559" s="65" t="s">
        <v>361</v>
      </c>
      <c r="B559" s="65" t="s">
        <v>362</v>
      </c>
      <c r="C559" s="32" t="str">
        <f t="shared" si="16"/>
        <v>21375105 MUSEO DR. RAFAEL ANGEL CALDERON GUARDIA</v>
      </c>
      <c r="D559" s="65" t="s">
        <v>19</v>
      </c>
      <c r="E559" s="65" t="s">
        <v>87</v>
      </c>
      <c r="F559" s="65" t="s">
        <v>88</v>
      </c>
      <c r="G559" s="69">
        <v>90000</v>
      </c>
      <c r="H559" s="69">
        <v>90000</v>
      </c>
      <c r="I559" s="69">
        <v>41677.4</v>
      </c>
      <c r="J559" s="69">
        <v>0</v>
      </c>
      <c r="K559" s="69">
        <v>0</v>
      </c>
      <c r="L559" s="69">
        <v>0</v>
      </c>
      <c r="M559" s="69">
        <v>0</v>
      </c>
      <c r="N559" s="69">
        <v>0</v>
      </c>
      <c r="O559" s="69">
        <v>90000</v>
      </c>
      <c r="P559" s="69">
        <v>41677.4</v>
      </c>
      <c r="Q559" s="67">
        <f t="shared" si="17"/>
        <v>0</v>
      </c>
    </row>
    <row r="560" spans="1:17" ht="14.4" x14ac:dyDescent="0.2">
      <c r="A560" s="65" t="s">
        <v>361</v>
      </c>
      <c r="B560" s="65" t="s">
        <v>362</v>
      </c>
      <c r="C560" s="32" t="str">
        <f t="shared" si="16"/>
        <v>21375105 MUSEO DR. RAFAEL ANGEL CALDERON GUARDIA</v>
      </c>
      <c r="D560" s="65" t="s">
        <v>19</v>
      </c>
      <c r="E560" s="65" t="s">
        <v>89</v>
      </c>
      <c r="F560" s="65" t="s">
        <v>90</v>
      </c>
      <c r="G560" s="69">
        <v>800000</v>
      </c>
      <c r="H560" s="69">
        <v>800000</v>
      </c>
      <c r="I560" s="69">
        <v>370465.73</v>
      </c>
      <c r="J560" s="69">
        <v>0</v>
      </c>
      <c r="K560" s="69">
        <v>0</v>
      </c>
      <c r="L560" s="69">
        <v>0</v>
      </c>
      <c r="M560" s="69">
        <v>0</v>
      </c>
      <c r="N560" s="69">
        <v>0</v>
      </c>
      <c r="O560" s="69">
        <v>800000</v>
      </c>
      <c r="P560" s="69">
        <v>370465.73</v>
      </c>
      <c r="Q560" s="67">
        <f t="shared" si="17"/>
        <v>0</v>
      </c>
    </row>
    <row r="561" spans="1:17" ht="14.4" x14ac:dyDescent="0.2">
      <c r="A561" s="65" t="s">
        <v>361</v>
      </c>
      <c r="B561" s="65" t="s">
        <v>362</v>
      </c>
      <c r="C561" s="32" t="str">
        <f t="shared" si="16"/>
        <v>21375105 MUSEO DR. RAFAEL ANGEL CALDERON GUARDIA</v>
      </c>
      <c r="D561" s="65" t="s">
        <v>19</v>
      </c>
      <c r="E561" s="65" t="s">
        <v>91</v>
      </c>
      <c r="F561" s="65" t="s">
        <v>92</v>
      </c>
      <c r="G561" s="69">
        <v>602000</v>
      </c>
      <c r="H561" s="69">
        <v>602000</v>
      </c>
      <c r="I561" s="69">
        <v>278775.46000000002</v>
      </c>
      <c r="J561" s="69">
        <v>0</v>
      </c>
      <c r="K561" s="69">
        <v>0</v>
      </c>
      <c r="L561" s="69">
        <v>0</v>
      </c>
      <c r="M561" s="69">
        <v>191391.43</v>
      </c>
      <c r="N561" s="69">
        <v>191391.43</v>
      </c>
      <c r="O561" s="69">
        <v>410608.57</v>
      </c>
      <c r="P561" s="69">
        <v>87384.03</v>
      </c>
      <c r="Q561" s="67">
        <f t="shared" si="17"/>
        <v>0.31792596345514951</v>
      </c>
    </row>
    <row r="562" spans="1:17" ht="14.4" x14ac:dyDescent="0.2">
      <c r="A562" s="65" t="s">
        <v>361</v>
      </c>
      <c r="B562" s="65" t="s">
        <v>362</v>
      </c>
      <c r="C562" s="32" t="str">
        <f t="shared" si="16"/>
        <v>21375105 MUSEO DR. RAFAEL ANGEL CALDERON GUARDIA</v>
      </c>
      <c r="D562" s="65" t="s">
        <v>19</v>
      </c>
      <c r="E562" s="65" t="s">
        <v>93</v>
      </c>
      <c r="F562" s="65" t="s">
        <v>94</v>
      </c>
      <c r="G562" s="69">
        <v>60000</v>
      </c>
      <c r="H562" s="69">
        <v>60000</v>
      </c>
      <c r="I562" s="69">
        <v>27784.93</v>
      </c>
      <c r="J562" s="69">
        <v>0</v>
      </c>
      <c r="K562" s="69">
        <v>0</v>
      </c>
      <c r="L562" s="69">
        <v>0</v>
      </c>
      <c r="M562" s="69">
        <v>17119.5</v>
      </c>
      <c r="N562" s="69">
        <v>17119.5</v>
      </c>
      <c r="O562" s="69">
        <v>42880.5</v>
      </c>
      <c r="P562" s="69">
        <v>10665.43</v>
      </c>
      <c r="Q562" s="67">
        <f t="shared" si="17"/>
        <v>0.285325</v>
      </c>
    </row>
    <row r="563" spans="1:17" ht="14.4" x14ac:dyDescent="0.2">
      <c r="A563" s="65" t="s">
        <v>361</v>
      </c>
      <c r="B563" s="65" t="s">
        <v>362</v>
      </c>
      <c r="C563" s="32" t="str">
        <f t="shared" si="16"/>
        <v>21375105 MUSEO DR. RAFAEL ANGEL CALDERON GUARDIA</v>
      </c>
      <c r="D563" s="65" t="s">
        <v>19</v>
      </c>
      <c r="E563" s="65" t="s">
        <v>95</v>
      </c>
      <c r="F563" s="65" t="s">
        <v>96</v>
      </c>
      <c r="G563" s="69">
        <v>78300000</v>
      </c>
      <c r="H563" s="69">
        <v>78300000</v>
      </c>
      <c r="I563" s="69">
        <v>10900000</v>
      </c>
      <c r="J563" s="69">
        <v>0</v>
      </c>
      <c r="K563" s="69">
        <v>0</v>
      </c>
      <c r="L563" s="69">
        <v>0</v>
      </c>
      <c r="M563" s="69">
        <v>10673386.859999999</v>
      </c>
      <c r="N563" s="69">
        <v>10593403.35</v>
      </c>
      <c r="O563" s="69">
        <v>67626613.140000001</v>
      </c>
      <c r="P563" s="69">
        <v>226613.14</v>
      </c>
      <c r="Q563" s="67">
        <f t="shared" si="17"/>
        <v>0.13631400842911875</v>
      </c>
    </row>
    <row r="564" spans="1:17" ht="14.4" x14ac:dyDescent="0.2">
      <c r="A564" s="65" t="s">
        <v>361</v>
      </c>
      <c r="B564" s="65" t="s">
        <v>362</v>
      </c>
      <c r="C564" s="32" t="str">
        <f t="shared" si="16"/>
        <v>21375105 MUSEO DR. RAFAEL ANGEL CALDERON GUARDIA</v>
      </c>
      <c r="D564" s="65" t="s">
        <v>19</v>
      </c>
      <c r="E564" s="65" t="s">
        <v>101</v>
      </c>
      <c r="F564" s="65" t="s">
        <v>102</v>
      </c>
      <c r="G564" s="69">
        <v>77600000</v>
      </c>
      <c r="H564" s="69">
        <v>77600000</v>
      </c>
      <c r="I564" s="69">
        <v>10600000</v>
      </c>
      <c r="J564" s="69">
        <v>0</v>
      </c>
      <c r="K564" s="69">
        <v>0</v>
      </c>
      <c r="L564" s="69">
        <v>0</v>
      </c>
      <c r="M564" s="69">
        <v>10599936.859999999</v>
      </c>
      <c r="N564" s="69">
        <v>10519953.35</v>
      </c>
      <c r="O564" s="69">
        <v>67000063.140000001</v>
      </c>
      <c r="P564" s="69">
        <v>63.14</v>
      </c>
      <c r="Q564" s="67">
        <f t="shared" si="17"/>
        <v>0.13659712448453606</v>
      </c>
    </row>
    <row r="565" spans="1:17" ht="14.4" x14ac:dyDescent="0.2">
      <c r="A565" s="65" t="s">
        <v>361</v>
      </c>
      <c r="B565" s="65" t="s">
        <v>362</v>
      </c>
      <c r="C565" s="32" t="str">
        <f t="shared" si="16"/>
        <v>21375105 MUSEO DR. RAFAEL ANGEL CALDERON GUARDIA</v>
      </c>
      <c r="D565" s="65" t="s">
        <v>19</v>
      </c>
      <c r="E565" s="65" t="s">
        <v>103</v>
      </c>
      <c r="F565" s="65" t="s">
        <v>104</v>
      </c>
      <c r="G565" s="69">
        <v>700000</v>
      </c>
      <c r="H565" s="69">
        <v>700000</v>
      </c>
      <c r="I565" s="69">
        <v>300000</v>
      </c>
      <c r="J565" s="69">
        <v>0</v>
      </c>
      <c r="K565" s="69">
        <v>0</v>
      </c>
      <c r="L565" s="69">
        <v>0</v>
      </c>
      <c r="M565" s="69">
        <v>73450</v>
      </c>
      <c r="N565" s="69">
        <v>73450</v>
      </c>
      <c r="O565" s="69">
        <v>626550</v>
      </c>
      <c r="P565" s="69">
        <v>226550</v>
      </c>
      <c r="Q565" s="67">
        <f t="shared" si="17"/>
        <v>0.10492857142857143</v>
      </c>
    </row>
    <row r="566" spans="1:17" ht="14.4" x14ac:dyDescent="0.2">
      <c r="A566" s="65" t="s">
        <v>361</v>
      </c>
      <c r="B566" s="65" t="s">
        <v>362</v>
      </c>
      <c r="C566" s="32" t="str">
        <f t="shared" si="16"/>
        <v>21375105 MUSEO DR. RAFAEL ANGEL CALDERON GUARDIA</v>
      </c>
      <c r="D566" s="65" t="s">
        <v>19</v>
      </c>
      <c r="E566" s="65" t="s">
        <v>105</v>
      </c>
      <c r="F566" s="65" t="s">
        <v>106</v>
      </c>
      <c r="G566" s="69">
        <v>850000</v>
      </c>
      <c r="H566" s="69">
        <v>850000</v>
      </c>
      <c r="I566" s="69">
        <v>393619.84</v>
      </c>
      <c r="J566" s="69">
        <v>0</v>
      </c>
      <c r="K566" s="69">
        <v>0</v>
      </c>
      <c r="L566" s="69">
        <v>0</v>
      </c>
      <c r="M566" s="69">
        <v>286437.81</v>
      </c>
      <c r="N566" s="69">
        <v>286437.81</v>
      </c>
      <c r="O566" s="69">
        <v>563562.18999999994</v>
      </c>
      <c r="P566" s="69">
        <v>107182.03</v>
      </c>
      <c r="Q566" s="67">
        <f t="shared" si="17"/>
        <v>0.33698565882352943</v>
      </c>
    </row>
    <row r="567" spans="1:17" ht="14.4" x14ac:dyDescent="0.2">
      <c r="A567" s="65" t="s">
        <v>361</v>
      </c>
      <c r="B567" s="65" t="s">
        <v>362</v>
      </c>
      <c r="C567" s="32" t="str">
        <f t="shared" si="16"/>
        <v>21375105 MUSEO DR. RAFAEL ANGEL CALDERON GUARDIA</v>
      </c>
      <c r="D567" s="65" t="s">
        <v>19</v>
      </c>
      <c r="E567" s="65" t="s">
        <v>107</v>
      </c>
      <c r="F567" s="65" t="s">
        <v>108</v>
      </c>
      <c r="G567" s="69">
        <v>50000</v>
      </c>
      <c r="H567" s="69">
        <v>50000</v>
      </c>
      <c r="I567" s="69">
        <v>23154.11</v>
      </c>
      <c r="J567" s="69">
        <v>0</v>
      </c>
      <c r="K567" s="69">
        <v>0</v>
      </c>
      <c r="L567" s="69">
        <v>0</v>
      </c>
      <c r="M567" s="69">
        <v>15637.81</v>
      </c>
      <c r="N567" s="69">
        <v>15637.81</v>
      </c>
      <c r="O567" s="69">
        <v>34362.19</v>
      </c>
      <c r="P567" s="69">
        <v>7516.3</v>
      </c>
      <c r="Q567" s="67">
        <f t="shared" si="17"/>
        <v>0.31275619999999998</v>
      </c>
    </row>
    <row r="568" spans="1:17" ht="14.4" x14ac:dyDescent="0.2">
      <c r="A568" s="65" t="s">
        <v>361</v>
      </c>
      <c r="B568" s="65" t="s">
        <v>362</v>
      </c>
      <c r="C568" s="32" t="str">
        <f t="shared" si="16"/>
        <v>21375105 MUSEO DR. RAFAEL ANGEL CALDERON GUARDIA</v>
      </c>
      <c r="D568" s="65" t="s">
        <v>19</v>
      </c>
      <c r="E568" s="65" t="s">
        <v>109</v>
      </c>
      <c r="F568" s="65" t="s">
        <v>110</v>
      </c>
      <c r="G568" s="69">
        <v>800000</v>
      </c>
      <c r="H568" s="69">
        <v>800000</v>
      </c>
      <c r="I568" s="69">
        <v>370465.73</v>
      </c>
      <c r="J568" s="69">
        <v>0</v>
      </c>
      <c r="K568" s="69">
        <v>0</v>
      </c>
      <c r="L568" s="69">
        <v>0</v>
      </c>
      <c r="M568" s="69">
        <v>270800</v>
      </c>
      <c r="N568" s="69">
        <v>270800</v>
      </c>
      <c r="O568" s="69">
        <v>529200</v>
      </c>
      <c r="P568" s="69">
        <v>99665.73</v>
      </c>
      <c r="Q568" s="67">
        <f t="shared" si="17"/>
        <v>0.33850000000000002</v>
      </c>
    </row>
    <row r="569" spans="1:17" ht="14.4" x14ac:dyDescent="0.2">
      <c r="A569" s="65" t="s">
        <v>361</v>
      </c>
      <c r="B569" s="65" t="s">
        <v>362</v>
      </c>
      <c r="C569" s="32" t="str">
        <f t="shared" si="16"/>
        <v>21375105 MUSEO DR. RAFAEL ANGEL CALDERON GUARDIA</v>
      </c>
      <c r="D569" s="65" t="s">
        <v>19</v>
      </c>
      <c r="E569" s="65" t="s">
        <v>111</v>
      </c>
      <c r="F569" s="65" t="s">
        <v>112</v>
      </c>
      <c r="G569" s="69">
        <v>6000000</v>
      </c>
      <c r="H569" s="69">
        <v>6000000</v>
      </c>
      <c r="I569" s="69">
        <v>2350373.54</v>
      </c>
      <c r="J569" s="69">
        <v>0</v>
      </c>
      <c r="K569" s="69">
        <v>0</v>
      </c>
      <c r="L569" s="69">
        <v>0</v>
      </c>
      <c r="M569" s="69">
        <v>667429</v>
      </c>
      <c r="N569" s="69">
        <v>667429</v>
      </c>
      <c r="O569" s="69">
        <v>5332571</v>
      </c>
      <c r="P569" s="69">
        <v>1682944.54</v>
      </c>
      <c r="Q569" s="67">
        <f t="shared" si="17"/>
        <v>0.11123816666666667</v>
      </c>
    </row>
    <row r="570" spans="1:17" ht="14.4" x14ac:dyDescent="0.2">
      <c r="A570" s="65" t="s">
        <v>361</v>
      </c>
      <c r="B570" s="65" t="s">
        <v>362</v>
      </c>
      <c r="C570" s="32" t="str">
        <f t="shared" si="16"/>
        <v>21375105 MUSEO DR. RAFAEL ANGEL CALDERON GUARDIA</v>
      </c>
      <c r="D570" s="65" t="s">
        <v>19</v>
      </c>
      <c r="E570" s="65" t="s">
        <v>113</v>
      </c>
      <c r="F570" s="65" t="s">
        <v>114</v>
      </c>
      <c r="G570" s="69">
        <v>6000000</v>
      </c>
      <c r="H570" s="69">
        <v>6000000</v>
      </c>
      <c r="I570" s="69">
        <v>2350373.54</v>
      </c>
      <c r="J570" s="69">
        <v>0</v>
      </c>
      <c r="K570" s="69">
        <v>0</v>
      </c>
      <c r="L570" s="69">
        <v>0</v>
      </c>
      <c r="M570" s="69">
        <v>667429</v>
      </c>
      <c r="N570" s="69">
        <v>667429</v>
      </c>
      <c r="O570" s="69">
        <v>5332571</v>
      </c>
      <c r="P570" s="69">
        <v>1682944.54</v>
      </c>
      <c r="Q570" s="67">
        <f t="shared" si="17"/>
        <v>0.11123816666666667</v>
      </c>
    </row>
    <row r="571" spans="1:17" ht="14.4" x14ac:dyDescent="0.2">
      <c r="A571" s="65" t="s">
        <v>361</v>
      </c>
      <c r="B571" s="65" t="s">
        <v>362</v>
      </c>
      <c r="C571" s="32" t="str">
        <f t="shared" si="16"/>
        <v>21375105 MUSEO DR. RAFAEL ANGEL CALDERON GUARDIA</v>
      </c>
      <c r="D571" s="65" t="s">
        <v>19</v>
      </c>
      <c r="E571" s="65" t="s">
        <v>123</v>
      </c>
      <c r="F571" s="65" t="s">
        <v>124</v>
      </c>
      <c r="G571" s="69">
        <v>900000</v>
      </c>
      <c r="H571" s="69">
        <v>900000</v>
      </c>
      <c r="I571" s="69">
        <v>553773.94999999995</v>
      </c>
      <c r="J571" s="69">
        <v>0</v>
      </c>
      <c r="K571" s="69">
        <v>0</v>
      </c>
      <c r="L571" s="69">
        <v>0</v>
      </c>
      <c r="M571" s="69">
        <v>506805</v>
      </c>
      <c r="N571" s="69">
        <v>506805</v>
      </c>
      <c r="O571" s="69">
        <v>393195</v>
      </c>
      <c r="P571" s="69">
        <v>46968.95</v>
      </c>
      <c r="Q571" s="67">
        <f t="shared" si="17"/>
        <v>0.56311666666666671</v>
      </c>
    </row>
    <row r="572" spans="1:17" ht="14.4" x14ac:dyDescent="0.2">
      <c r="A572" s="65" t="s">
        <v>361</v>
      </c>
      <c r="B572" s="65" t="s">
        <v>362</v>
      </c>
      <c r="C572" s="32" t="str">
        <f t="shared" si="16"/>
        <v>21375105 MUSEO DR. RAFAEL ANGEL CALDERON GUARDIA</v>
      </c>
      <c r="D572" s="65" t="s">
        <v>19</v>
      </c>
      <c r="E572" s="65" t="s">
        <v>131</v>
      </c>
      <c r="F572" s="65" t="s">
        <v>132</v>
      </c>
      <c r="G572" s="69">
        <v>800000</v>
      </c>
      <c r="H572" s="69">
        <v>800000</v>
      </c>
      <c r="I572" s="69">
        <v>507465.73</v>
      </c>
      <c r="J572" s="69">
        <v>0</v>
      </c>
      <c r="K572" s="69">
        <v>0</v>
      </c>
      <c r="L572" s="69">
        <v>0</v>
      </c>
      <c r="M572" s="69">
        <v>506805</v>
      </c>
      <c r="N572" s="69">
        <v>506805</v>
      </c>
      <c r="O572" s="69">
        <v>293195</v>
      </c>
      <c r="P572" s="69">
        <v>660.73</v>
      </c>
      <c r="Q572" s="67">
        <f t="shared" si="17"/>
        <v>0.63350625000000005</v>
      </c>
    </row>
    <row r="573" spans="1:17" ht="14.4" x14ac:dyDescent="0.2">
      <c r="A573" s="65" t="s">
        <v>361</v>
      </c>
      <c r="B573" s="65" t="s">
        <v>362</v>
      </c>
      <c r="C573" s="32" t="str">
        <f t="shared" si="16"/>
        <v>21375105 MUSEO DR. RAFAEL ANGEL CALDERON GUARDIA</v>
      </c>
      <c r="D573" s="65" t="s">
        <v>19</v>
      </c>
      <c r="E573" s="65" t="s">
        <v>139</v>
      </c>
      <c r="F573" s="65" t="s">
        <v>140</v>
      </c>
      <c r="G573" s="69">
        <v>100000</v>
      </c>
      <c r="H573" s="69">
        <v>100000</v>
      </c>
      <c r="I573" s="69">
        <v>46308.22</v>
      </c>
      <c r="J573" s="69">
        <v>0</v>
      </c>
      <c r="K573" s="69">
        <v>0</v>
      </c>
      <c r="L573" s="69">
        <v>0</v>
      </c>
      <c r="M573" s="69">
        <v>0</v>
      </c>
      <c r="N573" s="69">
        <v>0</v>
      </c>
      <c r="O573" s="69">
        <v>100000</v>
      </c>
      <c r="P573" s="69">
        <v>46308.22</v>
      </c>
      <c r="Q573" s="67">
        <f t="shared" si="17"/>
        <v>0</v>
      </c>
    </row>
    <row r="574" spans="1:17" ht="14.4" x14ac:dyDescent="0.2">
      <c r="A574" s="65" t="s">
        <v>361</v>
      </c>
      <c r="B574" s="65" t="s">
        <v>362</v>
      </c>
      <c r="C574" s="32" t="str">
        <f t="shared" si="16"/>
        <v>21375105 MUSEO DR. RAFAEL ANGEL CALDERON GUARDIA</v>
      </c>
      <c r="D574" s="65" t="s">
        <v>19</v>
      </c>
      <c r="E574" s="65" t="s">
        <v>153</v>
      </c>
      <c r="F574" s="65" t="s">
        <v>154</v>
      </c>
      <c r="G574" s="69">
        <v>1939613</v>
      </c>
      <c r="H574" s="69">
        <v>1939613</v>
      </c>
      <c r="I574" s="69">
        <v>898200.18</v>
      </c>
      <c r="J574" s="69">
        <v>0</v>
      </c>
      <c r="K574" s="69">
        <v>0</v>
      </c>
      <c r="L574" s="69">
        <v>0</v>
      </c>
      <c r="M574" s="69">
        <v>272269.14</v>
      </c>
      <c r="N574" s="69">
        <v>272269.14</v>
      </c>
      <c r="O574" s="69">
        <v>1667343.86</v>
      </c>
      <c r="P574" s="69">
        <v>625931.04</v>
      </c>
      <c r="Q574" s="67">
        <f t="shared" si="17"/>
        <v>0.14037291975254859</v>
      </c>
    </row>
    <row r="575" spans="1:17" ht="14.4" x14ac:dyDescent="0.2">
      <c r="A575" s="65" t="s">
        <v>361</v>
      </c>
      <c r="B575" s="65" t="s">
        <v>362</v>
      </c>
      <c r="C575" s="32" t="str">
        <f t="shared" si="16"/>
        <v>21375105 MUSEO DR. RAFAEL ANGEL CALDERON GUARDIA</v>
      </c>
      <c r="D575" s="65" t="s">
        <v>19</v>
      </c>
      <c r="E575" s="65" t="s">
        <v>155</v>
      </c>
      <c r="F575" s="65" t="s">
        <v>156</v>
      </c>
      <c r="G575" s="69">
        <v>500000</v>
      </c>
      <c r="H575" s="69">
        <v>500000</v>
      </c>
      <c r="I575" s="69">
        <v>216541.08</v>
      </c>
      <c r="J575" s="69">
        <v>0</v>
      </c>
      <c r="K575" s="69">
        <v>0</v>
      </c>
      <c r="L575" s="69">
        <v>0</v>
      </c>
      <c r="M575" s="69">
        <v>142855.04000000001</v>
      </c>
      <c r="N575" s="69">
        <v>142855.04000000001</v>
      </c>
      <c r="O575" s="69">
        <v>357144.96</v>
      </c>
      <c r="P575" s="69">
        <v>73686.039999999994</v>
      </c>
      <c r="Q575" s="67">
        <f t="shared" si="17"/>
        <v>0.28571008000000003</v>
      </c>
    </row>
    <row r="576" spans="1:17" ht="14.4" x14ac:dyDescent="0.2">
      <c r="A576" s="65" t="s">
        <v>361</v>
      </c>
      <c r="B576" s="65" t="s">
        <v>362</v>
      </c>
      <c r="C576" s="32" t="str">
        <f t="shared" si="16"/>
        <v>21375105 MUSEO DR. RAFAEL ANGEL CALDERON GUARDIA</v>
      </c>
      <c r="D576" s="65" t="s">
        <v>19</v>
      </c>
      <c r="E576" s="65" t="s">
        <v>157</v>
      </c>
      <c r="F576" s="65" t="s">
        <v>158</v>
      </c>
      <c r="G576" s="69">
        <v>500000</v>
      </c>
      <c r="H576" s="69">
        <v>500000</v>
      </c>
      <c r="I576" s="69">
        <v>216541.08</v>
      </c>
      <c r="J576" s="69">
        <v>0</v>
      </c>
      <c r="K576" s="69">
        <v>0</v>
      </c>
      <c r="L576" s="69">
        <v>0</v>
      </c>
      <c r="M576" s="69">
        <v>142855.04000000001</v>
      </c>
      <c r="N576" s="69">
        <v>142855.04000000001</v>
      </c>
      <c r="O576" s="69">
        <v>357144.96</v>
      </c>
      <c r="P576" s="69">
        <v>73686.039999999994</v>
      </c>
      <c r="Q576" s="67">
        <f t="shared" si="17"/>
        <v>0.28571008000000003</v>
      </c>
    </row>
    <row r="577" spans="1:17" ht="14.4" x14ac:dyDescent="0.2">
      <c r="A577" s="65" t="s">
        <v>361</v>
      </c>
      <c r="B577" s="65" t="s">
        <v>362</v>
      </c>
      <c r="C577" s="32" t="str">
        <f t="shared" si="16"/>
        <v>21375105 MUSEO DR. RAFAEL ANGEL CALDERON GUARDIA</v>
      </c>
      <c r="D577" s="65" t="s">
        <v>19</v>
      </c>
      <c r="E577" s="65" t="s">
        <v>171</v>
      </c>
      <c r="F577" s="65" t="s">
        <v>172</v>
      </c>
      <c r="G577" s="69">
        <v>389613</v>
      </c>
      <c r="H577" s="69">
        <v>389613</v>
      </c>
      <c r="I577" s="69">
        <v>195422.83</v>
      </c>
      <c r="J577" s="69">
        <v>0</v>
      </c>
      <c r="K577" s="69">
        <v>0</v>
      </c>
      <c r="L577" s="69">
        <v>0</v>
      </c>
      <c r="M577" s="69">
        <v>129414.1</v>
      </c>
      <c r="N577" s="69">
        <v>129414.1</v>
      </c>
      <c r="O577" s="69">
        <v>260198.9</v>
      </c>
      <c r="P577" s="69">
        <v>66008.73</v>
      </c>
      <c r="Q577" s="67">
        <f t="shared" si="17"/>
        <v>0.33216063119043771</v>
      </c>
    </row>
    <row r="578" spans="1:17" ht="14.4" x14ac:dyDescent="0.2">
      <c r="A578" s="65" t="s">
        <v>361</v>
      </c>
      <c r="B578" s="65" t="s">
        <v>362</v>
      </c>
      <c r="C578" s="32" t="str">
        <f t="shared" si="16"/>
        <v>21375105 MUSEO DR. RAFAEL ANGEL CALDERON GUARDIA</v>
      </c>
      <c r="D578" s="65" t="s">
        <v>19</v>
      </c>
      <c r="E578" s="65" t="s">
        <v>179</v>
      </c>
      <c r="F578" s="65" t="s">
        <v>180</v>
      </c>
      <c r="G578" s="69">
        <v>131529</v>
      </c>
      <c r="H578" s="69">
        <v>131529</v>
      </c>
      <c r="I578" s="69">
        <v>60908.73</v>
      </c>
      <c r="J578" s="69">
        <v>0</v>
      </c>
      <c r="K578" s="69">
        <v>0</v>
      </c>
      <c r="L578" s="69">
        <v>0</v>
      </c>
      <c r="M578" s="69">
        <v>9900</v>
      </c>
      <c r="N578" s="69">
        <v>9900</v>
      </c>
      <c r="O578" s="69">
        <v>121629</v>
      </c>
      <c r="P578" s="69">
        <v>51008.73</v>
      </c>
      <c r="Q578" s="67">
        <f t="shared" si="17"/>
        <v>7.5268571949912183E-2</v>
      </c>
    </row>
    <row r="579" spans="1:17" ht="14.4" x14ac:dyDescent="0.2">
      <c r="A579" s="65" t="s">
        <v>361</v>
      </c>
      <c r="B579" s="65" t="s">
        <v>362</v>
      </c>
      <c r="C579" s="32" t="str">
        <f t="shared" si="16"/>
        <v>21375105 MUSEO DR. RAFAEL ANGEL CALDERON GUARDIA</v>
      </c>
      <c r="D579" s="65" t="s">
        <v>19</v>
      </c>
      <c r="E579" s="65" t="s">
        <v>183</v>
      </c>
      <c r="F579" s="65" t="s">
        <v>184</v>
      </c>
      <c r="G579" s="69">
        <v>258084</v>
      </c>
      <c r="H579" s="69">
        <v>258084</v>
      </c>
      <c r="I579" s="69">
        <v>134514.1</v>
      </c>
      <c r="J579" s="69">
        <v>0</v>
      </c>
      <c r="K579" s="69">
        <v>0</v>
      </c>
      <c r="L579" s="69">
        <v>0</v>
      </c>
      <c r="M579" s="69">
        <v>119514.1</v>
      </c>
      <c r="N579" s="69">
        <v>119514.1</v>
      </c>
      <c r="O579" s="69">
        <v>138569.9</v>
      </c>
      <c r="P579" s="69">
        <v>15000</v>
      </c>
      <c r="Q579" s="67">
        <f t="shared" si="17"/>
        <v>0.46308217479580294</v>
      </c>
    </row>
    <row r="580" spans="1:17" ht="14.4" x14ac:dyDescent="0.2">
      <c r="A580" s="65" t="s">
        <v>361</v>
      </c>
      <c r="B580" s="65" t="s">
        <v>362</v>
      </c>
      <c r="C580" s="32" t="str">
        <f t="shared" si="16"/>
        <v>21375105 MUSEO DR. RAFAEL ANGEL CALDERON GUARDIA</v>
      </c>
      <c r="D580" s="65" t="s">
        <v>19</v>
      </c>
      <c r="E580" s="65" t="s">
        <v>191</v>
      </c>
      <c r="F580" s="65" t="s">
        <v>192</v>
      </c>
      <c r="G580" s="69">
        <v>1050000</v>
      </c>
      <c r="H580" s="69">
        <v>1050000</v>
      </c>
      <c r="I580" s="69">
        <v>486236.27</v>
      </c>
      <c r="J580" s="69">
        <v>0</v>
      </c>
      <c r="K580" s="69">
        <v>0</v>
      </c>
      <c r="L580" s="69">
        <v>0</v>
      </c>
      <c r="M580" s="69">
        <v>0</v>
      </c>
      <c r="N580" s="69">
        <v>0</v>
      </c>
      <c r="O580" s="69">
        <v>1050000</v>
      </c>
      <c r="P580" s="69">
        <v>486236.27</v>
      </c>
      <c r="Q580" s="67">
        <f t="shared" si="17"/>
        <v>0</v>
      </c>
    </row>
    <row r="581" spans="1:17" ht="14.4" x14ac:dyDescent="0.2">
      <c r="A581" s="65" t="s">
        <v>361</v>
      </c>
      <c r="B581" s="65" t="s">
        <v>362</v>
      </c>
      <c r="C581" s="32" t="str">
        <f t="shared" si="16"/>
        <v>21375105 MUSEO DR. RAFAEL ANGEL CALDERON GUARDIA</v>
      </c>
      <c r="D581" s="65" t="s">
        <v>19</v>
      </c>
      <c r="E581" s="65" t="s">
        <v>193</v>
      </c>
      <c r="F581" s="65" t="s">
        <v>194</v>
      </c>
      <c r="G581" s="69">
        <v>50000</v>
      </c>
      <c r="H581" s="69">
        <v>50000</v>
      </c>
      <c r="I581" s="69">
        <v>23154.11</v>
      </c>
      <c r="J581" s="69">
        <v>0</v>
      </c>
      <c r="K581" s="69">
        <v>0</v>
      </c>
      <c r="L581" s="69">
        <v>0</v>
      </c>
      <c r="M581" s="69">
        <v>0</v>
      </c>
      <c r="N581" s="69">
        <v>0</v>
      </c>
      <c r="O581" s="69">
        <v>50000</v>
      </c>
      <c r="P581" s="69">
        <v>23154.11</v>
      </c>
      <c r="Q581" s="67">
        <f t="shared" si="17"/>
        <v>0</v>
      </c>
    </row>
    <row r="582" spans="1:17" ht="14.4" x14ac:dyDescent="0.2">
      <c r="A582" s="65" t="s">
        <v>361</v>
      </c>
      <c r="B582" s="65" t="s">
        <v>362</v>
      </c>
      <c r="C582" s="32" t="str">
        <f t="shared" si="16"/>
        <v>21375105 MUSEO DR. RAFAEL ANGEL CALDERON GUARDIA</v>
      </c>
      <c r="D582" s="65" t="s">
        <v>19</v>
      </c>
      <c r="E582" s="65" t="s">
        <v>197</v>
      </c>
      <c r="F582" s="65" t="s">
        <v>198</v>
      </c>
      <c r="G582" s="69">
        <v>450000</v>
      </c>
      <c r="H582" s="69">
        <v>450000</v>
      </c>
      <c r="I582" s="69">
        <v>208386.97</v>
      </c>
      <c r="J582" s="69">
        <v>0</v>
      </c>
      <c r="K582" s="69">
        <v>0</v>
      </c>
      <c r="L582" s="69">
        <v>0</v>
      </c>
      <c r="M582" s="69">
        <v>0</v>
      </c>
      <c r="N582" s="69">
        <v>0</v>
      </c>
      <c r="O582" s="69">
        <v>450000</v>
      </c>
      <c r="P582" s="69">
        <v>208386.97</v>
      </c>
      <c r="Q582" s="67">
        <f t="shared" si="17"/>
        <v>0</v>
      </c>
    </row>
    <row r="583" spans="1:17" ht="14.4" x14ac:dyDescent="0.2">
      <c r="A583" s="65" t="s">
        <v>361</v>
      </c>
      <c r="B583" s="65" t="s">
        <v>362</v>
      </c>
      <c r="C583" s="32" t="str">
        <f t="shared" ref="C583:C646" si="18">+CONCATENATE(A583," ",B583)</f>
        <v>21375105 MUSEO DR. RAFAEL ANGEL CALDERON GUARDIA</v>
      </c>
      <c r="D583" s="65" t="s">
        <v>19</v>
      </c>
      <c r="E583" s="65" t="s">
        <v>201</v>
      </c>
      <c r="F583" s="65" t="s">
        <v>202</v>
      </c>
      <c r="G583" s="69">
        <v>550000</v>
      </c>
      <c r="H583" s="69">
        <v>550000</v>
      </c>
      <c r="I583" s="69">
        <v>254695.19</v>
      </c>
      <c r="J583" s="69">
        <v>0</v>
      </c>
      <c r="K583" s="69">
        <v>0</v>
      </c>
      <c r="L583" s="69">
        <v>0</v>
      </c>
      <c r="M583" s="69">
        <v>0</v>
      </c>
      <c r="N583" s="69">
        <v>0</v>
      </c>
      <c r="O583" s="69">
        <v>550000</v>
      </c>
      <c r="P583" s="69">
        <v>254695.19</v>
      </c>
      <c r="Q583" s="67">
        <f t="shared" ref="Q583:Q646" si="19">+IFERROR(M583/H583,0)</f>
        <v>0</v>
      </c>
    </row>
    <row r="584" spans="1:17" ht="14.4" x14ac:dyDescent="0.2">
      <c r="A584" s="65" t="s">
        <v>361</v>
      </c>
      <c r="B584" s="65" t="s">
        <v>362</v>
      </c>
      <c r="C584" s="32" t="str">
        <f t="shared" si="18"/>
        <v>21375105 MUSEO DR. RAFAEL ANGEL CALDERON GUARDIA</v>
      </c>
      <c r="D584" s="65" t="s">
        <v>19</v>
      </c>
      <c r="E584" s="65" t="s">
        <v>209</v>
      </c>
      <c r="F584" s="65" t="s">
        <v>210</v>
      </c>
      <c r="G584" s="69">
        <v>7044253</v>
      </c>
      <c r="H584" s="69">
        <v>7008834</v>
      </c>
      <c r="I584" s="69">
        <v>5183313.3600000003</v>
      </c>
      <c r="J584" s="69">
        <v>0</v>
      </c>
      <c r="K584" s="69">
        <v>0</v>
      </c>
      <c r="L584" s="69">
        <v>0</v>
      </c>
      <c r="M584" s="69">
        <v>1217346.26</v>
      </c>
      <c r="N584" s="69">
        <v>1217346.26</v>
      </c>
      <c r="O584" s="69">
        <v>5791487.7400000002</v>
      </c>
      <c r="P584" s="69">
        <v>3965967.1</v>
      </c>
      <c r="Q584" s="67">
        <f t="shared" si="19"/>
        <v>0.17368741505363089</v>
      </c>
    </row>
    <row r="585" spans="1:17" ht="14.4" x14ac:dyDescent="0.2">
      <c r="A585" s="65" t="s">
        <v>361</v>
      </c>
      <c r="B585" s="65" t="s">
        <v>362</v>
      </c>
      <c r="C585" s="32" t="str">
        <f t="shared" si="18"/>
        <v>21375105 MUSEO DR. RAFAEL ANGEL CALDERON GUARDIA</v>
      </c>
      <c r="D585" s="65" t="s">
        <v>19</v>
      </c>
      <c r="E585" s="65" t="s">
        <v>211</v>
      </c>
      <c r="F585" s="65" t="s">
        <v>212</v>
      </c>
      <c r="G585" s="69">
        <v>3144253</v>
      </c>
      <c r="H585" s="69">
        <v>3108834</v>
      </c>
      <c r="I585" s="69">
        <v>3108834</v>
      </c>
      <c r="J585" s="69">
        <v>0</v>
      </c>
      <c r="K585" s="69">
        <v>0</v>
      </c>
      <c r="L585" s="69">
        <v>0</v>
      </c>
      <c r="M585" s="69">
        <v>857150.18</v>
      </c>
      <c r="N585" s="69">
        <v>857150.18</v>
      </c>
      <c r="O585" s="69">
        <v>2251683.8199999998</v>
      </c>
      <c r="P585" s="69">
        <v>2251683.8199999998</v>
      </c>
      <c r="Q585" s="67">
        <f t="shared" si="19"/>
        <v>0.27571436107556724</v>
      </c>
    </row>
    <row r="586" spans="1:17" ht="14.4" x14ac:dyDescent="0.2">
      <c r="A586" s="65" t="s">
        <v>361</v>
      </c>
      <c r="B586" s="65" t="s">
        <v>362</v>
      </c>
      <c r="C586" s="32" t="str">
        <f t="shared" si="18"/>
        <v>21375105 MUSEO DR. RAFAEL ANGEL CALDERON GUARDIA</v>
      </c>
      <c r="D586" s="65" t="s">
        <v>19</v>
      </c>
      <c r="E586" s="65" t="s">
        <v>369</v>
      </c>
      <c r="F586" s="65" t="s">
        <v>214</v>
      </c>
      <c r="G586" s="69">
        <v>2712350</v>
      </c>
      <c r="H586" s="69">
        <v>2681796</v>
      </c>
      <c r="I586" s="69">
        <v>2681796</v>
      </c>
      <c r="J586" s="69">
        <v>0</v>
      </c>
      <c r="K586" s="69">
        <v>0</v>
      </c>
      <c r="L586" s="69">
        <v>0</v>
      </c>
      <c r="M586" s="69">
        <v>728061.29</v>
      </c>
      <c r="N586" s="69">
        <v>728061.29</v>
      </c>
      <c r="O586" s="69">
        <v>1953734.71</v>
      </c>
      <c r="P586" s="69">
        <v>1953734.71</v>
      </c>
      <c r="Q586" s="67">
        <f t="shared" si="19"/>
        <v>0.27148272650119548</v>
      </c>
    </row>
    <row r="587" spans="1:17" ht="14.4" x14ac:dyDescent="0.2">
      <c r="A587" s="65" t="s">
        <v>361</v>
      </c>
      <c r="B587" s="65" t="s">
        <v>362</v>
      </c>
      <c r="C587" s="32" t="str">
        <f t="shared" si="18"/>
        <v>21375105 MUSEO DR. RAFAEL ANGEL CALDERON GUARDIA</v>
      </c>
      <c r="D587" s="65" t="s">
        <v>19</v>
      </c>
      <c r="E587" s="65" t="s">
        <v>370</v>
      </c>
      <c r="F587" s="65" t="s">
        <v>216</v>
      </c>
      <c r="G587" s="69">
        <v>431903</v>
      </c>
      <c r="H587" s="69">
        <v>427038</v>
      </c>
      <c r="I587" s="69">
        <v>427038</v>
      </c>
      <c r="J587" s="69">
        <v>0</v>
      </c>
      <c r="K587" s="69">
        <v>0</v>
      </c>
      <c r="L587" s="69">
        <v>0</v>
      </c>
      <c r="M587" s="69">
        <v>129088.89</v>
      </c>
      <c r="N587" s="69">
        <v>129088.89</v>
      </c>
      <c r="O587" s="69">
        <v>297949.11</v>
      </c>
      <c r="P587" s="69">
        <v>297949.11</v>
      </c>
      <c r="Q587" s="67">
        <f t="shared" si="19"/>
        <v>0.30228900004215081</v>
      </c>
    </row>
    <row r="588" spans="1:17" ht="14.4" x14ac:dyDescent="0.2">
      <c r="A588" s="65" t="s">
        <v>361</v>
      </c>
      <c r="B588" s="65" t="s">
        <v>362</v>
      </c>
      <c r="C588" s="32" t="str">
        <f t="shared" si="18"/>
        <v>21375105 MUSEO DR. RAFAEL ANGEL CALDERON GUARDIA</v>
      </c>
      <c r="D588" s="65" t="s">
        <v>19</v>
      </c>
      <c r="E588" s="65" t="s">
        <v>225</v>
      </c>
      <c r="F588" s="65" t="s">
        <v>226</v>
      </c>
      <c r="G588" s="69">
        <v>3900000</v>
      </c>
      <c r="H588" s="69">
        <v>3900000</v>
      </c>
      <c r="I588" s="69">
        <v>2074479.36</v>
      </c>
      <c r="J588" s="69">
        <v>0</v>
      </c>
      <c r="K588" s="69">
        <v>0</v>
      </c>
      <c r="L588" s="69">
        <v>0</v>
      </c>
      <c r="M588" s="69">
        <v>360196.08</v>
      </c>
      <c r="N588" s="69">
        <v>360196.08</v>
      </c>
      <c r="O588" s="69">
        <v>3539803.92</v>
      </c>
      <c r="P588" s="69">
        <v>1714283.28</v>
      </c>
      <c r="Q588" s="67">
        <f t="shared" si="19"/>
        <v>9.2357969230769235E-2</v>
      </c>
    </row>
    <row r="589" spans="1:17" ht="14.4" x14ac:dyDescent="0.2">
      <c r="A589" s="65" t="s">
        <v>361</v>
      </c>
      <c r="B589" s="65" t="s">
        <v>362</v>
      </c>
      <c r="C589" s="32" t="str">
        <f t="shared" si="18"/>
        <v>21375105 MUSEO DR. RAFAEL ANGEL CALDERON GUARDIA</v>
      </c>
      <c r="D589" s="65" t="s">
        <v>19</v>
      </c>
      <c r="E589" s="65" t="s">
        <v>227</v>
      </c>
      <c r="F589" s="65" t="s">
        <v>228</v>
      </c>
      <c r="G589" s="69">
        <v>3400000</v>
      </c>
      <c r="H589" s="69">
        <v>3400000</v>
      </c>
      <c r="I589" s="69">
        <v>1574479.36</v>
      </c>
      <c r="J589" s="69">
        <v>0</v>
      </c>
      <c r="K589" s="69">
        <v>0</v>
      </c>
      <c r="L589" s="69">
        <v>0</v>
      </c>
      <c r="M589" s="69">
        <v>0</v>
      </c>
      <c r="N589" s="69">
        <v>0</v>
      </c>
      <c r="O589" s="69">
        <v>3400000</v>
      </c>
      <c r="P589" s="69">
        <v>1574479.36</v>
      </c>
      <c r="Q589" s="67">
        <f t="shared" si="19"/>
        <v>0</v>
      </c>
    </row>
    <row r="590" spans="1:17" ht="14.4" x14ac:dyDescent="0.2">
      <c r="A590" s="65" t="s">
        <v>361</v>
      </c>
      <c r="B590" s="65" t="s">
        <v>362</v>
      </c>
      <c r="C590" s="32" t="str">
        <f t="shared" si="18"/>
        <v>21375105 MUSEO DR. RAFAEL ANGEL CALDERON GUARDIA</v>
      </c>
      <c r="D590" s="65" t="s">
        <v>19</v>
      </c>
      <c r="E590" s="65" t="s">
        <v>229</v>
      </c>
      <c r="F590" s="65" t="s">
        <v>230</v>
      </c>
      <c r="G590" s="69">
        <v>500000</v>
      </c>
      <c r="H590" s="69">
        <v>500000</v>
      </c>
      <c r="I590" s="69">
        <v>500000</v>
      </c>
      <c r="J590" s="69">
        <v>0</v>
      </c>
      <c r="K590" s="69">
        <v>0</v>
      </c>
      <c r="L590" s="69">
        <v>0</v>
      </c>
      <c r="M590" s="69">
        <v>360196.08</v>
      </c>
      <c r="N590" s="69">
        <v>360196.08</v>
      </c>
      <c r="O590" s="69">
        <v>139803.92000000001</v>
      </c>
      <c r="P590" s="69">
        <v>139803.92000000001</v>
      </c>
      <c r="Q590" s="67">
        <f t="shared" si="19"/>
        <v>0.72039216000000006</v>
      </c>
    </row>
    <row r="591" spans="1:17" ht="14.4" x14ac:dyDescent="0.2">
      <c r="A591" s="65" t="s">
        <v>361</v>
      </c>
      <c r="B591" s="65" t="s">
        <v>362</v>
      </c>
      <c r="C591" s="32" t="str">
        <f t="shared" si="18"/>
        <v>21375105 MUSEO DR. RAFAEL ANGEL CALDERON GUARDIA</v>
      </c>
      <c r="D591" s="65" t="s">
        <v>253</v>
      </c>
      <c r="E591" s="65" t="s">
        <v>254</v>
      </c>
      <c r="F591" s="65" t="s">
        <v>255</v>
      </c>
      <c r="G591" s="69">
        <v>15000000</v>
      </c>
      <c r="H591" s="69">
        <v>15000000</v>
      </c>
      <c r="I591" s="69">
        <v>15000000</v>
      </c>
      <c r="J591" s="69">
        <v>0</v>
      </c>
      <c r="K591" s="69">
        <v>0</v>
      </c>
      <c r="L591" s="69">
        <v>0</v>
      </c>
      <c r="M591" s="69">
        <v>0</v>
      </c>
      <c r="N591" s="69">
        <v>0</v>
      </c>
      <c r="O591" s="69">
        <v>15000000</v>
      </c>
      <c r="P591" s="69">
        <v>15000000</v>
      </c>
      <c r="Q591" s="67">
        <f t="shared" si="19"/>
        <v>0</v>
      </c>
    </row>
    <row r="592" spans="1:17" ht="14.4" x14ac:dyDescent="0.2">
      <c r="A592" s="65" t="s">
        <v>361</v>
      </c>
      <c r="B592" s="65" t="s">
        <v>362</v>
      </c>
      <c r="C592" s="32" t="str">
        <f t="shared" si="18"/>
        <v>21375105 MUSEO DR. RAFAEL ANGEL CALDERON GUARDIA</v>
      </c>
      <c r="D592" s="65" t="s">
        <v>253</v>
      </c>
      <c r="E592" s="65" t="s">
        <v>256</v>
      </c>
      <c r="F592" s="65" t="s">
        <v>257</v>
      </c>
      <c r="G592" s="69">
        <v>15000000</v>
      </c>
      <c r="H592" s="69">
        <v>15000000</v>
      </c>
      <c r="I592" s="69">
        <v>15000000</v>
      </c>
      <c r="J592" s="69">
        <v>0</v>
      </c>
      <c r="K592" s="69">
        <v>0</v>
      </c>
      <c r="L592" s="69">
        <v>0</v>
      </c>
      <c r="M592" s="69">
        <v>0</v>
      </c>
      <c r="N592" s="69">
        <v>0</v>
      </c>
      <c r="O592" s="69">
        <v>15000000</v>
      </c>
      <c r="P592" s="69">
        <v>15000000</v>
      </c>
      <c r="Q592" s="67">
        <f t="shared" si="19"/>
        <v>0</v>
      </c>
    </row>
    <row r="593" spans="1:17" ht="14.4" x14ac:dyDescent="0.2">
      <c r="A593" s="65" t="s">
        <v>361</v>
      </c>
      <c r="B593" s="65" t="s">
        <v>362</v>
      </c>
      <c r="C593" s="32" t="str">
        <f t="shared" si="18"/>
        <v>21375105 MUSEO DR. RAFAEL ANGEL CALDERON GUARDIA</v>
      </c>
      <c r="D593" s="65" t="s">
        <v>253</v>
      </c>
      <c r="E593" s="65" t="s">
        <v>260</v>
      </c>
      <c r="F593" s="65" t="s">
        <v>261</v>
      </c>
      <c r="G593" s="69">
        <v>15000000</v>
      </c>
      <c r="H593" s="69">
        <v>15000000</v>
      </c>
      <c r="I593" s="69">
        <v>15000000</v>
      </c>
      <c r="J593" s="69">
        <v>0</v>
      </c>
      <c r="K593" s="69">
        <v>0</v>
      </c>
      <c r="L593" s="69">
        <v>0</v>
      </c>
      <c r="M593" s="69">
        <v>0</v>
      </c>
      <c r="N593" s="69">
        <v>0</v>
      </c>
      <c r="O593" s="69">
        <v>15000000</v>
      </c>
      <c r="P593" s="69">
        <v>15000000</v>
      </c>
      <c r="Q593" s="67">
        <f t="shared" si="19"/>
        <v>0</v>
      </c>
    </row>
    <row r="594" spans="1:17" ht="14.4" x14ac:dyDescent="0.2">
      <c r="A594" s="65" t="s">
        <v>371</v>
      </c>
      <c r="B594" s="65" t="s">
        <v>372</v>
      </c>
      <c r="C594" s="32" t="str">
        <f t="shared" si="18"/>
        <v>21375106 MUSEO DE ARTE Y DISEÑO CONTEMPORÁNEO</v>
      </c>
      <c r="D594" s="65" t="s">
        <v>19</v>
      </c>
      <c r="E594" s="65" t="s">
        <v>20</v>
      </c>
      <c r="F594" s="65" t="s">
        <v>20</v>
      </c>
      <c r="G594" s="69">
        <v>431020117</v>
      </c>
      <c r="H594" s="69">
        <v>433512298</v>
      </c>
      <c r="I594" s="69">
        <v>364684682.74000001</v>
      </c>
      <c r="J594" s="69">
        <v>0</v>
      </c>
      <c r="K594" s="69">
        <v>0</v>
      </c>
      <c r="L594" s="69">
        <v>0</v>
      </c>
      <c r="M594" s="69">
        <v>116899384.69</v>
      </c>
      <c r="N594" s="69">
        <v>108890045.34999999</v>
      </c>
      <c r="O594" s="69">
        <v>316612913.31</v>
      </c>
      <c r="P594" s="69">
        <v>247785298.05000001</v>
      </c>
      <c r="Q594" s="67">
        <f t="shared" si="19"/>
        <v>0.26965644395629118</v>
      </c>
    </row>
    <row r="595" spans="1:17" ht="14.4" x14ac:dyDescent="0.2">
      <c r="A595" s="65" t="s">
        <v>371</v>
      </c>
      <c r="B595" s="65" t="s">
        <v>372</v>
      </c>
      <c r="C595" s="32" t="str">
        <f t="shared" si="18"/>
        <v>21375106 MUSEO DE ARTE Y DISEÑO CONTEMPORÁNEO</v>
      </c>
      <c r="D595" s="65" t="s">
        <v>19</v>
      </c>
      <c r="E595" s="65" t="s">
        <v>23</v>
      </c>
      <c r="F595" s="65" t="s">
        <v>24</v>
      </c>
      <c r="G595" s="69">
        <v>284954771</v>
      </c>
      <c r="H595" s="69">
        <v>287411533</v>
      </c>
      <c r="I595" s="69">
        <v>284808693</v>
      </c>
      <c r="J595" s="69">
        <v>0</v>
      </c>
      <c r="K595" s="69">
        <v>0</v>
      </c>
      <c r="L595" s="69">
        <v>0</v>
      </c>
      <c r="M595" s="69">
        <v>103009704.06</v>
      </c>
      <c r="N595" s="69">
        <v>98565497</v>
      </c>
      <c r="O595" s="69">
        <v>184401828.94</v>
      </c>
      <c r="P595" s="69">
        <v>181798988.94</v>
      </c>
      <c r="Q595" s="67">
        <f t="shared" si="19"/>
        <v>0.35840490805913483</v>
      </c>
    </row>
    <row r="596" spans="1:17" ht="14.4" x14ac:dyDescent="0.2">
      <c r="A596" s="65" t="s">
        <v>371</v>
      </c>
      <c r="B596" s="65" t="s">
        <v>372</v>
      </c>
      <c r="C596" s="32" t="str">
        <f t="shared" si="18"/>
        <v>21375106 MUSEO DE ARTE Y DISEÑO CONTEMPORÁNEO</v>
      </c>
      <c r="D596" s="65" t="s">
        <v>19</v>
      </c>
      <c r="E596" s="65" t="s">
        <v>25</v>
      </c>
      <c r="F596" s="65" t="s">
        <v>26</v>
      </c>
      <c r="G596" s="69">
        <v>146404950</v>
      </c>
      <c r="H596" s="69">
        <v>157567950</v>
      </c>
      <c r="I596" s="69">
        <v>157567950</v>
      </c>
      <c r="J596" s="69">
        <v>0</v>
      </c>
      <c r="K596" s="69">
        <v>0</v>
      </c>
      <c r="L596" s="69">
        <v>0</v>
      </c>
      <c r="M596" s="69">
        <v>55977983.859999999</v>
      </c>
      <c r="N596" s="69">
        <v>53950187.710000001</v>
      </c>
      <c r="O596" s="69">
        <v>101589966.14</v>
      </c>
      <c r="P596" s="69">
        <v>101589966.14</v>
      </c>
      <c r="Q596" s="67">
        <f t="shared" si="19"/>
        <v>0.35526250014676208</v>
      </c>
    </row>
    <row r="597" spans="1:17" ht="14.4" x14ac:dyDescent="0.2">
      <c r="A597" s="65" t="s">
        <v>371</v>
      </c>
      <c r="B597" s="65" t="s">
        <v>372</v>
      </c>
      <c r="C597" s="32" t="str">
        <f t="shared" si="18"/>
        <v>21375106 MUSEO DE ARTE Y DISEÑO CONTEMPORÁNEO</v>
      </c>
      <c r="D597" s="65" t="s">
        <v>19</v>
      </c>
      <c r="E597" s="65" t="s">
        <v>27</v>
      </c>
      <c r="F597" s="65" t="s">
        <v>28</v>
      </c>
      <c r="G597" s="69">
        <v>146404950</v>
      </c>
      <c r="H597" s="69">
        <v>157567950</v>
      </c>
      <c r="I597" s="69">
        <v>157567950</v>
      </c>
      <c r="J597" s="69">
        <v>0</v>
      </c>
      <c r="K597" s="69">
        <v>0</v>
      </c>
      <c r="L597" s="69">
        <v>0</v>
      </c>
      <c r="M597" s="69">
        <v>55977983.859999999</v>
      </c>
      <c r="N597" s="69">
        <v>53950187.710000001</v>
      </c>
      <c r="O597" s="69">
        <v>101589966.14</v>
      </c>
      <c r="P597" s="69">
        <v>101589966.14</v>
      </c>
      <c r="Q597" s="67">
        <f t="shared" si="19"/>
        <v>0.35526250014676208</v>
      </c>
    </row>
    <row r="598" spans="1:17" ht="14.4" x14ac:dyDescent="0.2">
      <c r="A598" s="65" t="s">
        <v>371</v>
      </c>
      <c r="B598" s="65" t="s">
        <v>372</v>
      </c>
      <c r="C598" s="32" t="str">
        <f t="shared" si="18"/>
        <v>21375106 MUSEO DE ARTE Y DISEÑO CONTEMPORÁNEO</v>
      </c>
      <c r="D598" s="65" t="s">
        <v>19</v>
      </c>
      <c r="E598" s="65" t="s">
        <v>31</v>
      </c>
      <c r="F598" s="65" t="s">
        <v>32</v>
      </c>
      <c r="G598" s="69">
        <v>6400000</v>
      </c>
      <c r="H598" s="69">
        <v>6400000</v>
      </c>
      <c r="I598" s="69">
        <v>6400000</v>
      </c>
      <c r="J598" s="69">
        <v>0</v>
      </c>
      <c r="K598" s="69">
        <v>0</v>
      </c>
      <c r="L598" s="69">
        <v>0</v>
      </c>
      <c r="M598" s="69">
        <v>3172269.82</v>
      </c>
      <c r="N598" s="69">
        <v>3172269.82</v>
      </c>
      <c r="O598" s="69">
        <v>3227730.18</v>
      </c>
      <c r="P598" s="69">
        <v>3227730.18</v>
      </c>
      <c r="Q598" s="67">
        <f t="shared" si="19"/>
        <v>0.495667159375</v>
      </c>
    </row>
    <row r="599" spans="1:17" ht="14.4" x14ac:dyDescent="0.2">
      <c r="A599" s="65" t="s">
        <v>371</v>
      </c>
      <c r="B599" s="65" t="s">
        <v>372</v>
      </c>
      <c r="C599" s="32" t="str">
        <f t="shared" si="18"/>
        <v>21375106 MUSEO DE ARTE Y DISEÑO CONTEMPORÁNEO</v>
      </c>
      <c r="D599" s="65" t="s">
        <v>19</v>
      </c>
      <c r="E599" s="65" t="s">
        <v>33</v>
      </c>
      <c r="F599" s="65" t="s">
        <v>34</v>
      </c>
      <c r="G599" s="69">
        <v>6400000</v>
      </c>
      <c r="H599" s="69">
        <v>6400000</v>
      </c>
      <c r="I599" s="69">
        <v>6400000</v>
      </c>
      <c r="J599" s="69">
        <v>0</v>
      </c>
      <c r="K599" s="69">
        <v>0</v>
      </c>
      <c r="L599" s="69">
        <v>0</v>
      </c>
      <c r="M599" s="69">
        <v>3172269.82</v>
      </c>
      <c r="N599" s="69">
        <v>3172269.82</v>
      </c>
      <c r="O599" s="69">
        <v>3227730.18</v>
      </c>
      <c r="P599" s="69">
        <v>3227730.18</v>
      </c>
      <c r="Q599" s="67">
        <f t="shared" si="19"/>
        <v>0.495667159375</v>
      </c>
    </row>
    <row r="600" spans="1:17" ht="14.4" x14ac:dyDescent="0.2">
      <c r="A600" s="65" t="s">
        <v>371</v>
      </c>
      <c r="B600" s="65" t="s">
        <v>372</v>
      </c>
      <c r="C600" s="32" t="str">
        <f t="shared" si="18"/>
        <v>21375106 MUSEO DE ARTE Y DISEÑO CONTEMPORÁNEO</v>
      </c>
      <c r="D600" s="65" t="s">
        <v>19</v>
      </c>
      <c r="E600" s="65" t="s">
        <v>35</v>
      </c>
      <c r="F600" s="65" t="s">
        <v>36</v>
      </c>
      <c r="G600" s="69">
        <v>84383590</v>
      </c>
      <c r="H600" s="69">
        <v>75294546</v>
      </c>
      <c r="I600" s="69">
        <v>72691706</v>
      </c>
      <c r="J600" s="69">
        <v>0</v>
      </c>
      <c r="K600" s="69">
        <v>0</v>
      </c>
      <c r="L600" s="69">
        <v>0</v>
      </c>
      <c r="M600" s="69">
        <v>26921457.780000001</v>
      </c>
      <c r="N600" s="69">
        <v>26921457.780000001</v>
      </c>
      <c r="O600" s="69">
        <v>48373088.219999999</v>
      </c>
      <c r="P600" s="69">
        <v>45770248.219999999</v>
      </c>
      <c r="Q600" s="67">
        <f t="shared" si="19"/>
        <v>0.35754857702442355</v>
      </c>
    </row>
    <row r="601" spans="1:17" ht="14.4" x14ac:dyDescent="0.2">
      <c r="A601" s="65" t="s">
        <v>371</v>
      </c>
      <c r="B601" s="65" t="s">
        <v>372</v>
      </c>
      <c r="C601" s="32" t="str">
        <f t="shared" si="18"/>
        <v>21375106 MUSEO DE ARTE Y DISEÑO CONTEMPORÁNEO</v>
      </c>
      <c r="D601" s="65" t="s">
        <v>19</v>
      </c>
      <c r="E601" s="65" t="s">
        <v>37</v>
      </c>
      <c r="F601" s="65" t="s">
        <v>38</v>
      </c>
      <c r="G601" s="69">
        <v>23900000</v>
      </c>
      <c r="H601" s="69">
        <v>19887126</v>
      </c>
      <c r="I601" s="69">
        <v>19746038</v>
      </c>
      <c r="J601" s="69">
        <v>0</v>
      </c>
      <c r="K601" s="69">
        <v>0</v>
      </c>
      <c r="L601" s="69">
        <v>0</v>
      </c>
      <c r="M601" s="69">
        <v>6622650.04</v>
      </c>
      <c r="N601" s="69">
        <v>6622650.04</v>
      </c>
      <c r="O601" s="69">
        <v>13264475.960000001</v>
      </c>
      <c r="P601" s="69">
        <v>13123387.960000001</v>
      </c>
      <c r="Q601" s="67">
        <f t="shared" si="19"/>
        <v>0.33301192138069624</v>
      </c>
    </row>
    <row r="602" spans="1:17" ht="14.4" x14ac:dyDescent="0.2">
      <c r="A602" s="65" t="s">
        <v>371</v>
      </c>
      <c r="B602" s="65" t="s">
        <v>372</v>
      </c>
      <c r="C602" s="32" t="str">
        <f t="shared" si="18"/>
        <v>21375106 MUSEO DE ARTE Y DISEÑO CONTEMPORÁNEO</v>
      </c>
      <c r="D602" s="65" t="s">
        <v>19</v>
      </c>
      <c r="E602" s="65" t="s">
        <v>39</v>
      </c>
      <c r="F602" s="65" t="s">
        <v>40</v>
      </c>
      <c r="G602" s="69">
        <v>22480020</v>
      </c>
      <c r="H602" s="69">
        <v>21625072</v>
      </c>
      <c r="I602" s="69">
        <v>19163320</v>
      </c>
      <c r="J602" s="69">
        <v>0</v>
      </c>
      <c r="K602" s="69">
        <v>0</v>
      </c>
      <c r="L602" s="69">
        <v>0</v>
      </c>
      <c r="M602" s="69">
        <v>7434741.6799999997</v>
      </c>
      <c r="N602" s="69">
        <v>7434741.6799999997</v>
      </c>
      <c r="O602" s="69">
        <v>14190330.32</v>
      </c>
      <c r="P602" s="69">
        <v>11728578.32</v>
      </c>
      <c r="Q602" s="67">
        <f t="shared" si="19"/>
        <v>0.34380193878660842</v>
      </c>
    </row>
    <row r="603" spans="1:17" ht="14.4" x14ac:dyDescent="0.2">
      <c r="A603" s="65" t="s">
        <v>371</v>
      </c>
      <c r="B603" s="65" t="s">
        <v>372</v>
      </c>
      <c r="C603" s="32" t="str">
        <f t="shared" si="18"/>
        <v>21375106 MUSEO DE ARTE Y DISEÑO CONTEMPORÁNEO</v>
      </c>
      <c r="D603" s="65" t="s">
        <v>19</v>
      </c>
      <c r="E603" s="65" t="s">
        <v>41</v>
      </c>
      <c r="F603" s="65" t="s">
        <v>42</v>
      </c>
      <c r="G603" s="69">
        <v>18244827</v>
      </c>
      <c r="H603" s="69">
        <v>18372644</v>
      </c>
      <c r="I603" s="69">
        <v>18372644</v>
      </c>
      <c r="J603" s="69">
        <v>0</v>
      </c>
      <c r="K603" s="69">
        <v>0</v>
      </c>
      <c r="L603" s="69">
        <v>0</v>
      </c>
      <c r="M603" s="69">
        <v>495031.3</v>
      </c>
      <c r="N603" s="69">
        <v>495031.3</v>
      </c>
      <c r="O603" s="69">
        <v>17877612.699999999</v>
      </c>
      <c r="P603" s="69">
        <v>17877612.699999999</v>
      </c>
      <c r="Q603" s="67">
        <f t="shared" si="19"/>
        <v>2.6943933600411567E-2</v>
      </c>
    </row>
    <row r="604" spans="1:17" ht="14.4" x14ac:dyDescent="0.2">
      <c r="A604" s="65" t="s">
        <v>371</v>
      </c>
      <c r="B604" s="65" t="s">
        <v>372</v>
      </c>
      <c r="C604" s="32" t="str">
        <f t="shared" si="18"/>
        <v>21375106 MUSEO DE ARTE Y DISEÑO CONTEMPORÁNEO</v>
      </c>
      <c r="D604" s="65" t="s">
        <v>19</v>
      </c>
      <c r="E604" s="65" t="s">
        <v>43</v>
      </c>
      <c r="F604" s="65" t="s">
        <v>44</v>
      </c>
      <c r="G604" s="69">
        <v>15258743</v>
      </c>
      <c r="H604" s="69">
        <v>11758743</v>
      </c>
      <c r="I604" s="69">
        <v>11758743</v>
      </c>
      <c r="J604" s="69">
        <v>0</v>
      </c>
      <c r="K604" s="69">
        <v>0</v>
      </c>
      <c r="L604" s="69">
        <v>0</v>
      </c>
      <c r="M604" s="69">
        <v>11043496.93</v>
      </c>
      <c r="N604" s="69">
        <v>11043496.93</v>
      </c>
      <c r="O604" s="69">
        <v>715246.07</v>
      </c>
      <c r="P604" s="69">
        <v>715246.07</v>
      </c>
      <c r="Q604" s="67">
        <f t="shared" si="19"/>
        <v>0.93917325431808485</v>
      </c>
    </row>
    <row r="605" spans="1:17" ht="14.4" x14ac:dyDescent="0.2">
      <c r="A605" s="65" t="s">
        <v>371</v>
      </c>
      <c r="B605" s="65" t="s">
        <v>372</v>
      </c>
      <c r="C605" s="32" t="str">
        <f t="shared" si="18"/>
        <v>21375106 MUSEO DE ARTE Y DISEÑO CONTEMPORÁNEO</v>
      </c>
      <c r="D605" s="65" t="s">
        <v>19</v>
      </c>
      <c r="E605" s="65" t="s">
        <v>45</v>
      </c>
      <c r="F605" s="65" t="s">
        <v>46</v>
      </c>
      <c r="G605" s="69">
        <v>4500000</v>
      </c>
      <c r="H605" s="69">
        <v>3650961</v>
      </c>
      <c r="I605" s="69">
        <v>3650961</v>
      </c>
      <c r="J605" s="69">
        <v>0</v>
      </c>
      <c r="K605" s="69">
        <v>0</v>
      </c>
      <c r="L605" s="69">
        <v>0</v>
      </c>
      <c r="M605" s="69">
        <v>1325537.83</v>
      </c>
      <c r="N605" s="69">
        <v>1325537.83</v>
      </c>
      <c r="O605" s="69">
        <v>2325423.17</v>
      </c>
      <c r="P605" s="69">
        <v>2325423.17</v>
      </c>
      <c r="Q605" s="67">
        <f t="shared" si="19"/>
        <v>0.36306545865595391</v>
      </c>
    </row>
    <row r="606" spans="1:17" ht="14.4" x14ac:dyDescent="0.2">
      <c r="A606" s="65" t="s">
        <v>371</v>
      </c>
      <c r="B606" s="65" t="s">
        <v>372</v>
      </c>
      <c r="C606" s="32" t="str">
        <f t="shared" si="18"/>
        <v>21375106 MUSEO DE ARTE Y DISEÑO CONTEMPORÁNEO</v>
      </c>
      <c r="D606" s="65" t="s">
        <v>19</v>
      </c>
      <c r="E606" s="65" t="s">
        <v>47</v>
      </c>
      <c r="F606" s="65" t="s">
        <v>48</v>
      </c>
      <c r="G606" s="69">
        <v>21347013</v>
      </c>
      <c r="H606" s="69">
        <v>21536762</v>
      </c>
      <c r="I606" s="69">
        <v>21536762</v>
      </c>
      <c r="J606" s="69">
        <v>0</v>
      </c>
      <c r="K606" s="69">
        <v>0</v>
      </c>
      <c r="L606" s="69">
        <v>0</v>
      </c>
      <c r="M606" s="69">
        <v>7730467.1200000001</v>
      </c>
      <c r="N606" s="69">
        <v>6669567</v>
      </c>
      <c r="O606" s="69">
        <v>13806294.880000001</v>
      </c>
      <c r="P606" s="69">
        <v>13806294.880000001</v>
      </c>
      <c r="Q606" s="67">
        <f t="shared" si="19"/>
        <v>0.35894286801330672</v>
      </c>
    </row>
    <row r="607" spans="1:17" ht="14.4" x14ac:dyDescent="0.2">
      <c r="A607" s="65" t="s">
        <v>371</v>
      </c>
      <c r="B607" s="65" t="s">
        <v>372</v>
      </c>
      <c r="C607" s="32" t="str">
        <f t="shared" si="18"/>
        <v>21375106 MUSEO DE ARTE Y DISEÑO CONTEMPORÁNEO</v>
      </c>
      <c r="D607" s="65" t="s">
        <v>19</v>
      </c>
      <c r="E607" s="65" t="s">
        <v>373</v>
      </c>
      <c r="F607" s="65" t="s">
        <v>50</v>
      </c>
      <c r="G607" s="69">
        <v>20252294</v>
      </c>
      <c r="H607" s="69">
        <v>20432312</v>
      </c>
      <c r="I607" s="69">
        <v>20432312</v>
      </c>
      <c r="J607" s="69">
        <v>0</v>
      </c>
      <c r="K607" s="69">
        <v>0</v>
      </c>
      <c r="L607" s="69">
        <v>0</v>
      </c>
      <c r="M607" s="69">
        <v>7334032.9100000001</v>
      </c>
      <c r="N607" s="69">
        <v>6341460</v>
      </c>
      <c r="O607" s="69">
        <v>13098279.09</v>
      </c>
      <c r="P607" s="69">
        <v>13098279.09</v>
      </c>
      <c r="Q607" s="67">
        <f t="shared" si="19"/>
        <v>0.35894287978766182</v>
      </c>
    </row>
    <row r="608" spans="1:17" ht="14.4" x14ac:dyDescent="0.2">
      <c r="A608" s="65" t="s">
        <v>371</v>
      </c>
      <c r="B608" s="65" t="s">
        <v>372</v>
      </c>
      <c r="C608" s="32" t="str">
        <f t="shared" si="18"/>
        <v>21375106 MUSEO DE ARTE Y DISEÑO CONTEMPORÁNEO</v>
      </c>
      <c r="D608" s="65" t="s">
        <v>19</v>
      </c>
      <c r="E608" s="65" t="s">
        <v>374</v>
      </c>
      <c r="F608" s="65" t="s">
        <v>52</v>
      </c>
      <c r="G608" s="69">
        <v>1094719</v>
      </c>
      <c r="H608" s="69">
        <v>1104450</v>
      </c>
      <c r="I608" s="69">
        <v>1104450</v>
      </c>
      <c r="J608" s="69">
        <v>0</v>
      </c>
      <c r="K608" s="69">
        <v>0</v>
      </c>
      <c r="L608" s="69">
        <v>0</v>
      </c>
      <c r="M608" s="69">
        <v>396434.21</v>
      </c>
      <c r="N608" s="69">
        <v>328107</v>
      </c>
      <c r="O608" s="69">
        <v>708015.79</v>
      </c>
      <c r="P608" s="69">
        <v>708015.79</v>
      </c>
      <c r="Q608" s="67">
        <f t="shared" si="19"/>
        <v>0.35894265018787636</v>
      </c>
    </row>
    <row r="609" spans="1:17" ht="14.4" x14ac:dyDescent="0.2">
      <c r="A609" s="65" t="s">
        <v>371</v>
      </c>
      <c r="B609" s="65" t="s">
        <v>372</v>
      </c>
      <c r="C609" s="32" t="str">
        <f t="shared" si="18"/>
        <v>21375106 MUSEO DE ARTE Y DISEÑO CONTEMPORÁNEO</v>
      </c>
      <c r="D609" s="65" t="s">
        <v>19</v>
      </c>
      <c r="E609" s="65" t="s">
        <v>53</v>
      </c>
      <c r="F609" s="65" t="s">
        <v>54</v>
      </c>
      <c r="G609" s="69">
        <v>26419218</v>
      </c>
      <c r="H609" s="69">
        <v>26612275</v>
      </c>
      <c r="I609" s="69">
        <v>26612275</v>
      </c>
      <c r="J609" s="69">
        <v>0</v>
      </c>
      <c r="K609" s="69">
        <v>0</v>
      </c>
      <c r="L609" s="69">
        <v>0</v>
      </c>
      <c r="M609" s="69">
        <v>9207525.4800000004</v>
      </c>
      <c r="N609" s="69">
        <v>7852014.6900000004</v>
      </c>
      <c r="O609" s="69">
        <v>17404749.52</v>
      </c>
      <c r="P609" s="69">
        <v>17404749.52</v>
      </c>
      <c r="Q609" s="67">
        <f t="shared" si="19"/>
        <v>0.3459879127207276</v>
      </c>
    </row>
    <row r="610" spans="1:17" ht="14.4" x14ac:dyDescent="0.2">
      <c r="A610" s="65" t="s">
        <v>371</v>
      </c>
      <c r="B610" s="65" t="s">
        <v>372</v>
      </c>
      <c r="C610" s="32" t="str">
        <f t="shared" si="18"/>
        <v>21375106 MUSEO DE ARTE Y DISEÑO CONTEMPORÁNEO</v>
      </c>
      <c r="D610" s="65" t="s">
        <v>19</v>
      </c>
      <c r="E610" s="65" t="s">
        <v>375</v>
      </c>
      <c r="F610" s="65" t="s">
        <v>56</v>
      </c>
      <c r="G610" s="69">
        <v>11866750</v>
      </c>
      <c r="H610" s="69">
        <v>11972231</v>
      </c>
      <c r="I610" s="69">
        <v>11972231</v>
      </c>
      <c r="J610" s="69">
        <v>0</v>
      </c>
      <c r="K610" s="69">
        <v>0</v>
      </c>
      <c r="L610" s="69">
        <v>0</v>
      </c>
      <c r="M610" s="69">
        <v>4297346.87</v>
      </c>
      <c r="N610" s="69">
        <v>3556733</v>
      </c>
      <c r="O610" s="69">
        <v>7674884.1299999999</v>
      </c>
      <c r="P610" s="69">
        <v>7674884.1299999999</v>
      </c>
      <c r="Q610" s="67">
        <f t="shared" si="19"/>
        <v>0.35894286286323746</v>
      </c>
    </row>
    <row r="611" spans="1:17" ht="14.4" x14ac:dyDescent="0.2">
      <c r="A611" s="65" t="s">
        <v>371</v>
      </c>
      <c r="B611" s="65" t="s">
        <v>372</v>
      </c>
      <c r="C611" s="32" t="str">
        <f t="shared" si="18"/>
        <v>21375106 MUSEO DE ARTE Y DISEÑO CONTEMPORÁNEO</v>
      </c>
      <c r="D611" s="65" t="s">
        <v>19</v>
      </c>
      <c r="E611" s="65" t="s">
        <v>376</v>
      </c>
      <c r="F611" s="65" t="s">
        <v>58</v>
      </c>
      <c r="G611" s="69">
        <v>6568312</v>
      </c>
      <c r="H611" s="69">
        <v>6626696</v>
      </c>
      <c r="I611" s="69">
        <v>6626696</v>
      </c>
      <c r="J611" s="69">
        <v>0</v>
      </c>
      <c r="K611" s="69">
        <v>0</v>
      </c>
      <c r="L611" s="69">
        <v>0</v>
      </c>
      <c r="M611" s="69">
        <v>2378605.2799999998</v>
      </c>
      <c r="N611" s="69">
        <v>1968675</v>
      </c>
      <c r="O611" s="69">
        <v>4248090.72</v>
      </c>
      <c r="P611" s="69">
        <v>4248090.72</v>
      </c>
      <c r="Q611" s="67">
        <f t="shared" si="19"/>
        <v>0.35894286987059609</v>
      </c>
    </row>
    <row r="612" spans="1:17" ht="14.4" x14ac:dyDescent="0.2">
      <c r="A612" s="65" t="s">
        <v>371</v>
      </c>
      <c r="B612" s="65" t="s">
        <v>372</v>
      </c>
      <c r="C612" s="32" t="str">
        <f t="shared" si="18"/>
        <v>21375106 MUSEO DE ARTE Y DISEÑO CONTEMPORÁNEO</v>
      </c>
      <c r="D612" s="65" t="s">
        <v>19</v>
      </c>
      <c r="E612" s="65" t="s">
        <v>377</v>
      </c>
      <c r="F612" s="65" t="s">
        <v>60</v>
      </c>
      <c r="G612" s="69">
        <v>3284156</v>
      </c>
      <c r="H612" s="69">
        <v>3313348</v>
      </c>
      <c r="I612" s="69">
        <v>3313348</v>
      </c>
      <c r="J612" s="69">
        <v>0</v>
      </c>
      <c r="K612" s="69">
        <v>0</v>
      </c>
      <c r="L612" s="69">
        <v>0</v>
      </c>
      <c r="M612" s="69">
        <v>1189302.6399999999</v>
      </c>
      <c r="N612" s="69">
        <v>984336</v>
      </c>
      <c r="O612" s="69">
        <v>2124045.36</v>
      </c>
      <c r="P612" s="69">
        <v>2124045.36</v>
      </c>
      <c r="Q612" s="67">
        <f t="shared" si="19"/>
        <v>0.35894286987059609</v>
      </c>
    </row>
    <row r="613" spans="1:17" ht="14.4" x14ac:dyDescent="0.2">
      <c r="A613" s="65" t="s">
        <v>371</v>
      </c>
      <c r="B613" s="65" t="s">
        <v>372</v>
      </c>
      <c r="C613" s="32" t="str">
        <f t="shared" si="18"/>
        <v>21375106 MUSEO DE ARTE Y DISEÑO CONTEMPORÁNEO</v>
      </c>
      <c r="D613" s="65" t="s">
        <v>19</v>
      </c>
      <c r="E613" s="65" t="s">
        <v>378</v>
      </c>
      <c r="F613" s="65" t="s">
        <v>62</v>
      </c>
      <c r="G613" s="69">
        <v>4700000</v>
      </c>
      <c r="H613" s="69">
        <v>4700000</v>
      </c>
      <c r="I613" s="69">
        <v>4700000</v>
      </c>
      <c r="J613" s="69">
        <v>0</v>
      </c>
      <c r="K613" s="69">
        <v>0</v>
      </c>
      <c r="L613" s="69">
        <v>0</v>
      </c>
      <c r="M613" s="69">
        <v>1342270.69</v>
      </c>
      <c r="N613" s="69">
        <v>1342270.69</v>
      </c>
      <c r="O613" s="69">
        <v>3357729.31</v>
      </c>
      <c r="P613" s="69">
        <v>3357729.31</v>
      </c>
      <c r="Q613" s="67">
        <f t="shared" si="19"/>
        <v>0.2855895085106383</v>
      </c>
    </row>
    <row r="614" spans="1:17" ht="14.4" x14ac:dyDescent="0.2">
      <c r="A614" s="65" t="s">
        <v>371</v>
      </c>
      <c r="B614" s="65" t="s">
        <v>372</v>
      </c>
      <c r="C614" s="32" t="str">
        <f t="shared" si="18"/>
        <v>21375106 MUSEO DE ARTE Y DISEÑO CONTEMPORÁNEO</v>
      </c>
      <c r="D614" s="65" t="s">
        <v>19</v>
      </c>
      <c r="E614" s="65" t="s">
        <v>63</v>
      </c>
      <c r="F614" s="65" t="s">
        <v>64</v>
      </c>
      <c r="G614" s="69">
        <v>89064769</v>
      </c>
      <c r="H614" s="69">
        <v>89064769</v>
      </c>
      <c r="I614" s="69">
        <v>38752125.079999998</v>
      </c>
      <c r="J614" s="69">
        <v>0</v>
      </c>
      <c r="K614" s="69">
        <v>0</v>
      </c>
      <c r="L614" s="69">
        <v>0</v>
      </c>
      <c r="M614" s="69">
        <v>6732870.9800000004</v>
      </c>
      <c r="N614" s="69">
        <v>4508787.1500000004</v>
      </c>
      <c r="O614" s="69">
        <v>82331898.019999996</v>
      </c>
      <c r="P614" s="69">
        <v>32019254.100000001</v>
      </c>
      <c r="Q614" s="67">
        <f t="shared" si="19"/>
        <v>7.5595221944605287E-2</v>
      </c>
    </row>
    <row r="615" spans="1:17" ht="14.4" x14ac:dyDescent="0.2">
      <c r="A615" s="65" t="s">
        <v>371</v>
      </c>
      <c r="B615" s="65" t="s">
        <v>372</v>
      </c>
      <c r="C615" s="32" t="str">
        <f t="shared" si="18"/>
        <v>21375106 MUSEO DE ARTE Y DISEÑO CONTEMPORÁNEO</v>
      </c>
      <c r="D615" s="65" t="s">
        <v>19</v>
      </c>
      <c r="E615" s="65" t="s">
        <v>73</v>
      </c>
      <c r="F615" s="65" t="s">
        <v>74</v>
      </c>
      <c r="G615" s="69">
        <v>8316000</v>
      </c>
      <c r="H615" s="69">
        <v>8316000</v>
      </c>
      <c r="I615" s="69">
        <v>3450991.29</v>
      </c>
      <c r="J615" s="69">
        <v>0</v>
      </c>
      <c r="K615" s="69">
        <v>0</v>
      </c>
      <c r="L615" s="69">
        <v>0</v>
      </c>
      <c r="M615" s="69">
        <v>2881134.16</v>
      </c>
      <c r="N615" s="69">
        <v>2015020.77</v>
      </c>
      <c r="O615" s="69">
        <v>5434865.8399999999</v>
      </c>
      <c r="P615" s="69">
        <v>569857.13</v>
      </c>
      <c r="Q615" s="67">
        <f t="shared" si="19"/>
        <v>0.34645672919672921</v>
      </c>
    </row>
    <row r="616" spans="1:17" ht="14.4" x14ac:dyDescent="0.2">
      <c r="A616" s="65" t="s">
        <v>371</v>
      </c>
      <c r="B616" s="65" t="s">
        <v>372</v>
      </c>
      <c r="C616" s="32" t="str">
        <f t="shared" si="18"/>
        <v>21375106 MUSEO DE ARTE Y DISEÑO CONTEMPORÁNEO</v>
      </c>
      <c r="D616" s="65" t="s">
        <v>19</v>
      </c>
      <c r="E616" s="65" t="s">
        <v>77</v>
      </c>
      <c r="F616" s="65" t="s">
        <v>78</v>
      </c>
      <c r="G616" s="69">
        <v>5400000</v>
      </c>
      <c r="H616" s="69">
        <v>5400000</v>
      </c>
      <c r="I616" s="69">
        <v>2300643.69</v>
      </c>
      <c r="J616" s="69">
        <v>0</v>
      </c>
      <c r="K616" s="69">
        <v>0</v>
      </c>
      <c r="L616" s="69">
        <v>0</v>
      </c>
      <c r="M616" s="69">
        <v>2298004.9900000002</v>
      </c>
      <c r="N616" s="69">
        <v>1822025</v>
      </c>
      <c r="O616" s="69">
        <v>3101995.01</v>
      </c>
      <c r="P616" s="69">
        <v>2638.7</v>
      </c>
      <c r="Q616" s="67">
        <f t="shared" si="19"/>
        <v>0.42555647962962967</v>
      </c>
    </row>
    <row r="617" spans="1:17" ht="14.4" x14ac:dyDescent="0.2">
      <c r="A617" s="65" t="s">
        <v>371</v>
      </c>
      <c r="B617" s="65" t="s">
        <v>372</v>
      </c>
      <c r="C617" s="32" t="str">
        <f t="shared" si="18"/>
        <v>21375106 MUSEO DE ARTE Y DISEÑO CONTEMPORÁNEO</v>
      </c>
      <c r="D617" s="65" t="s">
        <v>19</v>
      </c>
      <c r="E617" s="65" t="s">
        <v>79</v>
      </c>
      <c r="F617" s="65" t="s">
        <v>80</v>
      </c>
      <c r="G617" s="69">
        <v>600000</v>
      </c>
      <c r="H617" s="69">
        <v>600000</v>
      </c>
      <c r="I617" s="69">
        <v>77849.3</v>
      </c>
      <c r="J617" s="69">
        <v>0</v>
      </c>
      <c r="K617" s="69">
        <v>0</v>
      </c>
      <c r="L617" s="69">
        <v>0</v>
      </c>
      <c r="M617" s="69">
        <v>0</v>
      </c>
      <c r="N617" s="69">
        <v>0</v>
      </c>
      <c r="O617" s="69">
        <v>600000</v>
      </c>
      <c r="P617" s="69">
        <v>77849.3</v>
      </c>
      <c r="Q617" s="67">
        <f t="shared" si="19"/>
        <v>0</v>
      </c>
    </row>
    <row r="618" spans="1:17" ht="14.4" x14ac:dyDescent="0.2">
      <c r="A618" s="65" t="s">
        <v>371</v>
      </c>
      <c r="B618" s="65" t="s">
        <v>372</v>
      </c>
      <c r="C618" s="32" t="str">
        <f t="shared" si="18"/>
        <v>21375106 MUSEO DE ARTE Y DISEÑO CONTEMPORÁNEO</v>
      </c>
      <c r="D618" s="65" t="s">
        <v>19</v>
      </c>
      <c r="E618" s="65" t="s">
        <v>81</v>
      </c>
      <c r="F618" s="65" t="s">
        <v>82</v>
      </c>
      <c r="G618" s="69">
        <v>2316000</v>
      </c>
      <c r="H618" s="69">
        <v>2316000</v>
      </c>
      <c r="I618" s="69">
        <v>1072498.3</v>
      </c>
      <c r="J618" s="69">
        <v>0</v>
      </c>
      <c r="K618" s="69">
        <v>0</v>
      </c>
      <c r="L618" s="69">
        <v>0</v>
      </c>
      <c r="M618" s="69">
        <v>583129.17000000004</v>
      </c>
      <c r="N618" s="69">
        <v>192995.77</v>
      </c>
      <c r="O618" s="69">
        <v>1732870.83</v>
      </c>
      <c r="P618" s="69">
        <v>489369.13</v>
      </c>
      <c r="Q618" s="67">
        <f t="shared" si="19"/>
        <v>0.25178288860103631</v>
      </c>
    </row>
    <row r="619" spans="1:17" ht="14.4" x14ac:dyDescent="0.2">
      <c r="A619" s="65" t="s">
        <v>371</v>
      </c>
      <c r="B619" s="65" t="s">
        <v>372</v>
      </c>
      <c r="C619" s="32" t="str">
        <f t="shared" si="18"/>
        <v>21375106 MUSEO DE ARTE Y DISEÑO CONTEMPORÁNEO</v>
      </c>
      <c r="D619" s="65" t="s">
        <v>19</v>
      </c>
      <c r="E619" s="65" t="s">
        <v>85</v>
      </c>
      <c r="F619" s="65" t="s">
        <v>86</v>
      </c>
      <c r="G619" s="69">
        <v>42399269</v>
      </c>
      <c r="H619" s="69">
        <v>42399269</v>
      </c>
      <c r="I619" s="69">
        <v>19634345.289999999</v>
      </c>
      <c r="J619" s="69">
        <v>0</v>
      </c>
      <c r="K619" s="69">
        <v>0</v>
      </c>
      <c r="L619" s="69">
        <v>0</v>
      </c>
      <c r="M619" s="69">
        <v>1141774.98</v>
      </c>
      <c r="N619" s="69">
        <v>570887.5</v>
      </c>
      <c r="O619" s="69">
        <v>41257494.020000003</v>
      </c>
      <c r="P619" s="69">
        <v>18492570.309999999</v>
      </c>
      <c r="Q619" s="67">
        <f t="shared" si="19"/>
        <v>2.6929119461941667E-2</v>
      </c>
    </row>
    <row r="620" spans="1:17" ht="14.4" x14ac:dyDescent="0.2">
      <c r="A620" s="65" t="s">
        <v>371</v>
      </c>
      <c r="B620" s="65" t="s">
        <v>372</v>
      </c>
      <c r="C620" s="32" t="str">
        <f t="shared" si="18"/>
        <v>21375106 MUSEO DE ARTE Y DISEÑO CONTEMPORÁNEO</v>
      </c>
      <c r="D620" s="65" t="s">
        <v>19</v>
      </c>
      <c r="E620" s="65" t="s">
        <v>89</v>
      </c>
      <c r="F620" s="65" t="s">
        <v>90</v>
      </c>
      <c r="G620" s="69">
        <v>9500000</v>
      </c>
      <c r="H620" s="69">
        <v>9500000</v>
      </c>
      <c r="I620" s="69">
        <v>4399280.57</v>
      </c>
      <c r="J620" s="69">
        <v>0</v>
      </c>
      <c r="K620" s="69">
        <v>0</v>
      </c>
      <c r="L620" s="69">
        <v>0</v>
      </c>
      <c r="M620" s="69">
        <v>0</v>
      </c>
      <c r="N620" s="69">
        <v>0</v>
      </c>
      <c r="O620" s="69">
        <v>9500000</v>
      </c>
      <c r="P620" s="69">
        <v>4399280.57</v>
      </c>
      <c r="Q620" s="67">
        <f t="shared" si="19"/>
        <v>0</v>
      </c>
    </row>
    <row r="621" spans="1:17" ht="14.4" x14ac:dyDescent="0.2">
      <c r="A621" s="65" t="s">
        <v>371</v>
      </c>
      <c r="B621" s="65" t="s">
        <v>372</v>
      </c>
      <c r="C621" s="32" t="str">
        <f t="shared" si="18"/>
        <v>21375106 MUSEO DE ARTE Y DISEÑO CONTEMPORÁNEO</v>
      </c>
      <c r="D621" s="65" t="s">
        <v>19</v>
      </c>
      <c r="E621" s="65" t="s">
        <v>91</v>
      </c>
      <c r="F621" s="65" t="s">
        <v>92</v>
      </c>
      <c r="G621" s="69">
        <v>3085000</v>
      </c>
      <c r="H621" s="69">
        <v>3085000</v>
      </c>
      <c r="I621" s="69">
        <v>1428608.48</v>
      </c>
      <c r="J621" s="69">
        <v>0</v>
      </c>
      <c r="K621" s="69">
        <v>0</v>
      </c>
      <c r="L621" s="69">
        <v>0</v>
      </c>
      <c r="M621" s="69">
        <v>0</v>
      </c>
      <c r="N621" s="69">
        <v>0</v>
      </c>
      <c r="O621" s="69">
        <v>3085000</v>
      </c>
      <c r="P621" s="69">
        <v>1428608.48</v>
      </c>
      <c r="Q621" s="67">
        <f t="shared" si="19"/>
        <v>0</v>
      </c>
    </row>
    <row r="622" spans="1:17" ht="14.4" x14ac:dyDescent="0.2">
      <c r="A622" s="65" t="s">
        <v>371</v>
      </c>
      <c r="B622" s="65" t="s">
        <v>372</v>
      </c>
      <c r="C622" s="32" t="str">
        <f t="shared" si="18"/>
        <v>21375106 MUSEO DE ARTE Y DISEÑO CONTEMPORÁNEO</v>
      </c>
      <c r="D622" s="65" t="s">
        <v>19</v>
      </c>
      <c r="E622" s="65" t="s">
        <v>93</v>
      </c>
      <c r="F622" s="65" t="s">
        <v>94</v>
      </c>
      <c r="G622" s="69">
        <v>29814269</v>
      </c>
      <c r="H622" s="69">
        <v>29814269</v>
      </c>
      <c r="I622" s="69">
        <v>13806456.24</v>
      </c>
      <c r="J622" s="69">
        <v>0</v>
      </c>
      <c r="K622" s="69">
        <v>0</v>
      </c>
      <c r="L622" s="69">
        <v>0</v>
      </c>
      <c r="M622" s="69">
        <v>1141774.98</v>
      </c>
      <c r="N622" s="69">
        <v>570887.5</v>
      </c>
      <c r="O622" s="69">
        <v>28672494.02</v>
      </c>
      <c r="P622" s="69">
        <v>12664681.26</v>
      </c>
      <c r="Q622" s="67">
        <f t="shared" si="19"/>
        <v>3.8296259418602548E-2</v>
      </c>
    </row>
    <row r="623" spans="1:17" ht="14.4" x14ac:dyDescent="0.2">
      <c r="A623" s="65" t="s">
        <v>371</v>
      </c>
      <c r="B623" s="65" t="s">
        <v>372</v>
      </c>
      <c r="C623" s="32" t="str">
        <f t="shared" si="18"/>
        <v>21375106 MUSEO DE ARTE Y DISEÑO CONTEMPORÁNEO</v>
      </c>
      <c r="D623" s="65" t="s">
        <v>19</v>
      </c>
      <c r="E623" s="65" t="s">
        <v>95</v>
      </c>
      <c r="F623" s="65" t="s">
        <v>96</v>
      </c>
      <c r="G623" s="69">
        <v>23836000</v>
      </c>
      <c r="H623" s="69">
        <v>23836000</v>
      </c>
      <c r="I623" s="69">
        <v>9511503.8300000001</v>
      </c>
      <c r="J623" s="69">
        <v>0</v>
      </c>
      <c r="K623" s="69">
        <v>0</v>
      </c>
      <c r="L623" s="69">
        <v>0</v>
      </c>
      <c r="M623" s="69">
        <v>2263558.84</v>
      </c>
      <c r="N623" s="69">
        <v>1617725.88</v>
      </c>
      <c r="O623" s="69">
        <v>21572441.16</v>
      </c>
      <c r="P623" s="69">
        <v>7247944.9900000002</v>
      </c>
      <c r="Q623" s="67">
        <f t="shared" si="19"/>
        <v>9.4963871454942103E-2</v>
      </c>
    </row>
    <row r="624" spans="1:17" ht="14.4" x14ac:dyDescent="0.2">
      <c r="A624" s="65" t="s">
        <v>371</v>
      </c>
      <c r="B624" s="65" t="s">
        <v>372</v>
      </c>
      <c r="C624" s="32" t="str">
        <f t="shared" si="18"/>
        <v>21375106 MUSEO DE ARTE Y DISEÑO CONTEMPORÁNEO</v>
      </c>
      <c r="D624" s="65" t="s">
        <v>19</v>
      </c>
      <c r="E624" s="65" t="s">
        <v>101</v>
      </c>
      <c r="F624" s="65" t="s">
        <v>102</v>
      </c>
      <c r="G624" s="69">
        <v>6836000</v>
      </c>
      <c r="H624" s="69">
        <v>6836000</v>
      </c>
      <c r="I624" s="69">
        <v>2170107.02</v>
      </c>
      <c r="J624" s="69">
        <v>0</v>
      </c>
      <c r="K624" s="69">
        <v>0</v>
      </c>
      <c r="L624" s="69">
        <v>0</v>
      </c>
      <c r="M624" s="69">
        <v>2169768.84</v>
      </c>
      <c r="N624" s="69">
        <v>1617725.88</v>
      </c>
      <c r="O624" s="69">
        <v>4666231.16</v>
      </c>
      <c r="P624" s="69">
        <v>338.18</v>
      </c>
      <c r="Q624" s="67">
        <f t="shared" si="19"/>
        <v>0.31740328262141604</v>
      </c>
    </row>
    <row r="625" spans="1:17" ht="14.4" x14ac:dyDescent="0.2">
      <c r="A625" s="65" t="s">
        <v>371</v>
      </c>
      <c r="B625" s="65" t="s">
        <v>372</v>
      </c>
      <c r="C625" s="32" t="str">
        <f t="shared" si="18"/>
        <v>21375106 MUSEO DE ARTE Y DISEÑO CONTEMPORÁNEO</v>
      </c>
      <c r="D625" s="65" t="s">
        <v>19</v>
      </c>
      <c r="E625" s="65" t="s">
        <v>103</v>
      </c>
      <c r="F625" s="65" t="s">
        <v>104</v>
      </c>
      <c r="G625" s="69">
        <v>17000000</v>
      </c>
      <c r="H625" s="69">
        <v>17000000</v>
      </c>
      <c r="I625" s="69">
        <v>7341396.8099999996</v>
      </c>
      <c r="J625" s="69">
        <v>0</v>
      </c>
      <c r="K625" s="69">
        <v>0</v>
      </c>
      <c r="L625" s="69">
        <v>0</v>
      </c>
      <c r="M625" s="69">
        <v>93790</v>
      </c>
      <c r="N625" s="69">
        <v>0</v>
      </c>
      <c r="O625" s="69">
        <v>16906210</v>
      </c>
      <c r="P625" s="69">
        <v>7247606.8099999996</v>
      </c>
      <c r="Q625" s="67">
        <f t="shared" si="19"/>
        <v>5.5170588235294114E-3</v>
      </c>
    </row>
    <row r="626" spans="1:17" ht="14.4" x14ac:dyDescent="0.2">
      <c r="A626" s="65" t="s">
        <v>371</v>
      </c>
      <c r="B626" s="65" t="s">
        <v>372</v>
      </c>
      <c r="C626" s="32" t="str">
        <f t="shared" si="18"/>
        <v>21375106 MUSEO DE ARTE Y DISEÑO CONTEMPORÁNEO</v>
      </c>
      <c r="D626" s="65" t="s">
        <v>19</v>
      </c>
      <c r="E626" s="65" t="s">
        <v>105</v>
      </c>
      <c r="F626" s="65" t="s">
        <v>106</v>
      </c>
      <c r="G626" s="69">
        <v>366000</v>
      </c>
      <c r="H626" s="69">
        <v>366000</v>
      </c>
      <c r="I626" s="69">
        <v>169488.07</v>
      </c>
      <c r="J626" s="69">
        <v>0</v>
      </c>
      <c r="K626" s="69">
        <v>0</v>
      </c>
      <c r="L626" s="69">
        <v>0</v>
      </c>
      <c r="M626" s="69">
        <v>0</v>
      </c>
      <c r="N626" s="69">
        <v>0</v>
      </c>
      <c r="O626" s="69">
        <v>366000</v>
      </c>
      <c r="P626" s="69">
        <v>169488.07</v>
      </c>
      <c r="Q626" s="67">
        <f t="shared" si="19"/>
        <v>0</v>
      </c>
    </row>
    <row r="627" spans="1:17" ht="14.4" x14ac:dyDescent="0.2">
      <c r="A627" s="65" t="s">
        <v>371</v>
      </c>
      <c r="B627" s="65" t="s">
        <v>372</v>
      </c>
      <c r="C627" s="32" t="str">
        <f t="shared" si="18"/>
        <v>21375106 MUSEO DE ARTE Y DISEÑO CONTEMPORÁNEO</v>
      </c>
      <c r="D627" s="65" t="s">
        <v>19</v>
      </c>
      <c r="E627" s="65" t="s">
        <v>109</v>
      </c>
      <c r="F627" s="65" t="s">
        <v>110</v>
      </c>
      <c r="G627" s="69">
        <v>366000</v>
      </c>
      <c r="H627" s="69">
        <v>366000</v>
      </c>
      <c r="I627" s="69">
        <v>169488.07</v>
      </c>
      <c r="J627" s="69">
        <v>0</v>
      </c>
      <c r="K627" s="69">
        <v>0</v>
      </c>
      <c r="L627" s="69">
        <v>0</v>
      </c>
      <c r="M627" s="69">
        <v>0</v>
      </c>
      <c r="N627" s="69">
        <v>0</v>
      </c>
      <c r="O627" s="69">
        <v>366000</v>
      </c>
      <c r="P627" s="69">
        <v>169488.07</v>
      </c>
      <c r="Q627" s="67">
        <f t="shared" si="19"/>
        <v>0</v>
      </c>
    </row>
    <row r="628" spans="1:17" ht="14.4" x14ac:dyDescent="0.2">
      <c r="A628" s="65" t="s">
        <v>371</v>
      </c>
      <c r="B628" s="65" t="s">
        <v>372</v>
      </c>
      <c r="C628" s="32" t="str">
        <f t="shared" si="18"/>
        <v>21375106 MUSEO DE ARTE Y DISEÑO CONTEMPORÁNEO</v>
      </c>
      <c r="D628" s="65" t="s">
        <v>19</v>
      </c>
      <c r="E628" s="65" t="s">
        <v>111</v>
      </c>
      <c r="F628" s="65" t="s">
        <v>112</v>
      </c>
      <c r="G628" s="69">
        <v>9510000</v>
      </c>
      <c r="H628" s="69">
        <v>9510000</v>
      </c>
      <c r="I628" s="69">
        <v>4403911.3899999997</v>
      </c>
      <c r="J628" s="69">
        <v>0</v>
      </c>
      <c r="K628" s="69">
        <v>0</v>
      </c>
      <c r="L628" s="69">
        <v>0</v>
      </c>
      <c r="M628" s="69">
        <v>305153</v>
      </c>
      <c r="N628" s="69">
        <v>305153</v>
      </c>
      <c r="O628" s="69">
        <v>9204847</v>
      </c>
      <c r="P628" s="69">
        <v>4098758.39</v>
      </c>
      <c r="Q628" s="67">
        <f t="shared" si="19"/>
        <v>3.20875920084122E-2</v>
      </c>
    </row>
    <row r="629" spans="1:17" ht="14.4" x14ac:dyDescent="0.2">
      <c r="A629" s="65" t="s">
        <v>371</v>
      </c>
      <c r="B629" s="65" t="s">
        <v>372</v>
      </c>
      <c r="C629" s="32" t="str">
        <f t="shared" si="18"/>
        <v>21375106 MUSEO DE ARTE Y DISEÑO CONTEMPORÁNEO</v>
      </c>
      <c r="D629" s="65" t="s">
        <v>19</v>
      </c>
      <c r="E629" s="65" t="s">
        <v>113</v>
      </c>
      <c r="F629" s="65" t="s">
        <v>114</v>
      </c>
      <c r="G629" s="69">
        <v>9510000</v>
      </c>
      <c r="H629" s="69">
        <v>9510000</v>
      </c>
      <c r="I629" s="69">
        <v>4403911.3899999997</v>
      </c>
      <c r="J629" s="69">
        <v>0</v>
      </c>
      <c r="K629" s="69">
        <v>0</v>
      </c>
      <c r="L629" s="69">
        <v>0</v>
      </c>
      <c r="M629" s="69">
        <v>305153</v>
      </c>
      <c r="N629" s="69">
        <v>305153</v>
      </c>
      <c r="O629" s="69">
        <v>9204847</v>
      </c>
      <c r="P629" s="69">
        <v>4098758.39</v>
      </c>
      <c r="Q629" s="67">
        <f t="shared" si="19"/>
        <v>3.20875920084122E-2</v>
      </c>
    </row>
    <row r="630" spans="1:17" ht="14.4" x14ac:dyDescent="0.2">
      <c r="A630" s="65" t="s">
        <v>371</v>
      </c>
      <c r="B630" s="65" t="s">
        <v>372</v>
      </c>
      <c r="C630" s="32" t="str">
        <f t="shared" si="18"/>
        <v>21375106 MUSEO DE ARTE Y DISEÑO CONTEMPORÁNEO</v>
      </c>
      <c r="D630" s="65" t="s">
        <v>19</v>
      </c>
      <c r="E630" s="65" t="s">
        <v>123</v>
      </c>
      <c r="F630" s="65" t="s">
        <v>124</v>
      </c>
      <c r="G630" s="69">
        <v>3967500</v>
      </c>
      <c r="H630" s="69">
        <v>3967500</v>
      </c>
      <c r="I630" s="69">
        <v>1271620.1599999999</v>
      </c>
      <c r="J630" s="69">
        <v>0</v>
      </c>
      <c r="K630" s="69">
        <v>0</v>
      </c>
      <c r="L630" s="69">
        <v>0</v>
      </c>
      <c r="M630" s="69">
        <v>141250</v>
      </c>
      <c r="N630" s="69">
        <v>0</v>
      </c>
      <c r="O630" s="69">
        <v>3826250</v>
      </c>
      <c r="P630" s="69">
        <v>1130370.1599999999</v>
      </c>
      <c r="Q630" s="67">
        <f t="shared" si="19"/>
        <v>3.560176433522369E-2</v>
      </c>
    </row>
    <row r="631" spans="1:17" ht="14.4" x14ac:dyDescent="0.2">
      <c r="A631" s="65" t="s">
        <v>371</v>
      </c>
      <c r="B631" s="65" t="s">
        <v>372</v>
      </c>
      <c r="C631" s="32" t="str">
        <f t="shared" si="18"/>
        <v>21375106 MUSEO DE ARTE Y DISEÑO CONTEMPORÁNEO</v>
      </c>
      <c r="D631" s="65" t="s">
        <v>19</v>
      </c>
      <c r="E631" s="65" t="s">
        <v>125</v>
      </c>
      <c r="F631" s="65" t="s">
        <v>126</v>
      </c>
      <c r="G631" s="69">
        <v>282500</v>
      </c>
      <c r="H631" s="69">
        <v>282500</v>
      </c>
      <c r="I631" s="69">
        <v>141820.71</v>
      </c>
      <c r="J631" s="69">
        <v>0</v>
      </c>
      <c r="K631" s="69">
        <v>0</v>
      </c>
      <c r="L631" s="69">
        <v>0</v>
      </c>
      <c r="M631" s="69">
        <v>141250</v>
      </c>
      <c r="N631" s="69">
        <v>0</v>
      </c>
      <c r="O631" s="69">
        <v>141250</v>
      </c>
      <c r="P631" s="69">
        <v>570.71</v>
      </c>
      <c r="Q631" s="67">
        <f t="shared" si="19"/>
        <v>0.5</v>
      </c>
    </row>
    <row r="632" spans="1:17" ht="14.4" x14ac:dyDescent="0.2">
      <c r="A632" s="65" t="s">
        <v>371</v>
      </c>
      <c r="B632" s="65" t="s">
        <v>372</v>
      </c>
      <c r="C632" s="32" t="str">
        <f t="shared" si="18"/>
        <v>21375106 MUSEO DE ARTE Y DISEÑO CONTEMPORÁNEO</v>
      </c>
      <c r="D632" s="65" t="s">
        <v>19</v>
      </c>
      <c r="E632" s="65" t="s">
        <v>131</v>
      </c>
      <c r="F632" s="65" t="s">
        <v>132</v>
      </c>
      <c r="G632" s="69">
        <v>2525000</v>
      </c>
      <c r="H632" s="69">
        <v>2525000</v>
      </c>
      <c r="I632" s="69">
        <v>592624.14</v>
      </c>
      <c r="J632" s="69">
        <v>0</v>
      </c>
      <c r="K632" s="69">
        <v>0</v>
      </c>
      <c r="L632" s="69">
        <v>0</v>
      </c>
      <c r="M632" s="69">
        <v>0</v>
      </c>
      <c r="N632" s="69">
        <v>0</v>
      </c>
      <c r="O632" s="69">
        <v>2525000</v>
      </c>
      <c r="P632" s="69">
        <v>592624.14</v>
      </c>
      <c r="Q632" s="67">
        <f t="shared" si="19"/>
        <v>0</v>
      </c>
    </row>
    <row r="633" spans="1:17" ht="14.4" x14ac:dyDescent="0.2">
      <c r="A633" s="65" t="s">
        <v>371</v>
      </c>
      <c r="B633" s="65" t="s">
        <v>372</v>
      </c>
      <c r="C633" s="32" t="str">
        <f t="shared" si="18"/>
        <v>21375106 MUSEO DE ARTE Y DISEÑO CONTEMPORÁNEO</v>
      </c>
      <c r="D633" s="65" t="s">
        <v>19</v>
      </c>
      <c r="E633" s="65" t="s">
        <v>135</v>
      </c>
      <c r="F633" s="65" t="s">
        <v>136</v>
      </c>
      <c r="G633" s="69">
        <v>360000</v>
      </c>
      <c r="H633" s="69">
        <v>360000</v>
      </c>
      <c r="I633" s="69">
        <v>166709.57999999999</v>
      </c>
      <c r="J633" s="69">
        <v>0</v>
      </c>
      <c r="K633" s="69">
        <v>0</v>
      </c>
      <c r="L633" s="69">
        <v>0</v>
      </c>
      <c r="M633" s="69">
        <v>0</v>
      </c>
      <c r="N633" s="69">
        <v>0</v>
      </c>
      <c r="O633" s="69">
        <v>360000</v>
      </c>
      <c r="P633" s="69">
        <v>166709.57999999999</v>
      </c>
      <c r="Q633" s="67">
        <f t="shared" si="19"/>
        <v>0</v>
      </c>
    </row>
    <row r="634" spans="1:17" ht="14.4" x14ac:dyDescent="0.2">
      <c r="A634" s="65" t="s">
        <v>371</v>
      </c>
      <c r="B634" s="65" t="s">
        <v>372</v>
      </c>
      <c r="C634" s="32" t="str">
        <f t="shared" si="18"/>
        <v>21375106 MUSEO DE ARTE Y DISEÑO CONTEMPORÁNEO</v>
      </c>
      <c r="D634" s="65" t="s">
        <v>19</v>
      </c>
      <c r="E634" s="65" t="s">
        <v>137</v>
      </c>
      <c r="F634" s="65" t="s">
        <v>138</v>
      </c>
      <c r="G634" s="69">
        <v>300000</v>
      </c>
      <c r="H634" s="69">
        <v>300000</v>
      </c>
      <c r="I634" s="69">
        <v>138924.65</v>
      </c>
      <c r="J634" s="69">
        <v>0</v>
      </c>
      <c r="K634" s="69">
        <v>0</v>
      </c>
      <c r="L634" s="69">
        <v>0</v>
      </c>
      <c r="M634" s="69">
        <v>0</v>
      </c>
      <c r="N634" s="69">
        <v>0</v>
      </c>
      <c r="O634" s="69">
        <v>300000</v>
      </c>
      <c r="P634" s="69">
        <v>138924.65</v>
      </c>
      <c r="Q634" s="67">
        <f t="shared" si="19"/>
        <v>0</v>
      </c>
    </row>
    <row r="635" spans="1:17" ht="14.4" x14ac:dyDescent="0.2">
      <c r="A635" s="65" t="s">
        <v>371</v>
      </c>
      <c r="B635" s="65" t="s">
        <v>372</v>
      </c>
      <c r="C635" s="32" t="str">
        <f t="shared" si="18"/>
        <v>21375106 MUSEO DE ARTE Y DISEÑO CONTEMPORÁNEO</v>
      </c>
      <c r="D635" s="65" t="s">
        <v>19</v>
      </c>
      <c r="E635" s="65" t="s">
        <v>139</v>
      </c>
      <c r="F635" s="65" t="s">
        <v>140</v>
      </c>
      <c r="G635" s="69">
        <v>500000</v>
      </c>
      <c r="H635" s="69">
        <v>500000</v>
      </c>
      <c r="I635" s="69">
        <v>231541.08</v>
      </c>
      <c r="J635" s="69">
        <v>0</v>
      </c>
      <c r="K635" s="69">
        <v>0</v>
      </c>
      <c r="L635" s="69">
        <v>0</v>
      </c>
      <c r="M635" s="69">
        <v>0</v>
      </c>
      <c r="N635" s="69">
        <v>0</v>
      </c>
      <c r="O635" s="69">
        <v>500000</v>
      </c>
      <c r="P635" s="69">
        <v>231541.08</v>
      </c>
      <c r="Q635" s="67">
        <f t="shared" si="19"/>
        <v>0</v>
      </c>
    </row>
    <row r="636" spans="1:17" ht="14.4" x14ac:dyDescent="0.2">
      <c r="A636" s="65" t="s">
        <v>371</v>
      </c>
      <c r="B636" s="65" t="s">
        <v>372</v>
      </c>
      <c r="C636" s="32" t="str">
        <f t="shared" si="18"/>
        <v>21375106 MUSEO DE ARTE Y DISEÑO CONTEMPORÁNEO</v>
      </c>
      <c r="D636" s="65" t="s">
        <v>19</v>
      </c>
      <c r="E636" s="65" t="s">
        <v>141</v>
      </c>
      <c r="F636" s="65" t="s">
        <v>142</v>
      </c>
      <c r="G636" s="69">
        <v>420000</v>
      </c>
      <c r="H636" s="69">
        <v>420000</v>
      </c>
      <c r="I636" s="69">
        <v>194494.51</v>
      </c>
      <c r="J636" s="69">
        <v>0</v>
      </c>
      <c r="K636" s="69">
        <v>0</v>
      </c>
      <c r="L636" s="69">
        <v>0</v>
      </c>
      <c r="M636" s="69">
        <v>0</v>
      </c>
      <c r="N636" s="69">
        <v>0</v>
      </c>
      <c r="O636" s="69">
        <v>420000</v>
      </c>
      <c r="P636" s="69">
        <v>194494.51</v>
      </c>
      <c r="Q636" s="67">
        <f t="shared" si="19"/>
        <v>0</v>
      </c>
    </row>
    <row r="637" spans="1:17" ht="14.4" x14ac:dyDescent="0.2">
      <c r="A637" s="65" t="s">
        <v>371</v>
      </c>
      <c r="B637" s="65" t="s">
        <v>372</v>
      </c>
      <c r="C637" s="32" t="str">
        <f t="shared" si="18"/>
        <v>21375106 MUSEO DE ARTE Y DISEÑO CONTEMPORÁNEO</v>
      </c>
      <c r="D637" s="65" t="s">
        <v>19</v>
      </c>
      <c r="E637" s="65" t="s">
        <v>145</v>
      </c>
      <c r="F637" s="65" t="s">
        <v>146</v>
      </c>
      <c r="G637" s="69">
        <v>420000</v>
      </c>
      <c r="H637" s="69">
        <v>420000</v>
      </c>
      <c r="I637" s="69">
        <v>194494.51</v>
      </c>
      <c r="J637" s="69">
        <v>0</v>
      </c>
      <c r="K637" s="69">
        <v>0</v>
      </c>
      <c r="L637" s="69">
        <v>0</v>
      </c>
      <c r="M637" s="69">
        <v>0</v>
      </c>
      <c r="N637" s="69">
        <v>0</v>
      </c>
      <c r="O637" s="69">
        <v>420000</v>
      </c>
      <c r="P637" s="69">
        <v>194494.51</v>
      </c>
      <c r="Q637" s="67">
        <f t="shared" si="19"/>
        <v>0</v>
      </c>
    </row>
    <row r="638" spans="1:17" ht="14.4" x14ac:dyDescent="0.2">
      <c r="A638" s="65" t="s">
        <v>371</v>
      </c>
      <c r="B638" s="65" t="s">
        <v>372</v>
      </c>
      <c r="C638" s="32" t="str">
        <f t="shared" si="18"/>
        <v>21375106 MUSEO DE ARTE Y DISEÑO CONTEMPORÁNEO</v>
      </c>
      <c r="D638" s="65" t="s">
        <v>19</v>
      </c>
      <c r="E638" s="65" t="s">
        <v>147</v>
      </c>
      <c r="F638" s="65" t="s">
        <v>148</v>
      </c>
      <c r="G638" s="69">
        <v>250000</v>
      </c>
      <c r="H638" s="69">
        <v>250000</v>
      </c>
      <c r="I638" s="69">
        <v>115770.54</v>
      </c>
      <c r="J638" s="69">
        <v>0</v>
      </c>
      <c r="K638" s="69">
        <v>0</v>
      </c>
      <c r="L638" s="69">
        <v>0</v>
      </c>
      <c r="M638" s="69">
        <v>0</v>
      </c>
      <c r="N638" s="69">
        <v>0</v>
      </c>
      <c r="O638" s="69">
        <v>250000</v>
      </c>
      <c r="P638" s="69">
        <v>115770.54</v>
      </c>
      <c r="Q638" s="67">
        <f t="shared" si="19"/>
        <v>0</v>
      </c>
    </row>
    <row r="639" spans="1:17" ht="14.4" x14ac:dyDescent="0.2">
      <c r="A639" s="65" t="s">
        <v>371</v>
      </c>
      <c r="B639" s="65" t="s">
        <v>372</v>
      </c>
      <c r="C639" s="32" t="str">
        <f t="shared" si="18"/>
        <v>21375106 MUSEO DE ARTE Y DISEÑO CONTEMPORÁNEO</v>
      </c>
      <c r="D639" s="65" t="s">
        <v>19</v>
      </c>
      <c r="E639" s="65" t="s">
        <v>291</v>
      </c>
      <c r="F639" s="65" t="s">
        <v>292</v>
      </c>
      <c r="G639" s="69">
        <v>0</v>
      </c>
      <c r="H639" s="69">
        <v>0</v>
      </c>
      <c r="I639" s="69">
        <v>0</v>
      </c>
      <c r="J639" s="69">
        <v>0</v>
      </c>
      <c r="K639" s="69">
        <v>0</v>
      </c>
      <c r="L639" s="69">
        <v>0</v>
      </c>
      <c r="M639" s="69">
        <v>0</v>
      </c>
      <c r="N639" s="69">
        <v>0</v>
      </c>
      <c r="O639" s="69">
        <v>0</v>
      </c>
      <c r="P639" s="69">
        <v>0</v>
      </c>
      <c r="Q639" s="67">
        <f t="shared" si="19"/>
        <v>0</v>
      </c>
    </row>
    <row r="640" spans="1:17" ht="14.4" x14ac:dyDescent="0.2">
      <c r="A640" s="65" t="s">
        <v>371</v>
      </c>
      <c r="B640" s="65" t="s">
        <v>372</v>
      </c>
      <c r="C640" s="32" t="str">
        <f t="shared" si="18"/>
        <v>21375106 MUSEO DE ARTE Y DISEÑO CONTEMPORÁNEO</v>
      </c>
      <c r="D640" s="65" t="s">
        <v>19</v>
      </c>
      <c r="E640" s="65" t="s">
        <v>151</v>
      </c>
      <c r="F640" s="65" t="s">
        <v>152</v>
      </c>
      <c r="G640" s="69">
        <v>250000</v>
      </c>
      <c r="H640" s="69">
        <v>250000</v>
      </c>
      <c r="I640" s="69">
        <v>115770.54</v>
      </c>
      <c r="J640" s="69">
        <v>0</v>
      </c>
      <c r="K640" s="69">
        <v>0</v>
      </c>
      <c r="L640" s="69">
        <v>0</v>
      </c>
      <c r="M640" s="69">
        <v>0</v>
      </c>
      <c r="N640" s="69">
        <v>0</v>
      </c>
      <c r="O640" s="69">
        <v>250000</v>
      </c>
      <c r="P640" s="69">
        <v>115770.54</v>
      </c>
      <c r="Q640" s="67">
        <f t="shared" si="19"/>
        <v>0</v>
      </c>
    </row>
    <row r="641" spans="1:17" ht="14.4" x14ac:dyDescent="0.2">
      <c r="A641" s="65" t="s">
        <v>371</v>
      </c>
      <c r="B641" s="65" t="s">
        <v>372</v>
      </c>
      <c r="C641" s="32" t="str">
        <f t="shared" si="18"/>
        <v>21375106 MUSEO DE ARTE Y DISEÑO CONTEMPORÁNEO</v>
      </c>
      <c r="D641" s="65" t="s">
        <v>19</v>
      </c>
      <c r="E641" s="65" t="s">
        <v>153</v>
      </c>
      <c r="F641" s="65" t="s">
        <v>154</v>
      </c>
      <c r="G641" s="69">
        <v>10129800</v>
      </c>
      <c r="H641" s="69">
        <v>10129800</v>
      </c>
      <c r="I641" s="69">
        <v>2700970.45</v>
      </c>
      <c r="J641" s="69">
        <v>0</v>
      </c>
      <c r="K641" s="69">
        <v>0</v>
      </c>
      <c r="L641" s="69">
        <v>0</v>
      </c>
      <c r="M641" s="69">
        <v>537735.36</v>
      </c>
      <c r="N641" s="69">
        <v>537735.36</v>
      </c>
      <c r="O641" s="69">
        <v>9592064.6400000006</v>
      </c>
      <c r="P641" s="69">
        <v>2163235.09</v>
      </c>
      <c r="Q641" s="67">
        <f t="shared" si="19"/>
        <v>5.3084499200379075E-2</v>
      </c>
    </row>
    <row r="642" spans="1:17" ht="14.4" x14ac:dyDescent="0.2">
      <c r="A642" s="65" t="s">
        <v>371</v>
      </c>
      <c r="B642" s="65" t="s">
        <v>372</v>
      </c>
      <c r="C642" s="32" t="str">
        <f t="shared" si="18"/>
        <v>21375106 MUSEO DE ARTE Y DISEÑO CONTEMPORÁNEO</v>
      </c>
      <c r="D642" s="65" t="s">
        <v>19</v>
      </c>
      <c r="E642" s="65" t="s">
        <v>155</v>
      </c>
      <c r="F642" s="65" t="s">
        <v>156</v>
      </c>
      <c r="G642" s="69">
        <v>2030000</v>
      </c>
      <c r="H642" s="69">
        <v>2030000</v>
      </c>
      <c r="I642" s="69">
        <v>222279.44</v>
      </c>
      <c r="J642" s="69">
        <v>0</v>
      </c>
      <c r="K642" s="69">
        <v>0</v>
      </c>
      <c r="L642" s="69">
        <v>0</v>
      </c>
      <c r="M642" s="69">
        <v>0</v>
      </c>
      <c r="N642" s="69">
        <v>0</v>
      </c>
      <c r="O642" s="69">
        <v>2030000</v>
      </c>
      <c r="P642" s="69">
        <v>222279.44</v>
      </c>
      <c r="Q642" s="67">
        <f t="shared" si="19"/>
        <v>0</v>
      </c>
    </row>
    <row r="643" spans="1:17" ht="14.4" x14ac:dyDescent="0.2">
      <c r="A643" s="65" t="s">
        <v>371</v>
      </c>
      <c r="B643" s="65" t="s">
        <v>372</v>
      </c>
      <c r="C643" s="32" t="str">
        <f t="shared" si="18"/>
        <v>21375106 MUSEO DE ARTE Y DISEÑO CONTEMPORÁNEO</v>
      </c>
      <c r="D643" s="65" t="s">
        <v>19</v>
      </c>
      <c r="E643" s="65" t="s">
        <v>157</v>
      </c>
      <c r="F643" s="65" t="s">
        <v>158</v>
      </c>
      <c r="G643" s="69">
        <v>480000</v>
      </c>
      <c r="H643" s="69">
        <v>480000</v>
      </c>
      <c r="I643" s="69">
        <v>222279.44</v>
      </c>
      <c r="J643" s="69">
        <v>0</v>
      </c>
      <c r="K643" s="69">
        <v>0</v>
      </c>
      <c r="L643" s="69">
        <v>0</v>
      </c>
      <c r="M643" s="69">
        <v>0</v>
      </c>
      <c r="N643" s="69">
        <v>0</v>
      </c>
      <c r="O643" s="69">
        <v>480000</v>
      </c>
      <c r="P643" s="69">
        <v>222279.44</v>
      </c>
      <c r="Q643" s="67">
        <f t="shared" si="19"/>
        <v>0</v>
      </c>
    </row>
    <row r="644" spans="1:17" ht="14.4" x14ac:dyDescent="0.2">
      <c r="A644" s="65" t="s">
        <v>371</v>
      </c>
      <c r="B644" s="65" t="s">
        <v>372</v>
      </c>
      <c r="C644" s="32" t="str">
        <f t="shared" si="18"/>
        <v>21375106 MUSEO DE ARTE Y DISEÑO CONTEMPORÁNEO</v>
      </c>
      <c r="D644" s="65" t="s">
        <v>19</v>
      </c>
      <c r="E644" s="65" t="s">
        <v>161</v>
      </c>
      <c r="F644" s="65" t="s">
        <v>162</v>
      </c>
      <c r="G644" s="69">
        <v>1520000</v>
      </c>
      <c r="H644" s="69">
        <v>1520000</v>
      </c>
      <c r="I644" s="69">
        <v>0</v>
      </c>
      <c r="J644" s="69">
        <v>0</v>
      </c>
      <c r="K644" s="69">
        <v>0</v>
      </c>
      <c r="L644" s="69">
        <v>0</v>
      </c>
      <c r="M644" s="69">
        <v>0</v>
      </c>
      <c r="N644" s="69">
        <v>0</v>
      </c>
      <c r="O644" s="69">
        <v>1520000</v>
      </c>
      <c r="P644" s="69">
        <v>0</v>
      </c>
      <c r="Q644" s="67">
        <f t="shared" si="19"/>
        <v>0</v>
      </c>
    </row>
    <row r="645" spans="1:17" ht="14.4" x14ac:dyDescent="0.2">
      <c r="A645" s="65" t="s">
        <v>371</v>
      </c>
      <c r="B645" s="65" t="s">
        <v>372</v>
      </c>
      <c r="C645" s="32" t="str">
        <f t="shared" si="18"/>
        <v>21375106 MUSEO DE ARTE Y DISEÑO CONTEMPORÁNEO</v>
      </c>
      <c r="D645" s="65" t="s">
        <v>19</v>
      </c>
      <c r="E645" s="65" t="s">
        <v>163</v>
      </c>
      <c r="F645" s="65" t="s">
        <v>164</v>
      </c>
      <c r="G645" s="69">
        <v>30000</v>
      </c>
      <c r="H645" s="69">
        <v>30000</v>
      </c>
      <c r="I645" s="69">
        <v>0</v>
      </c>
      <c r="J645" s="69">
        <v>0</v>
      </c>
      <c r="K645" s="69">
        <v>0</v>
      </c>
      <c r="L645" s="69">
        <v>0</v>
      </c>
      <c r="M645" s="69">
        <v>0</v>
      </c>
      <c r="N645" s="69">
        <v>0</v>
      </c>
      <c r="O645" s="69">
        <v>30000</v>
      </c>
      <c r="P645" s="69">
        <v>0</v>
      </c>
      <c r="Q645" s="67">
        <f t="shared" si="19"/>
        <v>0</v>
      </c>
    </row>
    <row r="646" spans="1:17" ht="14.4" x14ac:dyDescent="0.2">
      <c r="A646" s="65" t="s">
        <v>371</v>
      </c>
      <c r="B646" s="65" t="s">
        <v>372</v>
      </c>
      <c r="C646" s="32" t="str">
        <f t="shared" si="18"/>
        <v>21375106 MUSEO DE ARTE Y DISEÑO CONTEMPORÁNEO</v>
      </c>
      <c r="D646" s="65" t="s">
        <v>19</v>
      </c>
      <c r="E646" s="65" t="s">
        <v>171</v>
      </c>
      <c r="F646" s="65" t="s">
        <v>172</v>
      </c>
      <c r="G646" s="69">
        <v>4068800</v>
      </c>
      <c r="H646" s="69">
        <v>4068800</v>
      </c>
      <c r="I646" s="69">
        <v>1366092.38</v>
      </c>
      <c r="J646" s="69">
        <v>0</v>
      </c>
      <c r="K646" s="69">
        <v>0</v>
      </c>
      <c r="L646" s="69">
        <v>0</v>
      </c>
      <c r="M646" s="69">
        <v>486885.36</v>
      </c>
      <c r="N646" s="69">
        <v>486885.36</v>
      </c>
      <c r="O646" s="69">
        <v>3581914.64</v>
      </c>
      <c r="P646" s="69">
        <v>879207.02</v>
      </c>
      <c r="Q646" s="67">
        <f t="shared" si="19"/>
        <v>0.11966313409359025</v>
      </c>
    </row>
    <row r="647" spans="1:17" ht="14.4" x14ac:dyDescent="0.2">
      <c r="A647" s="65" t="s">
        <v>371</v>
      </c>
      <c r="B647" s="65" t="s">
        <v>372</v>
      </c>
      <c r="C647" s="32" t="str">
        <f t="shared" ref="C647:C710" si="20">+CONCATENATE(A647," ",B647)</f>
        <v>21375106 MUSEO DE ARTE Y DISEÑO CONTEMPORÁNEO</v>
      </c>
      <c r="D647" s="65" t="s">
        <v>19</v>
      </c>
      <c r="E647" s="65" t="s">
        <v>173</v>
      </c>
      <c r="F647" s="65" t="s">
        <v>174</v>
      </c>
      <c r="G647" s="69">
        <v>900000</v>
      </c>
      <c r="H647" s="69">
        <v>900000</v>
      </c>
      <c r="I647" s="69">
        <v>275654.5</v>
      </c>
      <c r="J647" s="69">
        <v>0</v>
      </c>
      <c r="K647" s="69">
        <v>0</v>
      </c>
      <c r="L647" s="69">
        <v>0</v>
      </c>
      <c r="M647" s="69">
        <v>0</v>
      </c>
      <c r="N647" s="69">
        <v>0</v>
      </c>
      <c r="O647" s="69">
        <v>900000</v>
      </c>
      <c r="P647" s="69">
        <v>275654.5</v>
      </c>
      <c r="Q647" s="67">
        <f t="shared" ref="Q647:Q710" si="21">+IFERROR(M647/H647,0)</f>
        <v>0</v>
      </c>
    </row>
    <row r="648" spans="1:17" ht="14.4" x14ac:dyDescent="0.2">
      <c r="A648" s="65" t="s">
        <v>371</v>
      </c>
      <c r="B648" s="65" t="s">
        <v>372</v>
      </c>
      <c r="C648" s="32" t="str">
        <f t="shared" si="20"/>
        <v>21375106 MUSEO DE ARTE Y DISEÑO CONTEMPORÁNEO</v>
      </c>
      <c r="D648" s="65" t="s">
        <v>19</v>
      </c>
      <c r="E648" s="65" t="s">
        <v>175</v>
      </c>
      <c r="F648" s="65" t="s">
        <v>176</v>
      </c>
      <c r="G648" s="69">
        <v>118800</v>
      </c>
      <c r="H648" s="69">
        <v>118800</v>
      </c>
      <c r="I648" s="69">
        <v>0</v>
      </c>
      <c r="J648" s="69">
        <v>0</v>
      </c>
      <c r="K648" s="69">
        <v>0</v>
      </c>
      <c r="L648" s="69">
        <v>0</v>
      </c>
      <c r="M648" s="69">
        <v>0</v>
      </c>
      <c r="N648" s="69">
        <v>0</v>
      </c>
      <c r="O648" s="69">
        <v>118800</v>
      </c>
      <c r="P648" s="69">
        <v>0</v>
      </c>
      <c r="Q648" s="67">
        <f t="shared" si="21"/>
        <v>0</v>
      </c>
    </row>
    <row r="649" spans="1:17" ht="14.4" x14ac:dyDescent="0.2">
      <c r="A649" s="65" t="s">
        <v>371</v>
      </c>
      <c r="B649" s="65" t="s">
        <v>372</v>
      </c>
      <c r="C649" s="32" t="str">
        <f t="shared" si="20"/>
        <v>21375106 MUSEO DE ARTE Y DISEÑO CONTEMPORÁNEO</v>
      </c>
      <c r="D649" s="65" t="s">
        <v>19</v>
      </c>
      <c r="E649" s="65" t="s">
        <v>177</v>
      </c>
      <c r="F649" s="65" t="s">
        <v>178</v>
      </c>
      <c r="G649" s="69">
        <v>1000000</v>
      </c>
      <c r="H649" s="69">
        <v>1000000</v>
      </c>
      <c r="I649" s="69">
        <v>0</v>
      </c>
      <c r="J649" s="69">
        <v>0</v>
      </c>
      <c r="K649" s="69">
        <v>0</v>
      </c>
      <c r="L649" s="69">
        <v>0</v>
      </c>
      <c r="M649" s="69">
        <v>0</v>
      </c>
      <c r="N649" s="69">
        <v>0</v>
      </c>
      <c r="O649" s="69">
        <v>1000000</v>
      </c>
      <c r="P649" s="69">
        <v>0</v>
      </c>
      <c r="Q649" s="67">
        <f t="shared" si="21"/>
        <v>0</v>
      </c>
    </row>
    <row r="650" spans="1:17" ht="14.4" x14ac:dyDescent="0.2">
      <c r="A650" s="65" t="s">
        <v>371</v>
      </c>
      <c r="B650" s="65" t="s">
        <v>372</v>
      </c>
      <c r="C650" s="32" t="str">
        <f t="shared" si="20"/>
        <v>21375106 MUSEO DE ARTE Y DISEÑO CONTEMPORÁNEO</v>
      </c>
      <c r="D650" s="65" t="s">
        <v>19</v>
      </c>
      <c r="E650" s="65" t="s">
        <v>179</v>
      </c>
      <c r="F650" s="65" t="s">
        <v>180</v>
      </c>
      <c r="G650" s="69">
        <v>1100000</v>
      </c>
      <c r="H650" s="69">
        <v>1100000</v>
      </c>
      <c r="I650" s="69">
        <v>671677.75</v>
      </c>
      <c r="J650" s="69">
        <v>0</v>
      </c>
      <c r="K650" s="69">
        <v>0</v>
      </c>
      <c r="L650" s="69">
        <v>0</v>
      </c>
      <c r="M650" s="69">
        <v>486885.36</v>
      </c>
      <c r="N650" s="69">
        <v>486885.36</v>
      </c>
      <c r="O650" s="69">
        <v>613114.64</v>
      </c>
      <c r="P650" s="69">
        <v>184792.39</v>
      </c>
      <c r="Q650" s="67">
        <f t="shared" si="21"/>
        <v>0.44262305454545453</v>
      </c>
    </row>
    <row r="651" spans="1:17" ht="14.4" x14ac:dyDescent="0.2">
      <c r="A651" s="65" t="s">
        <v>371</v>
      </c>
      <c r="B651" s="65" t="s">
        <v>372</v>
      </c>
      <c r="C651" s="32" t="str">
        <f t="shared" si="20"/>
        <v>21375106 MUSEO DE ARTE Y DISEÑO CONTEMPORÁNEO</v>
      </c>
      <c r="D651" s="65" t="s">
        <v>19</v>
      </c>
      <c r="E651" s="65" t="s">
        <v>181</v>
      </c>
      <c r="F651" s="65" t="s">
        <v>182</v>
      </c>
      <c r="G651" s="69">
        <v>150000</v>
      </c>
      <c r="H651" s="69">
        <v>150000</v>
      </c>
      <c r="I651" s="69">
        <v>69462.320000000007</v>
      </c>
      <c r="J651" s="69">
        <v>0</v>
      </c>
      <c r="K651" s="69">
        <v>0</v>
      </c>
      <c r="L651" s="69">
        <v>0</v>
      </c>
      <c r="M651" s="69">
        <v>0</v>
      </c>
      <c r="N651" s="69">
        <v>0</v>
      </c>
      <c r="O651" s="69">
        <v>150000</v>
      </c>
      <c r="P651" s="69">
        <v>69462.320000000007</v>
      </c>
      <c r="Q651" s="67">
        <f t="shared" si="21"/>
        <v>0</v>
      </c>
    </row>
    <row r="652" spans="1:17" ht="14.4" x14ac:dyDescent="0.2">
      <c r="A652" s="65" t="s">
        <v>371</v>
      </c>
      <c r="B652" s="65" t="s">
        <v>372</v>
      </c>
      <c r="C652" s="32" t="str">
        <f t="shared" si="20"/>
        <v>21375106 MUSEO DE ARTE Y DISEÑO CONTEMPORÁNEO</v>
      </c>
      <c r="D652" s="65" t="s">
        <v>19</v>
      </c>
      <c r="E652" s="65" t="s">
        <v>183</v>
      </c>
      <c r="F652" s="65" t="s">
        <v>184</v>
      </c>
      <c r="G652" s="69">
        <v>800000</v>
      </c>
      <c r="H652" s="69">
        <v>800000</v>
      </c>
      <c r="I652" s="69">
        <v>349297.81</v>
      </c>
      <c r="J652" s="69">
        <v>0</v>
      </c>
      <c r="K652" s="69">
        <v>0</v>
      </c>
      <c r="L652" s="69">
        <v>0</v>
      </c>
      <c r="M652" s="69">
        <v>0</v>
      </c>
      <c r="N652" s="69">
        <v>0</v>
      </c>
      <c r="O652" s="69">
        <v>800000</v>
      </c>
      <c r="P652" s="69">
        <v>349297.81</v>
      </c>
      <c r="Q652" s="67">
        <f t="shared" si="21"/>
        <v>0</v>
      </c>
    </row>
    <row r="653" spans="1:17" ht="14.4" x14ac:dyDescent="0.2">
      <c r="A653" s="65" t="s">
        <v>371</v>
      </c>
      <c r="B653" s="65" t="s">
        <v>372</v>
      </c>
      <c r="C653" s="32" t="str">
        <f t="shared" si="20"/>
        <v>21375106 MUSEO DE ARTE Y DISEÑO CONTEMPORÁNEO</v>
      </c>
      <c r="D653" s="65" t="s">
        <v>19</v>
      </c>
      <c r="E653" s="65" t="s">
        <v>185</v>
      </c>
      <c r="F653" s="65" t="s">
        <v>186</v>
      </c>
      <c r="G653" s="69">
        <v>1100000</v>
      </c>
      <c r="H653" s="69">
        <v>1100000</v>
      </c>
      <c r="I653" s="69">
        <v>509390.38</v>
      </c>
      <c r="J653" s="69">
        <v>0</v>
      </c>
      <c r="K653" s="69">
        <v>0</v>
      </c>
      <c r="L653" s="69">
        <v>0</v>
      </c>
      <c r="M653" s="69">
        <v>50850</v>
      </c>
      <c r="N653" s="69">
        <v>50850</v>
      </c>
      <c r="O653" s="69">
        <v>1049150</v>
      </c>
      <c r="P653" s="69">
        <v>458540.38</v>
      </c>
      <c r="Q653" s="67">
        <f t="shared" si="21"/>
        <v>4.6227272727272728E-2</v>
      </c>
    </row>
    <row r="654" spans="1:17" ht="14.4" x14ac:dyDescent="0.2">
      <c r="A654" s="65" t="s">
        <v>371</v>
      </c>
      <c r="B654" s="65" t="s">
        <v>372</v>
      </c>
      <c r="C654" s="32" t="str">
        <f t="shared" si="20"/>
        <v>21375106 MUSEO DE ARTE Y DISEÑO CONTEMPORÁNEO</v>
      </c>
      <c r="D654" s="65" t="s">
        <v>19</v>
      </c>
      <c r="E654" s="65" t="s">
        <v>187</v>
      </c>
      <c r="F654" s="65" t="s">
        <v>188</v>
      </c>
      <c r="G654" s="69">
        <v>300000</v>
      </c>
      <c r="H654" s="69">
        <v>300000</v>
      </c>
      <c r="I654" s="69">
        <v>138924.65</v>
      </c>
      <c r="J654" s="69">
        <v>0</v>
      </c>
      <c r="K654" s="69">
        <v>0</v>
      </c>
      <c r="L654" s="69">
        <v>0</v>
      </c>
      <c r="M654" s="69">
        <v>50850</v>
      </c>
      <c r="N654" s="69">
        <v>50850</v>
      </c>
      <c r="O654" s="69">
        <v>249150</v>
      </c>
      <c r="P654" s="69">
        <v>88074.65</v>
      </c>
      <c r="Q654" s="67">
        <f t="shared" si="21"/>
        <v>0.16950000000000001</v>
      </c>
    </row>
    <row r="655" spans="1:17" ht="14.4" x14ac:dyDescent="0.2">
      <c r="A655" s="65" t="s">
        <v>371</v>
      </c>
      <c r="B655" s="65" t="s">
        <v>372</v>
      </c>
      <c r="C655" s="32" t="str">
        <f t="shared" si="20"/>
        <v>21375106 MUSEO DE ARTE Y DISEÑO CONTEMPORÁNEO</v>
      </c>
      <c r="D655" s="65" t="s">
        <v>19</v>
      </c>
      <c r="E655" s="65" t="s">
        <v>189</v>
      </c>
      <c r="F655" s="65" t="s">
        <v>190</v>
      </c>
      <c r="G655" s="69">
        <v>800000</v>
      </c>
      <c r="H655" s="69">
        <v>800000</v>
      </c>
      <c r="I655" s="69">
        <v>370465.73</v>
      </c>
      <c r="J655" s="69">
        <v>0</v>
      </c>
      <c r="K655" s="69">
        <v>0</v>
      </c>
      <c r="L655" s="69">
        <v>0</v>
      </c>
      <c r="M655" s="69">
        <v>0</v>
      </c>
      <c r="N655" s="69">
        <v>0</v>
      </c>
      <c r="O655" s="69">
        <v>800000</v>
      </c>
      <c r="P655" s="69">
        <v>370465.73</v>
      </c>
      <c r="Q655" s="67">
        <f t="shared" si="21"/>
        <v>0</v>
      </c>
    </row>
    <row r="656" spans="1:17" ht="14.4" x14ac:dyDescent="0.2">
      <c r="A656" s="65" t="s">
        <v>371</v>
      </c>
      <c r="B656" s="65" t="s">
        <v>372</v>
      </c>
      <c r="C656" s="32" t="str">
        <f t="shared" si="20"/>
        <v>21375106 MUSEO DE ARTE Y DISEÑO CONTEMPORÁNEO</v>
      </c>
      <c r="D656" s="65" t="s">
        <v>19</v>
      </c>
      <c r="E656" s="65" t="s">
        <v>191</v>
      </c>
      <c r="F656" s="65" t="s">
        <v>192</v>
      </c>
      <c r="G656" s="69">
        <v>2931000</v>
      </c>
      <c r="H656" s="69">
        <v>2931000</v>
      </c>
      <c r="I656" s="69">
        <v>603208.25</v>
      </c>
      <c r="J656" s="69">
        <v>0</v>
      </c>
      <c r="K656" s="69">
        <v>0</v>
      </c>
      <c r="L656" s="69">
        <v>0</v>
      </c>
      <c r="M656" s="69">
        <v>0</v>
      </c>
      <c r="N656" s="69">
        <v>0</v>
      </c>
      <c r="O656" s="69">
        <v>2931000</v>
      </c>
      <c r="P656" s="69">
        <v>603208.25</v>
      </c>
      <c r="Q656" s="67">
        <f t="shared" si="21"/>
        <v>0</v>
      </c>
    </row>
    <row r="657" spans="1:17" ht="14.4" x14ac:dyDescent="0.2">
      <c r="A657" s="65" t="s">
        <v>371</v>
      </c>
      <c r="B657" s="65" t="s">
        <v>372</v>
      </c>
      <c r="C657" s="32" t="str">
        <f t="shared" si="20"/>
        <v>21375106 MUSEO DE ARTE Y DISEÑO CONTEMPORÁNEO</v>
      </c>
      <c r="D657" s="65" t="s">
        <v>19</v>
      </c>
      <c r="E657" s="65" t="s">
        <v>193</v>
      </c>
      <c r="F657" s="65" t="s">
        <v>194</v>
      </c>
      <c r="G657" s="69">
        <v>200000</v>
      </c>
      <c r="H657" s="69">
        <v>200000</v>
      </c>
      <c r="I657" s="69">
        <v>92616.43</v>
      </c>
      <c r="J657" s="69">
        <v>0</v>
      </c>
      <c r="K657" s="69">
        <v>0</v>
      </c>
      <c r="L657" s="69">
        <v>0</v>
      </c>
      <c r="M657" s="69">
        <v>0</v>
      </c>
      <c r="N657" s="69">
        <v>0</v>
      </c>
      <c r="O657" s="69">
        <v>200000</v>
      </c>
      <c r="P657" s="69">
        <v>92616.43</v>
      </c>
      <c r="Q657" s="67">
        <f t="shared" si="21"/>
        <v>0</v>
      </c>
    </row>
    <row r="658" spans="1:17" ht="14.4" x14ac:dyDescent="0.2">
      <c r="A658" s="65" t="s">
        <v>371</v>
      </c>
      <c r="B658" s="65" t="s">
        <v>372</v>
      </c>
      <c r="C658" s="32" t="str">
        <f t="shared" si="20"/>
        <v>21375106 MUSEO DE ARTE Y DISEÑO CONTEMPORÁNEO</v>
      </c>
      <c r="D658" s="65" t="s">
        <v>19</v>
      </c>
      <c r="E658" s="65" t="s">
        <v>197</v>
      </c>
      <c r="F658" s="65" t="s">
        <v>198</v>
      </c>
      <c r="G658" s="69">
        <v>500000</v>
      </c>
      <c r="H658" s="69">
        <v>500000</v>
      </c>
      <c r="I658" s="69">
        <v>10000</v>
      </c>
      <c r="J658" s="69">
        <v>0</v>
      </c>
      <c r="K658" s="69">
        <v>0</v>
      </c>
      <c r="L658" s="69">
        <v>0</v>
      </c>
      <c r="M658" s="69">
        <v>0</v>
      </c>
      <c r="N658" s="69">
        <v>0</v>
      </c>
      <c r="O658" s="69">
        <v>500000</v>
      </c>
      <c r="P658" s="69">
        <v>10000</v>
      </c>
      <c r="Q658" s="67">
        <f t="shared" si="21"/>
        <v>0</v>
      </c>
    </row>
    <row r="659" spans="1:17" ht="14.4" x14ac:dyDescent="0.2">
      <c r="A659" s="65" t="s">
        <v>371</v>
      </c>
      <c r="B659" s="65" t="s">
        <v>372</v>
      </c>
      <c r="C659" s="32" t="str">
        <f t="shared" si="20"/>
        <v>21375106 MUSEO DE ARTE Y DISEÑO CONTEMPORÁNEO</v>
      </c>
      <c r="D659" s="65" t="s">
        <v>19</v>
      </c>
      <c r="E659" s="65" t="s">
        <v>199</v>
      </c>
      <c r="F659" s="65" t="s">
        <v>200</v>
      </c>
      <c r="G659" s="69">
        <v>1000000</v>
      </c>
      <c r="H659" s="69">
        <v>1000000</v>
      </c>
      <c r="I659" s="69">
        <v>463082.17</v>
      </c>
      <c r="J659" s="69">
        <v>0</v>
      </c>
      <c r="K659" s="69">
        <v>0</v>
      </c>
      <c r="L659" s="69">
        <v>0</v>
      </c>
      <c r="M659" s="69">
        <v>0</v>
      </c>
      <c r="N659" s="69">
        <v>0</v>
      </c>
      <c r="O659" s="69">
        <v>1000000</v>
      </c>
      <c r="P659" s="69">
        <v>463082.17</v>
      </c>
      <c r="Q659" s="67">
        <f t="shared" si="21"/>
        <v>0</v>
      </c>
    </row>
    <row r="660" spans="1:17" ht="14.4" x14ac:dyDescent="0.2">
      <c r="A660" s="65" t="s">
        <v>371</v>
      </c>
      <c r="B660" s="65" t="s">
        <v>372</v>
      </c>
      <c r="C660" s="32" t="str">
        <f t="shared" si="20"/>
        <v>21375106 MUSEO DE ARTE Y DISEÑO CONTEMPORÁNEO</v>
      </c>
      <c r="D660" s="65" t="s">
        <v>19</v>
      </c>
      <c r="E660" s="65" t="s">
        <v>201</v>
      </c>
      <c r="F660" s="65" t="s">
        <v>202</v>
      </c>
      <c r="G660" s="69">
        <v>650000</v>
      </c>
      <c r="H660" s="69">
        <v>650000</v>
      </c>
      <c r="I660" s="69">
        <v>0</v>
      </c>
      <c r="J660" s="69">
        <v>0</v>
      </c>
      <c r="K660" s="69">
        <v>0</v>
      </c>
      <c r="L660" s="69">
        <v>0</v>
      </c>
      <c r="M660" s="69">
        <v>0</v>
      </c>
      <c r="N660" s="69">
        <v>0</v>
      </c>
      <c r="O660" s="69">
        <v>650000</v>
      </c>
      <c r="P660" s="69">
        <v>0</v>
      </c>
      <c r="Q660" s="67">
        <f t="shared" si="21"/>
        <v>0</v>
      </c>
    </row>
    <row r="661" spans="1:17" ht="14.4" x14ac:dyDescent="0.2">
      <c r="A661" s="65" t="s">
        <v>371</v>
      </c>
      <c r="B661" s="65" t="s">
        <v>372</v>
      </c>
      <c r="C661" s="32" t="str">
        <f t="shared" si="20"/>
        <v>21375106 MUSEO DE ARTE Y DISEÑO CONTEMPORÁNEO</v>
      </c>
      <c r="D661" s="65" t="s">
        <v>19</v>
      </c>
      <c r="E661" s="65" t="s">
        <v>203</v>
      </c>
      <c r="F661" s="65" t="s">
        <v>204</v>
      </c>
      <c r="G661" s="69">
        <v>81000</v>
      </c>
      <c r="H661" s="69">
        <v>81000</v>
      </c>
      <c r="I661" s="69">
        <v>37509.65</v>
      </c>
      <c r="J661" s="69">
        <v>0</v>
      </c>
      <c r="K661" s="69">
        <v>0</v>
      </c>
      <c r="L661" s="69">
        <v>0</v>
      </c>
      <c r="M661" s="69">
        <v>0</v>
      </c>
      <c r="N661" s="69">
        <v>0</v>
      </c>
      <c r="O661" s="69">
        <v>81000</v>
      </c>
      <c r="P661" s="69">
        <v>37509.65</v>
      </c>
      <c r="Q661" s="67">
        <f t="shared" si="21"/>
        <v>0</v>
      </c>
    </row>
    <row r="662" spans="1:17" ht="14.4" x14ac:dyDescent="0.2">
      <c r="A662" s="65" t="s">
        <v>371</v>
      </c>
      <c r="B662" s="65" t="s">
        <v>372</v>
      </c>
      <c r="C662" s="32" t="str">
        <f t="shared" si="20"/>
        <v>21375106 MUSEO DE ARTE Y DISEÑO CONTEMPORÁNEO</v>
      </c>
      <c r="D662" s="65" t="s">
        <v>19</v>
      </c>
      <c r="E662" s="65" t="s">
        <v>207</v>
      </c>
      <c r="F662" s="65" t="s">
        <v>208</v>
      </c>
      <c r="G662" s="69">
        <v>500000</v>
      </c>
      <c r="H662" s="69">
        <v>500000</v>
      </c>
      <c r="I662" s="69">
        <v>0</v>
      </c>
      <c r="J662" s="69">
        <v>0</v>
      </c>
      <c r="K662" s="69">
        <v>0</v>
      </c>
      <c r="L662" s="69">
        <v>0</v>
      </c>
      <c r="M662" s="69">
        <v>0</v>
      </c>
      <c r="N662" s="69">
        <v>0</v>
      </c>
      <c r="O662" s="69">
        <v>500000</v>
      </c>
      <c r="P662" s="69">
        <v>0</v>
      </c>
      <c r="Q662" s="67">
        <f t="shared" si="21"/>
        <v>0</v>
      </c>
    </row>
    <row r="663" spans="1:17" ht="14.4" x14ac:dyDescent="0.2">
      <c r="A663" s="65" t="s">
        <v>371</v>
      </c>
      <c r="B663" s="65" t="s">
        <v>372</v>
      </c>
      <c r="C663" s="32" t="str">
        <f t="shared" si="20"/>
        <v>21375106 MUSEO DE ARTE Y DISEÑO CONTEMPORÁNEO</v>
      </c>
      <c r="D663" s="65" t="s">
        <v>19</v>
      </c>
      <c r="E663" s="65" t="s">
        <v>209</v>
      </c>
      <c r="F663" s="65" t="s">
        <v>210</v>
      </c>
      <c r="G663" s="69">
        <v>21084777</v>
      </c>
      <c r="H663" s="69">
        <v>21120196</v>
      </c>
      <c r="I663" s="69">
        <v>12636894.210000001</v>
      </c>
      <c r="J663" s="69">
        <v>0</v>
      </c>
      <c r="K663" s="69">
        <v>0</v>
      </c>
      <c r="L663" s="69">
        <v>0</v>
      </c>
      <c r="M663" s="69">
        <v>6251606.2800000003</v>
      </c>
      <c r="N663" s="69">
        <v>4910560.4000000004</v>
      </c>
      <c r="O663" s="69">
        <v>14868589.720000001</v>
      </c>
      <c r="P663" s="69">
        <v>6385287.9299999997</v>
      </c>
      <c r="Q663" s="67">
        <f t="shared" si="21"/>
        <v>0.29600133824515645</v>
      </c>
    </row>
    <row r="664" spans="1:17" ht="14.4" x14ac:dyDescent="0.2">
      <c r="A664" s="65" t="s">
        <v>371</v>
      </c>
      <c r="B664" s="65" t="s">
        <v>372</v>
      </c>
      <c r="C664" s="32" t="str">
        <f t="shared" si="20"/>
        <v>21375106 MUSEO DE ARTE Y DISEÑO CONTEMPORÁNEO</v>
      </c>
      <c r="D664" s="65" t="s">
        <v>19</v>
      </c>
      <c r="E664" s="65" t="s">
        <v>211</v>
      </c>
      <c r="F664" s="65" t="s">
        <v>212</v>
      </c>
      <c r="G664" s="69">
        <v>3984777</v>
      </c>
      <c r="H664" s="69">
        <v>4020196</v>
      </c>
      <c r="I664" s="69">
        <v>4020196</v>
      </c>
      <c r="J664" s="69">
        <v>0</v>
      </c>
      <c r="K664" s="69">
        <v>0</v>
      </c>
      <c r="L664" s="69">
        <v>0</v>
      </c>
      <c r="M664" s="69">
        <v>1705907.07</v>
      </c>
      <c r="N664" s="69">
        <v>979774.73</v>
      </c>
      <c r="O664" s="69">
        <v>2314288.9300000002</v>
      </c>
      <c r="P664" s="69">
        <v>2314288.9300000002</v>
      </c>
      <c r="Q664" s="67">
        <f t="shared" si="21"/>
        <v>0.42433430360111796</v>
      </c>
    </row>
    <row r="665" spans="1:17" ht="14.4" x14ac:dyDescent="0.2">
      <c r="A665" s="65" t="s">
        <v>371</v>
      </c>
      <c r="B665" s="65" t="s">
        <v>372</v>
      </c>
      <c r="C665" s="32" t="str">
        <f t="shared" si="20"/>
        <v>21375106 MUSEO DE ARTE Y DISEÑO CONTEMPORÁNEO</v>
      </c>
      <c r="D665" s="65" t="s">
        <v>19</v>
      </c>
      <c r="E665" s="65" t="s">
        <v>379</v>
      </c>
      <c r="F665" s="65" t="s">
        <v>214</v>
      </c>
      <c r="G665" s="69">
        <v>3437417</v>
      </c>
      <c r="H665" s="69">
        <v>3467971</v>
      </c>
      <c r="I665" s="69">
        <v>3467971</v>
      </c>
      <c r="J665" s="69">
        <v>0</v>
      </c>
      <c r="K665" s="69">
        <v>0</v>
      </c>
      <c r="L665" s="69">
        <v>0</v>
      </c>
      <c r="M665" s="69">
        <v>1471579.16</v>
      </c>
      <c r="N665" s="69">
        <v>842717.76</v>
      </c>
      <c r="O665" s="69">
        <v>1996391.84</v>
      </c>
      <c r="P665" s="69">
        <v>1996391.84</v>
      </c>
      <c r="Q665" s="67">
        <f t="shared" si="21"/>
        <v>0.42433433266887177</v>
      </c>
    </row>
    <row r="666" spans="1:17" ht="14.4" x14ac:dyDescent="0.2">
      <c r="A666" s="65" t="s">
        <v>371</v>
      </c>
      <c r="B666" s="65" t="s">
        <v>372</v>
      </c>
      <c r="C666" s="32" t="str">
        <f t="shared" si="20"/>
        <v>21375106 MUSEO DE ARTE Y DISEÑO CONTEMPORÁNEO</v>
      </c>
      <c r="D666" s="65" t="s">
        <v>19</v>
      </c>
      <c r="E666" s="65" t="s">
        <v>380</v>
      </c>
      <c r="F666" s="65" t="s">
        <v>216</v>
      </c>
      <c r="G666" s="69">
        <v>547360</v>
      </c>
      <c r="H666" s="69">
        <v>552225</v>
      </c>
      <c r="I666" s="69">
        <v>552225</v>
      </c>
      <c r="J666" s="69">
        <v>0</v>
      </c>
      <c r="K666" s="69">
        <v>0</v>
      </c>
      <c r="L666" s="69">
        <v>0</v>
      </c>
      <c r="M666" s="69">
        <v>234327.91</v>
      </c>
      <c r="N666" s="69">
        <v>137056.97</v>
      </c>
      <c r="O666" s="69">
        <v>317897.09000000003</v>
      </c>
      <c r="P666" s="69">
        <v>317897.09000000003</v>
      </c>
      <c r="Q666" s="67">
        <f t="shared" si="21"/>
        <v>0.4243341210557291</v>
      </c>
    </row>
    <row r="667" spans="1:17" ht="14.4" x14ac:dyDescent="0.2">
      <c r="A667" s="65" t="s">
        <v>371</v>
      </c>
      <c r="B667" s="65" t="s">
        <v>372</v>
      </c>
      <c r="C667" s="32" t="str">
        <f t="shared" si="20"/>
        <v>21375106 MUSEO DE ARTE Y DISEÑO CONTEMPORÁNEO</v>
      </c>
      <c r="D667" s="65" t="s">
        <v>19</v>
      </c>
      <c r="E667" s="65" t="s">
        <v>219</v>
      </c>
      <c r="F667" s="65" t="s">
        <v>220</v>
      </c>
      <c r="G667" s="69">
        <v>15000000</v>
      </c>
      <c r="H667" s="69">
        <v>15000000</v>
      </c>
      <c r="I667" s="69">
        <v>6946232.4800000004</v>
      </c>
      <c r="J667" s="69">
        <v>0</v>
      </c>
      <c r="K667" s="69">
        <v>0</v>
      </c>
      <c r="L667" s="69">
        <v>0</v>
      </c>
      <c r="M667" s="69">
        <v>3600000</v>
      </c>
      <c r="N667" s="69">
        <v>3600000</v>
      </c>
      <c r="O667" s="69">
        <v>11400000</v>
      </c>
      <c r="P667" s="69">
        <v>3346232.48</v>
      </c>
      <c r="Q667" s="67">
        <f t="shared" si="21"/>
        <v>0.24</v>
      </c>
    </row>
    <row r="668" spans="1:17" ht="14.4" x14ac:dyDescent="0.2">
      <c r="A668" s="65" t="s">
        <v>371</v>
      </c>
      <c r="B668" s="65" t="s">
        <v>372</v>
      </c>
      <c r="C668" s="32" t="str">
        <f t="shared" si="20"/>
        <v>21375106 MUSEO DE ARTE Y DISEÑO CONTEMPORÁNEO</v>
      </c>
      <c r="D668" s="65" t="s">
        <v>19</v>
      </c>
      <c r="E668" s="65" t="s">
        <v>223</v>
      </c>
      <c r="F668" s="65" t="s">
        <v>224</v>
      </c>
      <c r="G668" s="69">
        <v>15000000</v>
      </c>
      <c r="H668" s="69">
        <v>15000000</v>
      </c>
      <c r="I668" s="69">
        <v>6946232.4800000004</v>
      </c>
      <c r="J668" s="69">
        <v>0</v>
      </c>
      <c r="K668" s="69">
        <v>0</v>
      </c>
      <c r="L668" s="69">
        <v>0</v>
      </c>
      <c r="M668" s="69">
        <v>3600000</v>
      </c>
      <c r="N668" s="69">
        <v>3600000</v>
      </c>
      <c r="O668" s="69">
        <v>11400000</v>
      </c>
      <c r="P668" s="69">
        <v>3346232.48</v>
      </c>
      <c r="Q668" s="67">
        <f t="shared" si="21"/>
        <v>0.24</v>
      </c>
    </row>
    <row r="669" spans="1:17" ht="14.4" x14ac:dyDescent="0.2">
      <c r="A669" s="65" t="s">
        <v>371</v>
      </c>
      <c r="B669" s="65" t="s">
        <v>372</v>
      </c>
      <c r="C669" s="32" t="str">
        <f t="shared" si="20"/>
        <v>21375106 MUSEO DE ARTE Y DISEÑO CONTEMPORÁNEO</v>
      </c>
      <c r="D669" s="65" t="s">
        <v>19</v>
      </c>
      <c r="E669" s="65" t="s">
        <v>225</v>
      </c>
      <c r="F669" s="65" t="s">
        <v>226</v>
      </c>
      <c r="G669" s="69">
        <v>2100000</v>
      </c>
      <c r="H669" s="69">
        <v>2100000</v>
      </c>
      <c r="I669" s="69">
        <v>1670465.73</v>
      </c>
      <c r="J669" s="69">
        <v>0</v>
      </c>
      <c r="K669" s="69">
        <v>0</v>
      </c>
      <c r="L669" s="69">
        <v>0</v>
      </c>
      <c r="M669" s="69">
        <v>945699.21</v>
      </c>
      <c r="N669" s="69">
        <v>330785.67</v>
      </c>
      <c r="O669" s="69">
        <v>1154300.79</v>
      </c>
      <c r="P669" s="69">
        <v>724766.52</v>
      </c>
      <c r="Q669" s="67">
        <f t="shared" si="21"/>
        <v>0.45033295714285715</v>
      </c>
    </row>
    <row r="670" spans="1:17" ht="14.4" x14ac:dyDescent="0.2">
      <c r="A670" s="65" t="s">
        <v>371</v>
      </c>
      <c r="B670" s="65" t="s">
        <v>372</v>
      </c>
      <c r="C670" s="32" t="str">
        <f t="shared" si="20"/>
        <v>21375106 MUSEO DE ARTE Y DISEÑO CONTEMPORÁNEO</v>
      </c>
      <c r="D670" s="65" t="s">
        <v>19</v>
      </c>
      <c r="E670" s="65" t="s">
        <v>227</v>
      </c>
      <c r="F670" s="65" t="s">
        <v>228</v>
      </c>
      <c r="G670" s="69">
        <v>800000</v>
      </c>
      <c r="H670" s="69">
        <v>800000</v>
      </c>
      <c r="I670" s="69">
        <v>370465.73</v>
      </c>
      <c r="J670" s="69">
        <v>0</v>
      </c>
      <c r="K670" s="69">
        <v>0</v>
      </c>
      <c r="L670" s="69">
        <v>0</v>
      </c>
      <c r="M670" s="69">
        <v>0</v>
      </c>
      <c r="N670" s="69">
        <v>0</v>
      </c>
      <c r="O670" s="69">
        <v>800000</v>
      </c>
      <c r="P670" s="69">
        <v>370465.73</v>
      </c>
      <c r="Q670" s="67">
        <f t="shared" si="21"/>
        <v>0</v>
      </c>
    </row>
    <row r="671" spans="1:17" ht="14.4" x14ac:dyDescent="0.2">
      <c r="A671" s="65" t="s">
        <v>371</v>
      </c>
      <c r="B671" s="65" t="s">
        <v>372</v>
      </c>
      <c r="C671" s="32" t="str">
        <f t="shared" si="20"/>
        <v>21375106 MUSEO DE ARTE Y DISEÑO CONTEMPORÁNEO</v>
      </c>
      <c r="D671" s="65" t="s">
        <v>19</v>
      </c>
      <c r="E671" s="65" t="s">
        <v>229</v>
      </c>
      <c r="F671" s="65" t="s">
        <v>230</v>
      </c>
      <c r="G671" s="69">
        <v>1300000</v>
      </c>
      <c r="H671" s="69">
        <v>1300000</v>
      </c>
      <c r="I671" s="69">
        <v>1300000</v>
      </c>
      <c r="J671" s="69">
        <v>0</v>
      </c>
      <c r="K671" s="69">
        <v>0</v>
      </c>
      <c r="L671" s="69">
        <v>0</v>
      </c>
      <c r="M671" s="69">
        <v>945699.21</v>
      </c>
      <c r="N671" s="69">
        <v>330785.67</v>
      </c>
      <c r="O671" s="69">
        <v>354300.79</v>
      </c>
      <c r="P671" s="69">
        <v>354300.79</v>
      </c>
      <c r="Q671" s="67">
        <f t="shared" si="21"/>
        <v>0.7274609307692308</v>
      </c>
    </row>
    <row r="672" spans="1:17" ht="14.4" x14ac:dyDescent="0.2">
      <c r="A672" s="65" t="s">
        <v>371</v>
      </c>
      <c r="B672" s="65" t="s">
        <v>372</v>
      </c>
      <c r="C672" s="32" t="str">
        <f t="shared" si="20"/>
        <v>21375106 MUSEO DE ARTE Y DISEÑO CONTEMPORÁNEO</v>
      </c>
      <c r="D672" s="65" t="s">
        <v>253</v>
      </c>
      <c r="E672" s="65" t="s">
        <v>254</v>
      </c>
      <c r="F672" s="65" t="s">
        <v>255</v>
      </c>
      <c r="G672" s="69">
        <v>25786000</v>
      </c>
      <c r="H672" s="69">
        <v>25786000</v>
      </c>
      <c r="I672" s="69">
        <v>25786000</v>
      </c>
      <c r="J672" s="69">
        <v>0</v>
      </c>
      <c r="K672" s="69">
        <v>0</v>
      </c>
      <c r="L672" s="69">
        <v>0</v>
      </c>
      <c r="M672" s="69">
        <v>367468.01</v>
      </c>
      <c r="N672" s="69">
        <v>367465.44</v>
      </c>
      <c r="O672" s="69">
        <v>25418531.989999998</v>
      </c>
      <c r="P672" s="69">
        <v>25418531.989999998</v>
      </c>
      <c r="Q672" s="67">
        <f t="shared" si="21"/>
        <v>1.4250679050647639E-2</v>
      </c>
    </row>
    <row r="673" spans="1:17" ht="14.4" x14ac:dyDescent="0.2">
      <c r="A673" s="65" t="s">
        <v>371</v>
      </c>
      <c r="B673" s="65" t="s">
        <v>372</v>
      </c>
      <c r="C673" s="32" t="str">
        <f t="shared" si="20"/>
        <v>21375106 MUSEO DE ARTE Y DISEÑO CONTEMPORÁNEO</v>
      </c>
      <c r="D673" s="65" t="s">
        <v>253</v>
      </c>
      <c r="E673" s="65" t="s">
        <v>256</v>
      </c>
      <c r="F673" s="65" t="s">
        <v>257</v>
      </c>
      <c r="G673" s="69">
        <v>19758000</v>
      </c>
      <c r="H673" s="69">
        <v>19758000</v>
      </c>
      <c r="I673" s="69">
        <v>19758000</v>
      </c>
      <c r="J673" s="69">
        <v>0</v>
      </c>
      <c r="K673" s="69">
        <v>0</v>
      </c>
      <c r="L673" s="69">
        <v>0</v>
      </c>
      <c r="M673" s="69">
        <v>0</v>
      </c>
      <c r="N673" s="69">
        <v>0</v>
      </c>
      <c r="O673" s="69">
        <v>19758000</v>
      </c>
      <c r="P673" s="69">
        <v>19758000</v>
      </c>
      <c r="Q673" s="67">
        <f t="shared" si="21"/>
        <v>0</v>
      </c>
    </row>
    <row r="674" spans="1:17" ht="14.4" x14ac:dyDescent="0.2">
      <c r="A674" s="65" t="s">
        <v>371</v>
      </c>
      <c r="B674" s="65" t="s">
        <v>372</v>
      </c>
      <c r="C674" s="32" t="str">
        <f t="shared" si="20"/>
        <v>21375106 MUSEO DE ARTE Y DISEÑO CONTEMPORÁNEO</v>
      </c>
      <c r="D674" s="65" t="s">
        <v>253</v>
      </c>
      <c r="E674" s="65" t="s">
        <v>260</v>
      </c>
      <c r="F674" s="65" t="s">
        <v>261</v>
      </c>
      <c r="G674" s="69">
        <v>4480000</v>
      </c>
      <c r="H674" s="69">
        <v>4480000</v>
      </c>
      <c r="I674" s="69">
        <v>4480000</v>
      </c>
      <c r="J674" s="69">
        <v>0</v>
      </c>
      <c r="K674" s="69">
        <v>0</v>
      </c>
      <c r="L674" s="69">
        <v>0</v>
      </c>
      <c r="M674" s="69">
        <v>0</v>
      </c>
      <c r="N674" s="69">
        <v>0</v>
      </c>
      <c r="O674" s="69">
        <v>4480000</v>
      </c>
      <c r="P674" s="69">
        <v>4480000</v>
      </c>
      <c r="Q674" s="67">
        <f t="shared" si="21"/>
        <v>0</v>
      </c>
    </row>
    <row r="675" spans="1:17" ht="14.4" x14ac:dyDescent="0.2">
      <c r="A675" s="65" t="s">
        <v>371</v>
      </c>
      <c r="B675" s="65" t="s">
        <v>372</v>
      </c>
      <c r="C675" s="32" t="str">
        <f t="shared" si="20"/>
        <v>21375106 MUSEO DE ARTE Y DISEÑO CONTEMPORÁNEO</v>
      </c>
      <c r="D675" s="65" t="s">
        <v>253</v>
      </c>
      <c r="E675" s="65" t="s">
        <v>264</v>
      </c>
      <c r="F675" s="65" t="s">
        <v>265</v>
      </c>
      <c r="G675" s="69">
        <v>15264000</v>
      </c>
      <c r="H675" s="69">
        <v>15264000</v>
      </c>
      <c r="I675" s="69">
        <v>15264000</v>
      </c>
      <c r="J675" s="69">
        <v>0</v>
      </c>
      <c r="K675" s="69">
        <v>0</v>
      </c>
      <c r="L675" s="69">
        <v>0</v>
      </c>
      <c r="M675" s="69">
        <v>0</v>
      </c>
      <c r="N675" s="69">
        <v>0</v>
      </c>
      <c r="O675" s="69">
        <v>15264000</v>
      </c>
      <c r="P675" s="69">
        <v>15264000</v>
      </c>
      <c r="Q675" s="67">
        <f t="shared" si="21"/>
        <v>0</v>
      </c>
    </row>
    <row r="676" spans="1:17" ht="14.4" x14ac:dyDescent="0.2">
      <c r="A676" s="65" t="s">
        <v>371</v>
      </c>
      <c r="B676" s="65" t="s">
        <v>372</v>
      </c>
      <c r="C676" s="32" t="str">
        <f t="shared" si="20"/>
        <v>21375106 MUSEO DE ARTE Y DISEÑO CONTEMPORÁNEO</v>
      </c>
      <c r="D676" s="65" t="s">
        <v>253</v>
      </c>
      <c r="E676" s="65" t="s">
        <v>355</v>
      </c>
      <c r="F676" s="65" t="s">
        <v>356</v>
      </c>
      <c r="G676" s="69">
        <v>14000</v>
      </c>
      <c r="H676" s="69">
        <v>14000</v>
      </c>
      <c r="I676" s="69">
        <v>14000</v>
      </c>
      <c r="J676" s="69">
        <v>0</v>
      </c>
      <c r="K676" s="69">
        <v>0</v>
      </c>
      <c r="L676" s="69">
        <v>0</v>
      </c>
      <c r="M676" s="69">
        <v>0</v>
      </c>
      <c r="N676" s="69">
        <v>0</v>
      </c>
      <c r="O676" s="69">
        <v>14000</v>
      </c>
      <c r="P676" s="69">
        <v>14000</v>
      </c>
      <c r="Q676" s="67">
        <f t="shared" si="21"/>
        <v>0</v>
      </c>
    </row>
    <row r="677" spans="1:17" ht="14.4" x14ac:dyDescent="0.2">
      <c r="A677" s="65" t="s">
        <v>371</v>
      </c>
      <c r="B677" s="65" t="s">
        <v>372</v>
      </c>
      <c r="C677" s="32" t="str">
        <f t="shared" si="20"/>
        <v>21375106 MUSEO DE ARTE Y DISEÑO CONTEMPORÁNEO</v>
      </c>
      <c r="D677" s="65" t="s">
        <v>253</v>
      </c>
      <c r="E677" s="65" t="s">
        <v>274</v>
      </c>
      <c r="F677" s="65" t="s">
        <v>275</v>
      </c>
      <c r="G677" s="69">
        <v>6028000</v>
      </c>
      <c r="H677" s="69">
        <v>6028000</v>
      </c>
      <c r="I677" s="69">
        <v>6028000</v>
      </c>
      <c r="J677" s="69">
        <v>0</v>
      </c>
      <c r="K677" s="69">
        <v>0</v>
      </c>
      <c r="L677" s="69">
        <v>0</v>
      </c>
      <c r="M677" s="69">
        <v>367468.01</v>
      </c>
      <c r="N677" s="69">
        <v>367465.44</v>
      </c>
      <c r="O677" s="69">
        <v>5660531.9900000002</v>
      </c>
      <c r="P677" s="69">
        <v>5660531.9900000002</v>
      </c>
      <c r="Q677" s="67">
        <f t="shared" si="21"/>
        <v>6.0960187458526875E-2</v>
      </c>
    </row>
    <row r="678" spans="1:17" ht="14.4" x14ac:dyDescent="0.2">
      <c r="A678" s="65" t="s">
        <v>371</v>
      </c>
      <c r="B678" s="65" t="s">
        <v>372</v>
      </c>
      <c r="C678" s="32" t="str">
        <f t="shared" si="20"/>
        <v>21375106 MUSEO DE ARTE Y DISEÑO CONTEMPORÁNEO</v>
      </c>
      <c r="D678" s="65" t="s">
        <v>253</v>
      </c>
      <c r="E678" s="65" t="s">
        <v>276</v>
      </c>
      <c r="F678" s="65" t="s">
        <v>277</v>
      </c>
      <c r="G678" s="69">
        <v>6028000</v>
      </c>
      <c r="H678" s="69">
        <v>6028000</v>
      </c>
      <c r="I678" s="69">
        <v>6028000</v>
      </c>
      <c r="J678" s="69">
        <v>0</v>
      </c>
      <c r="K678" s="69">
        <v>0</v>
      </c>
      <c r="L678" s="69">
        <v>0</v>
      </c>
      <c r="M678" s="69">
        <v>367468.01</v>
      </c>
      <c r="N678" s="69">
        <v>367465.44</v>
      </c>
      <c r="O678" s="69">
        <v>5660531.9900000002</v>
      </c>
      <c r="P678" s="69">
        <v>5660531.9900000002</v>
      </c>
      <c r="Q678" s="67">
        <f t="shared" si="21"/>
        <v>6.0960187458526875E-2</v>
      </c>
    </row>
    <row r="679" spans="1:17" ht="14.4" x14ac:dyDescent="0.2">
      <c r="A679" s="65" t="s">
        <v>381</v>
      </c>
      <c r="B679" s="65" t="s">
        <v>382</v>
      </c>
      <c r="C679" s="32" t="str">
        <f t="shared" si="20"/>
        <v>21375107 CENTRO CULTURAL E HISTÓRICO JOSÉ FIGUERE</v>
      </c>
      <c r="D679" s="65" t="s">
        <v>19</v>
      </c>
      <c r="E679" s="65" t="s">
        <v>20</v>
      </c>
      <c r="F679" s="65" t="s">
        <v>20</v>
      </c>
      <c r="G679" s="69">
        <v>180396029</v>
      </c>
      <c r="H679" s="69">
        <v>180396029</v>
      </c>
      <c r="I679" s="69">
        <v>156079690.19999999</v>
      </c>
      <c r="J679" s="69">
        <v>0</v>
      </c>
      <c r="K679" s="69">
        <v>0</v>
      </c>
      <c r="L679" s="69">
        <v>0</v>
      </c>
      <c r="M679" s="69">
        <v>66236011.939999998</v>
      </c>
      <c r="N679" s="69">
        <v>62611900.380000003</v>
      </c>
      <c r="O679" s="69">
        <v>114160017.06</v>
      </c>
      <c r="P679" s="69">
        <v>89843678.260000005</v>
      </c>
      <c r="Q679" s="67">
        <f t="shared" si="21"/>
        <v>0.3671700109318925</v>
      </c>
    </row>
    <row r="680" spans="1:17" ht="14.4" x14ac:dyDescent="0.2">
      <c r="A680" s="65" t="s">
        <v>381</v>
      </c>
      <c r="B680" s="65" t="s">
        <v>382</v>
      </c>
      <c r="C680" s="32" t="str">
        <f t="shared" si="20"/>
        <v>21375107 CENTRO CULTURAL E HISTÓRICO JOSÉ FIGUERE</v>
      </c>
      <c r="D680" s="65" t="s">
        <v>19</v>
      </c>
      <c r="E680" s="65" t="s">
        <v>23</v>
      </c>
      <c r="F680" s="65" t="s">
        <v>24</v>
      </c>
      <c r="G680" s="69">
        <v>125751114</v>
      </c>
      <c r="H680" s="69">
        <v>125751114</v>
      </c>
      <c r="I680" s="69">
        <v>125751114</v>
      </c>
      <c r="J680" s="69">
        <v>0</v>
      </c>
      <c r="K680" s="69">
        <v>0</v>
      </c>
      <c r="L680" s="69">
        <v>0</v>
      </c>
      <c r="M680" s="69">
        <v>56624959.799999997</v>
      </c>
      <c r="N680" s="69">
        <v>54381540.869999997</v>
      </c>
      <c r="O680" s="69">
        <v>69126154.200000003</v>
      </c>
      <c r="P680" s="69">
        <v>69126154.200000003</v>
      </c>
      <c r="Q680" s="67">
        <f t="shared" si="21"/>
        <v>0.45029390196893204</v>
      </c>
    </row>
    <row r="681" spans="1:17" ht="14.4" x14ac:dyDescent="0.2">
      <c r="A681" s="65" t="s">
        <v>381</v>
      </c>
      <c r="B681" s="65" t="s">
        <v>382</v>
      </c>
      <c r="C681" s="32" t="str">
        <f t="shared" si="20"/>
        <v>21375107 CENTRO CULTURAL E HISTÓRICO JOSÉ FIGUERE</v>
      </c>
      <c r="D681" s="65" t="s">
        <v>19</v>
      </c>
      <c r="E681" s="65" t="s">
        <v>25</v>
      </c>
      <c r="F681" s="65" t="s">
        <v>26</v>
      </c>
      <c r="G681" s="69">
        <v>60894050</v>
      </c>
      <c r="H681" s="69">
        <v>60894050</v>
      </c>
      <c r="I681" s="69">
        <v>60894050</v>
      </c>
      <c r="J681" s="69">
        <v>0</v>
      </c>
      <c r="K681" s="69">
        <v>0</v>
      </c>
      <c r="L681" s="69">
        <v>0</v>
      </c>
      <c r="M681" s="69">
        <v>27261292.239999998</v>
      </c>
      <c r="N681" s="69">
        <v>26724738.5</v>
      </c>
      <c r="O681" s="69">
        <v>33632757.759999998</v>
      </c>
      <c r="P681" s="69">
        <v>33632757.759999998</v>
      </c>
      <c r="Q681" s="67">
        <f t="shared" si="21"/>
        <v>0.44768400590862323</v>
      </c>
    </row>
    <row r="682" spans="1:17" ht="14.4" x14ac:dyDescent="0.2">
      <c r="A682" s="65" t="s">
        <v>381</v>
      </c>
      <c r="B682" s="65" t="s">
        <v>382</v>
      </c>
      <c r="C682" s="32" t="str">
        <f t="shared" si="20"/>
        <v>21375107 CENTRO CULTURAL E HISTÓRICO JOSÉ FIGUERE</v>
      </c>
      <c r="D682" s="65" t="s">
        <v>19</v>
      </c>
      <c r="E682" s="65" t="s">
        <v>27</v>
      </c>
      <c r="F682" s="65" t="s">
        <v>28</v>
      </c>
      <c r="G682" s="69">
        <v>60894050</v>
      </c>
      <c r="H682" s="69">
        <v>60894050</v>
      </c>
      <c r="I682" s="69">
        <v>60894050</v>
      </c>
      <c r="J682" s="69">
        <v>0</v>
      </c>
      <c r="K682" s="69">
        <v>0</v>
      </c>
      <c r="L682" s="69">
        <v>0</v>
      </c>
      <c r="M682" s="69">
        <v>27261292.239999998</v>
      </c>
      <c r="N682" s="69">
        <v>26724738.5</v>
      </c>
      <c r="O682" s="69">
        <v>33632757.759999998</v>
      </c>
      <c r="P682" s="69">
        <v>33632757.759999998</v>
      </c>
      <c r="Q682" s="67">
        <f t="shared" si="21"/>
        <v>0.44768400590862323</v>
      </c>
    </row>
    <row r="683" spans="1:17" ht="14.4" x14ac:dyDescent="0.2">
      <c r="A683" s="65" t="s">
        <v>381</v>
      </c>
      <c r="B683" s="65" t="s">
        <v>382</v>
      </c>
      <c r="C683" s="32" t="str">
        <f t="shared" si="20"/>
        <v>21375107 CENTRO CULTURAL E HISTÓRICO JOSÉ FIGUERE</v>
      </c>
      <c r="D683" s="65" t="s">
        <v>19</v>
      </c>
      <c r="E683" s="65" t="s">
        <v>31</v>
      </c>
      <c r="F683" s="65" t="s">
        <v>32</v>
      </c>
      <c r="G683" s="69">
        <v>700000</v>
      </c>
      <c r="H683" s="69">
        <v>700000</v>
      </c>
      <c r="I683" s="69">
        <v>700000</v>
      </c>
      <c r="J683" s="69">
        <v>0</v>
      </c>
      <c r="K683" s="69">
        <v>0</v>
      </c>
      <c r="L683" s="69">
        <v>0</v>
      </c>
      <c r="M683" s="69">
        <v>245137.16</v>
      </c>
      <c r="N683" s="69">
        <v>239530.29</v>
      </c>
      <c r="O683" s="69">
        <v>454862.84</v>
      </c>
      <c r="P683" s="69">
        <v>454862.84</v>
      </c>
      <c r="Q683" s="67">
        <f t="shared" si="21"/>
        <v>0.35019594285714284</v>
      </c>
    </row>
    <row r="684" spans="1:17" ht="14.4" x14ac:dyDescent="0.2">
      <c r="A684" s="65" t="s">
        <v>381</v>
      </c>
      <c r="B684" s="65" t="s">
        <v>382</v>
      </c>
      <c r="C684" s="32" t="str">
        <f t="shared" si="20"/>
        <v>21375107 CENTRO CULTURAL E HISTÓRICO JOSÉ FIGUERE</v>
      </c>
      <c r="D684" s="65" t="s">
        <v>19</v>
      </c>
      <c r="E684" s="65" t="s">
        <v>33</v>
      </c>
      <c r="F684" s="65" t="s">
        <v>34</v>
      </c>
      <c r="G684" s="69">
        <v>700000</v>
      </c>
      <c r="H684" s="69">
        <v>700000</v>
      </c>
      <c r="I684" s="69">
        <v>700000</v>
      </c>
      <c r="J684" s="69">
        <v>0</v>
      </c>
      <c r="K684" s="69">
        <v>0</v>
      </c>
      <c r="L684" s="69">
        <v>0</v>
      </c>
      <c r="M684" s="69">
        <v>245137.16</v>
      </c>
      <c r="N684" s="69">
        <v>239530.29</v>
      </c>
      <c r="O684" s="69">
        <v>454862.84</v>
      </c>
      <c r="P684" s="69">
        <v>454862.84</v>
      </c>
      <c r="Q684" s="67">
        <f t="shared" si="21"/>
        <v>0.35019594285714284</v>
      </c>
    </row>
    <row r="685" spans="1:17" ht="14.4" x14ac:dyDescent="0.2">
      <c r="A685" s="65" t="s">
        <v>381</v>
      </c>
      <c r="B685" s="65" t="s">
        <v>382</v>
      </c>
      <c r="C685" s="32" t="str">
        <f t="shared" si="20"/>
        <v>21375107 CENTRO CULTURAL E HISTÓRICO JOSÉ FIGUERE</v>
      </c>
      <c r="D685" s="65" t="s">
        <v>19</v>
      </c>
      <c r="E685" s="65" t="s">
        <v>35</v>
      </c>
      <c r="F685" s="65" t="s">
        <v>36</v>
      </c>
      <c r="G685" s="69">
        <v>44831160</v>
      </c>
      <c r="H685" s="69">
        <v>44831160</v>
      </c>
      <c r="I685" s="69">
        <v>44831160</v>
      </c>
      <c r="J685" s="69">
        <v>0</v>
      </c>
      <c r="K685" s="69">
        <v>0</v>
      </c>
      <c r="L685" s="69">
        <v>0</v>
      </c>
      <c r="M685" s="69">
        <v>18581148.399999999</v>
      </c>
      <c r="N685" s="69">
        <v>18334343.079999998</v>
      </c>
      <c r="O685" s="69">
        <v>26250011.600000001</v>
      </c>
      <c r="P685" s="69">
        <v>26250011.600000001</v>
      </c>
      <c r="Q685" s="67">
        <f t="shared" si="21"/>
        <v>0.41446949844706221</v>
      </c>
    </row>
    <row r="686" spans="1:17" ht="14.4" x14ac:dyDescent="0.2">
      <c r="A686" s="65" t="s">
        <v>381</v>
      </c>
      <c r="B686" s="65" t="s">
        <v>382</v>
      </c>
      <c r="C686" s="32" t="str">
        <f t="shared" si="20"/>
        <v>21375107 CENTRO CULTURAL E HISTÓRICO JOSÉ FIGUERE</v>
      </c>
      <c r="D686" s="65" t="s">
        <v>19</v>
      </c>
      <c r="E686" s="65" t="s">
        <v>37</v>
      </c>
      <c r="F686" s="65" t="s">
        <v>38</v>
      </c>
      <c r="G686" s="69">
        <v>12500000</v>
      </c>
      <c r="H686" s="69">
        <v>12500000</v>
      </c>
      <c r="I686" s="69">
        <v>12500000</v>
      </c>
      <c r="J686" s="69">
        <v>0</v>
      </c>
      <c r="K686" s="69">
        <v>0</v>
      </c>
      <c r="L686" s="69">
        <v>0</v>
      </c>
      <c r="M686" s="69">
        <v>4817031.0999999996</v>
      </c>
      <c r="N686" s="69">
        <v>4714042.13</v>
      </c>
      <c r="O686" s="69">
        <v>7682968.9000000004</v>
      </c>
      <c r="P686" s="69">
        <v>7682968.9000000004</v>
      </c>
      <c r="Q686" s="67">
        <f t="shared" si="21"/>
        <v>0.38536248799999995</v>
      </c>
    </row>
    <row r="687" spans="1:17" ht="14.4" x14ac:dyDescent="0.2">
      <c r="A687" s="65" t="s">
        <v>381</v>
      </c>
      <c r="B687" s="65" t="s">
        <v>382</v>
      </c>
      <c r="C687" s="32" t="str">
        <f t="shared" si="20"/>
        <v>21375107 CENTRO CULTURAL E HISTÓRICO JOSÉ FIGUERE</v>
      </c>
      <c r="D687" s="65" t="s">
        <v>19</v>
      </c>
      <c r="E687" s="65" t="s">
        <v>39</v>
      </c>
      <c r="F687" s="65" t="s">
        <v>40</v>
      </c>
      <c r="G687" s="69">
        <v>13029470</v>
      </c>
      <c r="H687" s="69">
        <v>13029470</v>
      </c>
      <c r="I687" s="69">
        <v>13029470</v>
      </c>
      <c r="J687" s="69">
        <v>0</v>
      </c>
      <c r="K687" s="69">
        <v>0</v>
      </c>
      <c r="L687" s="69">
        <v>0</v>
      </c>
      <c r="M687" s="69">
        <v>5709991.6100000003</v>
      </c>
      <c r="N687" s="69">
        <v>5599886.8099999996</v>
      </c>
      <c r="O687" s="69">
        <v>7319478.3899999997</v>
      </c>
      <c r="P687" s="69">
        <v>7319478.3899999997</v>
      </c>
      <c r="Q687" s="67">
        <f t="shared" si="21"/>
        <v>0.43823667501440966</v>
      </c>
    </row>
    <row r="688" spans="1:17" ht="14.4" x14ac:dyDescent="0.2">
      <c r="A688" s="65" t="s">
        <v>381</v>
      </c>
      <c r="B688" s="65" t="s">
        <v>382</v>
      </c>
      <c r="C688" s="32" t="str">
        <f t="shared" si="20"/>
        <v>21375107 CENTRO CULTURAL E HISTÓRICO JOSÉ FIGUERE</v>
      </c>
      <c r="D688" s="65" t="s">
        <v>19</v>
      </c>
      <c r="E688" s="65" t="s">
        <v>41</v>
      </c>
      <c r="F688" s="65" t="s">
        <v>42</v>
      </c>
      <c r="G688" s="69">
        <v>8174569</v>
      </c>
      <c r="H688" s="69">
        <v>8174569</v>
      </c>
      <c r="I688" s="69">
        <v>8174569</v>
      </c>
      <c r="J688" s="69">
        <v>0</v>
      </c>
      <c r="K688" s="69">
        <v>0</v>
      </c>
      <c r="L688" s="69">
        <v>0</v>
      </c>
      <c r="M688" s="69">
        <v>0</v>
      </c>
      <c r="N688" s="69">
        <v>0</v>
      </c>
      <c r="O688" s="69">
        <v>8174569</v>
      </c>
      <c r="P688" s="69">
        <v>8174569</v>
      </c>
      <c r="Q688" s="67">
        <f t="shared" si="21"/>
        <v>0</v>
      </c>
    </row>
    <row r="689" spans="1:17" ht="14.4" x14ac:dyDescent="0.2">
      <c r="A689" s="65" t="s">
        <v>381</v>
      </c>
      <c r="B689" s="65" t="s">
        <v>382</v>
      </c>
      <c r="C689" s="32" t="str">
        <f t="shared" si="20"/>
        <v>21375107 CENTRO CULTURAL E HISTÓRICO JOSÉ FIGUERE</v>
      </c>
      <c r="D689" s="65" t="s">
        <v>19</v>
      </c>
      <c r="E689" s="65" t="s">
        <v>43</v>
      </c>
      <c r="F689" s="65" t="s">
        <v>44</v>
      </c>
      <c r="G689" s="69">
        <v>7127121</v>
      </c>
      <c r="H689" s="69">
        <v>7127121</v>
      </c>
      <c r="I689" s="69">
        <v>7127121</v>
      </c>
      <c r="J689" s="69">
        <v>0</v>
      </c>
      <c r="K689" s="69">
        <v>0</v>
      </c>
      <c r="L689" s="69">
        <v>0</v>
      </c>
      <c r="M689" s="69">
        <v>6475498.6799999997</v>
      </c>
      <c r="N689" s="69">
        <v>6475498.6799999997</v>
      </c>
      <c r="O689" s="69">
        <v>651622.31999999995</v>
      </c>
      <c r="P689" s="69">
        <v>651622.31999999995</v>
      </c>
      <c r="Q689" s="67">
        <f t="shared" si="21"/>
        <v>0.90857145262441874</v>
      </c>
    </row>
    <row r="690" spans="1:17" ht="14.4" x14ac:dyDescent="0.2">
      <c r="A690" s="65" t="s">
        <v>381</v>
      </c>
      <c r="B690" s="65" t="s">
        <v>382</v>
      </c>
      <c r="C690" s="32" t="str">
        <f t="shared" si="20"/>
        <v>21375107 CENTRO CULTURAL E HISTÓRICO JOSÉ FIGUERE</v>
      </c>
      <c r="D690" s="65" t="s">
        <v>19</v>
      </c>
      <c r="E690" s="65" t="s">
        <v>45</v>
      </c>
      <c r="F690" s="65" t="s">
        <v>46</v>
      </c>
      <c r="G690" s="69">
        <v>4000000</v>
      </c>
      <c r="H690" s="69">
        <v>4000000</v>
      </c>
      <c r="I690" s="69">
        <v>4000000</v>
      </c>
      <c r="J690" s="69">
        <v>0</v>
      </c>
      <c r="K690" s="69">
        <v>0</v>
      </c>
      <c r="L690" s="69">
        <v>0</v>
      </c>
      <c r="M690" s="69">
        <v>1578627.01</v>
      </c>
      <c r="N690" s="69">
        <v>1544915.46</v>
      </c>
      <c r="O690" s="69">
        <v>2421372.9900000002</v>
      </c>
      <c r="P690" s="69">
        <v>2421372.9900000002</v>
      </c>
      <c r="Q690" s="67">
        <f t="shared" si="21"/>
        <v>0.39465675249999999</v>
      </c>
    </row>
    <row r="691" spans="1:17" ht="14.4" x14ac:dyDescent="0.2">
      <c r="A691" s="65" t="s">
        <v>381</v>
      </c>
      <c r="B691" s="65" t="s">
        <v>382</v>
      </c>
      <c r="C691" s="32" t="str">
        <f t="shared" si="20"/>
        <v>21375107 CENTRO CULTURAL E HISTÓRICO JOSÉ FIGUERE</v>
      </c>
      <c r="D691" s="65" t="s">
        <v>19</v>
      </c>
      <c r="E691" s="65" t="s">
        <v>47</v>
      </c>
      <c r="F691" s="65" t="s">
        <v>48</v>
      </c>
      <c r="G691" s="69">
        <v>9579439</v>
      </c>
      <c r="H691" s="69">
        <v>9579439</v>
      </c>
      <c r="I691" s="69">
        <v>9579439</v>
      </c>
      <c r="J691" s="69">
        <v>0</v>
      </c>
      <c r="K691" s="69">
        <v>0</v>
      </c>
      <c r="L691" s="69">
        <v>0</v>
      </c>
      <c r="M691" s="69">
        <v>5089224</v>
      </c>
      <c r="N691" s="69">
        <v>4386769</v>
      </c>
      <c r="O691" s="69">
        <v>4490215</v>
      </c>
      <c r="P691" s="69">
        <v>4490215</v>
      </c>
      <c r="Q691" s="67">
        <f t="shared" si="21"/>
        <v>0.53126534862845309</v>
      </c>
    </row>
    <row r="692" spans="1:17" ht="14.4" x14ac:dyDescent="0.2">
      <c r="A692" s="65" t="s">
        <v>381</v>
      </c>
      <c r="B692" s="65" t="s">
        <v>382</v>
      </c>
      <c r="C692" s="32" t="str">
        <f t="shared" si="20"/>
        <v>21375107 CENTRO CULTURAL E HISTÓRICO JOSÉ FIGUERE</v>
      </c>
      <c r="D692" s="65" t="s">
        <v>19</v>
      </c>
      <c r="E692" s="65" t="s">
        <v>383</v>
      </c>
      <c r="F692" s="65" t="s">
        <v>50</v>
      </c>
      <c r="G692" s="69">
        <v>9088185</v>
      </c>
      <c r="H692" s="69">
        <v>9088185</v>
      </c>
      <c r="I692" s="69">
        <v>9088185</v>
      </c>
      <c r="J692" s="69">
        <v>0</v>
      </c>
      <c r="K692" s="69">
        <v>0</v>
      </c>
      <c r="L692" s="69">
        <v>0</v>
      </c>
      <c r="M692" s="69">
        <v>4955297</v>
      </c>
      <c r="N692" s="69">
        <v>4271328</v>
      </c>
      <c r="O692" s="69">
        <v>4132888</v>
      </c>
      <c r="P692" s="69">
        <v>4132888</v>
      </c>
      <c r="Q692" s="67">
        <f t="shared" si="21"/>
        <v>0.54524605297977535</v>
      </c>
    </row>
    <row r="693" spans="1:17" ht="14.4" x14ac:dyDescent="0.2">
      <c r="A693" s="65" t="s">
        <v>381</v>
      </c>
      <c r="B693" s="65" t="s">
        <v>382</v>
      </c>
      <c r="C693" s="32" t="str">
        <f t="shared" si="20"/>
        <v>21375107 CENTRO CULTURAL E HISTÓRICO JOSÉ FIGUERE</v>
      </c>
      <c r="D693" s="65" t="s">
        <v>19</v>
      </c>
      <c r="E693" s="65" t="s">
        <v>384</v>
      </c>
      <c r="F693" s="65" t="s">
        <v>52</v>
      </c>
      <c r="G693" s="69">
        <v>491254</v>
      </c>
      <c r="H693" s="69">
        <v>491254</v>
      </c>
      <c r="I693" s="69">
        <v>491254</v>
      </c>
      <c r="J693" s="69">
        <v>0</v>
      </c>
      <c r="K693" s="69">
        <v>0</v>
      </c>
      <c r="L693" s="69">
        <v>0</v>
      </c>
      <c r="M693" s="69">
        <v>133927</v>
      </c>
      <c r="N693" s="69">
        <v>115441</v>
      </c>
      <c r="O693" s="69">
        <v>357327</v>
      </c>
      <c r="P693" s="69">
        <v>357327</v>
      </c>
      <c r="Q693" s="67">
        <f t="shared" si="21"/>
        <v>0.27262271655803311</v>
      </c>
    </row>
    <row r="694" spans="1:17" ht="14.4" x14ac:dyDescent="0.2">
      <c r="A694" s="65" t="s">
        <v>381</v>
      </c>
      <c r="B694" s="65" t="s">
        <v>382</v>
      </c>
      <c r="C694" s="32" t="str">
        <f t="shared" si="20"/>
        <v>21375107 CENTRO CULTURAL E HISTÓRICO JOSÉ FIGUERE</v>
      </c>
      <c r="D694" s="65" t="s">
        <v>19</v>
      </c>
      <c r="E694" s="65" t="s">
        <v>53</v>
      </c>
      <c r="F694" s="65" t="s">
        <v>54</v>
      </c>
      <c r="G694" s="69">
        <v>9746465</v>
      </c>
      <c r="H694" s="69">
        <v>9746465</v>
      </c>
      <c r="I694" s="69">
        <v>9746465</v>
      </c>
      <c r="J694" s="69">
        <v>0</v>
      </c>
      <c r="K694" s="69">
        <v>0</v>
      </c>
      <c r="L694" s="69">
        <v>0</v>
      </c>
      <c r="M694" s="69">
        <v>5448158</v>
      </c>
      <c r="N694" s="69">
        <v>4696160</v>
      </c>
      <c r="O694" s="69">
        <v>4298307</v>
      </c>
      <c r="P694" s="69">
        <v>4298307</v>
      </c>
      <c r="Q694" s="67">
        <f t="shared" si="21"/>
        <v>0.55898810491803952</v>
      </c>
    </row>
    <row r="695" spans="1:17" ht="14.4" x14ac:dyDescent="0.2">
      <c r="A695" s="65" t="s">
        <v>381</v>
      </c>
      <c r="B695" s="65" t="s">
        <v>382</v>
      </c>
      <c r="C695" s="32" t="str">
        <f t="shared" si="20"/>
        <v>21375107 CENTRO CULTURAL E HISTÓRICO JOSÉ FIGUERE</v>
      </c>
      <c r="D695" s="65" t="s">
        <v>19</v>
      </c>
      <c r="E695" s="65" t="s">
        <v>385</v>
      </c>
      <c r="F695" s="65" t="s">
        <v>56</v>
      </c>
      <c r="G695" s="69">
        <v>5325185</v>
      </c>
      <c r="H695" s="69">
        <v>5325185</v>
      </c>
      <c r="I695" s="69">
        <v>5325185</v>
      </c>
      <c r="J695" s="69">
        <v>0</v>
      </c>
      <c r="K695" s="69">
        <v>0</v>
      </c>
      <c r="L695" s="69">
        <v>0</v>
      </c>
      <c r="M695" s="69">
        <v>2903535</v>
      </c>
      <c r="N695" s="69">
        <v>2502766</v>
      </c>
      <c r="O695" s="69">
        <v>2421650</v>
      </c>
      <c r="P695" s="69">
        <v>2421650</v>
      </c>
      <c r="Q695" s="67">
        <f t="shared" si="21"/>
        <v>0.54524584591896808</v>
      </c>
    </row>
    <row r="696" spans="1:17" ht="14.4" x14ac:dyDescent="0.2">
      <c r="A696" s="65" t="s">
        <v>381</v>
      </c>
      <c r="B696" s="65" t="s">
        <v>382</v>
      </c>
      <c r="C696" s="32" t="str">
        <f t="shared" si="20"/>
        <v>21375107 CENTRO CULTURAL E HISTÓRICO JOSÉ FIGUERE</v>
      </c>
      <c r="D696" s="65" t="s">
        <v>19</v>
      </c>
      <c r="E696" s="65" t="s">
        <v>386</v>
      </c>
      <c r="F696" s="65" t="s">
        <v>58</v>
      </c>
      <c r="G696" s="69">
        <v>2947520</v>
      </c>
      <c r="H696" s="69">
        <v>2947520</v>
      </c>
      <c r="I696" s="69">
        <v>2947520</v>
      </c>
      <c r="J696" s="69">
        <v>0</v>
      </c>
      <c r="K696" s="69">
        <v>0</v>
      </c>
      <c r="L696" s="69">
        <v>0</v>
      </c>
      <c r="M696" s="69">
        <v>1741058</v>
      </c>
      <c r="N696" s="69">
        <v>1500743</v>
      </c>
      <c r="O696" s="69">
        <v>1206462</v>
      </c>
      <c r="P696" s="69">
        <v>1206462</v>
      </c>
      <c r="Q696" s="67">
        <f t="shared" si="21"/>
        <v>0.59068572901965044</v>
      </c>
    </row>
    <row r="697" spans="1:17" ht="14.4" x14ac:dyDescent="0.2">
      <c r="A697" s="65" t="s">
        <v>381</v>
      </c>
      <c r="B697" s="65" t="s">
        <v>382</v>
      </c>
      <c r="C697" s="32" t="str">
        <f t="shared" si="20"/>
        <v>21375107 CENTRO CULTURAL E HISTÓRICO JOSÉ FIGUERE</v>
      </c>
      <c r="D697" s="65" t="s">
        <v>19</v>
      </c>
      <c r="E697" s="65" t="s">
        <v>387</v>
      </c>
      <c r="F697" s="65" t="s">
        <v>60</v>
      </c>
      <c r="G697" s="69">
        <v>1473760</v>
      </c>
      <c r="H697" s="69">
        <v>1473760</v>
      </c>
      <c r="I697" s="69">
        <v>1473760</v>
      </c>
      <c r="J697" s="69">
        <v>0</v>
      </c>
      <c r="K697" s="69">
        <v>0</v>
      </c>
      <c r="L697" s="69">
        <v>0</v>
      </c>
      <c r="M697" s="69">
        <v>803565</v>
      </c>
      <c r="N697" s="69">
        <v>692651</v>
      </c>
      <c r="O697" s="69">
        <v>670195</v>
      </c>
      <c r="P697" s="69">
        <v>670195</v>
      </c>
      <c r="Q697" s="67">
        <f t="shared" si="21"/>
        <v>0.5452482086635545</v>
      </c>
    </row>
    <row r="698" spans="1:17" ht="14.4" x14ac:dyDescent="0.2">
      <c r="A698" s="65" t="s">
        <v>381</v>
      </c>
      <c r="B698" s="65" t="s">
        <v>382</v>
      </c>
      <c r="C698" s="32" t="str">
        <f t="shared" si="20"/>
        <v>21375107 CENTRO CULTURAL E HISTÓRICO JOSÉ FIGUERE</v>
      </c>
      <c r="D698" s="65" t="s">
        <v>19</v>
      </c>
      <c r="E698" s="65" t="s">
        <v>63</v>
      </c>
      <c r="F698" s="65" t="s">
        <v>64</v>
      </c>
      <c r="G698" s="69">
        <v>37605321</v>
      </c>
      <c r="H698" s="69">
        <v>37605321</v>
      </c>
      <c r="I698" s="69">
        <v>17408138.510000002</v>
      </c>
      <c r="J698" s="69">
        <v>0</v>
      </c>
      <c r="K698" s="69">
        <v>0</v>
      </c>
      <c r="L698" s="69">
        <v>0</v>
      </c>
      <c r="M698" s="69">
        <v>7325675.8600000003</v>
      </c>
      <c r="N698" s="69">
        <v>5944983.2300000004</v>
      </c>
      <c r="O698" s="69">
        <v>30279645.140000001</v>
      </c>
      <c r="P698" s="69">
        <v>10082462.65</v>
      </c>
      <c r="Q698" s="67">
        <f t="shared" si="21"/>
        <v>0.19480423687913739</v>
      </c>
    </row>
    <row r="699" spans="1:17" ht="14.4" x14ac:dyDescent="0.2">
      <c r="A699" s="65" t="s">
        <v>381</v>
      </c>
      <c r="B699" s="65" t="s">
        <v>382</v>
      </c>
      <c r="C699" s="32" t="str">
        <f t="shared" si="20"/>
        <v>21375107 CENTRO CULTURAL E HISTÓRICO JOSÉ FIGUERE</v>
      </c>
      <c r="D699" s="65" t="s">
        <v>19</v>
      </c>
      <c r="E699" s="65" t="s">
        <v>65</v>
      </c>
      <c r="F699" s="65" t="s">
        <v>66</v>
      </c>
      <c r="G699" s="69">
        <v>51877</v>
      </c>
      <c r="H699" s="69">
        <v>51877</v>
      </c>
      <c r="I699" s="69">
        <v>24023.32</v>
      </c>
      <c r="J699" s="69">
        <v>0</v>
      </c>
      <c r="K699" s="69">
        <v>0</v>
      </c>
      <c r="L699" s="69">
        <v>0</v>
      </c>
      <c r="M699" s="69">
        <v>0</v>
      </c>
      <c r="N699" s="69">
        <v>0</v>
      </c>
      <c r="O699" s="69">
        <v>51877</v>
      </c>
      <c r="P699" s="69">
        <v>24023.32</v>
      </c>
      <c r="Q699" s="67">
        <f t="shared" si="21"/>
        <v>0</v>
      </c>
    </row>
    <row r="700" spans="1:17" ht="14.4" x14ac:dyDescent="0.2">
      <c r="A700" s="65" t="s">
        <v>381</v>
      </c>
      <c r="B700" s="65" t="s">
        <v>382</v>
      </c>
      <c r="C700" s="32" t="str">
        <f t="shared" si="20"/>
        <v>21375107 CENTRO CULTURAL E HISTÓRICO JOSÉ FIGUERE</v>
      </c>
      <c r="D700" s="65" t="s">
        <v>19</v>
      </c>
      <c r="E700" s="65" t="s">
        <v>285</v>
      </c>
      <c r="F700" s="65" t="s">
        <v>286</v>
      </c>
      <c r="G700" s="69">
        <v>51877</v>
      </c>
      <c r="H700" s="69">
        <v>51877</v>
      </c>
      <c r="I700" s="69">
        <v>24023.32</v>
      </c>
      <c r="J700" s="69">
        <v>0</v>
      </c>
      <c r="K700" s="69">
        <v>0</v>
      </c>
      <c r="L700" s="69">
        <v>0</v>
      </c>
      <c r="M700" s="69">
        <v>0</v>
      </c>
      <c r="N700" s="69">
        <v>0</v>
      </c>
      <c r="O700" s="69">
        <v>51877</v>
      </c>
      <c r="P700" s="69">
        <v>24023.32</v>
      </c>
      <c r="Q700" s="67">
        <f t="shared" si="21"/>
        <v>0</v>
      </c>
    </row>
    <row r="701" spans="1:17" ht="14.4" x14ac:dyDescent="0.2">
      <c r="A701" s="65" t="s">
        <v>381</v>
      </c>
      <c r="B701" s="65" t="s">
        <v>382</v>
      </c>
      <c r="C701" s="32" t="str">
        <f t="shared" si="20"/>
        <v>21375107 CENTRO CULTURAL E HISTÓRICO JOSÉ FIGUERE</v>
      </c>
      <c r="D701" s="65" t="s">
        <v>19</v>
      </c>
      <c r="E701" s="65" t="s">
        <v>73</v>
      </c>
      <c r="F701" s="65" t="s">
        <v>74</v>
      </c>
      <c r="G701" s="69">
        <v>2730000</v>
      </c>
      <c r="H701" s="69">
        <v>2730000</v>
      </c>
      <c r="I701" s="69">
        <v>1420286.69</v>
      </c>
      <c r="J701" s="69">
        <v>0</v>
      </c>
      <c r="K701" s="69">
        <v>0</v>
      </c>
      <c r="L701" s="69">
        <v>0</v>
      </c>
      <c r="M701" s="69">
        <v>1145624.44</v>
      </c>
      <c r="N701" s="69">
        <v>1059419.44</v>
      </c>
      <c r="O701" s="69">
        <v>1584375.56</v>
      </c>
      <c r="P701" s="69">
        <v>274662.25</v>
      </c>
      <c r="Q701" s="67">
        <f t="shared" si="21"/>
        <v>0.41964265201465201</v>
      </c>
    </row>
    <row r="702" spans="1:17" ht="14.4" x14ac:dyDescent="0.2">
      <c r="A702" s="65" t="s">
        <v>381</v>
      </c>
      <c r="B702" s="65" t="s">
        <v>382</v>
      </c>
      <c r="C702" s="32" t="str">
        <f t="shared" si="20"/>
        <v>21375107 CENTRO CULTURAL E HISTÓRICO JOSÉ FIGUERE</v>
      </c>
      <c r="D702" s="65" t="s">
        <v>19</v>
      </c>
      <c r="E702" s="65" t="s">
        <v>75</v>
      </c>
      <c r="F702" s="65" t="s">
        <v>76</v>
      </c>
      <c r="G702" s="69">
        <v>720000</v>
      </c>
      <c r="H702" s="69">
        <v>720000</v>
      </c>
      <c r="I702" s="69">
        <v>333419.15999999997</v>
      </c>
      <c r="J702" s="69">
        <v>0</v>
      </c>
      <c r="K702" s="69">
        <v>0</v>
      </c>
      <c r="L702" s="69">
        <v>0</v>
      </c>
      <c r="M702" s="69">
        <v>206834</v>
      </c>
      <c r="N702" s="69">
        <v>206834</v>
      </c>
      <c r="O702" s="69">
        <v>513166</v>
      </c>
      <c r="P702" s="69">
        <v>126585.16</v>
      </c>
      <c r="Q702" s="67">
        <f t="shared" si="21"/>
        <v>0.28726944444444447</v>
      </c>
    </row>
    <row r="703" spans="1:17" ht="14.4" x14ac:dyDescent="0.2">
      <c r="A703" s="65" t="s">
        <v>381</v>
      </c>
      <c r="B703" s="65" t="s">
        <v>382</v>
      </c>
      <c r="C703" s="32" t="str">
        <f t="shared" si="20"/>
        <v>21375107 CENTRO CULTURAL E HISTÓRICO JOSÉ FIGUERE</v>
      </c>
      <c r="D703" s="65" t="s">
        <v>19</v>
      </c>
      <c r="E703" s="65" t="s">
        <v>77</v>
      </c>
      <c r="F703" s="65" t="s">
        <v>78</v>
      </c>
      <c r="G703" s="69">
        <v>960000</v>
      </c>
      <c r="H703" s="69">
        <v>960000</v>
      </c>
      <c r="I703" s="69">
        <v>444558.88</v>
      </c>
      <c r="J703" s="69">
        <v>0</v>
      </c>
      <c r="K703" s="69">
        <v>0</v>
      </c>
      <c r="L703" s="69">
        <v>0</v>
      </c>
      <c r="M703" s="69">
        <v>442990</v>
      </c>
      <c r="N703" s="69">
        <v>356785</v>
      </c>
      <c r="O703" s="69">
        <v>517010</v>
      </c>
      <c r="P703" s="69">
        <v>1568.88</v>
      </c>
      <c r="Q703" s="67">
        <f t="shared" si="21"/>
        <v>0.46144791666666668</v>
      </c>
    </row>
    <row r="704" spans="1:17" ht="14.4" x14ac:dyDescent="0.2">
      <c r="A704" s="65" t="s">
        <v>381</v>
      </c>
      <c r="B704" s="65" t="s">
        <v>382</v>
      </c>
      <c r="C704" s="32" t="str">
        <f t="shared" si="20"/>
        <v>21375107 CENTRO CULTURAL E HISTÓRICO JOSÉ FIGUERE</v>
      </c>
      <c r="D704" s="65" t="s">
        <v>19</v>
      </c>
      <c r="E704" s="65" t="s">
        <v>81</v>
      </c>
      <c r="F704" s="65" t="s">
        <v>82</v>
      </c>
      <c r="G704" s="69">
        <v>720000</v>
      </c>
      <c r="H704" s="69">
        <v>720000</v>
      </c>
      <c r="I704" s="69">
        <v>333419.15999999997</v>
      </c>
      <c r="J704" s="69">
        <v>0</v>
      </c>
      <c r="K704" s="69">
        <v>0</v>
      </c>
      <c r="L704" s="69">
        <v>0</v>
      </c>
      <c r="M704" s="69">
        <v>187681.13</v>
      </c>
      <c r="N704" s="69">
        <v>187681.13</v>
      </c>
      <c r="O704" s="69">
        <v>532318.87</v>
      </c>
      <c r="P704" s="69">
        <v>145738.03</v>
      </c>
      <c r="Q704" s="67">
        <f t="shared" si="21"/>
        <v>0.26066823611111112</v>
      </c>
    </row>
    <row r="705" spans="1:17" ht="14.4" x14ac:dyDescent="0.2">
      <c r="A705" s="65" t="s">
        <v>381</v>
      </c>
      <c r="B705" s="65" t="s">
        <v>382</v>
      </c>
      <c r="C705" s="32" t="str">
        <f t="shared" si="20"/>
        <v>21375107 CENTRO CULTURAL E HISTÓRICO JOSÉ FIGUERE</v>
      </c>
      <c r="D705" s="65" t="s">
        <v>19</v>
      </c>
      <c r="E705" s="65" t="s">
        <v>83</v>
      </c>
      <c r="F705" s="65" t="s">
        <v>84</v>
      </c>
      <c r="G705" s="69">
        <v>330000</v>
      </c>
      <c r="H705" s="69">
        <v>330000</v>
      </c>
      <c r="I705" s="69">
        <v>308889.49</v>
      </c>
      <c r="J705" s="69">
        <v>0</v>
      </c>
      <c r="K705" s="69">
        <v>0</v>
      </c>
      <c r="L705" s="69">
        <v>0</v>
      </c>
      <c r="M705" s="69">
        <v>308119.31</v>
      </c>
      <c r="N705" s="69">
        <v>308119.31</v>
      </c>
      <c r="O705" s="69">
        <v>21880.69</v>
      </c>
      <c r="P705" s="69">
        <v>770.18</v>
      </c>
      <c r="Q705" s="67">
        <f t="shared" si="21"/>
        <v>0.93369487878787882</v>
      </c>
    </row>
    <row r="706" spans="1:17" ht="14.4" x14ac:dyDescent="0.2">
      <c r="A706" s="65" t="s">
        <v>381</v>
      </c>
      <c r="B706" s="65" t="s">
        <v>382</v>
      </c>
      <c r="C706" s="32" t="str">
        <f t="shared" si="20"/>
        <v>21375107 CENTRO CULTURAL E HISTÓRICO JOSÉ FIGUERE</v>
      </c>
      <c r="D706" s="65" t="s">
        <v>19</v>
      </c>
      <c r="E706" s="65" t="s">
        <v>85</v>
      </c>
      <c r="F706" s="65" t="s">
        <v>86</v>
      </c>
      <c r="G706" s="69">
        <v>3800000</v>
      </c>
      <c r="H706" s="69">
        <v>3800000</v>
      </c>
      <c r="I706" s="69">
        <v>1759712.24</v>
      </c>
      <c r="J706" s="69">
        <v>0</v>
      </c>
      <c r="K706" s="69">
        <v>0</v>
      </c>
      <c r="L706" s="69">
        <v>0</v>
      </c>
      <c r="M706" s="69">
        <v>624988.41</v>
      </c>
      <c r="N706" s="69">
        <v>624988.41</v>
      </c>
      <c r="O706" s="69">
        <v>3175011.59</v>
      </c>
      <c r="P706" s="69">
        <v>1134723.83</v>
      </c>
      <c r="Q706" s="67">
        <f t="shared" si="21"/>
        <v>0.16447063421052632</v>
      </c>
    </row>
    <row r="707" spans="1:17" ht="14.4" x14ac:dyDescent="0.2">
      <c r="A707" s="65" t="s">
        <v>381</v>
      </c>
      <c r="B707" s="65" t="s">
        <v>382</v>
      </c>
      <c r="C707" s="32" t="str">
        <f t="shared" si="20"/>
        <v>21375107 CENTRO CULTURAL E HISTÓRICO JOSÉ FIGUERE</v>
      </c>
      <c r="D707" s="65" t="s">
        <v>19</v>
      </c>
      <c r="E707" s="65" t="s">
        <v>87</v>
      </c>
      <c r="F707" s="65" t="s">
        <v>88</v>
      </c>
      <c r="G707" s="69">
        <v>200000</v>
      </c>
      <c r="H707" s="69">
        <v>200000</v>
      </c>
      <c r="I707" s="69">
        <v>92616.43</v>
      </c>
      <c r="J707" s="69">
        <v>0</v>
      </c>
      <c r="K707" s="69">
        <v>0</v>
      </c>
      <c r="L707" s="69">
        <v>0</v>
      </c>
      <c r="M707" s="69">
        <v>40397.5</v>
      </c>
      <c r="N707" s="69">
        <v>40397.5</v>
      </c>
      <c r="O707" s="69">
        <v>159602.5</v>
      </c>
      <c r="P707" s="69">
        <v>52218.93</v>
      </c>
      <c r="Q707" s="67">
        <f t="shared" si="21"/>
        <v>0.20198749999999999</v>
      </c>
    </row>
    <row r="708" spans="1:17" ht="14.4" x14ac:dyDescent="0.2">
      <c r="A708" s="65" t="s">
        <v>381</v>
      </c>
      <c r="B708" s="65" t="s">
        <v>382</v>
      </c>
      <c r="C708" s="32" t="str">
        <f t="shared" si="20"/>
        <v>21375107 CENTRO CULTURAL E HISTÓRICO JOSÉ FIGUERE</v>
      </c>
      <c r="D708" s="65" t="s">
        <v>19</v>
      </c>
      <c r="E708" s="65" t="s">
        <v>89</v>
      </c>
      <c r="F708" s="65" t="s">
        <v>90</v>
      </c>
      <c r="G708" s="69">
        <v>1000000</v>
      </c>
      <c r="H708" s="69">
        <v>1000000</v>
      </c>
      <c r="I708" s="69">
        <v>463082.17</v>
      </c>
      <c r="J708" s="69">
        <v>0</v>
      </c>
      <c r="K708" s="69">
        <v>0</v>
      </c>
      <c r="L708" s="69">
        <v>0</v>
      </c>
      <c r="M708" s="69">
        <v>146900</v>
      </c>
      <c r="N708" s="69">
        <v>146900</v>
      </c>
      <c r="O708" s="69">
        <v>853100</v>
      </c>
      <c r="P708" s="69">
        <v>316182.17</v>
      </c>
      <c r="Q708" s="67">
        <f t="shared" si="21"/>
        <v>0.1469</v>
      </c>
    </row>
    <row r="709" spans="1:17" ht="14.4" x14ac:dyDescent="0.2">
      <c r="A709" s="65" t="s">
        <v>381</v>
      </c>
      <c r="B709" s="65" t="s">
        <v>382</v>
      </c>
      <c r="C709" s="32" t="str">
        <f t="shared" si="20"/>
        <v>21375107 CENTRO CULTURAL E HISTÓRICO JOSÉ FIGUERE</v>
      </c>
      <c r="D709" s="65" t="s">
        <v>19</v>
      </c>
      <c r="E709" s="65" t="s">
        <v>91</v>
      </c>
      <c r="F709" s="65" t="s">
        <v>92</v>
      </c>
      <c r="G709" s="69">
        <v>2500000</v>
      </c>
      <c r="H709" s="69">
        <v>2500000</v>
      </c>
      <c r="I709" s="69">
        <v>1157705.42</v>
      </c>
      <c r="J709" s="69">
        <v>0</v>
      </c>
      <c r="K709" s="69">
        <v>0</v>
      </c>
      <c r="L709" s="69">
        <v>0</v>
      </c>
      <c r="M709" s="69">
        <v>437690.91</v>
      </c>
      <c r="N709" s="69">
        <v>437690.91</v>
      </c>
      <c r="O709" s="69">
        <v>2062309.09</v>
      </c>
      <c r="P709" s="69">
        <v>720014.51</v>
      </c>
      <c r="Q709" s="67">
        <f t="shared" si="21"/>
        <v>0.17507636399999998</v>
      </c>
    </row>
    <row r="710" spans="1:17" ht="14.4" x14ac:dyDescent="0.2">
      <c r="A710" s="65" t="s">
        <v>381</v>
      </c>
      <c r="B710" s="65" t="s">
        <v>382</v>
      </c>
      <c r="C710" s="32" t="str">
        <f t="shared" si="20"/>
        <v>21375107 CENTRO CULTURAL E HISTÓRICO JOSÉ FIGUERE</v>
      </c>
      <c r="D710" s="65" t="s">
        <v>19</v>
      </c>
      <c r="E710" s="65" t="s">
        <v>93</v>
      </c>
      <c r="F710" s="65" t="s">
        <v>94</v>
      </c>
      <c r="G710" s="69">
        <v>100000</v>
      </c>
      <c r="H710" s="69">
        <v>100000</v>
      </c>
      <c r="I710" s="69">
        <v>46308.22</v>
      </c>
      <c r="J710" s="69">
        <v>0</v>
      </c>
      <c r="K710" s="69">
        <v>0</v>
      </c>
      <c r="L710" s="69">
        <v>0</v>
      </c>
      <c r="M710" s="69">
        <v>0</v>
      </c>
      <c r="N710" s="69">
        <v>0</v>
      </c>
      <c r="O710" s="69">
        <v>100000</v>
      </c>
      <c r="P710" s="69">
        <v>46308.22</v>
      </c>
      <c r="Q710" s="67">
        <f t="shared" si="21"/>
        <v>0</v>
      </c>
    </row>
    <row r="711" spans="1:17" ht="14.4" x14ac:dyDescent="0.2">
      <c r="A711" s="65" t="s">
        <v>381</v>
      </c>
      <c r="B711" s="65" t="s">
        <v>382</v>
      </c>
      <c r="C711" s="32" t="str">
        <f t="shared" ref="C711:C774" si="22">+CONCATENATE(A711," ",B711)</f>
        <v>21375107 CENTRO CULTURAL E HISTÓRICO JOSÉ FIGUERE</v>
      </c>
      <c r="D711" s="65" t="s">
        <v>19</v>
      </c>
      <c r="E711" s="65" t="s">
        <v>95</v>
      </c>
      <c r="F711" s="65" t="s">
        <v>96</v>
      </c>
      <c r="G711" s="69">
        <v>7500000</v>
      </c>
      <c r="H711" s="69">
        <v>7500000</v>
      </c>
      <c r="I711" s="69">
        <v>3473116.24</v>
      </c>
      <c r="J711" s="69">
        <v>0</v>
      </c>
      <c r="K711" s="69">
        <v>0</v>
      </c>
      <c r="L711" s="69">
        <v>0</v>
      </c>
      <c r="M711" s="69">
        <v>3116645.07</v>
      </c>
      <c r="N711" s="69">
        <v>2220536.37</v>
      </c>
      <c r="O711" s="69">
        <v>4383354.93</v>
      </c>
      <c r="P711" s="69">
        <v>356471.17</v>
      </c>
      <c r="Q711" s="67">
        <f t="shared" ref="Q711:Q774" si="23">+IFERROR(M711/H711,0)</f>
        <v>0.41555267599999995</v>
      </c>
    </row>
    <row r="712" spans="1:17" ht="14.4" x14ac:dyDescent="0.2">
      <c r="A712" s="65" t="s">
        <v>381</v>
      </c>
      <c r="B712" s="65" t="s">
        <v>382</v>
      </c>
      <c r="C712" s="32" t="str">
        <f t="shared" si="22"/>
        <v>21375107 CENTRO CULTURAL E HISTÓRICO JOSÉ FIGUERE</v>
      </c>
      <c r="D712" s="65" t="s">
        <v>19</v>
      </c>
      <c r="E712" s="65" t="s">
        <v>101</v>
      </c>
      <c r="F712" s="65" t="s">
        <v>102</v>
      </c>
      <c r="G712" s="69">
        <v>7000000</v>
      </c>
      <c r="H712" s="69">
        <v>7000000</v>
      </c>
      <c r="I712" s="69">
        <v>3241575.16</v>
      </c>
      <c r="J712" s="69">
        <v>0</v>
      </c>
      <c r="K712" s="69">
        <v>0</v>
      </c>
      <c r="L712" s="69">
        <v>0</v>
      </c>
      <c r="M712" s="69">
        <v>3098276.92</v>
      </c>
      <c r="N712" s="69">
        <v>2202168.2200000002</v>
      </c>
      <c r="O712" s="69">
        <v>3901723.08</v>
      </c>
      <c r="P712" s="69">
        <v>143298.23999999999</v>
      </c>
      <c r="Q712" s="67">
        <f t="shared" si="23"/>
        <v>0.44261098857142855</v>
      </c>
    </row>
    <row r="713" spans="1:17" ht="14.4" x14ac:dyDescent="0.2">
      <c r="A713" s="65" t="s">
        <v>381</v>
      </c>
      <c r="B713" s="65" t="s">
        <v>382</v>
      </c>
      <c r="C713" s="32" t="str">
        <f t="shared" si="22"/>
        <v>21375107 CENTRO CULTURAL E HISTÓRICO JOSÉ FIGUERE</v>
      </c>
      <c r="D713" s="65" t="s">
        <v>19</v>
      </c>
      <c r="E713" s="65" t="s">
        <v>103</v>
      </c>
      <c r="F713" s="65" t="s">
        <v>104</v>
      </c>
      <c r="G713" s="69">
        <v>500000</v>
      </c>
      <c r="H713" s="69">
        <v>500000</v>
      </c>
      <c r="I713" s="69">
        <v>231541.08</v>
      </c>
      <c r="J713" s="69">
        <v>0</v>
      </c>
      <c r="K713" s="69">
        <v>0</v>
      </c>
      <c r="L713" s="69">
        <v>0</v>
      </c>
      <c r="M713" s="69">
        <v>18368.150000000001</v>
      </c>
      <c r="N713" s="69">
        <v>18368.150000000001</v>
      </c>
      <c r="O713" s="69">
        <v>481631.85</v>
      </c>
      <c r="P713" s="69">
        <v>213172.93</v>
      </c>
      <c r="Q713" s="67">
        <f t="shared" si="23"/>
        <v>3.67363E-2</v>
      </c>
    </row>
    <row r="714" spans="1:17" ht="14.4" x14ac:dyDescent="0.2">
      <c r="A714" s="65" t="s">
        <v>381</v>
      </c>
      <c r="B714" s="65" t="s">
        <v>382</v>
      </c>
      <c r="C714" s="32" t="str">
        <f t="shared" si="22"/>
        <v>21375107 CENTRO CULTURAL E HISTÓRICO JOSÉ FIGUERE</v>
      </c>
      <c r="D714" s="65" t="s">
        <v>19</v>
      </c>
      <c r="E714" s="65" t="s">
        <v>105</v>
      </c>
      <c r="F714" s="65" t="s">
        <v>106</v>
      </c>
      <c r="G714" s="69">
        <v>595300</v>
      </c>
      <c r="H714" s="69">
        <v>595300</v>
      </c>
      <c r="I714" s="69">
        <v>275672.82</v>
      </c>
      <c r="J714" s="69">
        <v>0</v>
      </c>
      <c r="K714" s="69">
        <v>0</v>
      </c>
      <c r="L714" s="69">
        <v>0</v>
      </c>
      <c r="M714" s="69">
        <v>259166</v>
      </c>
      <c r="N714" s="69">
        <v>259166</v>
      </c>
      <c r="O714" s="69">
        <v>336134</v>
      </c>
      <c r="P714" s="69">
        <v>16506.82</v>
      </c>
      <c r="Q714" s="67">
        <f t="shared" si="23"/>
        <v>0.43535360322526456</v>
      </c>
    </row>
    <row r="715" spans="1:17" ht="14.4" x14ac:dyDescent="0.2">
      <c r="A715" s="65" t="s">
        <v>381</v>
      </c>
      <c r="B715" s="65" t="s">
        <v>382</v>
      </c>
      <c r="C715" s="32" t="str">
        <f t="shared" si="22"/>
        <v>21375107 CENTRO CULTURAL E HISTÓRICO JOSÉ FIGUERE</v>
      </c>
      <c r="D715" s="65" t="s">
        <v>19</v>
      </c>
      <c r="E715" s="65" t="s">
        <v>107</v>
      </c>
      <c r="F715" s="65" t="s">
        <v>108</v>
      </c>
      <c r="G715" s="69">
        <v>100886</v>
      </c>
      <c r="H715" s="69">
        <v>100886</v>
      </c>
      <c r="I715" s="69">
        <v>46718.51</v>
      </c>
      <c r="J715" s="69">
        <v>0</v>
      </c>
      <c r="K715" s="69">
        <v>0</v>
      </c>
      <c r="L715" s="69">
        <v>0</v>
      </c>
      <c r="M715" s="69">
        <v>30211.69</v>
      </c>
      <c r="N715" s="69">
        <v>30211.69</v>
      </c>
      <c r="O715" s="69">
        <v>70674.31</v>
      </c>
      <c r="P715" s="69">
        <v>16506.82</v>
      </c>
      <c r="Q715" s="67">
        <f t="shared" si="23"/>
        <v>0.29946365204289987</v>
      </c>
    </row>
    <row r="716" spans="1:17" ht="14.4" x14ac:dyDescent="0.2">
      <c r="A716" s="65" t="s">
        <v>381</v>
      </c>
      <c r="B716" s="65" t="s">
        <v>382</v>
      </c>
      <c r="C716" s="32" t="str">
        <f t="shared" si="22"/>
        <v>21375107 CENTRO CULTURAL E HISTÓRICO JOSÉ FIGUERE</v>
      </c>
      <c r="D716" s="65" t="s">
        <v>19</v>
      </c>
      <c r="E716" s="65" t="s">
        <v>109</v>
      </c>
      <c r="F716" s="65" t="s">
        <v>110</v>
      </c>
      <c r="G716" s="69">
        <v>494414</v>
      </c>
      <c r="H716" s="69">
        <v>494414</v>
      </c>
      <c r="I716" s="69">
        <v>228954.31</v>
      </c>
      <c r="J716" s="69">
        <v>0</v>
      </c>
      <c r="K716" s="69">
        <v>0</v>
      </c>
      <c r="L716" s="69">
        <v>0</v>
      </c>
      <c r="M716" s="69">
        <v>228954.31</v>
      </c>
      <c r="N716" s="69">
        <v>228954.31</v>
      </c>
      <c r="O716" s="69">
        <v>265459.69</v>
      </c>
      <c r="P716" s="69">
        <v>0</v>
      </c>
      <c r="Q716" s="67">
        <f t="shared" si="23"/>
        <v>0.46308217404846952</v>
      </c>
    </row>
    <row r="717" spans="1:17" ht="14.4" x14ac:dyDescent="0.2">
      <c r="A717" s="65" t="s">
        <v>381</v>
      </c>
      <c r="B717" s="65" t="s">
        <v>382</v>
      </c>
      <c r="C717" s="32" t="str">
        <f t="shared" si="22"/>
        <v>21375107 CENTRO CULTURAL E HISTÓRICO JOSÉ FIGUERE</v>
      </c>
      <c r="D717" s="65" t="s">
        <v>19</v>
      </c>
      <c r="E717" s="65" t="s">
        <v>111</v>
      </c>
      <c r="F717" s="65" t="s">
        <v>112</v>
      </c>
      <c r="G717" s="69">
        <v>3000000</v>
      </c>
      <c r="H717" s="69">
        <v>3000000</v>
      </c>
      <c r="I717" s="69">
        <v>2048979.93</v>
      </c>
      <c r="J717" s="69">
        <v>0</v>
      </c>
      <c r="K717" s="69">
        <v>0</v>
      </c>
      <c r="L717" s="69">
        <v>0</v>
      </c>
      <c r="M717" s="69">
        <v>2048979.93</v>
      </c>
      <c r="N717" s="69">
        <v>1650601</v>
      </c>
      <c r="O717" s="69">
        <v>951020.07</v>
      </c>
      <c r="P717" s="69">
        <v>0</v>
      </c>
      <c r="Q717" s="67">
        <f t="shared" si="23"/>
        <v>0.68299330999999996</v>
      </c>
    </row>
    <row r="718" spans="1:17" ht="14.4" x14ac:dyDescent="0.2">
      <c r="A718" s="65" t="s">
        <v>381</v>
      </c>
      <c r="B718" s="65" t="s">
        <v>382</v>
      </c>
      <c r="C718" s="32" t="str">
        <f t="shared" si="22"/>
        <v>21375107 CENTRO CULTURAL E HISTÓRICO JOSÉ FIGUERE</v>
      </c>
      <c r="D718" s="65" t="s">
        <v>19</v>
      </c>
      <c r="E718" s="65" t="s">
        <v>113</v>
      </c>
      <c r="F718" s="65" t="s">
        <v>114</v>
      </c>
      <c r="G718" s="69">
        <v>3000000</v>
      </c>
      <c r="H718" s="69">
        <v>3000000</v>
      </c>
      <c r="I718" s="69">
        <v>2048979.93</v>
      </c>
      <c r="J718" s="69">
        <v>0</v>
      </c>
      <c r="K718" s="69">
        <v>0</v>
      </c>
      <c r="L718" s="69">
        <v>0</v>
      </c>
      <c r="M718" s="69">
        <v>2048979.93</v>
      </c>
      <c r="N718" s="69">
        <v>1650601</v>
      </c>
      <c r="O718" s="69">
        <v>951020.07</v>
      </c>
      <c r="P718" s="69">
        <v>0</v>
      </c>
      <c r="Q718" s="67">
        <f t="shared" si="23"/>
        <v>0.68299330999999996</v>
      </c>
    </row>
    <row r="719" spans="1:17" ht="14.4" x14ac:dyDescent="0.2">
      <c r="A719" s="65" t="s">
        <v>381</v>
      </c>
      <c r="B719" s="65" t="s">
        <v>382</v>
      </c>
      <c r="C719" s="32" t="str">
        <f t="shared" si="22"/>
        <v>21375107 CENTRO CULTURAL E HISTÓRICO JOSÉ FIGUERE</v>
      </c>
      <c r="D719" s="65" t="s">
        <v>19</v>
      </c>
      <c r="E719" s="65" t="s">
        <v>123</v>
      </c>
      <c r="F719" s="65" t="s">
        <v>124</v>
      </c>
      <c r="G719" s="69">
        <v>18928144</v>
      </c>
      <c r="H719" s="69">
        <v>18928144</v>
      </c>
      <c r="I719" s="69">
        <v>7943265.0999999996</v>
      </c>
      <c r="J719" s="69">
        <v>0</v>
      </c>
      <c r="K719" s="69">
        <v>0</v>
      </c>
      <c r="L719" s="69">
        <v>0</v>
      </c>
      <c r="M719" s="69">
        <v>130272.01</v>
      </c>
      <c r="N719" s="69">
        <v>130272.01</v>
      </c>
      <c r="O719" s="69">
        <v>18797871.989999998</v>
      </c>
      <c r="P719" s="69">
        <v>7812993.0899999999</v>
      </c>
      <c r="Q719" s="67">
        <f t="shared" si="23"/>
        <v>6.8824502814433365E-3</v>
      </c>
    </row>
    <row r="720" spans="1:17" ht="14.4" x14ac:dyDescent="0.2">
      <c r="A720" s="65" t="s">
        <v>381</v>
      </c>
      <c r="B720" s="65" t="s">
        <v>382</v>
      </c>
      <c r="C720" s="32" t="str">
        <f t="shared" si="22"/>
        <v>21375107 CENTRO CULTURAL E HISTÓRICO JOSÉ FIGUERE</v>
      </c>
      <c r="D720" s="65" t="s">
        <v>19</v>
      </c>
      <c r="E720" s="65" t="s">
        <v>125</v>
      </c>
      <c r="F720" s="65" t="s">
        <v>126</v>
      </c>
      <c r="G720" s="69">
        <v>15728144</v>
      </c>
      <c r="H720" s="69">
        <v>15728144</v>
      </c>
      <c r="I720" s="69">
        <v>6623689.54</v>
      </c>
      <c r="J720" s="69">
        <v>0</v>
      </c>
      <c r="K720" s="69">
        <v>0</v>
      </c>
      <c r="L720" s="69">
        <v>0</v>
      </c>
      <c r="M720" s="69">
        <v>118650</v>
      </c>
      <c r="N720" s="69">
        <v>118650</v>
      </c>
      <c r="O720" s="69">
        <v>15609494</v>
      </c>
      <c r="P720" s="69">
        <v>6505039.54</v>
      </c>
      <c r="Q720" s="67">
        <f t="shared" si="23"/>
        <v>7.5438017352842139E-3</v>
      </c>
    </row>
    <row r="721" spans="1:17" ht="14.4" x14ac:dyDescent="0.2">
      <c r="A721" s="65" t="s">
        <v>381</v>
      </c>
      <c r="B721" s="65" t="s">
        <v>382</v>
      </c>
      <c r="C721" s="32" t="str">
        <f t="shared" si="22"/>
        <v>21375107 CENTRO CULTURAL E HISTÓRICO JOSÉ FIGUERE</v>
      </c>
      <c r="D721" s="65" t="s">
        <v>19</v>
      </c>
      <c r="E721" s="65" t="s">
        <v>131</v>
      </c>
      <c r="F721" s="65" t="s">
        <v>132</v>
      </c>
      <c r="G721" s="69">
        <v>500000</v>
      </c>
      <c r="H721" s="69">
        <v>500000</v>
      </c>
      <c r="I721" s="69">
        <v>231541.08</v>
      </c>
      <c r="J721" s="69">
        <v>0</v>
      </c>
      <c r="K721" s="69">
        <v>0</v>
      </c>
      <c r="L721" s="69">
        <v>0</v>
      </c>
      <c r="M721" s="69">
        <v>5800.01</v>
      </c>
      <c r="N721" s="69">
        <v>5800.01</v>
      </c>
      <c r="O721" s="69">
        <v>494199.99</v>
      </c>
      <c r="P721" s="69">
        <v>225741.07</v>
      </c>
      <c r="Q721" s="67">
        <f t="shared" si="23"/>
        <v>1.1600020000000001E-2</v>
      </c>
    </row>
    <row r="722" spans="1:17" ht="14.4" x14ac:dyDescent="0.2">
      <c r="A722" s="65" t="s">
        <v>381</v>
      </c>
      <c r="B722" s="65" t="s">
        <v>382</v>
      </c>
      <c r="C722" s="32" t="str">
        <f t="shared" si="22"/>
        <v>21375107 CENTRO CULTURAL E HISTÓRICO JOSÉ FIGUERE</v>
      </c>
      <c r="D722" s="65" t="s">
        <v>19</v>
      </c>
      <c r="E722" s="65" t="s">
        <v>133</v>
      </c>
      <c r="F722" s="65" t="s">
        <v>134</v>
      </c>
      <c r="G722" s="69">
        <v>200000</v>
      </c>
      <c r="H722" s="69">
        <v>200000</v>
      </c>
      <c r="I722" s="69">
        <v>92616.43</v>
      </c>
      <c r="J722" s="69">
        <v>0</v>
      </c>
      <c r="K722" s="69">
        <v>0</v>
      </c>
      <c r="L722" s="69">
        <v>0</v>
      </c>
      <c r="M722" s="69">
        <v>0</v>
      </c>
      <c r="N722" s="69">
        <v>0</v>
      </c>
      <c r="O722" s="69">
        <v>200000</v>
      </c>
      <c r="P722" s="69">
        <v>92616.43</v>
      </c>
      <c r="Q722" s="67">
        <f t="shared" si="23"/>
        <v>0</v>
      </c>
    </row>
    <row r="723" spans="1:17" ht="14.4" x14ac:dyDescent="0.2">
      <c r="A723" s="65" t="s">
        <v>381</v>
      </c>
      <c r="B723" s="65" t="s">
        <v>382</v>
      </c>
      <c r="C723" s="32" t="str">
        <f t="shared" si="22"/>
        <v>21375107 CENTRO CULTURAL E HISTÓRICO JOSÉ FIGUERE</v>
      </c>
      <c r="D723" s="65" t="s">
        <v>19</v>
      </c>
      <c r="E723" s="65" t="s">
        <v>135</v>
      </c>
      <c r="F723" s="65" t="s">
        <v>136</v>
      </c>
      <c r="G723" s="69">
        <v>1000000</v>
      </c>
      <c r="H723" s="69">
        <v>1000000</v>
      </c>
      <c r="I723" s="69">
        <v>463082.17</v>
      </c>
      <c r="J723" s="69">
        <v>0</v>
      </c>
      <c r="K723" s="69">
        <v>0</v>
      </c>
      <c r="L723" s="69">
        <v>0</v>
      </c>
      <c r="M723" s="69">
        <v>0</v>
      </c>
      <c r="N723" s="69">
        <v>0</v>
      </c>
      <c r="O723" s="69">
        <v>1000000</v>
      </c>
      <c r="P723" s="69">
        <v>463082.17</v>
      </c>
      <c r="Q723" s="67">
        <f t="shared" si="23"/>
        <v>0</v>
      </c>
    </row>
    <row r="724" spans="1:17" ht="14.4" x14ac:dyDescent="0.2">
      <c r="A724" s="65" t="s">
        <v>381</v>
      </c>
      <c r="B724" s="65" t="s">
        <v>382</v>
      </c>
      <c r="C724" s="32" t="str">
        <f t="shared" si="22"/>
        <v>21375107 CENTRO CULTURAL E HISTÓRICO JOSÉ FIGUERE</v>
      </c>
      <c r="D724" s="65" t="s">
        <v>19</v>
      </c>
      <c r="E724" s="65" t="s">
        <v>137</v>
      </c>
      <c r="F724" s="65" t="s">
        <v>138</v>
      </c>
      <c r="G724" s="69">
        <v>1000000</v>
      </c>
      <c r="H724" s="69">
        <v>1000000</v>
      </c>
      <c r="I724" s="69">
        <v>300794.8</v>
      </c>
      <c r="J724" s="69">
        <v>0</v>
      </c>
      <c r="K724" s="69">
        <v>0</v>
      </c>
      <c r="L724" s="69">
        <v>0</v>
      </c>
      <c r="M724" s="69">
        <v>0</v>
      </c>
      <c r="N724" s="69">
        <v>0</v>
      </c>
      <c r="O724" s="69">
        <v>1000000</v>
      </c>
      <c r="P724" s="69">
        <v>300794.8</v>
      </c>
      <c r="Q724" s="67">
        <f t="shared" si="23"/>
        <v>0</v>
      </c>
    </row>
    <row r="725" spans="1:17" ht="14.4" x14ac:dyDescent="0.2">
      <c r="A725" s="65" t="s">
        <v>381</v>
      </c>
      <c r="B725" s="65" t="s">
        <v>382</v>
      </c>
      <c r="C725" s="32" t="str">
        <f t="shared" si="22"/>
        <v>21375107 CENTRO CULTURAL E HISTÓRICO JOSÉ FIGUERE</v>
      </c>
      <c r="D725" s="65" t="s">
        <v>19</v>
      </c>
      <c r="E725" s="65" t="s">
        <v>139</v>
      </c>
      <c r="F725" s="65" t="s">
        <v>140</v>
      </c>
      <c r="G725" s="69">
        <v>500000</v>
      </c>
      <c r="H725" s="69">
        <v>500000</v>
      </c>
      <c r="I725" s="69">
        <v>231541.08</v>
      </c>
      <c r="J725" s="69">
        <v>0</v>
      </c>
      <c r="K725" s="69">
        <v>0</v>
      </c>
      <c r="L725" s="69">
        <v>0</v>
      </c>
      <c r="M725" s="69">
        <v>5822</v>
      </c>
      <c r="N725" s="69">
        <v>5822</v>
      </c>
      <c r="O725" s="69">
        <v>494178</v>
      </c>
      <c r="P725" s="69">
        <v>225719.08</v>
      </c>
      <c r="Q725" s="67">
        <f t="shared" si="23"/>
        <v>1.1644E-2</v>
      </c>
    </row>
    <row r="726" spans="1:17" ht="14.4" x14ac:dyDescent="0.2">
      <c r="A726" s="65" t="s">
        <v>381</v>
      </c>
      <c r="B726" s="65" t="s">
        <v>382</v>
      </c>
      <c r="C726" s="32" t="str">
        <f t="shared" si="22"/>
        <v>21375107 CENTRO CULTURAL E HISTÓRICO JOSÉ FIGUERE</v>
      </c>
      <c r="D726" s="65" t="s">
        <v>19</v>
      </c>
      <c r="E726" s="65" t="s">
        <v>141</v>
      </c>
      <c r="F726" s="65" t="s">
        <v>142</v>
      </c>
      <c r="G726" s="69">
        <v>1000000</v>
      </c>
      <c r="H726" s="69">
        <v>1000000</v>
      </c>
      <c r="I726" s="69">
        <v>463082.17</v>
      </c>
      <c r="J726" s="69">
        <v>0</v>
      </c>
      <c r="K726" s="69">
        <v>0</v>
      </c>
      <c r="L726" s="69">
        <v>0</v>
      </c>
      <c r="M726" s="69">
        <v>0</v>
      </c>
      <c r="N726" s="69">
        <v>0</v>
      </c>
      <c r="O726" s="69">
        <v>1000000</v>
      </c>
      <c r="P726" s="69">
        <v>463082.17</v>
      </c>
      <c r="Q726" s="67">
        <f t="shared" si="23"/>
        <v>0</v>
      </c>
    </row>
    <row r="727" spans="1:17" ht="14.4" x14ac:dyDescent="0.2">
      <c r="A727" s="65" t="s">
        <v>381</v>
      </c>
      <c r="B727" s="65" t="s">
        <v>382</v>
      </c>
      <c r="C727" s="32" t="str">
        <f t="shared" si="22"/>
        <v>21375107 CENTRO CULTURAL E HISTÓRICO JOSÉ FIGUERE</v>
      </c>
      <c r="D727" s="65" t="s">
        <v>19</v>
      </c>
      <c r="E727" s="65" t="s">
        <v>145</v>
      </c>
      <c r="F727" s="65" t="s">
        <v>146</v>
      </c>
      <c r="G727" s="69">
        <v>1000000</v>
      </c>
      <c r="H727" s="69">
        <v>1000000</v>
      </c>
      <c r="I727" s="69">
        <v>463082.17</v>
      </c>
      <c r="J727" s="69">
        <v>0</v>
      </c>
      <c r="K727" s="69">
        <v>0</v>
      </c>
      <c r="L727" s="69">
        <v>0</v>
      </c>
      <c r="M727" s="69">
        <v>0</v>
      </c>
      <c r="N727" s="69">
        <v>0</v>
      </c>
      <c r="O727" s="69">
        <v>1000000</v>
      </c>
      <c r="P727" s="69">
        <v>463082.17</v>
      </c>
      <c r="Q727" s="67">
        <f t="shared" si="23"/>
        <v>0</v>
      </c>
    </row>
    <row r="728" spans="1:17" ht="14.4" x14ac:dyDescent="0.2">
      <c r="A728" s="65" t="s">
        <v>381</v>
      </c>
      <c r="B728" s="65" t="s">
        <v>382</v>
      </c>
      <c r="C728" s="32" t="str">
        <f t="shared" si="22"/>
        <v>21375107 CENTRO CULTURAL E HISTÓRICO JOSÉ FIGUERE</v>
      </c>
      <c r="D728" s="65" t="s">
        <v>19</v>
      </c>
      <c r="E728" s="65" t="s">
        <v>153</v>
      </c>
      <c r="F728" s="65" t="s">
        <v>154</v>
      </c>
      <c r="G728" s="69">
        <v>6171856</v>
      </c>
      <c r="H728" s="69">
        <v>6171856</v>
      </c>
      <c r="I728" s="69">
        <v>2858076.44</v>
      </c>
      <c r="J728" s="69">
        <v>0</v>
      </c>
      <c r="K728" s="69">
        <v>0</v>
      </c>
      <c r="L728" s="69">
        <v>0</v>
      </c>
      <c r="M728" s="69">
        <v>1425434.21</v>
      </c>
      <c r="N728" s="69">
        <v>1425434.21</v>
      </c>
      <c r="O728" s="69">
        <v>4746421.79</v>
      </c>
      <c r="P728" s="69">
        <v>1432642.23</v>
      </c>
      <c r="Q728" s="67">
        <f t="shared" si="23"/>
        <v>0.23095713995919542</v>
      </c>
    </row>
    <row r="729" spans="1:17" ht="14.4" x14ac:dyDescent="0.2">
      <c r="A729" s="65" t="s">
        <v>381</v>
      </c>
      <c r="B729" s="65" t="s">
        <v>382</v>
      </c>
      <c r="C729" s="32" t="str">
        <f t="shared" si="22"/>
        <v>21375107 CENTRO CULTURAL E HISTÓRICO JOSÉ FIGUERE</v>
      </c>
      <c r="D729" s="65" t="s">
        <v>19</v>
      </c>
      <c r="E729" s="65" t="s">
        <v>155</v>
      </c>
      <c r="F729" s="65" t="s">
        <v>156</v>
      </c>
      <c r="G729" s="69">
        <v>2271856</v>
      </c>
      <c r="H729" s="69">
        <v>2271856</v>
      </c>
      <c r="I729" s="69">
        <v>1052056</v>
      </c>
      <c r="J729" s="69">
        <v>0</v>
      </c>
      <c r="K729" s="69">
        <v>0</v>
      </c>
      <c r="L729" s="69">
        <v>0</v>
      </c>
      <c r="M729" s="69">
        <v>493226</v>
      </c>
      <c r="N729" s="69">
        <v>493226</v>
      </c>
      <c r="O729" s="69">
        <v>1778630</v>
      </c>
      <c r="P729" s="69">
        <v>558830</v>
      </c>
      <c r="Q729" s="67">
        <f t="shared" si="23"/>
        <v>0.2171026684789881</v>
      </c>
    </row>
    <row r="730" spans="1:17" ht="14.4" x14ac:dyDescent="0.2">
      <c r="A730" s="65" t="s">
        <v>381</v>
      </c>
      <c r="B730" s="65" t="s">
        <v>382</v>
      </c>
      <c r="C730" s="32" t="str">
        <f t="shared" si="22"/>
        <v>21375107 CENTRO CULTURAL E HISTÓRICO JOSÉ FIGUERE</v>
      </c>
      <c r="D730" s="65" t="s">
        <v>19</v>
      </c>
      <c r="E730" s="65" t="s">
        <v>157</v>
      </c>
      <c r="F730" s="65" t="s">
        <v>158</v>
      </c>
      <c r="G730" s="69">
        <v>1271856</v>
      </c>
      <c r="H730" s="69">
        <v>1271856</v>
      </c>
      <c r="I730" s="69">
        <v>588973.82999999996</v>
      </c>
      <c r="J730" s="69">
        <v>0</v>
      </c>
      <c r="K730" s="69">
        <v>0</v>
      </c>
      <c r="L730" s="69">
        <v>0</v>
      </c>
      <c r="M730" s="69">
        <v>493226</v>
      </c>
      <c r="N730" s="69">
        <v>493226</v>
      </c>
      <c r="O730" s="69">
        <v>778630</v>
      </c>
      <c r="P730" s="69">
        <v>95747.83</v>
      </c>
      <c r="Q730" s="67">
        <f t="shared" si="23"/>
        <v>0.38780019121661574</v>
      </c>
    </row>
    <row r="731" spans="1:17" ht="14.4" x14ac:dyDescent="0.2">
      <c r="A731" s="65" t="s">
        <v>381</v>
      </c>
      <c r="B731" s="65" t="s">
        <v>382</v>
      </c>
      <c r="C731" s="32" t="str">
        <f t="shared" si="22"/>
        <v>21375107 CENTRO CULTURAL E HISTÓRICO JOSÉ FIGUERE</v>
      </c>
      <c r="D731" s="65" t="s">
        <v>19</v>
      </c>
      <c r="E731" s="65" t="s">
        <v>161</v>
      </c>
      <c r="F731" s="65" t="s">
        <v>162</v>
      </c>
      <c r="G731" s="69">
        <v>1000000</v>
      </c>
      <c r="H731" s="69">
        <v>1000000</v>
      </c>
      <c r="I731" s="69">
        <v>463082.17</v>
      </c>
      <c r="J731" s="69">
        <v>0</v>
      </c>
      <c r="K731" s="69">
        <v>0</v>
      </c>
      <c r="L731" s="69">
        <v>0</v>
      </c>
      <c r="M731" s="69">
        <v>0</v>
      </c>
      <c r="N731" s="69">
        <v>0</v>
      </c>
      <c r="O731" s="69">
        <v>1000000</v>
      </c>
      <c r="P731" s="69">
        <v>463082.17</v>
      </c>
      <c r="Q731" s="67">
        <f t="shared" si="23"/>
        <v>0</v>
      </c>
    </row>
    <row r="732" spans="1:17" ht="14.4" x14ac:dyDescent="0.2">
      <c r="A732" s="65" t="s">
        <v>381</v>
      </c>
      <c r="B732" s="65" t="s">
        <v>382</v>
      </c>
      <c r="C732" s="32" t="str">
        <f t="shared" si="22"/>
        <v>21375107 CENTRO CULTURAL E HISTÓRICO JOSÉ FIGUERE</v>
      </c>
      <c r="D732" s="65" t="s">
        <v>19</v>
      </c>
      <c r="E732" s="65" t="s">
        <v>165</v>
      </c>
      <c r="F732" s="65" t="s">
        <v>166</v>
      </c>
      <c r="G732" s="69">
        <v>300000</v>
      </c>
      <c r="H732" s="69">
        <v>300000</v>
      </c>
      <c r="I732" s="69">
        <v>138924.65</v>
      </c>
      <c r="J732" s="69">
        <v>0</v>
      </c>
      <c r="K732" s="69">
        <v>0</v>
      </c>
      <c r="L732" s="69">
        <v>0</v>
      </c>
      <c r="M732" s="69">
        <v>96510</v>
      </c>
      <c r="N732" s="69">
        <v>96510</v>
      </c>
      <c r="O732" s="69">
        <v>203490</v>
      </c>
      <c r="P732" s="69">
        <v>42414.65</v>
      </c>
      <c r="Q732" s="67">
        <f t="shared" si="23"/>
        <v>0.32169999999999999</v>
      </c>
    </row>
    <row r="733" spans="1:17" ht="14.4" x14ac:dyDescent="0.2">
      <c r="A733" s="65" t="s">
        <v>381</v>
      </c>
      <c r="B733" s="65" t="s">
        <v>382</v>
      </c>
      <c r="C733" s="32" t="str">
        <f t="shared" si="22"/>
        <v>21375107 CENTRO CULTURAL E HISTÓRICO JOSÉ FIGUERE</v>
      </c>
      <c r="D733" s="65" t="s">
        <v>19</v>
      </c>
      <c r="E733" s="65" t="s">
        <v>169</v>
      </c>
      <c r="F733" s="65" t="s">
        <v>170</v>
      </c>
      <c r="G733" s="69">
        <v>300000</v>
      </c>
      <c r="H733" s="69">
        <v>300000</v>
      </c>
      <c r="I733" s="69">
        <v>138924.65</v>
      </c>
      <c r="J733" s="69">
        <v>0</v>
      </c>
      <c r="K733" s="69">
        <v>0</v>
      </c>
      <c r="L733" s="69">
        <v>0</v>
      </c>
      <c r="M733" s="69">
        <v>96510</v>
      </c>
      <c r="N733" s="69">
        <v>96510</v>
      </c>
      <c r="O733" s="69">
        <v>203490</v>
      </c>
      <c r="P733" s="69">
        <v>42414.65</v>
      </c>
      <c r="Q733" s="67">
        <f t="shared" si="23"/>
        <v>0.32169999999999999</v>
      </c>
    </row>
    <row r="734" spans="1:17" ht="14.4" x14ac:dyDescent="0.2">
      <c r="A734" s="65" t="s">
        <v>381</v>
      </c>
      <c r="B734" s="65" t="s">
        <v>382</v>
      </c>
      <c r="C734" s="32" t="str">
        <f t="shared" si="22"/>
        <v>21375107 CENTRO CULTURAL E HISTÓRICO JOSÉ FIGUERE</v>
      </c>
      <c r="D734" s="65" t="s">
        <v>19</v>
      </c>
      <c r="E734" s="65" t="s">
        <v>171</v>
      </c>
      <c r="F734" s="65" t="s">
        <v>172</v>
      </c>
      <c r="G734" s="69">
        <v>500000</v>
      </c>
      <c r="H734" s="69">
        <v>500000</v>
      </c>
      <c r="I734" s="69">
        <v>231541.08</v>
      </c>
      <c r="J734" s="69">
        <v>0</v>
      </c>
      <c r="K734" s="69">
        <v>0</v>
      </c>
      <c r="L734" s="69">
        <v>0</v>
      </c>
      <c r="M734" s="69">
        <v>97000</v>
      </c>
      <c r="N734" s="69">
        <v>97000</v>
      </c>
      <c r="O734" s="69">
        <v>403000</v>
      </c>
      <c r="P734" s="69">
        <v>134541.07999999999</v>
      </c>
      <c r="Q734" s="67">
        <f t="shared" si="23"/>
        <v>0.19400000000000001</v>
      </c>
    </row>
    <row r="735" spans="1:17" ht="14.4" x14ac:dyDescent="0.2">
      <c r="A735" s="65" t="s">
        <v>381</v>
      </c>
      <c r="B735" s="65" t="s">
        <v>382</v>
      </c>
      <c r="C735" s="32" t="str">
        <f t="shared" si="22"/>
        <v>21375107 CENTRO CULTURAL E HISTÓRICO JOSÉ FIGUERE</v>
      </c>
      <c r="D735" s="65" t="s">
        <v>19</v>
      </c>
      <c r="E735" s="65" t="s">
        <v>179</v>
      </c>
      <c r="F735" s="65" t="s">
        <v>180</v>
      </c>
      <c r="G735" s="69">
        <v>500000</v>
      </c>
      <c r="H735" s="69">
        <v>500000</v>
      </c>
      <c r="I735" s="69">
        <v>231541.08</v>
      </c>
      <c r="J735" s="69">
        <v>0</v>
      </c>
      <c r="K735" s="69">
        <v>0</v>
      </c>
      <c r="L735" s="69">
        <v>0</v>
      </c>
      <c r="M735" s="69">
        <v>97000</v>
      </c>
      <c r="N735" s="69">
        <v>97000</v>
      </c>
      <c r="O735" s="69">
        <v>403000</v>
      </c>
      <c r="P735" s="69">
        <v>134541.07999999999</v>
      </c>
      <c r="Q735" s="67">
        <f t="shared" si="23"/>
        <v>0.19400000000000001</v>
      </c>
    </row>
    <row r="736" spans="1:17" ht="14.4" x14ac:dyDescent="0.2">
      <c r="A736" s="65" t="s">
        <v>381</v>
      </c>
      <c r="B736" s="65" t="s">
        <v>382</v>
      </c>
      <c r="C736" s="32" t="str">
        <f t="shared" si="22"/>
        <v>21375107 CENTRO CULTURAL E HISTÓRICO JOSÉ FIGUERE</v>
      </c>
      <c r="D736" s="65" t="s">
        <v>19</v>
      </c>
      <c r="E736" s="65" t="s">
        <v>185</v>
      </c>
      <c r="F736" s="65" t="s">
        <v>186</v>
      </c>
      <c r="G736" s="69">
        <v>1500000</v>
      </c>
      <c r="H736" s="69">
        <v>1500000</v>
      </c>
      <c r="I736" s="69">
        <v>569623.25</v>
      </c>
      <c r="J736" s="69">
        <v>0</v>
      </c>
      <c r="K736" s="69">
        <v>0</v>
      </c>
      <c r="L736" s="69">
        <v>0</v>
      </c>
      <c r="M736" s="69">
        <v>99990.04</v>
      </c>
      <c r="N736" s="69">
        <v>99990.04</v>
      </c>
      <c r="O736" s="69">
        <v>1400009.96</v>
      </c>
      <c r="P736" s="69">
        <v>469633.21</v>
      </c>
      <c r="Q736" s="67">
        <f t="shared" si="23"/>
        <v>6.6660026666666664E-2</v>
      </c>
    </row>
    <row r="737" spans="1:17" ht="14.4" x14ac:dyDescent="0.2">
      <c r="A737" s="65" t="s">
        <v>381</v>
      </c>
      <c r="B737" s="65" t="s">
        <v>382</v>
      </c>
      <c r="C737" s="32" t="str">
        <f t="shared" si="22"/>
        <v>21375107 CENTRO CULTURAL E HISTÓRICO JOSÉ FIGUERE</v>
      </c>
      <c r="D737" s="65" t="s">
        <v>19</v>
      </c>
      <c r="E737" s="65" t="s">
        <v>187</v>
      </c>
      <c r="F737" s="65" t="s">
        <v>188</v>
      </c>
      <c r="G737" s="69">
        <v>500000</v>
      </c>
      <c r="H737" s="69">
        <v>500000</v>
      </c>
      <c r="I737" s="69">
        <v>106541.08</v>
      </c>
      <c r="J737" s="69">
        <v>0</v>
      </c>
      <c r="K737" s="69">
        <v>0</v>
      </c>
      <c r="L737" s="69">
        <v>0</v>
      </c>
      <c r="M737" s="69">
        <v>0</v>
      </c>
      <c r="N737" s="69">
        <v>0</v>
      </c>
      <c r="O737" s="69">
        <v>500000</v>
      </c>
      <c r="P737" s="69">
        <v>106541.08</v>
      </c>
      <c r="Q737" s="67">
        <f t="shared" si="23"/>
        <v>0</v>
      </c>
    </row>
    <row r="738" spans="1:17" ht="14.4" x14ac:dyDescent="0.2">
      <c r="A738" s="65" t="s">
        <v>381</v>
      </c>
      <c r="B738" s="65" t="s">
        <v>382</v>
      </c>
      <c r="C738" s="32" t="str">
        <f t="shared" si="22"/>
        <v>21375107 CENTRO CULTURAL E HISTÓRICO JOSÉ FIGUERE</v>
      </c>
      <c r="D738" s="65" t="s">
        <v>19</v>
      </c>
      <c r="E738" s="65" t="s">
        <v>189</v>
      </c>
      <c r="F738" s="65" t="s">
        <v>190</v>
      </c>
      <c r="G738" s="69">
        <v>1000000</v>
      </c>
      <c r="H738" s="69">
        <v>1000000</v>
      </c>
      <c r="I738" s="69">
        <v>463082.17</v>
      </c>
      <c r="J738" s="69">
        <v>0</v>
      </c>
      <c r="K738" s="69">
        <v>0</v>
      </c>
      <c r="L738" s="69">
        <v>0</v>
      </c>
      <c r="M738" s="69">
        <v>99990.04</v>
      </c>
      <c r="N738" s="69">
        <v>99990.04</v>
      </c>
      <c r="O738" s="69">
        <v>900009.96</v>
      </c>
      <c r="P738" s="69">
        <v>363092.13</v>
      </c>
      <c r="Q738" s="67">
        <f t="shared" si="23"/>
        <v>9.9990039999999988E-2</v>
      </c>
    </row>
    <row r="739" spans="1:17" ht="14.4" x14ac:dyDescent="0.2">
      <c r="A739" s="65" t="s">
        <v>381</v>
      </c>
      <c r="B739" s="65" t="s">
        <v>382</v>
      </c>
      <c r="C739" s="32" t="str">
        <f t="shared" si="22"/>
        <v>21375107 CENTRO CULTURAL E HISTÓRICO JOSÉ FIGUERE</v>
      </c>
      <c r="D739" s="65" t="s">
        <v>19</v>
      </c>
      <c r="E739" s="65" t="s">
        <v>191</v>
      </c>
      <c r="F739" s="65" t="s">
        <v>192</v>
      </c>
      <c r="G739" s="69">
        <v>1600000</v>
      </c>
      <c r="H739" s="69">
        <v>1600000</v>
      </c>
      <c r="I739" s="69">
        <v>865931.46</v>
      </c>
      <c r="J739" s="69">
        <v>0</v>
      </c>
      <c r="K739" s="69">
        <v>0</v>
      </c>
      <c r="L739" s="69">
        <v>0</v>
      </c>
      <c r="M739" s="69">
        <v>638708.17000000004</v>
      </c>
      <c r="N739" s="69">
        <v>638708.17000000004</v>
      </c>
      <c r="O739" s="69">
        <v>961291.83</v>
      </c>
      <c r="P739" s="69">
        <v>227223.29</v>
      </c>
      <c r="Q739" s="67">
        <f t="shared" si="23"/>
        <v>0.39919260625000003</v>
      </c>
    </row>
    <row r="740" spans="1:17" ht="14.4" x14ac:dyDescent="0.2">
      <c r="A740" s="65" t="s">
        <v>381</v>
      </c>
      <c r="B740" s="65" t="s">
        <v>382</v>
      </c>
      <c r="C740" s="32" t="str">
        <f t="shared" si="22"/>
        <v>21375107 CENTRO CULTURAL E HISTÓRICO JOSÉ FIGUERE</v>
      </c>
      <c r="D740" s="65" t="s">
        <v>19</v>
      </c>
      <c r="E740" s="65" t="s">
        <v>193</v>
      </c>
      <c r="F740" s="65" t="s">
        <v>194</v>
      </c>
      <c r="G740" s="69">
        <v>500000</v>
      </c>
      <c r="H740" s="69">
        <v>500000</v>
      </c>
      <c r="I740" s="69">
        <v>231541.08</v>
      </c>
      <c r="J740" s="69">
        <v>0</v>
      </c>
      <c r="K740" s="69">
        <v>0</v>
      </c>
      <c r="L740" s="69">
        <v>0</v>
      </c>
      <c r="M740" s="69">
        <v>189890.21</v>
      </c>
      <c r="N740" s="69">
        <v>189890.21</v>
      </c>
      <c r="O740" s="69">
        <v>310109.78999999998</v>
      </c>
      <c r="P740" s="69">
        <v>41650.870000000003</v>
      </c>
      <c r="Q740" s="67">
        <f t="shared" si="23"/>
        <v>0.37978042000000001</v>
      </c>
    </row>
    <row r="741" spans="1:17" ht="14.4" x14ac:dyDescent="0.2">
      <c r="A741" s="65" t="s">
        <v>381</v>
      </c>
      <c r="B741" s="65" t="s">
        <v>382</v>
      </c>
      <c r="C741" s="32" t="str">
        <f t="shared" si="22"/>
        <v>21375107 CENTRO CULTURAL E HISTÓRICO JOSÉ FIGUERE</v>
      </c>
      <c r="D741" s="65" t="s">
        <v>19</v>
      </c>
      <c r="E741" s="65" t="s">
        <v>197</v>
      </c>
      <c r="F741" s="65" t="s">
        <v>198</v>
      </c>
      <c r="G741" s="69">
        <v>600000</v>
      </c>
      <c r="H741" s="69">
        <v>600000</v>
      </c>
      <c r="I741" s="69">
        <v>187849.3</v>
      </c>
      <c r="J741" s="69">
        <v>0</v>
      </c>
      <c r="K741" s="69">
        <v>0</v>
      </c>
      <c r="L741" s="69">
        <v>0</v>
      </c>
      <c r="M741" s="69">
        <v>5950.01</v>
      </c>
      <c r="N741" s="69">
        <v>5950.01</v>
      </c>
      <c r="O741" s="69">
        <v>594049.99</v>
      </c>
      <c r="P741" s="69">
        <v>181899.29</v>
      </c>
      <c r="Q741" s="67">
        <f t="shared" si="23"/>
        <v>9.9166833333333339E-3</v>
      </c>
    </row>
    <row r="742" spans="1:17" ht="14.4" x14ac:dyDescent="0.2">
      <c r="A742" s="65" t="s">
        <v>381</v>
      </c>
      <c r="B742" s="65" t="s">
        <v>382</v>
      </c>
      <c r="C742" s="32" t="str">
        <f t="shared" si="22"/>
        <v>21375107 CENTRO CULTURAL E HISTÓRICO JOSÉ FIGUERE</v>
      </c>
      <c r="D742" s="65" t="s">
        <v>19</v>
      </c>
      <c r="E742" s="65" t="s">
        <v>201</v>
      </c>
      <c r="F742" s="65" t="s">
        <v>202</v>
      </c>
      <c r="G742" s="69">
        <v>500000</v>
      </c>
      <c r="H742" s="69">
        <v>500000</v>
      </c>
      <c r="I742" s="69">
        <v>446541.08</v>
      </c>
      <c r="J742" s="69">
        <v>0</v>
      </c>
      <c r="K742" s="69">
        <v>0</v>
      </c>
      <c r="L742" s="69">
        <v>0</v>
      </c>
      <c r="M742" s="69">
        <v>442867.95</v>
      </c>
      <c r="N742" s="69">
        <v>442867.95</v>
      </c>
      <c r="O742" s="69">
        <v>57132.05</v>
      </c>
      <c r="P742" s="69">
        <v>3673.13</v>
      </c>
      <c r="Q742" s="67">
        <f t="shared" si="23"/>
        <v>0.88573590000000002</v>
      </c>
    </row>
    <row r="743" spans="1:17" ht="14.4" x14ac:dyDescent="0.2">
      <c r="A743" s="65" t="s">
        <v>381</v>
      </c>
      <c r="B743" s="65" t="s">
        <v>382</v>
      </c>
      <c r="C743" s="32" t="str">
        <f t="shared" si="22"/>
        <v>21375107 CENTRO CULTURAL E HISTÓRICO JOSÉ FIGUERE</v>
      </c>
      <c r="D743" s="65" t="s">
        <v>19</v>
      </c>
      <c r="E743" s="65" t="s">
        <v>209</v>
      </c>
      <c r="F743" s="65" t="s">
        <v>210</v>
      </c>
      <c r="G743" s="69">
        <v>3588163</v>
      </c>
      <c r="H743" s="69">
        <v>3588163</v>
      </c>
      <c r="I743" s="69">
        <v>2782786.25</v>
      </c>
      <c r="J743" s="69">
        <v>0</v>
      </c>
      <c r="K743" s="69">
        <v>0</v>
      </c>
      <c r="L743" s="69">
        <v>0</v>
      </c>
      <c r="M743" s="69">
        <v>859942.07</v>
      </c>
      <c r="N743" s="69">
        <v>859942.07</v>
      </c>
      <c r="O743" s="69">
        <v>2728220.93</v>
      </c>
      <c r="P743" s="69">
        <v>1922844.18</v>
      </c>
      <c r="Q743" s="67">
        <f t="shared" si="23"/>
        <v>0.23966081529740982</v>
      </c>
    </row>
    <row r="744" spans="1:17" ht="14.4" x14ac:dyDescent="0.2">
      <c r="A744" s="65" t="s">
        <v>381</v>
      </c>
      <c r="B744" s="65" t="s">
        <v>382</v>
      </c>
      <c r="C744" s="32" t="str">
        <f t="shared" si="22"/>
        <v>21375107 CENTRO CULTURAL E HISTÓRICO JOSÉ FIGUERE</v>
      </c>
      <c r="D744" s="65" t="s">
        <v>19</v>
      </c>
      <c r="E744" s="65" t="s">
        <v>211</v>
      </c>
      <c r="F744" s="65" t="s">
        <v>212</v>
      </c>
      <c r="G744" s="69">
        <v>1788163</v>
      </c>
      <c r="H744" s="69">
        <v>1788163</v>
      </c>
      <c r="I744" s="69">
        <v>1788163</v>
      </c>
      <c r="J744" s="69">
        <v>0</v>
      </c>
      <c r="K744" s="69">
        <v>0</v>
      </c>
      <c r="L744" s="69">
        <v>0</v>
      </c>
      <c r="M744" s="69">
        <v>838793.91</v>
      </c>
      <c r="N744" s="69">
        <v>838793.91</v>
      </c>
      <c r="O744" s="69">
        <v>949369.09</v>
      </c>
      <c r="P744" s="69">
        <v>949369.09</v>
      </c>
      <c r="Q744" s="67">
        <f t="shared" si="23"/>
        <v>0.46908134772948551</v>
      </c>
    </row>
    <row r="745" spans="1:17" ht="14.4" x14ac:dyDescent="0.2">
      <c r="A745" s="65" t="s">
        <v>381</v>
      </c>
      <c r="B745" s="65" t="s">
        <v>382</v>
      </c>
      <c r="C745" s="32" t="str">
        <f t="shared" si="22"/>
        <v>21375107 CENTRO CULTURAL E HISTÓRICO JOSÉ FIGUERE</v>
      </c>
      <c r="D745" s="65" t="s">
        <v>19</v>
      </c>
      <c r="E745" s="65" t="s">
        <v>388</v>
      </c>
      <c r="F745" s="65" t="s">
        <v>214</v>
      </c>
      <c r="G745" s="69">
        <v>1542536</v>
      </c>
      <c r="H745" s="69">
        <v>1542536</v>
      </c>
      <c r="I745" s="69">
        <v>1542536</v>
      </c>
      <c r="J745" s="69">
        <v>0</v>
      </c>
      <c r="K745" s="69">
        <v>0</v>
      </c>
      <c r="L745" s="69">
        <v>0</v>
      </c>
      <c r="M745" s="69">
        <v>723574.97</v>
      </c>
      <c r="N745" s="69">
        <v>723574.97</v>
      </c>
      <c r="O745" s="69">
        <v>818961.03</v>
      </c>
      <c r="P745" s="69">
        <v>818961.03</v>
      </c>
      <c r="Q745" s="67">
        <f t="shared" si="23"/>
        <v>0.46908141527977304</v>
      </c>
    </row>
    <row r="746" spans="1:17" ht="14.4" x14ac:dyDescent="0.2">
      <c r="A746" s="65" t="s">
        <v>381</v>
      </c>
      <c r="B746" s="65" t="s">
        <v>382</v>
      </c>
      <c r="C746" s="32" t="str">
        <f t="shared" si="22"/>
        <v>21375107 CENTRO CULTURAL E HISTÓRICO JOSÉ FIGUERE</v>
      </c>
      <c r="D746" s="65" t="s">
        <v>19</v>
      </c>
      <c r="E746" s="65" t="s">
        <v>389</v>
      </c>
      <c r="F746" s="65" t="s">
        <v>216</v>
      </c>
      <c r="G746" s="69">
        <v>245627</v>
      </c>
      <c r="H746" s="69">
        <v>245627</v>
      </c>
      <c r="I746" s="69">
        <v>245627</v>
      </c>
      <c r="J746" s="69">
        <v>0</v>
      </c>
      <c r="K746" s="69">
        <v>0</v>
      </c>
      <c r="L746" s="69">
        <v>0</v>
      </c>
      <c r="M746" s="69">
        <v>115218.94</v>
      </c>
      <c r="N746" s="69">
        <v>115218.94</v>
      </c>
      <c r="O746" s="69">
        <v>130408.06</v>
      </c>
      <c r="P746" s="69">
        <v>130408.06</v>
      </c>
      <c r="Q746" s="67">
        <f t="shared" si="23"/>
        <v>0.46908092351410879</v>
      </c>
    </row>
    <row r="747" spans="1:17" ht="14.4" x14ac:dyDescent="0.2">
      <c r="A747" s="65" t="s">
        <v>381</v>
      </c>
      <c r="B747" s="65" t="s">
        <v>382</v>
      </c>
      <c r="C747" s="32" t="str">
        <f t="shared" si="22"/>
        <v>21375107 CENTRO CULTURAL E HISTÓRICO JOSÉ FIGUERE</v>
      </c>
      <c r="D747" s="65" t="s">
        <v>19</v>
      </c>
      <c r="E747" s="65" t="s">
        <v>219</v>
      </c>
      <c r="F747" s="65" t="s">
        <v>220</v>
      </c>
      <c r="G747" s="69">
        <v>1500000</v>
      </c>
      <c r="H747" s="69">
        <v>1500000</v>
      </c>
      <c r="I747" s="69">
        <v>694623.25</v>
      </c>
      <c r="J747" s="69">
        <v>0</v>
      </c>
      <c r="K747" s="69">
        <v>0</v>
      </c>
      <c r="L747" s="69">
        <v>0</v>
      </c>
      <c r="M747" s="69">
        <v>0</v>
      </c>
      <c r="N747" s="69">
        <v>0</v>
      </c>
      <c r="O747" s="69">
        <v>1500000</v>
      </c>
      <c r="P747" s="69">
        <v>694623.25</v>
      </c>
      <c r="Q747" s="67">
        <f t="shared" si="23"/>
        <v>0</v>
      </c>
    </row>
    <row r="748" spans="1:17" ht="14.4" x14ac:dyDescent="0.2">
      <c r="A748" s="65" t="s">
        <v>381</v>
      </c>
      <c r="B748" s="65" t="s">
        <v>382</v>
      </c>
      <c r="C748" s="32" t="str">
        <f t="shared" si="22"/>
        <v>21375107 CENTRO CULTURAL E HISTÓRICO JOSÉ FIGUERE</v>
      </c>
      <c r="D748" s="65" t="s">
        <v>19</v>
      </c>
      <c r="E748" s="65" t="s">
        <v>223</v>
      </c>
      <c r="F748" s="65" t="s">
        <v>224</v>
      </c>
      <c r="G748" s="69">
        <v>1500000</v>
      </c>
      <c r="H748" s="69">
        <v>1500000</v>
      </c>
      <c r="I748" s="69">
        <v>694623.25</v>
      </c>
      <c r="J748" s="69">
        <v>0</v>
      </c>
      <c r="K748" s="69">
        <v>0</v>
      </c>
      <c r="L748" s="69">
        <v>0</v>
      </c>
      <c r="M748" s="69">
        <v>0</v>
      </c>
      <c r="N748" s="69">
        <v>0</v>
      </c>
      <c r="O748" s="69">
        <v>1500000</v>
      </c>
      <c r="P748" s="69">
        <v>694623.25</v>
      </c>
      <c r="Q748" s="67">
        <f t="shared" si="23"/>
        <v>0</v>
      </c>
    </row>
    <row r="749" spans="1:17" ht="14.4" x14ac:dyDescent="0.2">
      <c r="A749" s="65" t="s">
        <v>381</v>
      </c>
      <c r="B749" s="65" t="s">
        <v>382</v>
      </c>
      <c r="C749" s="32" t="str">
        <f t="shared" si="22"/>
        <v>21375107 CENTRO CULTURAL E HISTÓRICO JOSÉ FIGUERE</v>
      </c>
      <c r="D749" s="65" t="s">
        <v>19</v>
      </c>
      <c r="E749" s="65" t="s">
        <v>225</v>
      </c>
      <c r="F749" s="65" t="s">
        <v>226</v>
      </c>
      <c r="G749" s="69">
        <v>300000</v>
      </c>
      <c r="H749" s="69">
        <v>300000</v>
      </c>
      <c r="I749" s="69">
        <v>300000</v>
      </c>
      <c r="J749" s="69">
        <v>0</v>
      </c>
      <c r="K749" s="69">
        <v>0</v>
      </c>
      <c r="L749" s="69">
        <v>0</v>
      </c>
      <c r="M749" s="69">
        <v>21148.16</v>
      </c>
      <c r="N749" s="69">
        <v>21148.16</v>
      </c>
      <c r="O749" s="69">
        <v>278851.84000000003</v>
      </c>
      <c r="P749" s="69">
        <v>278851.84000000003</v>
      </c>
      <c r="Q749" s="67">
        <f t="shared" si="23"/>
        <v>7.0493866666666669E-2</v>
      </c>
    </row>
    <row r="750" spans="1:17" ht="14.4" x14ac:dyDescent="0.2">
      <c r="A750" s="65" t="s">
        <v>381</v>
      </c>
      <c r="B750" s="65" t="s">
        <v>382</v>
      </c>
      <c r="C750" s="32" t="str">
        <f t="shared" si="22"/>
        <v>21375107 CENTRO CULTURAL E HISTÓRICO JOSÉ FIGUERE</v>
      </c>
      <c r="D750" s="65" t="s">
        <v>19</v>
      </c>
      <c r="E750" s="65" t="s">
        <v>229</v>
      </c>
      <c r="F750" s="65" t="s">
        <v>230</v>
      </c>
      <c r="G750" s="69">
        <v>300000</v>
      </c>
      <c r="H750" s="69">
        <v>300000</v>
      </c>
      <c r="I750" s="69">
        <v>300000</v>
      </c>
      <c r="J750" s="69">
        <v>0</v>
      </c>
      <c r="K750" s="69">
        <v>0</v>
      </c>
      <c r="L750" s="69">
        <v>0</v>
      </c>
      <c r="M750" s="69">
        <v>21148.16</v>
      </c>
      <c r="N750" s="69">
        <v>21148.16</v>
      </c>
      <c r="O750" s="69">
        <v>278851.84000000003</v>
      </c>
      <c r="P750" s="69">
        <v>278851.84000000003</v>
      </c>
      <c r="Q750" s="67">
        <f t="shared" si="23"/>
        <v>7.0493866666666669E-2</v>
      </c>
    </row>
    <row r="751" spans="1:17" ht="14.4" x14ac:dyDescent="0.2">
      <c r="A751" s="65" t="s">
        <v>381</v>
      </c>
      <c r="B751" s="65" t="s">
        <v>382</v>
      </c>
      <c r="C751" s="32" t="str">
        <f t="shared" si="22"/>
        <v>21375107 CENTRO CULTURAL E HISTÓRICO JOSÉ FIGUERE</v>
      </c>
      <c r="D751" s="65" t="s">
        <v>253</v>
      </c>
      <c r="E751" s="65" t="s">
        <v>254</v>
      </c>
      <c r="F751" s="65" t="s">
        <v>255</v>
      </c>
      <c r="G751" s="69">
        <v>7279575</v>
      </c>
      <c r="H751" s="69">
        <v>7279575</v>
      </c>
      <c r="I751" s="69">
        <v>7279575</v>
      </c>
      <c r="J751" s="69">
        <v>0</v>
      </c>
      <c r="K751" s="69">
        <v>0</v>
      </c>
      <c r="L751" s="69">
        <v>0</v>
      </c>
      <c r="M751" s="69">
        <v>0</v>
      </c>
      <c r="N751" s="69">
        <v>0</v>
      </c>
      <c r="O751" s="69">
        <v>7279575</v>
      </c>
      <c r="P751" s="69">
        <v>7279575</v>
      </c>
      <c r="Q751" s="67">
        <f t="shared" si="23"/>
        <v>0</v>
      </c>
    </row>
    <row r="752" spans="1:17" ht="14.4" x14ac:dyDescent="0.2">
      <c r="A752" s="65" t="s">
        <v>381</v>
      </c>
      <c r="B752" s="65" t="s">
        <v>382</v>
      </c>
      <c r="C752" s="32" t="str">
        <f t="shared" si="22"/>
        <v>21375107 CENTRO CULTURAL E HISTÓRICO JOSÉ FIGUERE</v>
      </c>
      <c r="D752" s="65" t="s">
        <v>253</v>
      </c>
      <c r="E752" s="65" t="s">
        <v>256</v>
      </c>
      <c r="F752" s="65" t="s">
        <v>257</v>
      </c>
      <c r="G752" s="69">
        <v>6000000</v>
      </c>
      <c r="H752" s="69">
        <v>6000000</v>
      </c>
      <c r="I752" s="69">
        <v>6000000</v>
      </c>
      <c r="J752" s="69">
        <v>0</v>
      </c>
      <c r="K752" s="69">
        <v>0</v>
      </c>
      <c r="L752" s="69">
        <v>0</v>
      </c>
      <c r="M752" s="69">
        <v>0</v>
      </c>
      <c r="N752" s="69">
        <v>0</v>
      </c>
      <c r="O752" s="69">
        <v>6000000</v>
      </c>
      <c r="P752" s="69">
        <v>6000000</v>
      </c>
      <c r="Q752" s="67">
        <f t="shared" si="23"/>
        <v>0</v>
      </c>
    </row>
    <row r="753" spans="1:17" ht="14.4" x14ac:dyDescent="0.2">
      <c r="A753" s="65" t="s">
        <v>381</v>
      </c>
      <c r="B753" s="65" t="s">
        <v>382</v>
      </c>
      <c r="C753" s="32" t="str">
        <f t="shared" si="22"/>
        <v>21375107 CENTRO CULTURAL E HISTÓRICO JOSÉ FIGUERE</v>
      </c>
      <c r="D753" s="65" t="s">
        <v>253</v>
      </c>
      <c r="E753" s="65" t="s">
        <v>264</v>
      </c>
      <c r="F753" s="65" t="s">
        <v>265</v>
      </c>
      <c r="G753" s="69">
        <v>6000000</v>
      </c>
      <c r="H753" s="69">
        <v>6000000</v>
      </c>
      <c r="I753" s="69">
        <v>6000000</v>
      </c>
      <c r="J753" s="69">
        <v>0</v>
      </c>
      <c r="K753" s="69">
        <v>0</v>
      </c>
      <c r="L753" s="69">
        <v>0</v>
      </c>
      <c r="M753" s="69">
        <v>0</v>
      </c>
      <c r="N753" s="69">
        <v>0</v>
      </c>
      <c r="O753" s="69">
        <v>6000000</v>
      </c>
      <c r="P753" s="69">
        <v>6000000</v>
      </c>
      <c r="Q753" s="67">
        <f t="shared" si="23"/>
        <v>0</v>
      </c>
    </row>
    <row r="754" spans="1:17" ht="14.4" x14ac:dyDescent="0.2">
      <c r="A754" s="65" t="s">
        <v>381</v>
      </c>
      <c r="B754" s="65" t="s">
        <v>382</v>
      </c>
      <c r="C754" s="32" t="str">
        <f t="shared" si="22"/>
        <v>21375107 CENTRO CULTURAL E HISTÓRICO JOSÉ FIGUERE</v>
      </c>
      <c r="D754" s="65" t="s">
        <v>253</v>
      </c>
      <c r="E754" s="65" t="s">
        <v>274</v>
      </c>
      <c r="F754" s="65" t="s">
        <v>275</v>
      </c>
      <c r="G754" s="69">
        <v>1279575</v>
      </c>
      <c r="H754" s="69">
        <v>1279575</v>
      </c>
      <c r="I754" s="69">
        <v>1279575</v>
      </c>
      <c r="J754" s="69">
        <v>0</v>
      </c>
      <c r="K754" s="69">
        <v>0</v>
      </c>
      <c r="L754" s="69">
        <v>0</v>
      </c>
      <c r="M754" s="69">
        <v>0</v>
      </c>
      <c r="N754" s="69">
        <v>0</v>
      </c>
      <c r="O754" s="69">
        <v>1279575</v>
      </c>
      <c r="P754" s="69">
        <v>1279575</v>
      </c>
      <c r="Q754" s="67">
        <f t="shared" si="23"/>
        <v>0</v>
      </c>
    </row>
    <row r="755" spans="1:17" ht="14.4" x14ac:dyDescent="0.2">
      <c r="A755" s="65" t="s">
        <v>381</v>
      </c>
      <c r="B755" s="65" t="s">
        <v>382</v>
      </c>
      <c r="C755" s="32" t="str">
        <f t="shared" si="22"/>
        <v>21375107 CENTRO CULTURAL E HISTÓRICO JOSÉ FIGUERE</v>
      </c>
      <c r="D755" s="65" t="s">
        <v>253</v>
      </c>
      <c r="E755" s="65" t="s">
        <v>276</v>
      </c>
      <c r="F755" s="65" t="s">
        <v>277</v>
      </c>
      <c r="G755" s="69">
        <v>1279575</v>
      </c>
      <c r="H755" s="69">
        <v>1279575</v>
      </c>
      <c r="I755" s="69">
        <v>1279575</v>
      </c>
      <c r="J755" s="69">
        <v>0</v>
      </c>
      <c r="K755" s="69">
        <v>0</v>
      </c>
      <c r="L755" s="69">
        <v>0</v>
      </c>
      <c r="M755" s="69">
        <v>0</v>
      </c>
      <c r="N755" s="69">
        <v>0</v>
      </c>
      <c r="O755" s="69">
        <v>1279575</v>
      </c>
      <c r="P755" s="69">
        <v>1279575</v>
      </c>
      <c r="Q755" s="67">
        <f t="shared" si="23"/>
        <v>0</v>
      </c>
    </row>
    <row r="756" spans="1:17" ht="14.4" x14ac:dyDescent="0.2">
      <c r="A756" s="65" t="s">
        <v>390</v>
      </c>
      <c r="B756" s="65" t="s">
        <v>391</v>
      </c>
      <c r="C756" s="32" t="str">
        <f t="shared" si="22"/>
        <v>21375108 CASA DE LA CULTURA DE PUNTARENAS</v>
      </c>
      <c r="D756" s="65" t="s">
        <v>19</v>
      </c>
      <c r="E756" s="65" t="s">
        <v>20</v>
      </c>
      <c r="F756" s="65" t="s">
        <v>20</v>
      </c>
      <c r="G756" s="69">
        <v>173982888</v>
      </c>
      <c r="H756" s="69">
        <v>179594472</v>
      </c>
      <c r="I756" s="69">
        <v>150687455.58000001</v>
      </c>
      <c r="J756" s="69">
        <v>0</v>
      </c>
      <c r="K756" s="69">
        <v>0</v>
      </c>
      <c r="L756" s="69">
        <v>0</v>
      </c>
      <c r="M756" s="69">
        <v>38519611.700000003</v>
      </c>
      <c r="N756" s="69">
        <v>36440162.810000002</v>
      </c>
      <c r="O756" s="69">
        <v>141074860.30000001</v>
      </c>
      <c r="P756" s="69">
        <v>112167843.88</v>
      </c>
      <c r="Q756" s="67">
        <f t="shared" si="23"/>
        <v>0.21448105429436604</v>
      </c>
    </row>
    <row r="757" spans="1:17" ht="14.4" x14ac:dyDescent="0.2">
      <c r="A757" s="65" t="s">
        <v>390</v>
      </c>
      <c r="B757" s="65" t="s">
        <v>391</v>
      </c>
      <c r="C757" s="32" t="str">
        <f t="shared" si="22"/>
        <v>21375108 CASA DE LA CULTURA DE PUNTARENAS</v>
      </c>
      <c r="D757" s="65" t="s">
        <v>19</v>
      </c>
      <c r="E757" s="65" t="s">
        <v>23</v>
      </c>
      <c r="F757" s="65" t="s">
        <v>24</v>
      </c>
      <c r="G757" s="69">
        <v>62148045</v>
      </c>
      <c r="H757" s="69">
        <v>67680957</v>
      </c>
      <c r="I757" s="69">
        <v>67680957</v>
      </c>
      <c r="J757" s="69">
        <v>0</v>
      </c>
      <c r="K757" s="69">
        <v>0</v>
      </c>
      <c r="L757" s="69">
        <v>0</v>
      </c>
      <c r="M757" s="69">
        <v>20700471.43</v>
      </c>
      <c r="N757" s="69">
        <v>18711963.66</v>
      </c>
      <c r="O757" s="69">
        <v>46980485.57</v>
      </c>
      <c r="P757" s="69">
        <v>46980485.57</v>
      </c>
      <c r="Q757" s="67">
        <f t="shared" si="23"/>
        <v>0.30585370460999833</v>
      </c>
    </row>
    <row r="758" spans="1:17" ht="14.4" x14ac:dyDescent="0.2">
      <c r="A758" s="65" t="s">
        <v>390</v>
      </c>
      <c r="B758" s="65" t="s">
        <v>391</v>
      </c>
      <c r="C758" s="32" t="str">
        <f t="shared" si="22"/>
        <v>21375108 CASA DE LA CULTURA DE PUNTARENAS</v>
      </c>
      <c r="D758" s="65" t="s">
        <v>19</v>
      </c>
      <c r="E758" s="65" t="s">
        <v>25</v>
      </c>
      <c r="F758" s="65" t="s">
        <v>26</v>
      </c>
      <c r="G758" s="69">
        <v>28120200</v>
      </c>
      <c r="H758" s="69">
        <v>40081173</v>
      </c>
      <c r="I758" s="69">
        <v>40081173</v>
      </c>
      <c r="J758" s="69">
        <v>0</v>
      </c>
      <c r="K758" s="69">
        <v>0</v>
      </c>
      <c r="L758" s="69">
        <v>0</v>
      </c>
      <c r="M758" s="69">
        <v>9920506.1300000008</v>
      </c>
      <c r="N758" s="69">
        <v>9412454.3900000006</v>
      </c>
      <c r="O758" s="69">
        <v>30160666.870000001</v>
      </c>
      <c r="P758" s="69">
        <v>30160666.870000001</v>
      </c>
      <c r="Q758" s="67">
        <f t="shared" si="23"/>
        <v>0.24751037425975533</v>
      </c>
    </row>
    <row r="759" spans="1:17" ht="14.4" x14ac:dyDescent="0.2">
      <c r="A759" s="65" t="s">
        <v>390</v>
      </c>
      <c r="B759" s="65" t="s">
        <v>391</v>
      </c>
      <c r="C759" s="32" t="str">
        <f t="shared" si="22"/>
        <v>21375108 CASA DE LA CULTURA DE PUNTARENAS</v>
      </c>
      <c r="D759" s="65" t="s">
        <v>19</v>
      </c>
      <c r="E759" s="65" t="s">
        <v>27</v>
      </c>
      <c r="F759" s="65" t="s">
        <v>28</v>
      </c>
      <c r="G759" s="69">
        <v>28120200</v>
      </c>
      <c r="H759" s="69">
        <v>40081173</v>
      </c>
      <c r="I759" s="69">
        <v>40081173</v>
      </c>
      <c r="J759" s="69">
        <v>0</v>
      </c>
      <c r="K759" s="69">
        <v>0</v>
      </c>
      <c r="L759" s="69">
        <v>0</v>
      </c>
      <c r="M759" s="69">
        <v>9920506.1300000008</v>
      </c>
      <c r="N759" s="69">
        <v>9412454.3900000006</v>
      </c>
      <c r="O759" s="69">
        <v>30160666.870000001</v>
      </c>
      <c r="P759" s="69">
        <v>30160666.870000001</v>
      </c>
      <c r="Q759" s="67">
        <f t="shared" si="23"/>
        <v>0.24751037425975533</v>
      </c>
    </row>
    <row r="760" spans="1:17" ht="14.4" x14ac:dyDescent="0.2">
      <c r="A760" s="65" t="s">
        <v>390</v>
      </c>
      <c r="B760" s="65" t="s">
        <v>391</v>
      </c>
      <c r="C760" s="32" t="str">
        <f t="shared" si="22"/>
        <v>21375108 CASA DE LA CULTURA DE PUNTARENAS</v>
      </c>
      <c r="D760" s="65" t="s">
        <v>19</v>
      </c>
      <c r="E760" s="65" t="s">
        <v>31</v>
      </c>
      <c r="F760" s="65" t="s">
        <v>32</v>
      </c>
      <c r="G760" s="69">
        <v>1600000</v>
      </c>
      <c r="H760" s="69">
        <v>1600000</v>
      </c>
      <c r="I760" s="69">
        <v>1600000</v>
      </c>
      <c r="J760" s="69">
        <v>0</v>
      </c>
      <c r="K760" s="69">
        <v>0</v>
      </c>
      <c r="L760" s="69">
        <v>0</v>
      </c>
      <c r="M760" s="69">
        <v>1029855</v>
      </c>
      <c r="N760" s="69">
        <v>919969.47</v>
      </c>
      <c r="O760" s="69">
        <v>570145</v>
      </c>
      <c r="P760" s="69">
        <v>570145</v>
      </c>
      <c r="Q760" s="67">
        <f t="shared" si="23"/>
        <v>0.64365937500000003</v>
      </c>
    </row>
    <row r="761" spans="1:17" ht="14.4" x14ac:dyDescent="0.2">
      <c r="A761" s="65" t="s">
        <v>390</v>
      </c>
      <c r="B761" s="65" t="s">
        <v>391</v>
      </c>
      <c r="C761" s="32" t="str">
        <f t="shared" si="22"/>
        <v>21375108 CASA DE LA CULTURA DE PUNTARENAS</v>
      </c>
      <c r="D761" s="65" t="s">
        <v>19</v>
      </c>
      <c r="E761" s="65" t="s">
        <v>33</v>
      </c>
      <c r="F761" s="65" t="s">
        <v>34</v>
      </c>
      <c r="G761" s="69">
        <v>1600000</v>
      </c>
      <c r="H761" s="69">
        <v>1600000</v>
      </c>
      <c r="I761" s="69">
        <v>1600000</v>
      </c>
      <c r="J761" s="69">
        <v>0</v>
      </c>
      <c r="K761" s="69">
        <v>0</v>
      </c>
      <c r="L761" s="69">
        <v>0</v>
      </c>
      <c r="M761" s="69">
        <v>1029855</v>
      </c>
      <c r="N761" s="69">
        <v>919969.47</v>
      </c>
      <c r="O761" s="69">
        <v>570145</v>
      </c>
      <c r="P761" s="69">
        <v>570145</v>
      </c>
      <c r="Q761" s="67">
        <f t="shared" si="23"/>
        <v>0.64365937500000003</v>
      </c>
    </row>
    <row r="762" spans="1:17" ht="14.4" x14ac:dyDescent="0.2">
      <c r="A762" s="65" t="s">
        <v>390</v>
      </c>
      <c r="B762" s="65" t="s">
        <v>391</v>
      </c>
      <c r="C762" s="32" t="str">
        <f t="shared" si="22"/>
        <v>21375108 CASA DE LA CULTURA DE PUNTARENAS</v>
      </c>
      <c r="D762" s="65" t="s">
        <v>19</v>
      </c>
      <c r="E762" s="65" t="s">
        <v>35</v>
      </c>
      <c r="F762" s="65" t="s">
        <v>36</v>
      </c>
      <c r="G762" s="69">
        <v>21345823</v>
      </c>
      <c r="H762" s="69">
        <v>14067509</v>
      </c>
      <c r="I762" s="69">
        <v>14067509</v>
      </c>
      <c r="J762" s="69">
        <v>0</v>
      </c>
      <c r="K762" s="69">
        <v>0</v>
      </c>
      <c r="L762" s="69">
        <v>0</v>
      </c>
      <c r="M762" s="69">
        <v>5608127.2999999998</v>
      </c>
      <c r="N762" s="69">
        <v>5244701.8</v>
      </c>
      <c r="O762" s="69">
        <v>8459381.6999999993</v>
      </c>
      <c r="P762" s="69">
        <v>8459381.6999999993</v>
      </c>
      <c r="Q762" s="67">
        <f t="shared" si="23"/>
        <v>0.39865816328960585</v>
      </c>
    </row>
    <row r="763" spans="1:17" ht="14.4" x14ac:dyDescent="0.2">
      <c r="A763" s="65" t="s">
        <v>390</v>
      </c>
      <c r="B763" s="65" t="s">
        <v>391</v>
      </c>
      <c r="C763" s="32" t="str">
        <f t="shared" si="22"/>
        <v>21375108 CASA DE LA CULTURA DE PUNTARENAS</v>
      </c>
      <c r="D763" s="65" t="s">
        <v>19</v>
      </c>
      <c r="E763" s="65" t="s">
        <v>37</v>
      </c>
      <c r="F763" s="65" t="s">
        <v>38</v>
      </c>
      <c r="G763" s="69">
        <v>6200000</v>
      </c>
      <c r="H763" s="69">
        <v>4593380</v>
      </c>
      <c r="I763" s="69">
        <v>4593380</v>
      </c>
      <c r="J763" s="69">
        <v>0</v>
      </c>
      <c r="K763" s="69">
        <v>0</v>
      </c>
      <c r="L763" s="69">
        <v>0</v>
      </c>
      <c r="M763" s="69">
        <v>2073267.01</v>
      </c>
      <c r="N763" s="69">
        <v>2018623.06</v>
      </c>
      <c r="O763" s="69">
        <v>2520112.9900000002</v>
      </c>
      <c r="P763" s="69">
        <v>2520112.9900000002</v>
      </c>
      <c r="Q763" s="67">
        <f t="shared" si="23"/>
        <v>0.4513597851690912</v>
      </c>
    </row>
    <row r="764" spans="1:17" ht="14.4" x14ac:dyDescent="0.2">
      <c r="A764" s="65" t="s">
        <v>390</v>
      </c>
      <c r="B764" s="65" t="s">
        <v>391</v>
      </c>
      <c r="C764" s="32" t="str">
        <f t="shared" si="22"/>
        <v>21375108 CASA DE LA CULTURA DE PUNTARENAS</v>
      </c>
      <c r="D764" s="65" t="s">
        <v>19</v>
      </c>
      <c r="E764" s="65" t="s">
        <v>39</v>
      </c>
      <c r="F764" s="65" t="s">
        <v>40</v>
      </c>
      <c r="G764" s="69">
        <v>6744050</v>
      </c>
      <c r="H764" s="69">
        <v>2127350</v>
      </c>
      <c r="I764" s="69">
        <v>2127350</v>
      </c>
      <c r="J764" s="69">
        <v>0</v>
      </c>
      <c r="K764" s="69">
        <v>0</v>
      </c>
      <c r="L764" s="69">
        <v>0</v>
      </c>
      <c r="M764" s="69">
        <v>774001.49</v>
      </c>
      <c r="N764" s="69">
        <v>757318.94</v>
      </c>
      <c r="O764" s="69">
        <v>1353348.51</v>
      </c>
      <c r="P764" s="69">
        <v>1353348.51</v>
      </c>
      <c r="Q764" s="67">
        <f t="shared" si="23"/>
        <v>0.36383363809434272</v>
      </c>
    </row>
    <row r="765" spans="1:17" ht="14.4" x14ac:dyDescent="0.2">
      <c r="A765" s="65" t="s">
        <v>390</v>
      </c>
      <c r="B765" s="65" t="s">
        <v>391</v>
      </c>
      <c r="C765" s="32" t="str">
        <f t="shared" si="22"/>
        <v>21375108 CASA DE LA CULTURA DE PUNTARENAS</v>
      </c>
      <c r="D765" s="65" t="s">
        <v>19</v>
      </c>
      <c r="E765" s="65" t="s">
        <v>41</v>
      </c>
      <c r="F765" s="65" t="s">
        <v>42</v>
      </c>
      <c r="G765" s="69">
        <v>3877312</v>
      </c>
      <c r="H765" s="69">
        <v>4237384</v>
      </c>
      <c r="I765" s="69">
        <v>4237384</v>
      </c>
      <c r="J765" s="69">
        <v>0</v>
      </c>
      <c r="K765" s="69">
        <v>0</v>
      </c>
      <c r="L765" s="69">
        <v>0</v>
      </c>
      <c r="M765" s="69">
        <v>23281.63</v>
      </c>
      <c r="N765" s="69">
        <v>23281.63</v>
      </c>
      <c r="O765" s="69">
        <v>4214102.37</v>
      </c>
      <c r="P765" s="69">
        <v>4214102.37</v>
      </c>
      <c r="Q765" s="67">
        <f t="shared" si="23"/>
        <v>5.4943403760433322E-3</v>
      </c>
    </row>
    <row r="766" spans="1:17" ht="14.4" x14ac:dyDescent="0.2">
      <c r="A766" s="65" t="s">
        <v>390</v>
      </c>
      <c r="B766" s="65" t="s">
        <v>391</v>
      </c>
      <c r="C766" s="32" t="str">
        <f t="shared" si="22"/>
        <v>21375108 CASA DE LA CULTURA DE PUNTARENAS</v>
      </c>
      <c r="D766" s="65" t="s">
        <v>19</v>
      </c>
      <c r="E766" s="65" t="s">
        <v>43</v>
      </c>
      <c r="F766" s="65" t="s">
        <v>44</v>
      </c>
      <c r="G766" s="69">
        <v>3024461</v>
      </c>
      <c r="H766" s="69">
        <v>3024461</v>
      </c>
      <c r="I766" s="69">
        <v>3024461</v>
      </c>
      <c r="J766" s="69">
        <v>0</v>
      </c>
      <c r="K766" s="69">
        <v>0</v>
      </c>
      <c r="L766" s="69">
        <v>0</v>
      </c>
      <c r="M766" s="69">
        <v>2737577.17</v>
      </c>
      <c r="N766" s="69">
        <v>2445478.17</v>
      </c>
      <c r="O766" s="69">
        <v>286883.83</v>
      </c>
      <c r="P766" s="69">
        <v>286883.83</v>
      </c>
      <c r="Q766" s="67">
        <f t="shared" si="23"/>
        <v>0.90514546889511882</v>
      </c>
    </row>
    <row r="767" spans="1:17" ht="14.4" x14ac:dyDescent="0.2">
      <c r="A767" s="65" t="s">
        <v>390</v>
      </c>
      <c r="B767" s="65" t="s">
        <v>391</v>
      </c>
      <c r="C767" s="32" t="str">
        <f t="shared" si="22"/>
        <v>21375108 CASA DE LA CULTURA DE PUNTARENAS</v>
      </c>
      <c r="D767" s="65" t="s">
        <v>19</v>
      </c>
      <c r="E767" s="65" t="s">
        <v>45</v>
      </c>
      <c r="F767" s="65" t="s">
        <v>46</v>
      </c>
      <c r="G767" s="69">
        <v>1500000</v>
      </c>
      <c r="H767" s="69">
        <v>84934</v>
      </c>
      <c r="I767" s="69">
        <v>84934</v>
      </c>
      <c r="J767" s="69">
        <v>0</v>
      </c>
      <c r="K767" s="69">
        <v>0</v>
      </c>
      <c r="L767" s="69">
        <v>0</v>
      </c>
      <c r="M767" s="69">
        <v>0</v>
      </c>
      <c r="N767" s="69">
        <v>0</v>
      </c>
      <c r="O767" s="69">
        <v>84934</v>
      </c>
      <c r="P767" s="69">
        <v>84934</v>
      </c>
      <c r="Q767" s="67">
        <f t="shared" si="23"/>
        <v>0</v>
      </c>
    </row>
    <row r="768" spans="1:17" ht="14.4" x14ac:dyDescent="0.2">
      <c r="A768" s="65" t="s">
        <v>390</v>
      </c>
      <c r="B768" s="65" t="s">
        <v>391</v>
      </c>
      <c r="C768" s="32" t="str">
        <f t="shared" si="22"/>
        <v>21375108 CASA DE LA CULTURA DE PUNTARENAS</v>
      </c>
      <c r="D768" s="65" t="s">
        <v>19</v>
      </c>
      <c r="E768" s="65" t="s">
        <v>47</v>
      </c>
      <c r="F768" s="65" t="s">
        <v>48</v>
      </c>
      <c r="G768" s="69">
        <v>4600900</v>
      </c>
      <c r="H768" s="69">
        <v>5022352</v>
      </c>
      <c r="I768" s="69">
        <v>5022352</v>
      </c>
      <c r="J768" s="69">
        <v>0</v>
      </c>
      <c r="K768" s="69">
        <v>0</v>
      </c>
      <c r="L768" s="69">
        <v>0</v>
      </c>
      <c r="M768" s="69">
        <v>2469470.0299999998</v>
      </c>
      <c r="N768" s="69">
        <v>1970251.03</v>
      </c>
      <c r="O768" s="69">
        <v>2552881.9700000002</v>
      </c>
      <c r="P768" s="69">
        <v>2552881.9700000002</v>
      </c>
      <c r="Q768" s="67">
        <f t="shared" si="23"/>
        <v>0.49169592852113908</v>
      </c>
    </row>
    <row r="769" spans="1:17" ht="14.4" x14ac:dyDescent="0.2">
      <c r="A769" s="65" t="s">
        <v>390</v>
      </c>
      <c r="B769" s="65" t="s">
        <v>391</v>
      </c>
      <c r="C769" s="32" t="str">
        <f t="shared" si="22"/>
        <v>21375108 CASA DE LA CULTURA DE PUNTARENAS</v>
      </c>
      <c r="D769" s="65" t="s">
        <v>19</v>
      </c>
      <c r="E769" s="65" t="s">
        <v>392</v>
      </c>
      <c r="F769" s="65" t="s">
        <v>50</v>
      </c>
      <c r="G769" s="69">
        <v>4364956</v>
      </c>
      <c r="H769" s="69">
        <v>4764795</v>
      </c>
      <c r="I769" s="69">
        <v>4764795</v>
      </c>
      <c r="J769" s="69">
        <v>0</v>
      </c>
      <c r="K769" s="69">
        <v>0</v>
      </c>
      <c r="L769" s="69">
        <v>0</v>
      </c>
      <c r="M769" s="69">
        <v>2370923.98</v>
      </c>
      <c r="N769" s="69">
        <v>1897304.98</v>
      </c>
      <c r="O769" s="69">
        <v>2393871.02</v>
      </c>
      <c r="P769" s="69">
        <v>2393871.02</v>
      </c>
      <c r="Q769" s="67">
        <f t="shared" si="23"/>
        <v>0.49759202232205163</v>
      </c>
    </row>
    <row r="770" spans="1:17" ht="14.4" x14ac:dyDescent="0.2">
      <c r="A770" s="65" t="s">
        <v>390</v>
      </c>
      <c r="B770" s="65" t="s">
        <v>391</v>
      </c>
      <c r="C770" s="32" t="str">
        <f t="shared" si="22"/>
        <v>21375108 CASA DE LA CULTURA DE PUNTARENAS</v>
      </c>
      <c r="D770" s="65" t="s">
        <v>19</v>
      </c>
      <c r="E770" s="65" t="s">
        <v>393</v>
      </c>
      <c r="F770" s="65" t="s">
        <v>52</v>
      </c>
      <c r="G770" s="69">
        <v>235944</v>
      </c>
      <c r="H770" s="69">
        <v>257557</v>
      </c>
      <c r="I770" s="69">
        <v>257557</v>
      </c>
      <c r="J770" s="69">
        <v>0</v>
      </c>
      <c r="K770" s="69">
        <v>0</v>
      </c>
      <c r="L770" s="69">
        <v>0</v>
      </c>
      <c r="M770" s="69">
        <v>98546.05</v>
      </c>
      <c r="N770" s="69">
        <v>72946.05</v>
      </c>
      <c r="O770" s="69">
        <v>159010.95000000001</v>
      </c>
      <c r="P770" s="69">
        <v>159010.95000000001</v>
      </c>
      <c r="Q770" s="67">
        <f t="shared" si="23"/>
        <v>0.38261841068190733</v>
      </c>
    </row>
    <row r="771" spans="1:17" ht="14.4" x14ac:dyDescent="0.2">
      <c r="A771" s="65" t="s">
        <v>390</v>
      </c>
      <c r="B771" s="65" t="s">
        <v>391</v>
      </c>
      <c r="C771" s="32" t="str">
        <f t="shared" si="22"/>
        <v>21375108 CASA DE LA CULTURA DE PUNTARENAS</v>
      </c>
      <c r="D771" s="65" t="s">
        <v>19</v>
      </c>
      <c r="E771" s="65" t="s">
        <v>53</v>
      </c>
      <c r="F771" s="65" t="s">
        <v>54</v>
      </c>
      <c r="G771" s="69">
        <v>6481122</v>
      </c>
      <c r="H771" s="69">
        <v>6909923</v>
      </c>
      <c r="I771" s="69">
        <v>6909923</v>
      </c>
      <c r="J771" s="69">
        <v>0</v>
      </c>
      <c r="K771" s="69">
        <v>0</v>
      </c>
      <c r="L771" s="69">
        <v>0</v>
      </c>
      <c r="M771" s="69">
        <v>1672512.97</v>
      </c>
      <c r="N771" s="69">
        <v>1164586.97</v>
      </c>
      <c r="O771" s="69">
        <v>5237410.03</v>
      </c>
      <c r="P771" s="69">
        <v>5237410.03</v>
      </c>
      <c r="Q771" s="67">
        <f t="shared" si="23"/>
        <v>0.24204509514794884</v>
      </c>
    </row>
    <row r="772" spans="1:17" ht="14.4" x14ac:dyDescent="0.2">
      <c r="A772" s="65" t="s">
        <v>390</v>
      </c>
      <c r="B772" s="65" t="s">
        <v>391</v>
      </c>
      <c r="C772" s="32" t="str">
        <f t="shared" si="22"/>
        <v>21375108 CASA DE LA CULTURA DE PUNTARENAS</v>
      </c>
      <c r="D772" s="65" t="s">
        <v>19</v>
      </c>
      <c r="E772" s="65" t="s">
        <v>394</v>
      </c>
      <c r="F772" s="65" t="s">
        <v>56</v>
      </c>
      <c r="G772" s="69">
        <v>2557629</v>
      </c>
      <c r="H772" s="69">
        <v>2791913</v>
      </c>
      <c r="I772" s="69">
        <v>2791913</v>
      </c>
      <c r="J772" s="69">
        <v>0</v>
      </c>
      <c r="K772" s="69">
        <v>0</v>
      </c>
      <c r="L772" s="69">
        <v>0</v>
      </c>
      <c r="M772" s="69">
        <v>722652.49</v>
      </c>
      <c r="N772" s="69">
        <v>445137.49</v>
      </c>
      <c r="O772" s="69">
        <v>2069260.51</v>
      </c>
      <c r="P772" s="69">
        <v>2069260.51</v>
      </c>
      <c r="Q772" s="67">
        <f t="shared" si="23"/>
        <v>0.25883775389849184</v>
      </c>
    </row>
    <row r="773" spans="1:17" ht="14.4" x14ac:dyDescent="0.2">
      <c r="A773" s="65" t="s">
        <v>390</v>
      </c>
      <c r="B773" s="65" t="s">
        <v>391</v>
      </c>
      <c r="C773" s="32" t="str">
        <f t="shared" si="22"/>
        <v>21375108 CASA DE LA CULTURA DE PUNTARENAS</v>
      </c>
      <c r="D773" s="65" t="s">
        <v>19</v>
      </c>
      <c r="E773" s="65" t="s">
        <v>395</v>
      </c>
      <c r="F773" s="65" t="s">
        <v>58</v>
      </c>
      <c r="G773" s="69">
        <v>1415662</v>
      </c>
      <c r="H773" s="69">
        <v>1545340</v>
      </c>
      <c r="I773" s="69">
        <v>1545340</v>
      </c>
      <c r="J773" s="69">
        <v>0</v>
      </c>
      <c r="K773" s="69">
        <v>0</v>
      </c>
      <c r="L773" s="69">
        <v>0</v>
      </c>
      <c r="M773" s="69">
        <v>439711.32</v>
      </c>
      <c r="N773" s="69">
        <v>286103.32</v>
      </c>
      <c r="O773" s="69">
        <v>1105628.68</v>
      </c>
      <c r="P773" s="69">
        <v>1105628.68</v>
      </c>
      <c r="Q773" s="67">
        <f t="shared" si="23"/>
        <v>0.28454017886031552</v>
      </c>
    </row>
    <row r="774" spans="1:17" ht="14.4" x14ac:dyDescent="0.2">
      <c r="A774" s="65" t="s">
        <v>390</v>
      </c>
      <c r="B774" s="65" t="s">
        <v>391</v>
      </c>
      <c r="C774" s="32" t="str">
        <f t="shared" si="22"/>
        <v>21375108 CASA DE LA CULTURA DE PUNTARENAS</v>
      </c>
      <c r="D774" s="65" t="s">
        <v>19</v>
      </c>
      <c r="E774" s="65" t="s">
        <v>396</v>
      </c>
      <c r="F774" s="65" t="s">
        <v>60</v>
      </c>
      <c r="G774" s="69">
        <v>707831</v>
      </c>
      <c r="H774" s="69">
        <v>772670</v>
      </c>
      <c r="I774" s="69">
        <v>772670</v>
      </c>
      <c r="J774" s="69">
        <v>0</v>
      </c>
      <c r="K774" s="69">
        <v>0</v>
      </c>
      <c r="L774" s="69">
        <v>0</v>
      </c>
      <c r="M774" s="69">
        <v>245120.16</v>
      </c>
      <c r="N774" s="69">
        <v>168317.16</v>
      </c>
      <c r="O774" s="69">
        <v>527549.84</v>
      </c>
      <c r="P774" s="69">
        <v>527549.84</v>
      </c>
      <c r="Q774" s="67">
        <f t="shared" si="23"/>
        <v>0.31723783762796537</v>
      </c>
    </row>
    <row r="775" spans="1:17" ht="14.4" x14ac:dyDescent="0.2">
      <c r="A775" s="65" t="s">
        <v>390</v>
      </c>
      <c r="B775" s="65" t="s">
        <v>391</v>
      </c>
      <c r="C775" s="32" t="str">
        <f t="shared" ref="C775:C838" si="24">+CONCATENATE(A775," ",B775)</f>
        <v>21375108 CASA DE LA CULTURA DE PUNTARENAS</v>
      </c>
      <c r="D775" s="65" t="s">
        <v>19</v>
      </c>
      <c r="E775" s="65" t="s">
        <v>755</v>
      </c>
      <c r="F775" s="65" t="s">
        <v>62</v>
      </c>
      <c r="G775" s="69">
        <v>1800000</v>
      </c>
      <c r="H775" s="69">
        <v>1800000</v>
      </c>
      <c r="I775" s="69">
        <v>1800000</v>
      </c>
      <c r="J775" s="69">
        <v>0</v>
      </c>
      <c r="K775" s="69">
        <v>0</v>
      </c>
      <c r="L775" s="69">
        <v>0</v>
      </c>
      <c r="M775" s="69">
        <v>265029</v>
      </c>
      <c r="N775" s="69">
        <v>265029</v>
      </c>
      <c r="O775" s="69">
        <v>1534971</v>
      </c>
      <c r="P775" s="69">
        <v>1534971</v>
      </c>
      <c r="Q775" s="67">
        <f t="shared" ref="Q775:Q838" si="25">+IFERROR(M775/H775,0)</f>
        <v>0.14723833333333333</v>
      </c>
    </row>
    <row r="776" spans="1:17" ht="14.4" x14ac:dyDescent="0.2">
      <c r="A776" s="65" t="s">
        <v>390</v>
      </c>
      <c r="B776" s="65" t="s">
        <v>391</v>
      </c>
      <c r="C776" s="32" t="str">
        <f t="shared" si="24"/>
        <v>21375108 CASA DE LA CULTURA DE PUNTARENAS</v>
      </c>
      <c r="D776" s="65" t="s">
        <v>19</v>
      </c>
      <c r="E776" s="65" t="s">
        <v>63</v>
      </c>
      <c r="F776" s="65" t="s">
        <v>64</v>
      </c>
      <c r="G776" s="69">
        <v>107721008</v>
      </c>
      <c r="H776" s="69">
        <v>107721008</v>
      </c>
      <c r="I776" s="69">
        <v>80308970.769999996</v>
      </c>
      <c r="J776" s="69">
        <v>0</v>
      </c>
      <c r="K776" s="69">
        <v>0</v>
      </c>
      <c r="L776" s="69">
        <v>0</v>
      </c>
      <c r="M776" s="69">
        <v>17652907.32</v>
      </c>
      <c r="N776" s="69">
        <v>17561966.199999999</v>
      </c>
      <c r="O776" s="69">
        <v>90068100.680000007</v>
      </c>
      <c r="P776" s="69">
        <v>62656063.450000003</v>
      </c>
      <c r="Q776" s="67">
        <f t="shared" si="25"/>
        <v>0.16387618021546921</v>
      </c>
    </row>
    <row r="777" spans="1:17" ht="14.4" x14ac:dyDescent="0.2">
      <c r="A777" s="65" t="s">
        <v>390</v>
      </c>
      <c r="B777" s="65" t="s">
        <v>391</v>
      </c>
      <c r="C777" s="32" t="str">
        <f t="shared" si="24"/>
        <v>21375108 CASA DE LA CULTURA DE PUNTARENAS</v>
      </c>
      <c r="D777" s="65" t="s">
        <v>19</v>
      </c>
      <c r="E777" s="65" t="s">
        <v>73</v>
      </c>
      <c r="F777" s="65" t="s">
        <v>74</v>
      </c>
      <c r="G777" s="69">
        <v>4510000</v>
      </c>
      <c r="H777" s="69">
        <v>3860000</v>
      </c>
      <c r="I777" s="69">
        <v>2636493.7400000002</v>
      </c>
      <c r="J777" s="69">
        <v>0</v>
      </c>
      <c r="K777" s="69">
        <v>0</v>
      </c>
      <c r="L777" s="69">
        <v>0</v>
      </c>
      <c r="M777" s="69">
        <v>1438883.81</v>
      </c>
      <c r="N777" s="69">
        <v>1404075.66</v>
      </c>
      <c r="O777" s="69">
        <v>2421116.19</v>
      </c>
      <c r="P777" s="69">
        <v>1197609.93</v>
      </c>
      <c r="Q777" s="67">
        <f t="shared" si="25"/>
        <v>0.3727678264248705</v>
      </c>
    </row>
    <row r="778" spans="1:17" ht="14.4" x14ac:dyDescent="0.2">
      <c r="A778" s="65" t="s">
        <v>390</v>
      </c>
      <c r="B778" s="65" t="s">
        <v>391</v>
      </c>
      <c r="C778" s="32" t="str">
        <f t="shared" si="24"/>
        <v>21375108 CASA DE LA CULTURA DE PUNTARENAS</v>
      </c>
      <c r="D778" s="65" t="s">
        <v>19</v>
      </c>
      <c r="E778" s="65" t="s">
        <v>75</v>
      </c>
      <c r="F778" s="65" t="s">
        <v>76</v>
      </c>
      <c r="G778" s="69">
        <v>1300000</v>
      </c>
      <c r="H778" s="69">
        <v>1150000</v>
      </c>
      <c r="I778" s="69">
        <v>1150000</v>
      </c>
      <c r="J778" s="69">
        <v>0</v>
      </c>
      <c r="K778" s="69">
        <v>0</v>
      </c>
      <c r="L778" s="69">
        <v>0</v>
      </c>
      <c r="M778" s="69">
        <v>595934.79</v>
      </c>
      <c r="N778" s="69">
        <v>595934.79</v>
      </c>
      <c r="O778" s="69">
        <v>554065.21</v>
      </c>
      <c r="P778" s="69">
        <v>554065.21</v>
      </c>
      <c r="Q778" s="67">
        <f t="shared" si="25"/>
        <v>0.51820416521739132</v>
      </c>
    </row>
    <row r="779" spans="1:17" ht="14.4" x14ac:dyDescent="0.2">
      <c r="A779" s="65" t="s">
        <v>390</v>
      </c>
      <c r="B779" s="65" t="s">
        <v>391</v>
      </c>
      <c r="C779" s="32" t="str">
        <f t="shared" si="24"/>
        <v>21375108 CASA DE LA CULTURA DE PUNTARENAS</v>
      </c>
      <c r="D779" s="65" t="s">
        <v>19</v>
      </c>
      <c r="E779" s="65" t="s">
        <v>77</v>
      </c>
      <c r="F779" s="65" t="s">
        <v>78</v>
      </c>
      <c r="G779" s="69">
        <v>2460000</v>
      </c>
      <c r="H779" s="69">
        <v>2060000</v>
      </c>
      <c r="I779" s="69">
        <v>1139182.1200000001</v>
      </c>
      <c r="J779" s="69">
        <v>0</v>
      </c>
      <c r="K779" s="69">
        <v>0</v>
      </c>
      <c r="L779" s="69">
        <v>0</v>
      </c>
      <c r="M779" s="69">
        <v>791950</v>
      </c>
      <c r="N779" s="69">
        <v>791950</v>
      </c>
      <c r="O779" s="69">
        <v>1268050</v>
      </c>
      <c r="P779" s="69">
        <v>347232.12</v>
      </c>
      <c r="Q779" s="67">
        <f t="shared" si="25"/>
        <v>0.38444174757281552</v>
      </c>
    </row>
    <row r="780" spans="1:17" ht="14.4" x14ac:dyDescent="0.2">
      <c r="A780" s="65" t="s">
        <v>390</v>
      </c>
      <c r="B780" s="65" t="s">
        <v>391</v>
      </c>
      <c r="C780" s="32" t="str">
        <f t="shared" si="24"/>
        <v>21375108 CASA DE LA CULTURA DE PUNTARENAS</v>
      </c>
      <c r="D780" s="65" t="s">
        <v>19</v>
      </c>
      <c r="E780" s="65" t="s">
        <v>81</v>
      </c>
      <c r="F780" s="65" t="s">
        <v>82</v>
      </c>
      <c r="G780" s="69">
        <v>750000</v>
      </c>
      <c r="H780" s="69">
        <v>650000</v>
      </c>
      <c r="I780" s="69">
        <v>347311.62</v>
      </c>
      <c r="J780" s="69">
        <v>0</v>
      </c>
      <c r="K780" s="69">
        <v>0</v>
      </c>
      <c r="L780" s="69">
        <v>0</v>
      </c>
      <c r="M780" s="69">
        <v>50999.02</v>
      </c>
      <c r="N780" s="69">
        <v>16190.87</v>
      </c>
      <c r="O780" s="69">
        <v>599000.98</v>
      </c>
      <c r="P780" s="69">
        <v>296312.59999999998</v>
      </c>
      <c r="Q780" s="67">
        <f t="shared" si="25"/>
        <v>7.8460030769230762E-2</v>
      </c>
    </row>
    <row r="781" spans="1:17" ht="14.4" x14ac:dyDescent="0.2">
      <c r="A781" s="65" t="s">
        <v>390</v>
      </c>
      <c r="B781" s="65" t="s">
        <v>391</v>
      </c>
      <c r="C781" s="32" t="str">
        <f t="shared" si="24"/>
        <v>21375108 CASA DE LA CULTURA DE PUNTARENAS</v>
      </c>
      <c r="D781" s="65" t="s">
        <v>19</v>
      </c>
      <c r="E781" s="65" t="s">
        <v>95</v>
      </c>
      <c r="F781" s="65" t="s">
        <v>96</v>
      </c>
      <c r="G781" s="69">
        <v>95860008</v>
      </c>
      <c r="H781" s="69">
        <v>95860008</v>
      </c>
      <c r="I781" s="69">
        <v>75980488.010000005</v>
      </c>
      <c r="J781" s="69">
        <v>0</v>
      </c>
      <c r="K781" s="69">
        <v>0</v>
      </c>
      <c r="L781" s="69">
        <v>0</v>
      </c>
      <c r="M781" s="69">
        <v>16072535.51</v>
      </c>
      <c r="N781" s="69">
        <v>16016402.539999999</v>
      </c>
      <c r="O781" s="69">
        <v>79787472.489999995</v>
      </c>
      <c r="P781" s="69">
        <v>59907952.5</v>
      </c>
      <c r="Q781" s="67">
        <f t="shared" si="25"/>
        <v>0.16766674492662259</v>
      </c>
    </row>
    <row r="782" spans="1:17" ht="14.4" x14ac:dyDescent="0.2">
      <c r="A782" s="65" t="s">
        <v>390</v>
      </c>
      <c r="B782" s="65" t="s">
        <v>391</v>
      </c>
      <c r="C782" s="32" t="str">
        <f t="shared" si="24"/>
        <v>21375108 CASA DE LA CULTURA DE PUNTARENAS</v>
      </c>
      <c r="D782" s="65" t="s">
        <v>19</v>
      </c>
      <c r="E782" s="65" t="s">
        <v>101</v>
      </c>
      <c r="F782" s="65" t="s">
        <v>102</v>
      </c>
      <c r="G782" s="69">
        <v>38850000</v>
      </c>
      <c r="H782" s="69">
        <v>38850000</v>
      </c>
      <c r="I782" s="69">
        <v>27444708.699999999</v>
      </c>
      <c r="J782" s="69">
        <v>0</v>
      </c>
      <c r="K782" s="69">
        <v>0</v>
      </c>
      <c r="L782" s="69">
        <v>0</v>
      </c>
      <c r="M782" s="69">
        <v>15968616.609999999</v>
      </c>
      <c r="N782" s="69">
        <v>15912483.640000001</v>
      </c>
      <c r="O782" s="69">
        <v>22881383.390000001</v>
      </c>
      <c r="P782" s="69">
        <v>11476092.09</v>
      </c>
      <c r="Q782" s="67">
        <f t="shared" si="25"/>
        <v>0.41103260257400254</v>
      </c>
    </row>
    <row r="783" spans="1:17" ht="14.4" x14ac:dyDescent="0.2">
      <c r="A783" s="65" t="s">
        <v>390</v>
      </c>
      <c r="B783" s="65" t="s">
        <v>391</v>
      </c>
      <c r="C783" s="32" t="str">
        <f t="shared" si="24"/>
        <v>21375108 CASA DE LA CULTURA DE PUNTARENAS</v>
      </c>
      <c r="D783" s="65" t="s">
        <v>19</v>
      </c>
      <c r="E783" s="65" t="s">
        <v>103</v>
      </c>
      <c r="F783" s="65" t="s">
        <v>104</v>
      </c>
      <c r="G783" s="69">
        <v>57010008</v>
      </c>
      <c r="H783" s="69">
        <v>57010008</v>
      </c>
      <c r="I783" s="69">
        <v>48535779.310000002</v>
      </c>
      <c r="J783" s="69">
        <v>0</v>
      </c>
      <c r="K783" s="69">
        <v>0</v>
      </c>
      <c r="L783" s="69">
        <v>0</v>
      </c>
      <c r="M783" s="69">
        <v>103918.9</v>
      </c>
      <c r="N783" s="69">
        <v>103918.9</v>
      </c>
      <c r="O783" s="69">
        <v>56906089.100000001</v>
      </c>
      <c r="P783" s="69">
        <v>48431860.409999996</v>
      </c>
      <c r="Q783" s="67">
        <f t="shared" si="25"/>
        <v>1.822818547929339E-3</v>
      </c>
    </row>
    <row r="784" spans="1:17" ht="14.4" x14ac:dyDescent="0.2">
      <c r="A784" s="65" t="s">
        <v>390</v>
      </c>
      <c r="B784" s="65" t="s">
        <v>391</v>
      </c>
      <c r="C784" s="32" t="str">
        <f t="shared" si="24"/>
        <v>21375108 CASA DE LA CULTURA DE PUNTARENAS</v>
      </c>
      <c r="D784" s="65" t="s">
        <v>19</v>
      </c>
      <c r="E784" s="65" t="s">
        <v>105</v>
      </c>
      <c r="F784" s="65" t="s">
        <v>106</v>
      </c>
      <c r="G784" s="69">
        <v>220000</v>
      </c>
      <c r="H784" s="69">
        <v>80000</v>
      </c>
      <c r="I784" s="69">
        <v>80000</v>
      </c>
      <c r="J784" s="69">
        <v>0</v>
      </c>
      <c r="K784" s="69">
        <v>0</v>
      </c>
      <c r="L784" s="69">
        <v>0</v>
      </c>
      <c r="M784" s="69">
        <v>0</v>
      </c>
      <c r="N784" s="69">
        <v>0</v>
      </c>
      <c r="O784" s="69">
        <v>80000</v>
      </c>
      <c r="P784" s="69">
        <v>80000</v>
      </c>
      <c r="Q784" s="67">
        <f t="shared" si="25"/>
        <v>0</v>
      </c>
    </row>
    <row r="785" spans="1:17" ht="14.4" x14ac:dyDescent="0.2">
      <c r="A785" s="65" t="s">
        <v>390</v>
      </c>
      <c r="B785" s="65" t="s">
        <v>391</v>
      </c>
      <c r="C785" s="32" t="str">
        <f t="shared" si="24"/>
        <v>21375108 CASA DE LA CULTURA DE PUNTARENAS</v>
      </c>
      <c r="D785" s="65" t="s">
        <v>19</v>
      </c>
      <c r="E785" s="65" t="s">
        <v>107</v>
      </c>
      <c r="F785" s="65" t="s">
        <v>108</v>
      </c>
      <c r="G785" s="69">
        <v>70000</v>
      </c>
      <c r="H785" s="69">
        <v>30000</v>
      </c>
      <c r="I785" s="69">
        <v>30000</v>
      </c>
      <c r="J785" s="69">
        <v>0</v>
      </c>
      <c r="K785" s="69">
        <v>0</v>
      </c>
      <c r="L785" s="69">
        <v>0</v>
      </c>
      <c r="M785" s="69">
        <v>0</v>
      </c>
      <c r="N785" s="69">
        <v>0</v>
      </c>
      <c r="O785" s="69">
        <v>30000</v>
      </c>
      <c r="P785" s="69">
        <v>30000</v>
      </c>
      <c r="Q785" s="67">
        <f t="shared" si="25"/>
        <v>0</v>
      </c>
    </row>
    <row r="786" spans="1:17" ht="14.4" x14ac:dyDescent="0.2">
      <c r="A786" s="65" t="s">
        <v>390</v>
      </c>
      <c r="B786" s="65" t="s">
        <v>391</v>
      </c>
      <c r="C786" s="32" t="str">
        <f t="shared" si="24"/>
        <v>21375108 CASA DE LA CULTURA DE PUNTARENAS</v>
      </c>
      <c r="D786" s="65" t="s">
        <v>19</v>
      </c>
      <c r="E786" s="65" t="s">
        <v>109</v>
      </c>
      <c r="F786" s="65" t="s">
        <v>110</v>
      </c>
      <c r="G786" s="69">
        <v>150000</v>
      </c>
      <c r="H786" s="69">
        <v>50000</v>
      </c>
      <c r="I786" s="69">
        <v>50000</v>
      </c>
      <c r="J786" s="69">
        <v>0</v>
      </c>
      <c r="K786" s="69">
        <v>0</v>
      </c>
      <c r="L786" s="69">
        <v>0</v>
      </c>
      <c r="M786" s="69">
        <v>0</v>
      </c>
      <c r="N786" s="69">
        <v>0</v>
      </c>
      <c r="O786" s="69">
        <v>50000</v>
      </c>
      <c r="P786" s="69">
        <v>50000</v>
      </c>
      <c r="Q786" s="67">
        <f t="shared" si="25"/>
        <v>0</v>
      </c>
    </row>
    <row r="787" spans="1:17" ht="14.4" x14ac:dyDescent="0.2">
      <c r="A787" s="65" t="s">
        <v>390</v>
      </c>
      <c r="B787" s="65" t="s">
        <v>391</v>
      </c>
      <c r="C787" s="32" t="str">
        <f t="shared" si="24"/>
        <v>21375108 CASA DE LA CULTURA DE PUNTARENAS</v>
      </c>
      <c r="D787" s="65" t="s">
        <v>19</v>
      </c>
      <c r="E787" s="65" t="s">
        <v>111</v>
      </c>
      <c r="F787" s="65" t="s">
        <v>112</v>
      </c>
      <c r="G787" s="69">
        <v>1701000</v>
      </c>
      <c r="H787" s="69">
        <v>1701000</v>
      </c>
      <c r="I787" s="69">
        <v>787702.76</v>
      </c>
      <c r="J787" s="69">
        <v>0</v>
      </c>
      <c r="K787" s="69">
        <v>0</v>
      </c>
      <c r="L787" s="69">
        <v>0</v>
      </c>
      <c r="M787" s="69">
        <v>141488</v>
      </c>
      <c r="N787" s="69">
        <v>141488</v>
      </c>
      <c r="O787" s="69">
        <v>1559512</v>
      </c>
      <c r="P787" s="69">
        <v>646214.76</v>
      </c>
      <c r="Q787" s="67">
        <f t="shared" si="25"/>
        <v>8.3179306290417407E-2</v>
      </c>
    </row>
    <row r="788" spans="1:17" ht="14.4" x14ac:dyDescent="0.2">
      <c r="A788" s="65" t="s">
        <v>390</v>
      </c>
      <c r="B788" s="65" t="s">
        <v>391</v>
      </c>
      <c r="C788" s="32" t="str">
        <f t="shared" si="24"/>
        <v>21375108 CASA DE LA CULTURA DE PUNTARENAS</v>
      </c>
      <c r="D788" s="65" t="s">
        <v>19</v>
      </c>
      <c r="E788" s="65" t="s">
        <v>113</v>
      </c>
      <c r="F788" s="65" t="s">
        <v>114</v>
      </c>
      <c r="G788" s="69">
        <v>1701000</v>
      </c>
      <c r="H788" s="69">
        <v>1701000</v>
      </c>
      <c r="I788" s="69">
        <v>787702.76</v>
      </c>
      <c r="J788" s="69">
        <v>0</v>
      </c>
      <c r="K788" s="69">
        <v>0</v>
      </c>
      <c r="L788" s="69">
        <v>0</v>
      </c>
      <c r="M788" s="69">
        <v>141488</v>
      </c>
      <c r="N788" s="69">
        <v>141488</v>
      </c>
      <c r="O788" s="69">
        <v>1559512</v>
      </c>
      <c r="P788" s="69">
        <v>646214.76</v>
      </c>
      <c r="Q788" s="67">
        <f t="shared" si="25"/>
        <v>8.3179306290417407E-2</v>
      </c>
    </row>
    <row r="789" spans="1:17" ht="14.4" x14ac:dyDescent="0.2">
      <c r="A789" s="65" t="s">
        <v>390</v>
      </c>
      <c r="B789" s="65" t="s">
        <v>391</v>
      </c>
      <c r="C789" s="32" t="str">
        <f t="shared" si="24"/>
        <v>21375108 CASA DE LA CULTURA DE PUNTARENAS</v>
      </c>
      <c r="D789" s="65" t="s">
        <v>19</v>
      </c>
      <c r="E789" s="65" t="s">
        <v>123</v>
      </c>
      <c r="F789" s="65" t="s">
        <v>124</v>
      </c>
      <c r="G789" s="69">
        <v>4650000</v>
      </c>
      <c r="H789" s="69">
        <v>5620000</v>
      </c>
      <c r="I789" s="69">
        <v>463082.17</v>
      </c>
      <c r="J789" s="69">
        <v>0</v>
      </c>
      <c r="K789" s="69">
        <v>0</v>
      </c>
      <c r="L789" s="69">
        <v>0</v>
      </c>
      <c r="M789" s="69">
        <v>0</v>
      </c>
      <c r="N789" s="69">
        <v>0</v>
      </c>
      <c r="O789" s="69">
        <v>5620000</v>
      </c>
      <c r="P789" s="69">
        <v>463082.17</v>
      </c>
      <c r="Q789" s="67">
        <f t="shared" si="25"/>
        <v>0</v>
      </c>
    </row>
    <row r="790" spans="1:17" ht="14.4" x14ac:dyDescent="0.2">
      <c r="A790" s="65" t="s">
        <v>390</v>
      </c>
      <c r="B790" s="65" t="s">
        <v>391</v>
      </c>
      <c r="C790" s="32" t="str">
        <f t="shared" si="24"/>
        <v>21375108 CASA DE LA CULTURA DE PUNTARENAS</v>
      </c>
      <c r="D790" s="65" t="s">
        <v>19</v>
      </c>
      <c r="E790" s="65" t="s">
        <v>125</v>
      </c>
      <c r="F790" s="65" t="s">
        <v>126</v>
      </c>
      <c r="G790" s="69">
        <v>0</v>
      </c>
      <c r="H790" s="69">
        <v>4120000</v>
      </c>
      <c r="I790" s="69">
        <v>0</v>
      </c>
      <c r="J790" s="69">
        <v>0</v>
      </c>
      <c r="K790" s="69">
        <v>0</v>
      </c>
      <c r="L790" s="69">
        <v>0</v>
      </c>
      <c r="M790" s="69">
        <v>0</v>
      </c>
      <c r="N790" s="69">
        <v>0</v>
      </c>
      <c r="O790" s="69">
        <v>4120000</v>
      </c>
      <c r="P790" s="69">
        <v>0</v>
      </c>
      <c r="Q790" s="67">
        <f t="shared" si="25"/>
        <v>0</v>
      </c>
    </row>
    <row r="791" spans="1:17" ht="14.4" x14ac:dyDescent="0.2">
      <c r="A791" s="65" t="s">
        <v>390</v>
      </c>
      <c r="B791" s="65" t="s">
        <v>391</v>
      </c>
      <c r="C791" s="32" t="str">
        <f t="shared" si="24"/>
        <v>21375108 CASA DE LA CULTURA DE PUNTARENAS</v>
      </c>
      <c r="D791" s="65" t="s">
        <v>19</v>
      </c>
      <c r="E791" s="65" t="s">
        <v>127</v>
      </c>
      <c r="F791" s="65" t="s">
        <v>128</v>
      </c>
      <c r="G791" s="69">
        <v>3650000</v>
      </c>
      <c r="H791" s="69">
        <v>0</v>
      </c>
      <c r="I791" s="69">
        <v>0</v>
      </c>
      <c r="J791" s="69">
        <v>0</v>
      </c>
      <c r="K791" s="69">
        <v>0</v>
      </c>
      <c r="L791" s="69">
        <v>0</v>
      </c>
      <c r="M791" s="69">
        <v>0</v>
      </c>
      <c r="N791" s="69">
        <v>0</v>
      </c>
      <c r="O791" s="69">
        <v>0</v>
      </c>
      <c r="P791" s="69">
        <v>0</v>
      </c>
      <c r="Q791" s="67">
        <f t="shared" si="25"/>
        <v>0</v>
      </c>
    </row>
    <row r="792" spans="1:17" ht="14.4" x14ac:dyDescent="0.2">
      <c r="A792" s="65" t="s">
        <v>390</v>
      </c>
      <c r="B792" s="65" t="s">
        <v>391</v>
      </c>
      <c r="C792" s="32" t="str">
        <f t="shared" si="24"/>
        <v>21375108 CASA DE LA CULTURA DE PUNTARENAS</v>
      </c>
      <c r="D792" s="65" t="s">
        <v>19</v>
      </c>
      <c r="E792" s="65" t="s">
        <v>131</v>
      </c>
      <c r="F792" s="65" t="s">
        <v>132</v>
      </c>
      <c r="G792" s="69">
        <v>1000000</v>
      </c>
      <c r="H792" s="69">
        <v>1500000</v>
      </c>
      <c r="I792" s="69">
        <v>463082.17</v>
      </c>
      <c r="J792" s="69">
        <v>0</v>
      </c>
      <c r="K792" s="69">
        <v>0</v>
      </c>
      <c r="L792" s="69">
        <v>0</v>
      </c>
      <c r="M792" s="69">
        <v>0</v>
      </c>
      <c r="N792" s="69">
        <v>0</v>
      </c>
      <c r="O792" s="69">
        <v>1500000</v>
      </c>
      <c r="P792" s="69">
        <v>463082.17</v>
      </c>
      <c r="Q792" s="67">
        <f t="shared" si="25"/>
        <v>0</v>
      </c>
    </row>
    <row r="793" spans="1:17" ht="14.4" x14ac:dyDescent="0.2">
      <c r="A793" s="65" t="s">
        <v>390</v>
      </c>
      <c r="B793" s="65" t="s">
        <v>391</v>
      </c>
      <c r="C793" s="32" t="str">
        <f t="shared" si="24"/>
        <v>21375108 CASA DE LA CULTURA DE PUNTARENAS</v>
      </c>
      <c r="D793" s="65" t="s">
        <v>19</v>
      </c>
      <c r="E793" s="65" t="s">
        <v>141</v>
      </c>
      <c r="F793" s="65" t="s">
        <v>142</v>
      </c>
      <c r="G793" s="69">
        <v>780000</v>
      </c>
      <c r="H793" s="69">
        <v>600000</v>
      </c>
      <c r="I793" s="69">
        <v>361204.09</v>
      </c>
      <c r="J793" s="69">
        <v>0</v>
      </c>
      <c r="K793" s="69">
        <v>0</v>
      </c>
      <c r="L793" s="69">
        <v>0</v>
      </c>
      <c r="M793" s="69">
        <v>0</v>
      </c>
      <c r="N793" s="69">
        <v>0</v>
      </c>
      <c r="O793" s="69">
        <v>600000</v>
      </c>
      <c r="P793" s="69">
        <v>361204.09</v>
      </c>
      <c r="Q793" s="67">
        <f t="shared" si="25"/>
        <v>0</v>
      </c>
    </row>
    <row r="794" spans="1:17" ht="14.4" x14ac:dyDescent="0.2">
      <c r="A794" s="65" t="s">
        <v>390</v>
      </c>
      <c r="B794" s="65" t="s">
        <v>391</v>
      </c>
      <c r="C794" s="32" t="str">
        <f t="shared" si="24"/>
        <v>21375108 CASA DE LA CULTURA DE PUNTARENAS</v>
      </c>
      <c r="D794" s="65" t="s">
        <v>19</v>
      </c>
      <c r="E794" s="65" t="s">
        <v>145</v>
      </c>
      <c r="F794" s="65" t="s">
        <v>146</v>
      </c>
      <c r="G794" s="69">
        <v>780000</v>
      </c>
      <c r="H794" s="69">
        <v>600000</v>
      </c>
      <c r="I794" s="69">
        <v>361204.09</v>
      </c>
      <c r="J794" s="69">
        <v>0</v>
      </c>
      <c r="K794" s="69">
        <v>0</v>
      </c>
      <c r="L794" s="69">
        <v>0</v>
      </c>
      <c r="M794" s="69">
        <v>0</v>
      </c>
      <c r="N794" s="69">
        <v>0</v>
      </c>
      <c r="O794" s="69">
        <v>600000</v>
      </c>
      <c r="P794" s="69">
        <v>361204.09</v>
      </c>
      <c r="Q794" s="67">
        <f t="shared" si="25"/>
        <v>0</v>
      </c>
    </row>
    <row r="795" spans="1:17" ht="14.4" x14ac:dyDescent="0.2">
      <c r="A795" s="65" t="s">
        <v>390</v>
      </c>
      <c r="B795" s="65" t="s">
        <v>391</v>
      </c>
      <c r="C795" s="32" t="str">
        <f t="shared" si="24"/>
        <v>21375108 CASA DE LA CULTURA DE PUNTARENAS</v>
      </c>
      <c r="D795" s="65" t="s">
        <v>19</v>
      </c>
      <c r="E795" s="65" t="s">
        <v>153</v>
      </c>
      <c r="F795" s="65" t="s">
        <v>154</v>
      </c>
      <c r="G795" s="69">
        <v>2755000</v>
      </c>
      <c r="H795" s="69">
        <v>2755000</v>
      </c>
      <c r="I795" s="69">
        <v>1260020.81</v>
      </c>
      <c r="J795" s="69">
        <v>0</v>
      </c>
      <c r="K795" s="69">
        <v>0</v>
      </c>
      <c r="L795" s="69">
        <v>0</v>
      </c>
      <c r="M795" s="69">
        <v>0</v>
      </c>
      <c r="N795" s="69">
        <v>0</v>
      </c>
      <c r="O795" s="69">
        <v>2755000</v>
      </c>
      <c r="P795" s="69">
        <v>1260020.81</v>
      </c>
      <c r="Q795" s="67">
        <f t="shared" si="25"/>
        <v>0</v>
      </c>
    </row>
    <row r="796" spans="1:17" ht="14.4" x14ac:dyDescent="0.2">
      <c r="A796" s="65" t="s">
        <v>390</v>
      </c>
      <c r="B796" s="65" t="s">
        <v>391</v>
      </c>
      <c r="C796" s="32" t="str">
        <f t="shared" si="24"/>
        <v>21375108 CASA DE LA CULTURA DE PUNTARENAS</v>
      </c>
      <c r="D796" s="65" t="s">
        <v>19</v>
      </c>
      <c r="E796" s="65" t="s">
        <v>155</v>
      </c>
      <c r="F796" s="65" t="s">
        <v>156</v>
      </c>
      <c r="G796" s="69">
        <v>505000</v>
      </c>
      <c r="H796" s="69">
        <v>455000</v>
      </c>
      <c r="I796" s="69">
        <v>233856.49</v>
      </c>
      <c r="J796" s="69">
        <v>0</v>
      </c>
      <c r="K796" s="69">
        <v>0</v>
      </c>
      <c r="L796" s="69">
        <v>0</v>
      </c>
      <c r="M796" s="69">
        <v>0</v>
      </c>
      <c r="N796" s="69">
        <v>0</v>
      </c>
      <c r="O796" s="69">
        <v>455000</v>
      </c>
      <c r="P796" s="69">
        <v>233856.49</v>
      </c>
      <c r="Q796" s="67">
        <f t="shared" si="25"/>
        <v>0</v>
      </c>
    </row>
    <row r="797" spans="1:17" ht="14.4" x14ac:dyDescent="0.2">
      <c r="A797" s="65" t="s">
        <v>390</v>
      </c>
      <c r="B797" s="65" t="s">
        <v>391</v>
      </c>
      <c r="C797" s="32" t="str">
        <f t="shared" si="24"/>
        <v>21375108 CASA DE LA CULTURA DE PUNTARENAS</v>
      </c>
      <c r="D797" s="65" t="s">
        <v>19</v>
      </c>
      <c r="E797" s="65" t="s">
        <v>157</v>
      </c>
      <c r="F797" s="65" t="s">
        <v>158</v>
      </c>
      <c r="G797" s="69">
        <v>150000</v>
      </c>
      <c r="H797" s="69">
        <v>100000</v>
      </c>
      <c r="I797" s="69">
        <v>69462.320000000007</v>
      </c>
      <c r="J797" s="69">
        <v>0</v>
      </c>
      <c r="K797" s="69">
        <v>0</v>
      </c>
      <c r="L797" s="69">
        <v>0</v>
      </c>
      <c r="M797" s="69">
        <v>0</v>
      </c>
      <c r="N797" s="69">
        <v>0</v>
      </c>
      <c r="O797" s="69">
        <v>100000</v>
      </c>
      <c r="P797" s="69">
        <v>69462.320000000007</v>
      </c>
      <c r="Q797" s="67">
        <f t="shared" si="25"/>
        <v>0</v>
      </c>
    </row>
    <row r="798" spans="1:17" ht="14.4" x14ac:dyDescent="0.2">
      <c r="A798" s="65" t="s">
        <v>390</v>
      </c>
      <c r="B798" s="65" t="s">
        <v>391</v>
      </c>
      <c r="C798" s="32" t="str">
        <f t="shared" si="24"/>
        <v>21375108 CASA DE LA CULTURA DE PUNTARENAS</v>
      </c>
      <c r="D798" s="65" t="s">
        <v>19</v>
      </c>
      <c r="E798" s="65" t="s">
        <v>161</v>
      </c>
      <c r="F798" s="65" t="s">
        <v>162</v>
      </c>
      <c r="G798" s="69">
        <v>355000</v>
      </c>
      <c r="H798" s="69">
        <v>355000</v>
      </c>
      <c r="I798" s="69">
        <v>164394.17000000001</v>
      </c>
      <c r="J798" s="69">
        <v>0</v>
      </c>
      <c r="K798" s="69">
        <v>0</v>
      </c>
      <c r="L798" s="69">
        <v>0</v>
      </c>
      <c r="M798" s="69">
        <v>0</v>
      </c>
      <c r="N798" s="69">
        <v>0</v>
      </c>
      <c r="O798" s="69">
        <v>355000</v>
      </c>
      <c r="P798" s="69">
        <v>164394.17000000001</v>
      </c>
      <c r="Q798" s="67">
        <f t="shared" si="25"/>
        <v>0</v>
      </c>
    </row>
    <row r="799" spans="1:17" ht="14.4" x14ac:dyDescent="0.2">
      <c r="A799" s="65" t="s">
        <v>390</v>
      </c>
      <c r="B799" s="65" t="s">
        <v>391</v>
      </c>
      <c r="C799" s="32" t="str">
        <f t="shared" si="24"/>
        <v>21375108 CASA DE LA CULTURA DE PUNTARENAS</v>
      </c>
      <c r="D799" s="65" t="s">
        <v>19</v>
      </c>
      <c r="E799" s="65" t="s">
        <v>185</v>
      </c>
      <c r="F799" s="65" t="s">
        <v>186</v>
      </c>
      <c r="G799" s="69">
        <v>600000</v>
      </c>
      <c r="H799" s="69">
        <v>1100000</v>
      </c>
      <c r="I799" s="69">
        <v>277849.3</v>
      </c>
      <c r="J799" s="69">
        <v>0</v>
      </c>
      <c r="K799" s="69">
        <v>0</v>
      </c>
      <c r="L799" s="69">
        <v>0</v>
      </c>
      <c r="M799" s="69">
        <v>0</v>
      </c>
      <c r="N799" s="69">
        <v>0</v>
      </c>
      <c r="O799" s="69">
        <v>1100000</v>
      </c>
      <c r="P799" s="69">
        <v>277849.3</v>
      </c>
      <c r="Q799" s="67">
        <f t="shared" si="25"/>
        <v>0</v>
      </c>
    </row>
    <row r="800" spans="1:17" ht="14.4" x14ac:dyDescent="0.2">
      <c r="A800" s="65" t="s">
        <v>390</v>
      </c>
      <c r="B800" s="65" t="s">
        <v>391</v>
      </c>
      <c r="C800" s="32" t="str">
        <f t="shared" si="24"/>
        <v>21375108 CASA DE LA CULTURA DE PUNTARENAS</v>
      </c>
      <c r="D800" s="65" t="s">
        <v>19</v>
      </c>
      <c r="E800" s="65" t="s">
        <v>187</v>
      </c>
      <c r="F800" s="65" t="s">
        <v>188</v>
      </c>
      <c r="G800" s="69">
        <v>0</v>
      </c>
      <c r="H800" s="69">
        <v>500000</v>
      </c>
      <c r="I800" s="69">
        <v>0</v>
      </c>
      <c r="J800" s="69">
        <v>0</v>
      </c>
      <c r="K800" s="69">
        <v>0</v>
      </c>
      <c r="L800" s="69">
        <v>0</v>
      </c>
      <c r="M800" s="69">
        <v>0</v>
      </c>
      <c r="N800" s="69">
        <v>0</v>
      </c>
      <c r="O800" s="69">
        <v>500000</v>
      </c>
      <c r="P800" s="69">
        <v>0</v>
      </c>
      <c r="Q800" s="67">
        <f t="shared" si="25"/>
        <v>0</v>
      </c>
    </row>
    <row r="801" spans="1:17" ht="14.4" x14ac:dyDescent="0.2">
      <c r="A801" s="65" t="s">
        <v>390</v>
      </c>
      <c r="B801" s="65" t="s">
        <v>391</v>
      </c>
      <c r="C801" s="32" t="str">
        <f t="shared" si="24"/>
        <v>21375108 CASA DE LA CULTURA DE PUNTARENAS</v>
      </c>
      <c r="D801" s="65" t="s">
        <v>19</v>
      </c>
      <c r="E801" s="65" t="s">
        <v>189</v>
      </c>
      <c r="F801" s="65" t="s">
        <v>190</v>
      </c>
      <c r="G801" s="69">
        <v>600000</v>
      </c>
      <c r="H801" s="69">
        <v>600000</v>
      </c>
      <c r="I801" s="69">
        <v>277849.3</v>
      </c>
      <c r="J801" s="69">
        <v>0</v>
      </c>
      <c r="K801" s="69">
        <v>0</v>
      </c>
      <c r="L801" s="69">
        <v>0</v>
      </c>
      <c r="M801" s="69">
        <v>0</v>
      </c>
      <c r="N801" s="69">
        <v>0</v>
      </c>
      <c r="O801" s="69">
        <v>600000</v>
      </c>
      <c r="P801" s="69">
        <v>277849.3</v>
      </c>
      <c r="Q801" s="67">
        <f t="shared" si="25"/>
        <v>0</v>
      </c>
    </row>
    <row r="802" spans="1:17" ht="14.4" x14ac:dyDescent="0.2">
      <c r="A802" s="65" t="s">
        <v>390</v>
      </c>
      <c r="B802" s="65" t="s">
        <v>391</v>
      </c>
      <c r="C802" s="32" t="str">
        <f t="shared" si="24"/>
        <v>21375108 CASA DE LA CULTURA DE PUNTARENAS</v>
      </c>
      <c r="D802" s="65" t="s">
        <v>19</v>
      </c>
      <c r="E802" s="65" t="s">
        <v>191</v>
      </c>
      <c r="F802" s="65" t="s">
        <v>192</v>
      </c>
      <c r="G802" s="69">
        <v>1650000</v>
      </c>
      <c r="H802" s="69">
        <v>1200000</v>
      </c>
      <c r="I802" s="69">
        <v>748315.02</v>
      </c>
      <c r="J802" s="69">
        <v>0</v>
      </c>
      <c r="K802" s="69">
        <v>0</v>
      </c>
      <c r="L802" s="69">
        <v>0</v>
      </c>
      <c r="M802" s="69">
        <v>0</v>
      </c>
      <c r="N802" s="69">
        <v>0</v>
      </c>
      <c r="O802" s="69">
        <v>1200000</v>
      </c>
      <c r="P802" s="69">
        <v>748315.02</v>
      </c>
      <c r="Q802" s="67">
        <f t="shared" si="25"/>
        <v>0</v>
      </c>
    </row>
    <row r="803" spans="1:17" ht="14.4" x14ac:dyDescent="0.2">
      <c r="A803" s="65" t="s">
        <v>390</v>
      </c>
      <c r="B803" s="65" t="s">
        <v>391</v>
      </c>
      <c r="C803" s="32" t="str">
        <f t="shared" si="24"/>
        <v>21375108 CASA DE LA CULTURA DE PUNTARENAS</v>
      </c>
      <c r="D803" s="65" t="s">
        <v>19</v>
      </c>
      <c r="E803" s="65" t="s">
        <v>193</v>
      </c>
      <c r="F803" s="65" t="s">
        <v>194</v>
      </c>
      <c r="G803" s="69">
        <v>150000</v>
      </c>
      <c r="H803" s="69">
        <v>150000</v>
      </c>
      <c r="I803" s="69">
        <v>69462.320000000007</v>
      </c>
      <c r="J803" s="69">
        <v>0</v>
      </c>
      <c r="K803" s="69">
        <v>0</v>
      </c>
      <c r="L803" s="69">
        <v>0</v>
      </c>
      <c r="M803" s="69">
        <v>0</v>
      </c>
      <c r="N803" s="69">
        <v>0</v>
      </c>
      <c r="O803" s="69">
        <v>150000</v>
      </c>
      <c r="P803" s="69">
        <v>69462.320000000007</v>
      </c>
      <c r="Q803" s="67">
        <f t="shared" si="25"/>
        <v>0</v>
      </c>
    </row>
    <row r="804" spans="1:17" ht="14.4" x14ac:dyDescent="0.2">
      <c r="A804" s="65" t="s">
        <v>390</v>
      </c>
      <c r="B804" s="65" t="s">
        <v>391</v>
      </c>
      <c r="C804" s="32" t="str">
        <f t="shared" si="24"/>
        <v>21375108 CASA DE LA CULTURA DE PUNTARENAS</v>
      </c>
      <c r="D804" s="65" t="s">
        <v>19</v>
      </c>
      <c r="E804" s="65" t="s">
        <v>197</v>
      </c>
      <c r="F804" s="65" t="s">
        <v>198</v>
      </c>
      <c r="G804" s="69">
        <v>250000</v>
      </c>
      <c r="H804" s="69">
        <v>100000</v>
      </c>
      <c r="I804" s="69">
        <v>100000</v>
      </c>
      <c r="J804" s="69">
        <v>0</v>
      </c>
      <c r="K804" s="69">
        <v>0</v>
      </c>
      <c r="L804" s="69">
        <v>0</v>
      </c>
      <c r="M804" s="69">
        <v>0</v>
      </c>
      <c r="N804" s="69">
        <v>0</v>
      </c>
      <c r="O804" s="69">
        <v>100000</v>
      </c>
      <c r="P804" s="69">
        <v>100000</v>
      </c>
      <c r="Q804" s="67">
        <f t="shared" si="25"/>
        <v>0</v>
      </c>
    </row>
    <row r="805" spans="1:17" ht="14.4" x14ac:dyDescent="0.2">
      <c r="A805" s="65" t="s">
        <v>390</v>
      </c>
      <c r="B805" s="65" t="s">
        <v>391</v>
      </c>
      <c r="C805" s="32" t="str">
        <f t="shared" si="24"/>
        <v>21375108 CASA DE LA CULTURA DE PUNTARENAS</v>
      </c>
      <c r="D805" s="65" t="s">
        <v>19</v>
      </c>
      <c r="E805" s="65" t="s">
        <v>199</v>
      </c>
      <c r="F805" s="65" t="s">
        <v>200</v>
      </c>
      <c r="G805" s="69">
        <v>0</v>
      </c>
      <c r="H805" s="69">
        <v>280000</v>
      </c>
      <c r="I805" s="69">
        <v>0</v>
      </c>
      <c r="J805" s="69">
        <v>0</v>
      </c>
      <c r="K805" s="69">
        <v>0</v>
      </c>
      <c r="L805" s="69">
        <v>0</v>
      </c>
      <c r="M805" s="69">
        <v>0</v>
      </c>
      <c r="N805" s="69">
        <v>0</v>
      </c>
      <c r="O805" s="69">
        <v>280000</v>
      </c>
      <c r="P805" s="69">
        <v>0</v>
      </c>
      <c r="Q805" s="67">
        <f t="shared" si="25"/>
        <v>0</v>
      </c>
    </row>
    <row r="806" spans="1:17" ht="14.4" x14ac:dyDescent="0.2">
      <c r="A806" s="65" t="s">
        <v>390</v>
      </c>
      <c r="B806" s="65" t="s">
        <v>391</v>
      </c>
      <c r="C806" s="32" t="str">
        <f t="shared" si="24"/>
        <v>21375108 CASA DE LA CULTURA DE PUNTARENAS</v>
      </c>
      <c r="D806" s="65" t="s">
        <v>19</v>
      </c>
      <c r="E806" s="65" t="s">
        <v>201</v>
      </c>
      <c r="F806" s="65" t="s">
        <v>202</v>
      </c>
      <c r="G806" s="69">
        <v>1250000</v>
      </c>
      <c r="H806" s="69">
        <v>670000</v>
      </c>
      <c r="I806" s="69">
        <v>578852.69999999995</v>
      </c>
      <c r="J806" s="69">
        <v>0</v>
      </c>
      <c r="K806" s="69">
        <v>0</v>
      </c>
      <c r="L806" s="69">
        <v>0</v>
      </c>
      <c r="M806" s="69">
        <v>0</v>
      </c>
      <c r="N806" s="69">
        <v>0</v>
      </c>
      <c r="O806" s="69">
        <v>670000</v>
      </c>
      <c r="P806" s="69">
        <v>578852.69999999995</v>
      </c>
      <c r="Q806" s="67">
        <f t="shared" si="25"/>
        <v>0</v>
      </c>
    </row>
    <row r="807" spans="1:17" ht="14.4" x14ac:dyDescent="0.2">
      <c r="A807" s="65" t="s">
        <v>390</v>
      </c>
      <c r="B807" s="65" t="s">
        <v>391</v>
      </c>
      <c r="C807" s="32" t="str">
        <f t="shared" si="24"/>
        <v>21375108 CASA DE LA CULTURA DE PUNTARENAS</v>
      </c>
      <c r="D807" s="65" t="s">
        <v>19</v>
      </c>
      <c r="E807" s="65" t="s">
        <v>209</v>
      </c>
      <c r="F807" s="65" t="s">
        <v>210</v>
      </c>
      <c r="G807" s="69">
        <v>1358835</v>
      </c>
      <c r="H807" s="69">
        <v>1437507</v>
      </c>
      <c r="I807" s="69">
        <v>1437507</v>
      </c>
      <c r="J807" s="69">
        <v>0</v>
      </c>
      <c r="K807" s="69">
        <v>0</v>
      </c>
      <c r="L807" s="69">
        <v>0</v>
      </c>
      <c r="M807" s="69">
        <v>166232.95000000001</v>
      </c>
      <c r="N807" s="69">
        <v>166232.95000000001</v>
      </c>
      <c r="O807" s="69">
        <v>1271274.05</v>
      </c>
      <c r="P807" s="69">
        <v>1271274.05</v>
      </c>
      <c r="Q807" s="67">
        <f t="shared" si="25"/>
        <v>0.11563974992817427</v>
      </c>
    </row>
    <row r="808" spans="1:17" ht="14.4" x14ac:dyDescent="0.2">
      <c r="A808" s="65" t="s">
        <v>390</v>
      </c>
      <c r="B808" s="65" t="s">
        <v>391</v>
      </c>
      <c r="C808" s="32" t="str">
        <f t="shared" si="24"/>
        <v>21375108 CASA DE LA CULTURA DE PUNTARENAS</v>
      </c>
      <c r="D808" s="65" t="s">
        <v>19</v>
      </c>
      <c r="E808" s="65" t="s">
        <v>211</v>
      </c>
      <c r="F808" s="65" t="s">
        <v>212</v>
      </c>
      <c r="G808" s="69">
        <v>858835</v>
      </c>
      <c r="H808" s="69">
        <v>937507</v>
      </c>
      <c r="I808" s="69">
        <v>937507</v>
      </c>
      <c r="J808" s="69">
        <v>0</v>
      </c>
      <c r="K808" s="69">
        <v>0</v>
      </c>
      <c r="L808" s="69">
        <v>0</v>
      </c>
      <c r="M808" s="69">
        <v>166232.95000000001</v>
      </c>
      <c r="N808" s="69">
        <v>166232.95000000001</v>
      </c>
      <c r="O808" s="69">
        <v>771274.05</v>
      </c>
      <c r="P808" s="69">
        <v>771274.05</v>
      </c>
      <c r="Q808" s="67">
        <f t="shared" si="25"/>
        <v>0.177313822723457</v>
      </c>
    </row>
    <row r="809" spans="1:17" ht="14.4" x14ac:dyDescent="0.2">
      <c r="A809" s="65" t="s">
        <v>390</v>
      </c>
      <c r="B809" s="65" t="s">
        <v>391</v>
      </c>
      <c r="C809" s="32" t="str">
        <f t="shared" si="24"/>
        <v>21375108 CASA DE LA CULTURA DE PUNTARENAS</v>
      </c>
      <c r="D809" s="65" t="s">
        <v>19</v>
      </c>
      <c r="E809" s="65" t="s">
        <v>397</v>
      </c>
      <c r="F809" s="65" t="s">
        <v>214</v>
      </c>
      <c r="G809" s="69">
        <v>740863</v>
      </c>
      <c r="H809" s="69">
        <v>808728</v>
      </c>
      <c r="I809" s="69">
        <v>808728</v>
      </c>
      <c r="J809" s="69">
        <v>0</v>
      </c>
      <c r="K809" s="69">
        <v>0</v>
      </c>
      <c r="L809" s="69">
        <v>0</v>
      </c>
      <c r="M809" s="69">
        <v>143398.75</v>
      </c>
      <c r="N809" s="69">
        <v>143398.75</v>
      </c>
      <c r="O809" s="69">
        <v>665329.25</v>
      </c>
      <c r="P809" s="69">
        <v>665329.25</v>
      </c>
      <c r="Q809" s="67">
        <f t="shared" si="25"/>
        <v>0.17731394238854101</v>
      </c>
    </row>
    <row r="810" spans="1:17" ht="14.4" x14ac:dyDescent="0.2">
      <c r="A810" s="65" t="s">
        <v>390</v>
      </c>
      <c r="B810" s="65" t="s">
        <v>391</v>
      </c>
      <c r="C810" s="32" t="str">
        <f t="shared" si="24"/>
        <v>21375108 CASA DE LA CULTURA DE PUNTARENAS</v>
      </c>
      <c r="D810" s="65" t="s">
        <v>19</v>
      </c>
      <c r="E810" s="65" t="s">
        <v>398</v>
      </c>
      <c r="F810" s="65" t="s">
        <v>216</v>
      </c>
      <c r="G810" s="69">
        <v>117972</v>
      </c>
      <c r="H810" s="69">
        <v>128779</v>
      </c>
      <c r="I810" s="69">
        <v>128779</v>
      </c>
      <c r="J810" s="69">
        <v>0</v>
      </c>
      <c r="K810" s="69">
        <v>0</v>
      </c>
      <c r="L810" s="69">
        <v>0</v>
      </c>
      <c r="M810" s="69">
        <v>22834.2</v>
      </c>
      <c r="N810" s="69">
        <v>22834.2</v>
      </c>
      <c r="O810" s="69">
        <v>105944.8</v>
      </c>
      <c r="P810" s="69">
        <v>105944.8</v>
      </c>
      <c r="Q810" s="67">
        <f t="shared" si="25"/>
        <v>0.17731307123055778</v>
      </c>
    </row>
    <row r="811" spans="1:17" ht="14.4" x14ac:dyDescent="0.2">
      <c r="A811" s="65" t="s">
        <v>390</v>
      </c>
      <c r="B811" s="65" t="s">
        <v>391</v>
      </c>
      <c r="C811" s="32" t="str">
        <f t="shared" si="24"/>
        <v>21375108 CASA DE LA CULTURA DE PUNTARENAS</v>
      </c>
      <c r="D811" s="65" t="s">
        <v>19</v>
      </c>
      <c r="E811" s="65" t="s">
        <v>225</v>
      </c>
      <c r="F811" s="65" t="s">
        <v>226</v>
      </c>
      <c r="G811" s="69">
        <v>500000</v>
      </c>
      <c r="H811" s="69">
        <v>500000</v>
      </c>
      <c r="I811" s="69">
        <v>500000</v>
      </c>
      <c r="J811" s="69">
        <v>0</v>
      </c>
      <c r="K811" s="69">
        <v>0</v>
      </c>
      <c r="L811" s="69">
        <v>0</v>
      </c>
      <c r="M811" s="69">
        <v>0</v>
      </c>
      <c r="N811" s="69">
        <v>0</v>
      </c>
      <c r="O811" s="69">
        <v>500000</v>
      </c>
      <c r="P811" s="69">
        <v>500000</v>
      </c>
      <c r="Q811" s="67">
        <f t="shared" si="25"/>
        <v>0</v>
      </c>
    </row>
    <row r="812" spans="1:17" ht="14.4" x14ac:dyDescent="0.2">
      <c r="A812" s="65" t="s">
        <v>390</v>
      </c>
      <c r="B812" s="65" t="s">
        <v>391</v>
      </c>
      <c r="C812" s="32" t="str">
        <f t="shared" si="24"/>
        <v>21375108 CASA DE LA CULTURA DE PUNTARENAS</v>
      </c>
      <c r="D812" s="65" t="s">
        <v>19</v>
      </c>
      <c r="E812" s="65" t="s">
        <v>229</v>
      </c>
      <c r="F812" s="65" t="s">
        <v>230</v>
      </c>
      <c r="G812" s="69">
        <v>500000</v>
      </c>
      <c r="H812" s="69">
        <v>500000</v>
      </c>
      <c r="I812" s="69">
        <v>500000</v>
      </c>
      <c r="J812" s="69">
        <v>0</v>
      </c>
      <c r="K812" s="69">
        <v>0</v>
      </c>
      <c r="L812" s="69">
        <v>0</v>
      </c>
      <c r="M812" s="69">
        <v>0</v>
      </c>
      <c r="N812" s="69">
        <v>0</v>
      </c>
      <c r="O812" s="69">
        <v>500000</v>
      </c>
      <c r="P812" s="69">
        <v>500000</v>
      </c>
      <c r="Q812" s="67">
        <f t="shared" si="25"/>
        <v>0</v>
      </c>
    </row>
    <row r="813" spans="1:17" ht="14.4" x14ac:dyDescent="0.2">
      <c r="A813" s="65" t="s">
        <v>399</v>
      </c>
      <c r="B813" s="65" t="s">
        <v>400</v>
      </c>
      <c r="C813" s="32" t="str">
        <f t="shared" si="24"/>
        <v>21375300 Gestión y Desarrollo Cultural</v>
      </c>
      <c r="D813" s="65" t="s">
        <v>19</v>
      </c>
      <c r="E813" s="65" t="s">
        <v>20</v>
      </c>
      <c r="F813" s="65" t="s">
        <v>20</v>
      </c>
      <c r="G813" s="69">
        <v>2130698661</v>
      </c>
      <c r="H813" s="69">
        <v>2130698661</v>
      </c>
      <c r="I813" s="69">
        <v>1766314807.6199999</v>
      </c>
      <c r="J813" s="69">
        <v>62094580</v>
      </c>
      <c r="K813" s="69">
        <v>169476812.78</v>
      </c>
      <c r="L813" s="69">
        <v>11668858.130000001</v>
      </c>
      <c r="M813" s="69">
        <v>741020652.53999996</v>
      </c>
      <c r="N813" s="69">
        <v>735736423.55999994</v>
      </c>
      <c r="O813" s="69">
        <v>1146437757.55</v>
      </c>
      <c r="P813" s="69">
        <v>782053904.16999996</v>
      </c>
      <c r="Q813" s="67">
        <f t="shared" si="25"/>
        <v>0.34778294373743918</v>
      </c>
    </row>
    <row r="814" spans="1:17" ht="14.4" x14ac:dyDescent="0.2">
      <c r="A814" s="65" t="s">
        <v>399</v>
      </c>
      <c r="B814" s="65" t="s">
        <v>400</v>
      </c>
      <c r="C814" s="32" t="str">
        <f t="shared" si="24"/>
        <v>21375300 Gestión y Desarrollo Cultural</v>
      </c>
      <c r="D814" s="65" t="s">
        <v>19</v>
      </c>
      <c r="E814" s="65" t="s">
        <v>23</v>
      </c>
      <c r="F814" s="65" t="s">
        <v>24</v>
      </c>
      <c r="G814" s="69">
        <v>820569981</v>
      </c>
      <c r="H814" s="69">
        <v>820569981</v>
      </c>
      <c r="I814" s="69">
        <v>820569981</v>
      </c>
      <c r="J814" s="69">
        <v>0</v>
      </c>
      <c r="K814" s="69">
        <v>79257194</v>
      </c>
      <c r="L814" s="69">
        <v>0</v>
      </c>
      <c r="M814" s="69">
        <v>310830494.80000001</v>
      </c>
      <c r="N814" s="69">
        <v>310830494.80000001</v>
      </c>
      <c r="O814" s="69">
        <v>430482292.19999999</v>
      </c>
      <c r="P814" s="69">
        <v>430482292.19999999</v>
      </c>
      <c r="Q814" s="67">
        <f t="shared" si="25"/>
        <v>0.37879827680413281</v>
      </c>
    </row>
    <row r="815" spans="1:17" ht="14.4" x14ac:dyDescent="0.2">
      <c r="A815" s="65" t="s">
        <v>399</v>
      </c>
      <c r="B815" s="65" t="s">
        <v>400</v>
      </c>
      <c r="C815" s="32" t="str">
        <f t="shared" si="24"/>
        <v>21375300 Gestión y Desarrollo Cultural</v>
      </c>
      <c r="D815" s="65" t="s">
        <v>19</v>
      </c>
      <c r="E815" s="65" t="s">
        <v>25</v>
      </c>
      <c r="F815" s="65" t="s">
        <v>26</v>
      </c>
      <c r="G815" s="69">
        <v>375971200</v>
      </c>
      <c r="H815" s="69">
        <v>407326878</v>
      </c>
      <c r="I815" s="69">
        <v>407326878</v>
      </c>
      <c r="J815" s="69">
        <v>0</v>
      </c>
      <c r="K815" s="69">
        <v>0</v>
      </c>
      <c r="L815" s="69">
        <v>0</v>
      </c>
      <c r="M815" s="69">
        <v>143129257.46000001</v>
      </c>
      <c r="N815" s="69">
        <v>143129257.46000001</v>
      </c>
      <c r="O815" s="69">
        <v>264197620.53999999</v>
      </c>
      <c r="P815" s="69">
        <v>264197620.53999999</v>
      </c>
      <c r="Q815" s="67">
        <f t="shared" si="25"/>
        <v>0.35138672449697761</v>
      </c>
    </row>
    <row r="816" spans="1:17" ht="14.4" x14ac:dyDescent="0.2">
      <c r="A816" s="65" t="s">
        <v>399</v>
      </c>
      <c r="B816" s="65" t="s">
        <v>400</v>
      </c>
      <c r="C816" s="32" t="str">
        <f t="shared" si="24"/>
        <v>21375300 Gestión y Desarrollo Cultural</v>
      </c>
      <c r="D816" s="65" t="s">
        <v>19</v>
      </c>
      <c r="E816" s="65" t="s">
        <v>27</v>
      </c>
      <c r="F816" s="65" t="s">
        <v>28</v>
      </c>
      <c r="G816" s="69">
        <v>368971200</v>
      </c>
      <c r="H816" s="69">
        <v>407326878</v>
      </c>
      <c r="I816" s="69">
        <v>407326878</v>
      </c>
      <c r="J816" s="69">
        <v>0</v>
      </c>
      <c r="K816" s="69">
        <v>0</v>
      </c>
      <c r="L816" s="69">
        <v>0</v>
      </c>
      <c r="M816" s="69">
        <v>143129257.46000001</v>
      </c>
      <c r="N816" s="69">
        <v>143129257.46000001</v>
      </c>
      <c r="O816" s="69">
        <v>264197620.53999999</v>
      </c>
      <c r="P816" s="69">
        <v>264197620.53999999</v>
      </c>
      <c r="Q816" s="67">
        <f t="shared" si="25"/>
        <v>0.35138672449697761</v>
      </c>
    </row>
    <row r="817" spans="1:17" ht="14.4" x14ac:dyDescent="0.2">
      <c r="A817" s="65" t="s">
        <v>399</v>
      </c>
      <c r="B817" s="65" t="s">
        <v>400</v>
      </c>
      <c r="C817" s="32" t="str">
        <f t="shared" si="24"/>
        <v>21375300 Gestión y Desarrollo Cultural</v>
      </c>
      <c r="D817" s="65" t="s">
        <v>19</v>
      </c>
      <c r="E817" s="65" t="s">
        <v>29</v>
      </c>
      <c r="F817" s="65" t="s">
        <v>30</v>
      </c>
      <c r="G817" s="69">
        <v>7000000</v>
      </c>
      <c r="H817" s="69">
        <v>0</v>
      </c>
      <c r="I817" s="69">
        <v>0</v>
      </c>
      <c r="J817" s="69">
        <v>0</v>
      </c>
      <c r="K817" s="69">
        <v>0</v>
      </c>
      <c r="L817" s="69">
        <v>0</v>
      </c>
      <c r="M817" s="69">
        <v>0</v>
      </c>
      <c r="N817" s="69">
        <v>0</v>
      </c>
      <c r="O817" s="69">
        <v>0</v>
      </c>
      <c r="P817" s="69">
        <v>0</v>
      </c>
      <c r="Q817" s="67">
        <f t="shared" si="25"/>
        <v>0</v>
      </c>
    </row>
    <row r="818" spans="1:17" ht="14.4" x14ac:dyDescent="0.2">
      <c r="A818" s="65" t="s">
        <v>399</v>
      </c>
      <c r="B818" s="65" t="s">
        <v>400</v>
      </c>
      <c r="C818" s="32" t="str">
        <f t="shared" si="24"/>
        <v>21375300 Gestión y Desarrollo Cultural</v>
      </c>
      <c r="D818" s="65" t="s">
        <v>19</v>
      </c>
      <c r="E818" s="65" t="s">
        <v>31</v>
      </c>
      <c r="F818" s="65" t="s">
        <v>32</v>
      </c>
      <c r="G818" s="69">
        <v>15400000</v>
      </c>
      <c r="H818" s="69">
        <v>15400000</v>
      </c>
      <c r="I818" s="69">
        <v>15400000</v>
      </c>
      <c r="J818" s="69">
        <v>0</v>
      </c>
      <c r="K818" s="69">
        <v>0</v>
      </c>
      <c r="L818" s="69">
        <v>0</v>
      </c>
      <c r="M818" s="69">
        <v>3690590.55</v>
      </c>
      <c r="N818" s="69">
        <v>3690590.55</v>
      </c>
      <c r="O818" s="69">
        <v>11709409.449999999</v>
      </c>
      <c r="P818" s="69">
        <v>11709409.449999999</v>
      </c>
      <c r="Q818" s="67">
        <f t="shared" si="25"/>
        <v>0.239648737012987</v>
      </c>
    </row>
    <row r="819" spans="1:17" ht="14.4" x14ac:dyDescent="0.2">
      <c r="A819" s="65" t="s">
        <v>399</v>
      </c>
      <c r="B819" s="65" t="s">
        <v>400</v>
      </c>
      <c r="C819" s="32" t="str">
        <f t="shared" si="24"/>
        <v>21375300 Gestión y Desarrollo Cultural</v>
      </c>
      <c r="D819" s="65" t="s">
        <v>19</v>
      </c>
      <c r="E819" s="65" t="s">
        <v>33</v>
      </c>
      <c r="F819" s="65" t="s">
        <v>34</v>
      </c>
      <c r="G819" s="69">
        <v>15400000</v>
      </c>
      <c r="H819" s="69">
        <v>15400000</v>
      </c>
      <c r="I819" s="69">
        <v>15400000</v>
      </c>
      <c r="J819" s="69">
        <v>0</v>
      </c>
      <c r="K819" s="69">
        <v>0</v>
      </c>
      <c r="L819" s="69">
        <v>0</v>
      </c>
      <c r="M819" s="69">
        <v>3690590.55</v>
      </c>
      <c r="N819" s="69">
        <v>3690590.55</v>
      </c>
      <c r="O819" s="69">
        <v>11709409.449999999</v>
      </c>
      <c r="P819" s="69">
        <v>11709409.449999999</v>
      </c>
      <c r="Q819" s="67">
        <f t="shared" si="25"/>
        <v>0.239648737012987</v>
      </c>
    </row>
    <row r="820" spans="1:17" ht="14.4" x14ac:dyDescent="0.2">
      <c r="A820" s="65" t="s">
        <v>399</v>
      </c>
      <c r="B820" s="65" t="s">
        <v>400</v>
      </c>
      <c r="C820" s="32" t="str">
        <f t="shared" si="24"/>
        <v>21375300 Gestión y Desarrollo Cultural</v>
      </c>
      <c r="D820" s="65" t="s">
        <v>19</v>
      </c>
      <c r="E820" s="65" t="s">
        <v>35</v>
      </c>
      <c r="F820" s="65" t="s">
        <v>36</v>
      </c>
      <c r="G820" s="69">
        <v>302955716</v>
      </c>
      <c r="H820" s="69">
        <v>271600038</v>
      </c>
      <c r="I820" s="69">
        <v>271600038</v>
      </c>
      <c r="J820" s="69">
        <v>0</v>
      </c>
      <c r="K820" s="69">
        <v>0</v>
      </c>
      <c r="L820" s="69">
        <v>0</v>
      </c>
      <c r="M820" s="69">
        <v>117024775.79000001</v>
      </c>
      <c r="N820" s="69">
        <v>117024775.79000001</v>
      </c>
      <c r="O820" s="69">
        <v>154575262.21000001</v>
      </c>
      <c r="P820" s="69">
        <v>154575262.21000001</v>
      </c>
      <c r="Q820" s="67">
        <f t="shared" si="25"/>
        <v>0.4308717209752379</v>
      </c>
    </row>
    <row r="821" spans="1:17" ht="14.4" x14ac:dyDescent="0.2">
      <c r="A821" s="65" t="s">
        <v>399</v>
      </c>
      <c r="B821" s="65" t="s">
        <v>400</v>
      </c>
      <c r="C821" s="32" t="str">
        <f t="shared" si="24"/>
        <v>21375300 Gestión y Desarrollo Cultural</v>
      </c>
      <c r="D821" s="65" t="s">
        <v>19</v>
      </c>
      <c r="E821" s="65" t="s">
        <v>37</v>
      </c>
      <c r="F821" s="65" t="s">
        <v>38</v>
      </c>
      <c r="G821" s="69">
        <v>83400000</v>
      </c>
      <c r="H821" s="69">
        <v>71087982</v>
      </c>
      <c r="I821" s="69">
        <v>71087982</v>
      </c>
      <c r="J821" s="69">
        <v>0</v>
      </c>
      <c r="K821" s="69">
        <v>0</v>
      </c>
      <c r="L821" s="69">
        <v>0</v>
      </c>
      <c r="M821" s="69">
        <v>27160853.420000002</v>
      </c>
      <c r="N821" s="69">
        <v>27160853.420000002</v>
      </c>
      <c r="O821" s="69">
        <v>43927128.579999998</v>
      </c>
      <c r="P821" s="69">
        <v>43927128.579999998</v>
      </c>
      <c r="Q821" s="67">
        <f t="shared" si="25"/>
        <v>0.38207377190704334</v>
      </c>
    </row>
    <row r="822" spans="1:17" ht="14.4" x14ac:dyDescent="0.2">
      <c r="A822" s="65" t="s">
        <v>399</v>
      </c>
      <c r="B822" s="65" t="s">
        <v>400</v>
      </c>
      <c r="C822" s="32" t="str">
        <f t="shared" si="24"/>
        <v>21375300 Gestión y Desarrollo Cultural</v>
      </c>
      <c r="D822" s="65" t="s">
        <v>19</v>
      </c>
      <c r="E822" s="65" t="s">
        <v>39</v>
      </c>
      <c r="F822" s="65" t="s">
        <v>40</v>
      </c>
      <c r="G822" s="69">
        <v>98946820</v>
      </c>
      <c r="H822" s="69">
        <v>83945245</v>
      </c>
      <c r="I822" s="69">
        <v>83945245</v>
      </c>
      <c r="J822" s="69">
        <v>0</v>
      </c>
      <c r="K822" s="69">
        <v>0</v>
      </c>
      <c r="L822" s="69">
        <v>0</v>
      </c>
      <c r="M822" s="69">
        <v>37740739.75</v>
      </c>
      <c r="N822" s="69">
        <v>37740739.75</v>
      </c>
      <c r="O822" s="69">
        <v>46204505.25</v>
      </c>
      <c r="P822" s="69">
        <v>46204505.25</v>
      </c>
      <c r="Q822" s="67">
        <f t="shared" si="25"/>
        <v>0.44958758235800017</v>
      </c>
    </row>
    <row r="823" spans="1:17" ht="14.4" x14ac:dyDescent="0.2">
      <c r="A823" s="65" t="s">
        <v>399</v>
      </c>
      <c r="B823" s="65" t="s">
        <v>400</v>
      </c>
      <c r="C823" s="32" t="str">
        <f t="shared" si="24"/>
        <v>21375300 Gestión y Desarrollo Cultural</v>
      </c>
      <c r="D823" s="65" t="s">
        <v>19</v>
      </c>
      <c r="E823" s="65" t="s">
        <v>41</v>
      </c>
      <c r="F823" s="65" t="s">
        <v>42</v>
      </c>
      <c r="G823" s="69">
        <v>52521823</v>
      </c>
      <c r="H823" s="69">
        <v>52521823</v>
      </c>
      <c r="I823" s="69">
        <v>52521823</v>
      </c>
      <c r="J823" s="69">
        <v>0</v>
      </c>
      <c r="K823" s="69">
        <v>0</v>
      </c>
      <c r="L823" s="69">
        <v>0</v>
      </c>
      <c r="M823" s="69">
        <v>1472815.57</v>
      </c>
      <c r="N823" s="69">
        <v>1472815.57</v>
      </c>
      <c r="O823" s="69">
        <v>51049007.43</v>
      </c>
      <c r="P823" s="69">
        <v>51049007.43</v>
      </c>
      <c r="Q823" s="67">
        <f t="shared" si="25"/>
        <v>2.8041973524034002E-2</v>
      </c>
    </row>
    <row r="824" spans="1:17" ht="14.4" x14ac:dyDescent="0.2">
      <c r="A824" s="65" t="s">
        <v>399</v>
      </c>
      <c r="B824" s="65" t="s">
        <v>400</v>
      </c>
      <c r="C824" s="32" t="str">
        <f t="shared" si="24"/>
        <v>21375300 Gestión y Desarrollo Cultural</v>
      </c>
      <c r="D824" s="65" t="s">
        <v>19</v>
      </c>
      <c r="E824" s="65" t="s">
        <v>43</v>
      </c>
      <c r="F824" s="65" t="s">
        <v>44</v>
      </c>
      <c r="G824" s="69">
        <v>43187073</v>
      </c>
      <c r="H824" s="69">
        <v>43187073</v>
      </c>
      <c r="I824" s="69">
        <v>43187073</v>
      </c>
      <c r="J824" s="69">
        <v>0</v>
      </c>
      <c r="K824" s="69">
        <v>0</v>
      </c>
      <c r="L824" s="69">
        <v>0</v>
      </c>
      <c r="M824" s="69">
        <v>42563584.07</v>
      </c>
      <c r="N824" s="69">
        <v>42563584.07</v>
      </c>
      <c r="O824" s="69">
        <v>623488.93000000005</v>
      </c>
      <c r="P824" s="69">
        <v>623488.93000000005</v>
      </c>
      <c r="Q824" s="67">
        <f t="shared" si="25"/>
        <v>0.98556306582759157</v>
      </c>
    </row>
    <row r="825" spans="1:17" ht="14.4" x14ac:dyDescent="0.2">
      <c r="A825" s="65" t="s">
        <v>399</v>
      </c>
      <c r="B825" s="65" t="s">
        <v>400</v>
      </c>
      <c r="C825" s="32" t="str">
        <f t="shared" si="24"/>
        <v>21375300 Gestión y Desarrollo Cultural</v>
      </c>
      <c r="D825" s="65" t="s">
        <v>19</v>
      </c>
      <c r="E825" s="65" t="s">
        <v>45</v>
      </c>
      <c r="F825" s="65" t="s">
        <v>46</v>
      </c>
      <c r="G825" s="69">
        <v>24900000</v>
      </c>
      <c r="H825" s="69">
        <v>20857915</v>
      </c>
      <c r="I825" s="69">
        <v>20857915</v>
      </c>
      <c r="J825" s="69">
        <v>0</v>
      </c>
      <c r="K825" s="69">
        <v>0</v>
      </c>
      <c r="L825" s="69">
        <v>0</v>
      </c>
      <c r="M825" s="69">
        <v>8086782.9800000004</v>
      </c>
      <c r="N825" s="69">
        <v>8086782.9800000004</v>
      </c>
      <c r="O825" s="69">
        <v>12771132.02</v>
      </c>
      <c r="P825" s="69">
        <v>12771132.02</v>
      </c>
      <c r="Q825" s="67">
        <f t="shared" si="25"/>
        <v>0.38770811847684683</v>
      </c>
    </row>
    <row r="826" spans="1:17" ht="14.4" x14ac:dyDescent="0.2">
      <c r="A826" s="65" t="s">
        <v>399</v>
      </c>
      <c r="B826" s="65" t="s">
        <v>400</v>
      </c>
      <c r="C826" s="32" t="str">
        <f t="shared" si="24"/>
        <v>21375300 Gestión y Desarrollo Cultural</v>
      </c>
      <c r="D826" s="65" t="s">
        <v>19</v>
      </c>
      <c r="E826" s="65" t="s">
        <v>47</v>
      </c>
      <c r="F826" s="65" t="s">
        <v>48</v>
      </c>
      <c r="G826" s="69">
        <v>62575998</v>
      </c>
      <c r="H826" s="69">
        <v>62575998</v>
      </c>
      <c r="I826" s="69">
        <v>62575998</v>
      </c>
      <c r="J826" s="69">
        <v>0</v>
      </c>
      <c r="K826" s="69">
        <v>39281751</v>
      </c>
      <c r="L826" s="69">
        <v>0</v>
      </c>
      <c r="M826" s="69">
        <v>23294247</v>
      </c>
      <c r="N826" s="69">
        <v>23294247</v>
      </c>
      <c r="O826" s="69">
        <v>0</v>
      </c>
      <c r="P826" s="69">
        <v>0</v>
      </c>
      <c r="Q826" s="67">
        <f t="shared" si="25"/>
        <v>0.3722553014655875</v>
      </c>
    </row>
    <row r="827" spans="1:17" ht="14.4" x14ac:dyDescent="0.2">
      <c r="A827" s="65" t="s">
        <v>399</v>
      </c>
      <c r="B827" s="65" t="s">
        <v>400</v>
      </c>
      <c r="C827" s="32" t="str">
        <f t="shared" si="24"/>
        <v>21375300 Gestión y Desarrollo Cultural</v>
      </c>
      <c r="D827" s="65" t="s">
        <v>19</v>
      </c>
      <c r="E827" s="65" t="s">
        <v>401</v>
      </c>
      <c r="F827" s="65" t="s">
        <v>50</v>
      </c>
      <c r="G827" s="69">
        <v>59366972</v>
      </c>
      <c r="H827" s="69">
        <v>59366972</v>
      </c>
      <c r="I827" s="69">
        <v>59366972</v>
      </c>
      <c r="J827" s="69">
        <v>0</v>
      </c>
      <c r="K827" s="69">
        <v>37266467</v>
      </c>
      <c r="L827" s="69">
        <v>0</v>
      </c>
      <c r="M827" s="69">
        <v>22100505</v>
      </c>
      <c r="N827" s="69">
        <v>22100505</v>
      </c>
      <c r="O827" s="69">
        <v>0</v>
      </c>
      <c r="P827" s="69">
        <v>0</v>
      </c>
      <c r="Q827" s="67">
        <f t="shared" si="25"/>
        <v>0.37226936553206724</v>
      </c>
    </row>
    <row r="828" spans="1:17" ht="14.4" x14ac:dyDescent="0.2">
      <c r="A828" s="65" t="s">
        <v>399</v>
      </c>
      <c r="B828" s="65" t="s">
        <v>400</v>
      </c>
      <c r="C828" s="32" t="str">
        <f t="shared" si="24"/>
        <v>21375300 Gestión y Desarrollo Cultural</v>
      </c>
      <c r="D828" s="65" t="s">
        <v>19</v>
      </c>
      <c r="E828" s="65" t="s">
        <v>402</v>
      </c>
      <c r="F828" s="65" t="s">
        <v>52</v>
      </c>
      <c r="G828" s="69">
        <v>3209026</v>
      </c>
      <c r="H828" s="69">
        <v>3209026</v>
      </c>
      <c r="I828" s="69">
        <v>3209026</v>
      </c>
      <c r="J828" s="69">
        <v>0</v>
      </c>
      <c r="K828" s="69">
        <v>2015284</v>
      </c>
      <c r="L828" s="69">
        <v>0</v>
      </c>
      <c r="M828" s="69">
        <v>1193742</v>
      </c>
      <c r="N828" s="69">
        <v>1193742</v>
      </c>
      <c r="O828" s="69">
        <v>0</v>
      </c>
      <c r="P828" s="69">
        <v>0</v>
      </c>
      <c r="Q828" s="67">
        <f t="shared" si="25"/>
        <v>0.37199511627515641</v>
      </c>
    </row>
    <row r="829" spans="1:17" ht="14.4" x14ac:dyDescent="0.2">
      <c r="A829" s="65" t="s">
        <v>399</v>
      </c>
      <c r="B829" s="65" t="s">
        <v>400</v>
      </c>
      <c r="C829" s="32" t="str">
        <f t="shared" si="24"/>
        <v>21375300 Gestión y Desarrollo Cultural</v>
      </c>
      <c r="D829" s="65" t="s">
        <v>19</v>
      </c>
      <c r="E829" s="65" t="s">
        <v>53</v>
      </c>
      <c r="F829" s="65" t="s">
        <v>54</v>
      </c>
      <c r="G829" s="69">
        <v>63667067</v>
      </c>
      <c r="H829" s="69">
        <v>63667067</v>
      </c>
      <c r="I829" s="69">
        <v>63667067</v>
      </c>
      <c r="J829" s="69">
        <v>0</v>
      </c>
      <c r="K829" s="69">
        <v>39975443</v>
      </c>
      <c r="L829" s="69">
        <v>0</v>
      </c>
      <c r="M829" s="69">
        <v>23691624</v>
      </c>
      <c r="N829" s="69">
        <v>23691624</v>
      </c>
      <c r="O829" s="69">
        <v>0</v>
      </c>
      <c r="P829" s="69">
        <v>0</v>
      </c>
      <c r="Q829" s="67">
        <f t="shared" si="25"/>
        <v>0.37211740883241878</v>
      </c>
    </row>
    <row r="830" spans="1:17" ht="14.4" x14ac:dyDescent="0.2">
      <c r="A830" s="65" t="s">
        <v>399</v>
      </c>
      <c r="B830" s="65" t="s">
        <v>400</v>
      </c>
      <c r="C830" s="32" t="str">
        <f t="shared" si="24"/>
        <v>21375300 Gestión y Desarrollo Cultural</v>
      </c>
      <c r="D830" s="65" t="s">
        <v>19</v>
      </c>
      <c r="E830" s="65" t="s">
        <v>403</v>
      </c>
      <c r="F830" s="65" t="s">
        <v>56</v>
      </c>
      <c r="G830" s="69">
        <v>34785837</v>
      </c>
      <c r="H830" s="69">
        <v>34785837</v>
      </c>
      <c r="I830" s="69">
        <v>34785837</v>
      </c>
      <c r="J830" s="69">
        <v>0</v>
      </c>
      <c r="K830" s="69">
        <v>21837962</v>
      </c>
      <c r="L830" s="69">
        <v>0</v>
      </c>
      <c r="M830" s="69">
        <v>12947875</v>
      </c>
      <c r="N830" s="69">
        <v>12947875</v>
      </c>
      <c r="O830" s="69">
        <v>0</v>
      </c>
      <c r="P830" s="69">
        <v>0</v>
      </c>
      <c r="Q830" s="67">
        <f t="shared" si="25"/>
        <v>0.37221685940746518</v>
      </c>
    </row>
    <row r="831" spans="1:17" ht="14.4" x14ac:dyDescent="0.2">
      <c r="A831" s="65" t="s">
        <v>399</v>
      </c>
      <c r="B831" s="65" t="s">
        <v>400</v>
      </c>
      <c r="C831" s="32" t="str">
        <f t="shared" si="24"/>
        <v>21375300 Gestión y Desarrollo Cultural</v>
      </c>
      <c r="D831" s="65" t="s">
        <v>19</v>
      </c>
      <c r="E831" s="65" t="s">
        <v>404</v>
      </c>
      <c r="F831" s="65" t="s">
        <v>58</v>
      </c>
      <c r="G831" s="69">
        <v>19254153</v>
      </c>
      <c r="H831" s="69">
        <v>19254153</v>
      </c>
      <c r="I831" s="69">
        <v>19254153</v>
      </c>
      <c r="J831" s="69">
        <v>0</v>
      </c>
      <c r="K831" s="69">
        <v>12091655</v>
      </c>
      <c r="L831" s="69">
        <v>0</v>
      </c>
      <c r="M831" s="69">
        <v>7162498</v>
      </c>
      <c r="N831" s="69">
        <v>7162498</v>
      </c>
      <c r="O831" s="69">
        <v>0</v>
      </c>
      <c r="P831" s="69">
        <v>0</v>
      </c>
      <c r="Q831" s="67">
        <f t="shared" si="25"/>
        <v>0.37199756333088241</v>
      </c>
    </row>
    <row r="832" spans="1:17" ht="14.4" x14ac:dyDescent="0.2">
      <c r="A832" s="65" t="s">
        <v>399</v>
      </c>
      <c r="B832" s="65" t="s">
        <v>400</v>
      </c>
      <c r="C832" s="32" t="str">
        <f t="shared" si="24"/>
        <v>21375300 Gestión y Desarrollo Cultural</v>
      </c>
      <c r="D832" s="65" t="s">
        <v>19</v>
      </c>
      <c r="E832" s="65" t="s">
        <v>405</v>
      </c>
      <c r="F832" s="65" t="s">
        <v>60</v>
      </c>
      <c r="G832" s="69">
        <v>9627077</v>
      </c>
      <c r="H832" s="69">
        <v>9627077</v>
      </c>
      <c r="I832" s="69">
        <v>9627077</v>
      </c>
      <c r="J832" s="69">
        <v>0</v>
      </c>
      <c r="K832" s="69">
        <v>6045826</v>
      </c>
      <c r="L832" s="69">
        <v>0</v>
      </c>
      <c r="M832" s="69">
        <v>3581251</v>
      </c>
      <c r="N832" s="69">
        <v>3581251</v>
      </c>
      <c r="O832" s="69">
        <v>0</v>
      </c>
      <c r="P832" s="69">
        <v>0</v>
      </c>
      <c r="Q832" s="67">
        <f t="shared" si="25"/>
        <v>0.37199775175788041</v>
      </c>
    </row>
    <row r="833" spans="1:17" ht="14.4" x14ac:dyDescent="0.2">
      <c r="A833" s="65" t="s">
        <v>399</v>
      </c>
      <c r="B833" s="65" t="s">
        <v>400</v>
      </c>
      <c r="C833" s="32" t="str">
        <f t="shared" si="24"/>
        <v>21375300 Gestión y Desarrollo Cultural</v>
      </c>
      <c r="D833" s="65" t="s">
        <v>19</v>
      </c>
      <c r="E833" s="65" t="s">
        <v>63</v>
      </c>
      <c r="F833" s="65" t="s">
        <v>64</v>
      </c>
      <c r="G833" s="69">
        <v>727474032</v>
      </c>
      <c r="H833" s="69">
        <v>727474032</v>
      </c>
      <c r="I833" s="69">
        <v>384121002.88</v>
      </c>
      <c r="J833" s="69">
        <v>40594580</v>
      </c>
      <c r="K833" s="69">
        <v>79185092.069999993</v>
      </c>
      <c r="L833" s="69">
        <v>11668858.130000001</v>
      </c>
      <c r="M833" s="69">
        <v>61347993.689999998</v>
      </c>
      <c r="N833" s="69">
        <v>56063764.710000001</v>
      </c>
      <c r="O833" s="69">
        <v>534677508.11000001</v>
      </c>
      <c r="P833" s="69">
        <v>191324478.99000001</v>
      </c>
      <c r="Q833" s="67">
        <f t="shared" si="25"/>
        <v>8.4330149244420033E-2</v>
      </c>
    </row>
    <row r="834" spans="1:17" ht="14.4" x14ac:dyDescent="0.2">
      <c r="A834" s="65" t="s">
        <v>399</v>
      </c>
      <c r="B834" s="65" t="s">
        <v>400</v>
      </c>
      <c r="C834" s="32" t="str">
        <f t="shared" si="24"/>
        <v>21375300 Gestión y Desarrollo Cultural</v>
      </c>
      <c r="D834" s="65" t="s">
        <v>19</v>
      </c>
      <c r="E834" s="65" t="s">
        <v>65</v>
      </c>
      <c r="F834" s="65" t="s">
        <v>66</v>
      </c>
      <c r="G834" s="69">
        <v>15000000</v>
      </c>
      <c r="H834" s="69">
        <v>15000000</v>
      </c>
      <c r="I834" s="69">
        <v>6099515.7699999996</v>
      </c>
      <c r="J834" s="69">
        <v>0</v>
      </c>
      <c r="K834" s="69">
        <v>1392175.13</v>
      </c>
      <c r="L834" s="69">
        <v>0</v>
      </c>
      <c r="M834" s="69">
        <v>2539991.63</v>
      </c>
      <c r="N834" s="69">
        <v>2539991.63</v>
      </c>
      <c r="O834" s="69">
        <v>11067833.24</v>
      </c>
      <c r="P834" s="69">
        <v>2167349.0099999998</v>
      </c>
      <c r="Q834" s="67">
        <f t="shared" si="25"/>
        <v>0.16933277533333332</v>
      </c>
    </row>
    <row r="835" spans="1:17" ht="14.4" x14ac:dyDescent="0.2">
      <c r="A835" s="65" t="s">
        <v>399</v>
      </c>
      <c r="B835" s="65" t="s">
        <v>400</v>
      </c>
      <c r="C835" s="32" t="str">
        <f t="shared" si="24"/>
        <v>21375300 Gestión y Desarrollo Cultural</v>
      </c>
      <c r="D835" s="65" t="s">
        <v>19</v>
      </c>
      <c r="E835" s="65" t="s">
        <v>67</v>
      </c>
      <c r="F835" s="65" t="s">
        <v>68</v>
      </c>
      <c r="G835" s="69">
        <v>15000000</v>
      </c>
      <c r="H835" s="69">
        <v>15000000</v>
      </c>
      <c r="I835" s="69">
        <v>6099515.7699999996</v>
      </c>
      <c r="J835" s="69">
        <v>0</v>
      </c>
      <c r="K835" s="69">
        <v>1392175.13</v>
      </c>
      <c r="L835" s="69">
        <v>0</v>
      </c>
      <c r="M835" s="69">
        <v>2539991.63</v>
      </c>
      <c r="N835" s="69">
        <v>2539991.63</v>
      </c>
      <c r="O835" s="69">
        <v>11067833.24</v>
      </c>
      <c r="P835" s="69">
        <v>2167349.0099999998</v>
      </c>
      <c r="Q835" s="67">
        <f t="shared" si="25"/>
        <v>0.16933277533333332</v>
      </c>
    </row>
    <row r="836" spans="1:17" ht="14.4" x14ac:dyDescent="0.2">
      <c r="A836" s="65" t="s">
        <v>399</v>
      </c>
      <c r="B836" s="65" t="s">
        <v>400</v>
      </c>
      <c r="C836" s="32" t="str">
        <f t="shared" si="24"/>
        <v>21375300 Gestión y Desarrollo Cultural</v>
      </c>
      <c r="D836" s="65" t="s">
        <v>19</v>
      </c>
      <c r="E836" s="65" t="s">
        <v>73</v>
      </c>
      <c r="F836" s="65" t="s">
        <v>74</v>
      </c>
      <c r="G836" s="69">
        <v>27057852</v>
      </c>
      <c r="H836" s="69">
        <v>27057852</v>
      </c>
      <c r="I836" s="69">
        <v>12530008.689999999</v>
      </c>
      <c r="J836" s="69">
        <v>0</v>
      </c>
      <c r="K836" s="69">
        <v>4017094.44</v>
      </c>
      <c r="L836" s="69">
        <v>0</v>
      </c>
      <c r="M836" s="69">
        <v>7204502.1900000004</v>
      </c>
      <c r="N836" s="69">
        <v>6935842.1900000004</v>
      </c>
      <c r="O836" s="69">
        <v>15836255.369999999</v>
      </c>
      <c r="P836" s="69">
        <v>1308412.06</v>
      </c>
      <c r="Q836" s="67">
        <f t="shared" si="25"/>
        <v>0.26626290180018725</v>
      </c>
    </row>
    <row r="837" spans="1:17" ht="14.4" x14ac:dyDescent="0.2">
      <c r="A837" s="65" t="s">
        <v>399</v>
      </c>
      <c r="B837" s="65" t="s">
        <v>400</v>
      </c>
      <c r="C837" s="32" t="str">
        <f t="shared" si="24"/>
        <v>21375300 Gestión y Desarrollo Cultural</v>
      </c>
      <c r="D837" s="65" t="s">
        <v>19</v>
      </c>
      <c r="E837" s="65" t="s">
        <v>75</v>
      </c>
      <c r="F837" s="65" t="s">
        <v>76</v>
      </c>
      <c r="G837" s="69">
        <v>2505492</v>
      </c>
      <c r="H837" s="69">
        <v>2505492</v>
      </c>
      <c r="I837" s="69">
        <v>1160248.6599999999</v>
      </c>
      <c r="J837" s="69">
        <v>0</v>
      </c>
      <c r="K837" s="69">
        <v>192957.6</v>
      </c>
      <c r="L837" s="69">
        <v>0</v>
      </c>
      <c r="M837" s="69">
        <v>965042.4</v>
      </c>
      <c r="N837" s="69">
        <v>965042.4</v>
      </c>
      <c r="O837" s="69">
        <v>1347492</v>
      </c>
      <c r="P837" s="69">
        <v>2248.66</v>
      </c>
      <c r="Q837" s="67">
        <f t="shared" si="25"/>
        <v>0.38517081674976411</v>
      </c>
    </row>
    <row r="838" spans="1:17" ht="14.4" x14ac:dyDescent="0.2">
      <c r="A838" s="65" t="s">
        <v>399</v>
      </c>
      <c r="B838" s="65" t="s">
        <v>400</v>
      </c>
      <c r="C838" s="32" t="str">
        <f t="shared" si="24"/>
        <v>21375300 Gestión y Desarrollo Cultural</v>
      </c>
      <c r="D838" s="65" t="s">
        <v>19</v>
      </c>
      <c r="E838" s="65" t="s">
        <v>77</v>
      </c>
      <c r="F838" s="65" t="s">
        <v>78</v>
      </c>
      <c r="G838" s="69">
        <v>10032000</v>
      </c>
      <c r="H838" s="69">
        <v>10032000</v>
      </c>
      <c r="I838" s="69">
        <v>4645640.28</v>
      </c>
      <c r="J838" s="69">
        <v>0</v>
      </c>
      <c r="K838" s="69">
        <v>1536304.25</v>
      </c>
      <c r="L838" s="69">
        <v>0</v>
      </c>
      <c r="M838" s="69">
        <v>3109335.75</v>
      </c>
      <c r="N838" s="69">
        <v>2840675.75</v>
      </c>
      <c r="O838" s="69">
        <v>5386360</v>
      </c>
      <c r="P838" s="69">
        <v>0.28000000000000003</v>
      </c>
      <c r="Q838" s="67">
        <f t="shared" si="25"/>
        <v>0.30994176136363638</v>
      </c>
    </row>
    <row r="839" spans="1:17" ht="14.4" x14ac:dyDescent="0.2">
      <c r="A839" s="65" t="s">
        <v>399</v>
      </c>
      <c r="B839" s="65" t="s">
        <v>400</v>
      </c>
      <c r="C839" s="32" t="str">
        <f t="shared" ref="C839:C902" si="26">+CONCATENATE(A839," ",B839)</f>
        <v>21375300 Gestión y Desarrollo Cultural</v>
      </c>
      <c r="D839" s="65" t="s">
        <v>19</v>
      </c>
      <c r="E839" s="65" t="s">
        <v>81</v>
      </c>
      <c r="F839" s="65" t="s">
        <v>82</v>
      </c>
      <c r="G839" s="69">
        <v>14520360</v>
      </c>
      <c r="H839" s="69">
        <v>14520360</v>
      </c>
      <c r="I839" s="69">
        <v>6724119.75</v>
      </c>
      <c r="J839" s="69">
        <v>0</v>
      </c>
      <c r="K839" s="69">
        <v>2287832.59</v>
      </c>
      <c r="L839" s="69">
        <v>0</v>
      </c>
      <c r="M839" s="69">
        <v>3130124.04</v>
      </c>
      <c r="N839" s="69">
        <v>3130124.04</v>
      </c>
      <c r="O839" s="69">
        <v>9102403.3699999992</v>
      </c>
      <c r="P839" s="69">
        <v>1306163.1200000001</v>
      </c>
      <c r="Q839" s="67">
        <f t="shared" ref="Q839:Q902" si="27">+IFERROR(M839/H839,0)</f>
        <v>0.21556793633215707</v>
      </c>
    </row>
    <row r="840" spans="1:17" ht="14.4" x14ac:dyDescent="0.2">
      <c r="A840" s="65" t="s">
        <v>399</v>
      </c>
      <c r="B840" s="65" t="s">
        <v>400</v>
      </c>
      <c r="C840" s="32" t="str">
        <f t="shared" si="26"/>
        <v>21375300 Gestión y Desarrollo Cultural</v>
      </c>
      <c r="D840" s="65" t="s">
        <v>19</v>
      </c>
      <c r="E840" s="65" t="s">
        <v>85</v>
      </c>
      <c r="F840" s="65" t="s">
        <v>86</v>
      </c>
      <c r="G840" s="69">
        <v>1566180</v>
      </c>
      <c r="H840" s="69">
        <v>1566180</v>
      </c>
      <c r="I840" s="69">
        <v>979264.57</v>
      </c>
      <c r="J840" s="69">
        <v>0</v>
      </c>
      <c r="K840" s="69">
        <v>250338.78</v>
      </c>
      <c r="L840" s="69">
        <v>24596.94</v>
      </c>
      <c r="M840" s="69">
        <v>367963.33</v>
      </c>
      <c r="N840" s="69">
        <v>367963.33</v>
      </c>
      <c r="O840" s="69">
        <v>923280.95</v>
      </c>
      <c r="P840" s="69">
        <v>336365.52</v>
      </c>
      <c r="Q840" s="67">
        <f t="shared" si="27"/>
        <v>0.23494319299186556</v>
      </c>
    </row>
    <row r="841" spans="1:17" ht="14.4" x14ac:dyDescent="0.2">
      <c r="A841" s="65" t="s">
        <v>399</v>
      </c>
      <c r="B841" s="65" t="s">
        <v>400</v>
      </c>
      <c r="C841" s="32" t="str">
        <f t="shared" si="26"/>
        <v>21375300 Gestión y Desarrollo Cultural</v>
      </c>
      <c r="D841" s="65" t="s">
        <v>19</v>
      </c>
      <c r="E841" s="65" t="s">
        <v>87</v>
      </c>
      <c r="F841" s="65" t="s">
        <v>88</v>
      </c>
      <c r="G841" s="69">
        <v>500000</v>
      </c>
      <c r="H841" s="69">
        <v>500000</v>
      </c>
      <c r="I841" s="69">
        <v>288321.2</v>
      </c>
      <c r="J841" s="69">
        <v>0</v>
      </c>
      <c r="K841" s="69">
        <v>143599.88</v>
      </c>
      <c r="L841" s="69">
        <v>0</v>
      </c>
      <c r="M841" s="69">
        <v>55641.2</v>
      </c>
      <c r="N841" s="69">
        <v>55641.2</v>
      </c>
      <c r="O841" s="69">
        <v>300758.92</v>
      </c>
      <c r="P841" s="69">
        <v>89080.12</v>
      </c>
      <c r="Q841" s="67">
        <f t="shared" si="27"/>
        <v>0.11128239999999999</v>
      </c>
    </row>
    <row r="842" spans="1:17" ht="14.4" x14ac:dyDescent="0.2">
      <c r="A842" s="65" t="s">
        <v>399</v>
      </c>
      <c r="B842" s="65" t="s">
        <v>400</v>
      </c>
      <c r="C842" s="32" t="str">
        <f t="shared" si="26"/>
        <v>21375300 Gestión y Desarrollo Cultural</v>
      </c>
      <c r="D842" s="65" t="s">
        <v>19</v>
      </c>
      <c r="E842" s="65" t="s">
        <v>89</v>
      </c>
      <c r="F842" s="65" t="s">
        <v>90</v>
      </c>
      <c r="G842" s="69">
        <v>500000</v>
      </c>
      <c r="H842" s="69">
        <v>500000</v>
      </c>
      <c r="I842" s="69">
        <v>231541.08</v>
      </c>
      <c r="J842" s="69">
        <v>0</v>
      </c>
      <c r="K842" s="69">
        <v>0</v>
      </c>
      <c r="L842" s="69">
        <v>0</v>
      </c>
      <c r="M842" s="69">
        <v>0</v>
      </c>
      <c r="N842" s="69">
        <v>0</v>
      </c>
      <c r="O842" s="69">
        <v>500000</v>
      </c>
      <c r="P842" s="69">
        <v>231541.08</v>
      </c>
      <c r="Q842" s="67">
        <f t="shared" si="27"/>
        <v>0</v>
      </c>
    </row>
    <row r="843" spans="1:17" ht="14.4" x14ac:dyDescent="0.2">
      <c r="A843" s="65" t="s">
        <v>399</v>
      </c>
      <c r="B843" s="65" t="s">
        <v>400</v>
      </c>
      <c r="C843" s="32" t="str">
        <f t="shared" si="26"/>
        <v>21375300 Gestión y Desarrollo Cultural</v>
      </c>
      <c r="D843" s="65" t="s">
        <v>19</v>
      </c>
      <c r="E843" s="65" t="s">
        <v>93</v>
      </c>
      <c r="F843" s="65" t="s">
        <v>94</v>
      </c>
      <c r="G843" s="69">
        <v>566180</v>
      </c>
      <c r="H843" s="69">
        <v>566180</v>
      </c>
      <c r="I843" s="69">
        <v>459402.29</v>
      </c>
      <c r="J843" s="69">
        <v>0</v>
      </c>
      <c r="K843" s="69">
        <v>106738.9</v>
      </c>
      <c r="L843" s="69">
        <v>24596.94</v>
      </c>
      <c r="M843" s="69">
        <v>312322.13</v>
      </c>
      <c r="N843" s="69">
        <v>312322.13</v>
      </c>
      <c r="O843" s="69">
        <v>122522.03</v>
      </c>
      <c r="P843" s="69">
        <v>15744.32</v>
      </c>
      <c r="Q843" s="67">
        <f t="shared" si="27"/>
        <v>0.55163045321275916</v>
      </c>
    </row>
    <row r="844" spans="1:17" ht="14.4" x14ac:dyDescent="0.2">
      <c r="A844" s="65" t="s">
        <v>399</v>
      </c>
      <c r="B844" s="65" t="s">
        <v>400</v>
      </c>
      <c r="C844" s="32" t="str">
        <f t="shared" si="26"/>
        <v>21375300 Gestión y Desarrollo Cultural</v>
      </c>
      <c r="D844" s="65" t="s">
        <v>19</v>
      </c>
      <c r="E844" s="65" t="s">
        <v>95</v>
      </c>
      <c r="F844" s="65" t="s">
        <v>96</v>
      </c>
      <c r="G844" s="69">
        <v>614600000</v>
      </c>
      <c r="H844" s="69">
        <v>614600000</v>
      </c>
      <c r="I844" s="69">
        <v>333375458.63</v>
      </c>
      <c r="J844" s="69">
        <v>40500000</v>
      </c>
      <c r="K844" s="69">
        <v>66933333.270000003</v>
      </c>
      <c r="L844" s="69">
        <v>1276701.18</v>
      </c>
      <c r="M844" s="69">
        <v>40766731.299999997</v>
      </c>
      <c r="N844" s="69">
        <v>36822543.479999997</v>
      </c>
      <c r="O844" s="69">
        <v>465123234.25</v>
      </c>
      <c r="P844" s="69">
        <v>183898692.88</v>
      </c>
      <c r="Q844" s="67">
        <f t="shared" si="27"/>
        <v>6.6330509762447115E-2</v>
      </c>
    </row>
    <row r="845" spans="1:17" ht="14.4" x14ac:dyDescent="0.2">
      <c r="A845" s="65" t="s">
        <v>399</v>
      </c>
      <c r="B845" s="65" t="s">
        <v>400</v>
      </c>
      <c r="C845" s="32" t="str">
        <f t="shared" si="26"/>
        <v>21375300 Gestión y Desarrollo Cultural</v>
      </c>
      <c r="D845" s="65" t="s">
        <v>19</v>
      </c>
      <c r="E845" s="65" t="s">
        <v>99</v>
      </c>
      <c r="F845" s="65" t="s">
        <v>100</v>
      </c>
      <c r="G845" s="69">
        <v>25000000</v>
      </c>
      <c r="H845" s="69">
        <v>25000000</v>
      </c>
      <c r="I845" s="69">
        <v>9460262.3599999994</v>
      </c>
      <c r="J845" s="69">
        <v>0</v>
      </c>
      <c r="K845" s="69">
        <v>0</v>
      </c>
      <c r="L845" s="69">
        <v>0</v>
      </c>
      <c r="M845" s="69">
        <v>0</v>
      </c>
      <c r="N845" s="69">
        <v>0</v>
      </c>
      <c r="O845" s="69">
        <v>25000000</v>
      </c>
      <c r="P845" s="69">
        <v>9460262.3599999994</v>
      </c>
      <c r="Q845" s="67">
        <f t="shared" si="27"/>
        <v>0</v>
      </c>
    </row>
    <row r="846" spans="1:17" ht="14.4" x14ac:dyDescent="0.2">
      <c r="A846" s="65" t="s">
        <v>399</v>
      </c>
      <c r="B846" s="65" t="s">
        <v>400</v>
      </c>
      <c r="C846" s="32" t="str">
        <f t="shared" si="26"/>
        <v>21375300 Gestión y Desarrollo Cultural</v>
      </c>
      <c r="D846" s="65" t="s">
        <v>19</v>
      </c>
      <c r="E846" s="65" t="s">
        <v>101</v>
      </c>
      <c r="F846" s="65" t="s">
        <v>102</v>
      </c>
      <c r="G846" s="69">
        <v>130000000</v>
      </c>
      <c r="H846" s="69">
        <v>130000000</v>
      </c>
      <c r="I846" s="69">
        <v>74312626.590000004</v>
      </c>
      <c r="J846" s="69">
        <v>0</v>
      </c>
      <c r="K846" s="69">
        <v>25332783.039999999</v>
      </c>
      <c r="L846" s="69">
        <v>1276701.18</v>
      </c>
      <c r="M846" s="69">
        <v>35872006.950000003</v>
      </c>
      <c r="N846" s="69">
        <v>31927819.129999999</v>
      </c>
      <c r="O846" s="69">
        <v>67518508.829999998</v>
      </c>
      <c r="P846" s="69">
        <v>11831135.42</v>
      </c>
      <c r="Q846" s="67">
        <f t="shared" si="27"/>
        <v>0.275938515</v>
      </c>
    </row>
    <row r="847" spans="1:17" ht="14.4" x14ac:dyDescent="0.2">
      <c r="A847" s="65" t="s">
        <v>399</v>
      </c>
      <c r="B847" s="65" t="s">
        <v>400</v>
      </c>
      <c r="C847" s="32" t="str">
        <f t="shared" si="26"/>
        <v>21375300 Gestión y Desarrollo Cultural</v>
      </c>
      <c r="D847" s="65" t="s">
        <v>19</v>
      </c>
      <c r="E847" s="65" t="s">
        <v>103</v>
      </c>
      <c r="F847" s="65" t="s">
        <v>104</v>
      </c>
      <c r="G847" s="69">
        <v>459600000</v>
      </c>
      <c r="H847" s="69">
        <v>459600000</v>
      </c>
      <c r="I847" s="69">
        <v>249602569.68000001</v>
      </c>
      <c r="J847" s="69">
        <v>40500000</v>
      </c>
      <c r="K847" s="69">
        <v>41600550.229999997</v>
      </c>
      <c r="L847" s="69">
        <v>0</v>
      </c>
      <c r="M847" s="69">
        <v>4894724.3499999996</v>
      </c>
      <c r="N847" s="69">
        <v>4894724.3499999996</v>
      </c>
      <c r="O847" s="69">
        <v>372604725.42000002</v>
      </c>
      <c r="P847" s="69">
        <v>162607295.09999999</v>
      </c>
      <c r="Q847" s="67">
        <f t="shared" si="27"/>
        <v>1.0649965948651001E-2</v>
      </c>
    </row>
    <row r="848" spans="1:17" ht="14.4" x14ac:dyDescent="0.2">
      <c r="A848" s="65" t="s">
        <v>399</v>
      </c>
      <c r="B848" s="65" t="s">
        <v>400</v>
      </c>
      <c r="C848" s="32" t="str">
        <f t="shared" si="26"/>
        <v>21375300 Gestión y Desarrollo Cultural</v>
      </c>
      <c r="D848" s="65" t="s">
        <v>19</v>
      </c>
      <c r="E848" s="65" t="s">
        <v>105</v>
      </c>
      <c r="F848" s="65" t="s">
        <v>106</v>
      </c>
      <c r="G848" s="69">
        <v>24000000</v>
      </c>
      <c r="H848" s="69">
        <v>24000000</v>
      </c>
      <c r="I848" s="69">
        <v>10408374.710000001</v>
      </c>
      <c r="J848" s="69">
        <v>94580</v>
      </c>
      <c r="K848" s="69">
        <v>4960637.1100000003</v>
      </c>
      <c r="L848" s="69">
        <v>0</v>
      </c>
      <c r="M848" s="69">
        <v>4965085.8899999997</v>
      </c>
      <c r="N848" s="69">
        <v>4846385.8899999997</v>
      </c>
      <c r="O848" s="69">
        <v>13979697</v>
      </c>
      <c r="P848" s="69">
        <v>388071.71</v>
      </c>
      <c r="Q848" s="67">
        <f t="shared" si="27"/>
        <v>0.20687857874999999</v>
      </c>
    </row>
    <row r="849" spans="1:17" ht="14.4" x14ac:dyDescent="0.2">
      <c r="A849" s="65" t="s">
        <v>399</v>
      </c>
      <c r="B849" s="65" t="s">
        <v>400</v>
      </c>
      <c r="C849" s="32" t="str">
        <f t="shared" si="26"/>
        <v>21375300 Gestión y Desarrollo Cultural</v>
      </c>
      <c r="D849" s="65" t="s">
        <v>19</v>
      </c>
      <c r="E849" s="65" t="s">
        <v>107</v>
      </c>
      <c r="F849" s="65" t="s">
        <v>108</v>
      </c>
      <c r="G849" s="69">
        <v>4000000</v>
      </c>
      <c r="H849" s="69">
        <v>4000000</v>
      </c>
      <c r="I849" s="69">
        <v>1852328.66</v>
      </c>
      <c r="J849" s="69">
        <v>22180</v>
      </c>
      <c r="K849" s="69">
        <v>1176137.1100000001</v>
      </c>
      <c r="L849" s="69">
        <v>0</v>
      </c>
      <c r="M849" s="69">
        <v>653885.89</v>
      </c>
      <c r="N849" s="69">
        <v>649985.89</v>
      </c>
      <c r="O849" s="69">
        <v>2147797</v>
      </c>
      <c r="P849" s="69">
        <v>125.66</v>
      </c>
      <c r="Q849" s="67">
        <f t="shared" si="27"/>
        <v>0.16347147249999999</v>
      </c>
    </row>
    <row r="850" spans="1:17" ht="14.4" x14ac:dyDescent="0.2">
      <c r="A850" s="65" t="s">
        <v>399</v>
      </c>
      <c r="B850" s="65" t="s">
        <v>400</v>
      </c>
      <c r="C850" s="32" t="str">
        <f t="shared" si="26"/>
        <v>21375300 Gestión y Desarrollo Cultural</v>
      </c>
      <c r="D850" s="65" t="s">
        <v>19</v>
      </c>
      <c r="E850" s="65" t="s">
        <v>109</v>
      </c>
      <c r="F850" s="65" t="s">
        <v>110</v>
      </c>
      <c r="G850" s="69">
        <v>20000000</v>
      </c>
      <c r="H850" s="69">
        <v>20000000</v>
      </c>
      <c r="I850" s="69">
        <v>8556046.0500000007</v>
      </c>
      <c r="J850" s="69">
        <v>72400</v>
      </c>
      <c r="K850" s="69">
        <v>3784500</v>
      </c>
      <c r="L850" s="69">
        <v>0</v>
      </c>
      <c r="M850" s="69">
        <v>4311200</v>
      </c>
      <c r="N850" s="69">
        <v>4196400</v>
      </c>
      <c r="O850" s="69">
        <v>11831900</v>
      </c>
      <c r="P850" s="69">
        <v>387946.05</v>
      </c>
      <c r="Q850" s="67">
        <f t="shared" si="27"/>
        <v>0.21556</v>
      </c>
    </row>
    <row r="851" spans="1:17" ht="14.4" x14ac:dyDescent="0.2">
      <c r="A851" s="65" t="s">
        <v>399</v>
      </c>
      <c r="B851" s="65" t="s">
        <v>400</v>
      </c>
      <c r="C851" s="32" t="str">
        <f t="shared" si="26"/>
        <v>21375300 Gestión y Desarrollo Cultural</v>
      </c>
      <c r="D851" s="65" t="s">
        <v>19</v>
      </c>
      <c r="E851" s="65" t="s">
        <v>111</v>
      </c>
      <c r="F851" s="65" t="s">
        <v>112</v>
      </c>
      <c r="G851" s="69">
        <v>13000000</v>
      </c>
      <c r="H851" s="69">
        <v>13000000</v>
      </c>
      <c r="I851" s="69">
        <v>9922018.1400000006</v>
      </c>
      <c r="J851" s="69">
        <v>0</v>
      </c>
      <c r="K851" s="69">
        <v>1.7</v>
      </c>
      <c r="L851" s="69">
        <v>9922010.0099999998</v>
      </c>
      <c r="M851" s="69">
        <v>0</v>
      </c>
      <c r="N851" s="69">
        <v>0</v>
      </c>
      <c r="O851" s="69">
        <v>3077988.29</v>
      </c>
      <c r="P851" s="69">
        <v>6.43</v>
      </c>
      <c r="Q851" s="67">
        <f t="shared" si="27"/>
        <v>0</v>
      </c>
    </row>
    <row r="852" spans="1:17" ht="14.4" x14ac:dyDescent="0.2">
      <c r="A852" s="65" t="s">
        <v>399</v>
      </c>
      <c r="B852" s="65" t="s">
        <v>400</v>
      </c>
      <c r="C852" s="32" t="str">
        <f t="shared" si="26"/>
        <v>21375300 Gestión y Desarrollo Cultural</v>
      </c>
      <c r="D852" s="65" t="s">
        <v>19</v>
      </c>
      <c r="E852" s="65" t="s">
        <v>113</v>
      </c>
      <c r="F852" s="65" t="s">
        <v>114</v>
      </c>
      <c r="G852" s="69">
        <v>13000000</v>
      </c>
      <c r="H852" s="69">
        <v>13000000</v>
      </c>
      <c r="I852" s="69">
        <v>9922018.1400000006</v>
      </c>
      <c r="J852" s="69">
        <v>0</v>
      </c>
      <c r="K852" s="69">
        <v>1.7</v>
      </c>
      <c r="L852" s="69">
        <v>9922010.0099999998</v>
      </c>
      <c r="M852" s="69">
        <v>0</v>
      </c>
      <c r="N852" s="69">
        <v>0</v>
      </c>
      <c r="O852" s="69">
        <v>3077988.29</v>
      </c>
      <c r="P852" s="69">
        <v>6.43</v>
      </c>
      <c r="Q852" s="67">
        <f t="shared" si="27"/>
        <v>0</v>
      </c>
    </row>
    <row r="853" spans="1:17" ht="14.4" x14ac:dyDescent="0.2">
      <c r="A853" s="65" t="s">
        <v>399</v>
      </c>
      <c r="B853" s="65" t="s">
        <v>400</v>
      </c>
      <c r="C853" s="32" t="str">
        <f t="shared" si="26"/>
        <v>21375300 Gestión y Desarrollo Cultural</v>
      </c>
      <c r="D853" s="65" t="s">
        <v>19</v>
      </c>
      <c r="E853" s="65" t="s">
        <v>123</v>
      </c>
      <c r="F853" s="65" t="s">
        <v>124</v>
      </c>
      <c r="G853" s="69">
        <v>31050000</v>
      </c>
      <c r="H853" s="69">
        <v>31050000</v>
      </c>
      <c r="I853" s="69">
        <v>10277663.77</v>
      </c>
      <c r="J853" s="69">
        <v>0</v>
      </c>
      <c r="K853" s="69">
        <v>1291511.6399999999</v>
      </c>
      <c r="L853" s="69">
        <v>445550</v>
      </c>
      <c r="M853" s="69">
        <v>5503719.3499999996</v>
      </c>
      <c r="N853" s="69">
        <v>4551038.1900000004</v>
      </c>
      <c r="O853" s="69">
        <v>23809219.010000002</v>
      </c>
      <c r="P853" s="69">
        <v>3036882.78</v>
      </c>
      <c r="Q853" s="67">
        <f t="shared" si="27"/>
        <v>0.17725344122383252</v>
      </c>
    </row>
    <row r="854" spans="1:17" ht="14.4" x14ac:dyDescent="0.2">
      <c r="A854" s="65" t="s">
        <v>399</v>
      </c>
      <c r="B854" s="65" t="s">
        <v>400</v>
      </c>
      <c r="C854" s="32" t="str">
        <f t="shared" si="26"/>
        <v>21375300 Gestión y Desarrollo Cultural</v>
      </c>
      <c r="D854" s="65" t="s">
        <v>19</v>
      </c>
      <c r="E854" s="65" t="s">
        <v>125</v>
      </c>
      <c r="F854" s="65" t="s">
        <v>126</v>
      </c>
      <c r="G854" s="69">
        <v>15000000</v>
      </c>
      <c r="H854" s="69">
        <v>15000000</v>
      </c>
      <c r="I854" s="69">
        <v>955958.36</v>
      </c>
      <c r="J854" s="69">
        <v>0</v>
      </c>
      <c r="K854" s="69">
        <v>0</v>
      </c>
      <c r="L854" s="69">
        <v>0</v>
      </c>
      <c r="M854" s="69">
        <v>952681.16</v>
      </c>
      <c r="N854" s="69">
        <v>0</v>
      </c>
      <c r="O854" s="69">
        <v>14047318.84</v>
      </c>
      <c r="P854" s="69">
        <v>3277.2</v>
      </c>
      <c r="Q854" s="67">
        <f t="shared" si="27"/>
        <v>6.3512077333333333E-2</v>
      </c>
    </row>
    <row r="855" spans="1:17" ht="14.4" x14ac:dyDescent="0.2">
      <c r="A855" s="65" t="s">
        <v>399</v>
      </c>
      <c r="B855" s="65" t="s">
        <v>400</v>
      </c>
      <c r="C855" s="32" t="str">
        <f t="shared" si="26"/>
        <v>21375300 Gestión y Desarrollo Cultural</v>
      </c>
      <c r="D855" s="65" t="s">
        <v>19</v>
      </c>
      <c r="E855" s="65" t="s">
        <v>131</v>
      </c>
      <c r="F855" s="65" t="s">
        <v>132</v>
      </c>
      <c r="G855" s="69">
        <v>8800000</v>
      </c>
      <c r="H855" s="69">
        <v>8800000</v>
      </c>
      <c r="I855" s="69">
        <v>4992399.49</v>
      </c>
      <c r="J855" s="69">
        <v>0</v>
      </c>
      <c r="K855" s="69">
        <v>346725.01</v>
      </c>
      <c r="L855" s="69">
        <v>445550</v>
      </c>
      <c r="M855" s="69">
        <v>2546880.42</v>
      </c>
      <c r="N855" s="69">
        <v>2546880.42</v>
      </c>
      <c r="O855" s="69">
        <v>5460844.5700000003</v>
      </c>
      <c r="P855" s="69">
        <v>1653244.06</v>
      </c>
      <c r="Q855" s="67">
        <f t="shared" si="27"/>
        <v>0.28941822954545454</v>
      </c>
    </row>
    <row r="856" spans="1:17" ht="14.4" x14ac:dyDescent="0.2">
      <c r="A856" s="65" t="s">
        <v>399</v>
      </c>
      <c r="B856" s="65" t="s">
        <v>400</v>
      </c>
      <c r="C856" s="32" t="str">
        <f t="shared" si="26"/>
        <v>21375300 Gestión y Desarrollo Cultural</v>
      </c>
      <c r="D856" s="65" t="s">
        <v>19</v>
      </c>
      <c r="E856" s="65" t="s">
        <v>133</v>
      </c>
      <c r="F856" s="65" t="s">
        <v>134</v>
      </c>
      <c r="G856" s="69">
        <v>1000000</v>
      </c>
      <c r="H856" s="69">
        <v>1000000</v>
      </c>
      <c r="I856" s="69">
        <v>517765.95</v>
      </c>
      <c r="J856" s="69">
        <v>0</v>
      </c>
      <c r="K856" s="69">
        <v>316400</v>
      </c>
      <c r="L856" s="69">
        <v>0</v>
      </c>
      <c r="M856" s="69">
        <v>0</v>
      </c>
      <c r="N856" s="69">
        <v>0</v>
      </c>
      <c r="O856" s="69">
        <v>683600</v>
      </c>
      <c r="P856" s="69">
        <v>201365.95</v>
      </c>
      <c r="Q856" s="67">
        <f t="shared" si="27"/>
        <v>0</v>
      </c>
    </row>
    <row r="857" spans="1:17" ht="14.4" x14ac:dyDescent="0.2">
      <c r="A857" s="65" t="s">
        <v>399</v>
      </c>
      <c r="B857" s="65" t="s">
        <v>400</v>
      </c>
      <c r="C857" s="32" t="str">
        <f t="shared" si="26"/>
        <v>21375300 Gestión y Desarrollo Cultural</v>
      </c>
      <c r="D857" s="65" t="s">
        <v>19</v>
      </c>
      <c r="E857" s="65" t="s">
        <v>135</v>
      </c>
      <c r="F857" s="65" t="s">
        <v>136</v>
      </c>
      <c r="G857" s="69">
        <v>1500000</v>
      </c>
      <c r="H857" s="69">
        <v>1500000</v>
      </c>
      <c r="I857" s="69">
        <v>976862.15</v>
      </c>
      <c r="J857" s="69">
        <v>0</v>
      </c>
      <c r="K857" s="69">
        <v>295355.07</v>
      </c>
      <c r="L857" s="69">
        <v>0</v>
      </c>
      <c r="M857" s="69">
        <v>339000</v>
      </c>
      <c r="N857" s="69">
        <v>339000</v>
      </c>
      <c r="O857" s="69">
        <v>865644.93</v>
      </c>
      <c r="P857" s="69">
        <v>342507.08</v>
      </c>
      <c r="Q857" s="67">
        <f t="shared" si="27"/>
        <v>0.22600000000000001</v>
      </c>
    </row>
    <row r="858" spans="1:17" ht="14.4" x14ac:dyDescent="0.2">
      <c r="A858" s="65" t="s">
        <v>399</v>
      </c>
      <c r="B858" s="65" t="s">
        <v>400</v>
      </c>
      <c r="C858" s="32" t="str">
        <f t="shared" si="26"/>
        <v>21375300 Gestión y Desarrollo Cultural</v>
      </c>
      <c r="D858" s="65" t="s">
        <v>19</v>
      </c>
      <c r="E858" s="65" t="s">
        <v>137</v>
      </c>
      <c r="F858" s="65" t="s">
        <v>138</v>
      </c>
      <c r="G858" s="69">
        <v>4300000</v>
      </c>
      <c r="H858" s="69">
        <v>4300000</v>
      </c>
      <c r="I858" s="69">
        <v>2696850.57</v>
      </c>
      <c r="J858" s="69">
        <v>0</v>
      </c>
      <c r="K858" s="69">
        <v>333031.56</v>
      </c>
      <c r="L858" s="69">
        <v>0</v>
      </c>
      <c r="M858" s="69">
        <v>1665157.77</v>
      </c>
      <c r="N858" s="69">
        <v>1665157.77</v>
      </c>
      <c r="O858" s="69">
        <v>2301810.67</v>
      </c>
      <c r="P858" s="69">
        <v>698661.24</v>
      </c>
      <c r="Q858" s="67">
        <f t="shared" si="27"/>
        <v>0.3872459930232558</v>
      </c>
    </row>
    <row r="859" spans="1:17" ht="14.4" x14ac:dyDescent="0.2">
      <c r="A859" s="65" t="s">
        <v>399</v>
      </c>
      <c r="B859" s="65" t="s">
        <v>400</v>
      </c>
      <c r="C859" s="32" t="str">
        <f t="shared" si="26"/>
        <v>21375300 Gestión y Desarrollo Cultural</v>
      </c>
      <c r="D859" s="65" t="s">
        <v>19</v>
      </c>
      <c r="E859" s="65" t="s">
        <v>139</v>
      </c>
      <c r="F859" s="65" t="s">
        <v>140</v>
      </c>
      <c r="G859" s="69">
        <v>450000</v>
      </c>
      <c r="H859" s="69">
        <v>450000</v>
      </c>
      <c r="I859" s="69">
        <v>137827.25</v>
      </c>
      <c r="J859" s="69">
        <v>0</v>
      </c>
      <c r="K859" s="69">
        <v>0</v>
      </c>
      <c r="L859" s="69">
        <v>0</v>
      </c>
      <c r="M859" s="69">
        <v>0</v>
      </c>
      <c r="N859" s="69">
        <v>0</v>
      </c>
      <c r="O859" s="69">
        <v>450000</v>
      </c>
      <c r="P859" s="69">
        <v>137827.25</v>
      </c>
      <c r="Q859" s="67">
        <f t="shared" si="27"/>
        <v>0</v>
      </c>
    </row>
    <row r="860" spans="1:17" ht="14.4" x14ac:dyDescent="0.2">
      <c r="A860" s="65" t="s">
        <v>399</v>
      </c>
      <c r="B860" s="65" t="s">
        <v>400</v>
      </c>
      <c r="C860" s="32" t="str">
        <f t="shared" si="26"/>
        <v>21375300 Gestión y Desarrollo Cultural</v>
      </c>
      <c r="D860" s="65" t="s">
        <v>19</v>
      </c>
      <c r="E860" s="65" t="s">
        <v>141</v>
      </c>
      <c r="F860" s="65" t="s">
        <v>142</v>
      </c>
      <c r="G860" s="69">
        <v>600000</v>
      </c>
      <c r="H860" s="69">
        <v>600000</v>
      </c>
      <c r="I860" s="69">
        <v>187849.3</v>
      </c>
      <c r="J860" s="69">
        <v>0</v>
      </c>
      <c r="K860" s="69">
        <v>0</v>
      </c>
      <c r="L860" s="69">
        <v>0</v>
      </c>
      <c r="M860" s="69">
        <v>0</v>
      </c>
      <c r="N860" s="69">
        <v>0</v>
      </c>
      <c r="O860" s="69">
        <v>600000</v>
      </c>
      <c r="P860" s="69">
        <v>187849.3</v>
      </c>
      <c r="Q860" s="67">
        <f t="shared" si="27"/>
        <v>0</v>
      </c>
    </row>
    <row r="861" spans="1:17" ht="14.4" x14ac:dyDescent="0.2">
      <c r="A861" s="65" t="s">
        <v>399</v>
      </c>
      <c r="B861" s="65" t="s">
        <v>400</v>
      </c>
      <c r="C861" s="32" t="str">
        <f t="shared" si="26"/>
        <v>21375300 Gestión y Desarrollo Cultural</v>
      </c>
      <c r="D861" s="65" t="s">
        <v>19</v>
      </c>
      <c r="E861" s="65" t="s">
        <v>145</v>
      </c>
      <c r="F861" s="65" t="s">
        <v>146</v>
      </c>
      <c r="G861" s="69">
        <v>600000</v>
      </c>
      <c r="H861" s="69">
        <v>600000</v>
      </c>
      <c r="I861" s="69">
        <v>187849.3</v>
      </c>
      <c r="J861" s="69">
        <v>0</v>
      </c>
      <c r="K861" s="69">
        <v>0</v>
      </c>
      <c r="L861" s="69">
        <v>0</v>
      </c>
      <c r="M861" s="69">
        <v>0</v>
      </c>
      <c r="N861" s="69">
        <v>0</v>
      </c>
      <c r="O861" s="69">
        <v>600000</v>
      </c>
      <c r="P861" s="69">
        <v>187849.3</v>
      </c>
      <c r="Q861" s="67">
        <f t="shared" si="27"/>
        <v>0</v>
      </c>
    </row>
    <row r="862" spans="1:17" ht="14.4" x14ac:dyDescent="0.2">
      <c r="A862" s="65" t="s">
        <v>399</v>
      </c>
      <c r="B862" s="65" t="s">
        <v>400</v>
      </c>
      <c r="C862" s="32" t="str">
        <f t="shared" si="26"/>
        <v>21375300 Gestión y Desarrollo Cultural</v>
      </c>
      <c r="D862" s="65" t="s">
        <v>19</v>
      </c>
      <c r="E862" s="65" t="s">
        <v>147</v>
      </c>
      <c r="F862" s="65" t="s">
        <v>148</v>
      </c>
      <c r="G862" s="69">
        <v>600000</v>
      </c>
      <c r="H862" s="69">
        <v>600000</v>
      </c>
      <c r="I862" s="69">
        <v>340849.3</v>
      </c>
      <c r="J862" s="69">
        <v>0</v>
      </c>
      <c r="K862" s="69">
        <v>340000</v>
      </c>
      <c r="L862" s="69">
        <v>0</v>
      </c>
      <c r="M862" s="69">
        <v>0</v>
      </c>
      <c r="N862" s="69">
        <v>0</v>
      </c>
      <c r="O862" s="69">
        <v>260000</v>
      </c>
      <c r="P862" s="69">
        <v>849.3</v>
      </c>
      <c r="Q862" s="67">
        <f t="shared" si="27"/>
        <v>0</v>
      </c>
    </row>
    <row r="863" spans="1:17" ht="14.4" x14ac:dyDescent="0.2">
      <c r="A863" s="65" t="s">
        <v>399</v>
      </c>
      <c r="B863" s="65" t="s">
        <v>400</v>
      </c>
      <c r="C863" s="32" t="str">
        <f t="shared" si="26"/>
        <v>21375300 Gestión y Desarrollo Cultural</v>
      </c>
      <c r="D863" s="65" t="s">
        <v>19</v>
      </c>
      <c r="E863" s="65" t="s">
        <v>149</v>
      </c>
      <c r="F863" s="65" t="s">
        <v>150</v>
      </c>
      <c r="G863" s="69">
        <v>600000</v>
      </c>
      <c r="H863" s="69">
        <v>600000</v>
      </c>
      <c r="I863" s="69">
        <v>340849.3</v>
      </c>
      <c r="J863" s="69">
        <v>0</v>
      </c>
      <c r="K863" s="69">
        <v>340000</v>
      </c>
      <c r="L863" s="69">
        <v>0</v>
      </c>
      <c r="M863" s="69">
        <v>0</v>
      </c>
      <c r="N863" s="69">
        <v>0</v>
      </c>
      <c r="O863" s="69">
        <v>260000</v>
      </c>
      <c r="P863" s="69">
        <v>849.3</v>
      </c>
      <c r="Q863" s="67">
        <f t="shared" si="27"/>
        <v>0</v>
      </c>
    </row>
    <row r="864" spans="1:17" ht="14.4" x14ac:dyDescent="0.2">
      <c r="A864" s="65" t="s">
        <v>399</v>
      </c>
      <c r="B864" s="65" t="s">
        <v>400</v>
      </c>
      <c r="C864" s="32" t="str">
        <f t="shared" si="26"/>
        <v>21375300 Gestión y Desarrollo Cultural</v>
      </c>
      <c r="D864" s="65" t="s">
        <v>19</v>
      </c>
      <c r="E864" s="65" t="s">
        <v>153</v>
      </c>
      <c r="F864" s="65" t="s">
        <v>154</v>
      </c>
      <c r="G864" s="69">
        <v>20969849</v>
      </c>
      <c r="H864" s="69">
        <v>20969849</v>
      </c>
      <c r="I864" s="69">
        <v>11602345.529999999</v>
      </c>
      <c r="J864" s="69">
        <v>0</v>
      </c>
      <c r="K864" s="69">
        <v>780770.49</v>
      </c>
      <c r="L864" s="69">
        <v>0</v>
      </c>
      <c r="M864" s="69">
        <v>6262282.2699999996</v>
      </c>
      <c r="N864" s="69">
        <v>6262282.2699999996</v>
      </c>
      <c r="O864" s="69">
        <v>13926796.24</v>
      </c>
      <c r="P864" s="69">
        <v>4559292.7699999996</v>
      </c>
      <c r="Q864" s="67">
        <f t="shared" si="27"/>
        <v>0.29863268304888602</v>
      </c>
    </row>
    <row r="865" spans="1:17" ht="14.4" x14ac:dyDescent="0.2">
      <c r="A865" s="65" t="s">
        <v>399</v>
      </c>
      <c r="B865" s="65" t="s">
        <v>400</v>
      </c>
      <c r="C865" s="32" t="str">
        <f t="shared" si="26"/>
        <v>21375300 Gestión y Desarrollo Cultural</v>
      </c>
      <c r="D865" s="65" t="s">
        <v>19</v>
      </c>
      <c r="E865" s="65" t="s">
        <v>155</v>
      </c>
      <c r="F865" s="65" t="s">
        <v>156</v>
      </c>
      <c r="G865" s="69">
        <v>12000000</v>
      </c>
      <c r="H865" s="69">
        <v>11000000</v>
      </c>
      <c r="I865" s="69">
        <v>4756985.9800000004</v>
      </c>
      <c r="J865" s="69">
        <v>0</v>
      </c>
      <c r="K865" s="69">
        <v>683858.85</v>
      </c>
      <c r="L865" s="69">
        <v>0</v>
      </c>
      <c r="M865" s="69">
        <v>1816141.15</v>
      </c>
      <c r="N865" s="69">
        <v>1816141.15</v>
      </c>
      <c r="O865" s="69">
        <v>8500000</v>
      </c>
      <c r="P865" s="69">
        <v>2256985.98</v>
      </c>
      <c r="Q865" s="67">
        <f t="shared" si="27"/>
        <v>0.16510374090909091</v>
      </c>
    </row>
    <row r="866" spans="1:17" ht="14.4" x14ac:dyDescent="0.2">
      <c r="A866" s="65" t="s">
        <v>399</v>
      </c>
      <c r="B866" s="65" t="s">
        <v>400</v>
      </c>
      <c r="C866" s="32" t="str">
        <f t="shared" si="26"/>
        <v>21375300 Gestión y Desarrollo Cultural</v>
      </c>
      <c r="D866" s="65" t="s">
        <v>19</v>
      </c>
      <c r="E866" s="65" t="s">
        <v>157</v>
      </c>
      <c r="F866" s="65" t="s">
        <v>158</v>
      </c>
      <c r="G866" s="69">
        <v>8000000</v>
      </c>
      <c r="H866" s="69">
        <v>8000000</v>
      </c>
      <c r="I866" s="69">
        <v>2904657.32</v>
      </c>
      <c r="J866" s="69">
        <v>0</v>
      </c>
      <c r="K866" s="69">
        <v>683858.85</v>
      </c>
      <c r="L866" s="69">
        <v>0</v>
      </c>
      <c r="M866" s="69">
        <v>1816141.15</v>
      </c>
      <c r="N866" s="69">
        <v>1816141.15</v>
      </c>
      <c r="O866" s="69">
        <v>5500000</v>
      </c>
      <c r="P866" s="69">
        <v>404657.32</v>
      </c>
      <c r="Q866" s="67">
        <f t="shared" si="27"/>
        <v>0.22701764375</v>
      </c>
    </row>
    <row r="867" spans="1:17" ht="14.4" x14ac:dyDescent="0.2">
      <c r="A867" s="65" t="s">
        <v>399</v>
      </c>
      <c r="B867" s="65" t="s">
        <v>400</v>
      </c>
      <c r="C867" s="32" t="str">
        <f t="shared" si="26"/>
        <v>21375300 Gestión y Desarrollo Cultural</v>
      </c>
      <c r="D867" s="65" t="s">
        <v>19</v>
      </c>
      <c r="E867" s="65" t="s">
        <v>161</v>
      </c>
      <c r="F867" s="65" t="s">
        <v>162</v>
      </c>
      <c r="G867" s="69">
        <v>4000000</v>
      </c>
      <c r="H867" s="69">
        <v>3000000</v>
      </c>
      <c r="I867" s="69">
        <v>1852328.66</v>
      </c>
      <c r="J867" s="69">
        <v>0</v>
      </c>
      <c r="K867" s="69">
        <v>0</v>
      </c>
      <c r="L867" s="69">
        <v>0</v>
      </c>
      <c r="M867" s="69">
        <v>0</v>
      </c>
      <c r="N867" s="69">
        <v>0</v>
      </c>
      <c r="O867" s="69">
        <v>3000000</v>
      </c>
      <c r="P867" s="69">
        <v>1852328.66</v>
      </c>
      <c r="Q867" s="67">
        <f t="shared" si="27"/>
        <v>0</v>
      </c>
    </row>
    <row r="868" spans="1:17" ht="14.4" x14ac:dyDescent="0.2">
      <c r="A868" s="65" t="s">
        <v>399</v>
      </c>
      <c r="B868" s="65" t="s">
        <v>400</v>
      </c>
      <c r="C868" s="32" t="str">
        <f t="shared" si="26"/>
        <v>21375300 Gestión y Desarrollo Cultural</v>
      </c>
      <c r="D868" s="65" t="s">
        <v>19</v>
      </c>
      <c r="E868" s="65" t="s">
        <v>165</v>
      </c>
      <c r="F868" s="65" t="s">
        <v>166</v>
      </c>
      <c r="G868" s="69">
        <v>0</v>
      </c>
      <c r="H868" s="69">
        <v>200000</v>
      </c>
      <c r="I868" s="69">
        <v>44159.9</v>
      </c>
      <c r="J868" s="69">
        <v>0</v>
      </c>
      <c r="K868" s="69">
        <v>0</v>
      </c>
      <c r="L868" s="69">
        <v>0</v>
      </c>
      <c r="M868" s="69">
        <v>0</v>
      </c>
      <c r="N868" s="69">
        <v>0</v>
      </c>
      <c r="O868" s="69">
        <v>200000</v>
      </c>
      <c r="P868" s="69">
        <v>44159.9</v>
      </c>
      <c r="Q868" s="67">
        <f t="shared" si="27"/>
        <v>0</v>
      </c>
    </row>
    <row r="869" spans="1:17" ht="14.4" x14ac:dyDescent="0.2">
      <c r="A869" s="65" t="s">
        <v>399</v>
      </c>
      <c r="B869" s="65" t="s">
        <v>400</v>
      </c>
      <c r="C869" s="32" t="str">
        <f t="shared" si="26"/>
        <v>21375300 Gestión y Desarrollo Cultural</v>
      </c>
      <c r="D869" s="65" t="s">
        <v>19</v>
      </c>
      <c r="E869" s="65" t="s">
        <v>169</v>
      </c>
      <c r="F869" s="65" t="s">
        <v>170</v>
      </c>
      <c r="G869" s="69">
        <v>0</v>
      </c>
      <c r="H869" s="69">
        <v>200000</v>
      </c>
      <c r="I869" s="69">
        <v>44159.9</v>
      </c>
      <c r="J869" s="69">
        <v>0</v>
      </c>
      <c r="K869" s="69">
        <v>0</v>
      </c>
      <c r="L869" s="69">
        <v>0</v>
      </c>
      <c r="M869" s="69">
        <v>0</v>
      </c>
      <c r="N869" s="69">
        <v>0</v>
      </c>
      <c r="O869" s="69">
        <v>200000</v>
      </c>
      <c r="P869" s="69">
        <v>44159.9</v>
      </c>
      <c r="Q869" s="67">
        <f t="shared" si="27"/>
        <v>0</v>
      </c>
    </row>
    <row r="870" spans="1:17" ht="14.4" x14ac:dyDescent="0.2">
      <c r="A870" s="65" t="s">
        <v>399</v>
      </c>
      <c r="B870" s="65" t="s">
        <v>400</v>
      </c>
      <c r="C870" s="32" t="str">
        <f t="shared" si="26"/>
        <v>21375300 Gestión y Desarrollo Cultural</v>
      </c>
      <c r="D870" s="65" t="s">
        <v>19</v>
      </c>
      <c r="E870" s="65" t="s">
        <v>171</v>
      </c>
      <c r="F870" s="65" t="s">
        <v>172</v>
      </c>
      <c r="G870" s="69">
        <v>250000</v>
      </c>
      <c r="H870" s="69">
        <v>250000</v>
      </c>
      <c r="I870" s="69">
        <v>115770.54</v>
      </c>
      <c r="J870" s="69">
        <v>0</v>
      </c>
      <c r="K870" s="69">
        <v>0</v>
      </c>
      <c r="L870" s="69">
        <v>0</v>
      </c>
      <c r="M870" s="69">
        <v>0</v>
      </c>
      <c r="N870" s="69">
        <v>0</v>
      </c>
      <c r="O870" s="69">
        <v>250000</v>
      </c>
      <c r="P870" s="69">
        <v>115770.54</v>
      </c>
      <c r="Q870" s="67">
        <f t="shared" si="27"/>
        <v>0</v>
      </c>
    </row>
    <row r="871" spans="1:17" ht="14.4" x14ac:dyDescent="0.2">
      <c r="A871" s="65" t="s">
        <v>399</v>
      </c>
      <c r="B871" s="65" t="s">
        <v>400</v>
      </c>
      <c r="C871" s="32" t="str">
        <f t="shared" si="26"/>
        <v>21375300 Gestión y Desarrollo Cultural</v>
      </c>
      <c r="D871" s="65" t="s">
        <v>19</v>
      </c>
      <c r="E871" s="65" t="s">
        <v>173</v>
      </c>
      <c r="F871" s="65" t="s">
        <v>174</v>
      </c>
      <c r="G871" s="69">
        <v>250000</v>
      </c>
      <c r="H871" s="69">
        <v>250000</v>
      </c>
      <c r="I871" s="69">
        <v>115770.54</v>
      </c>
      <c r="J871" s="69">
        <v>0</v>
      </c>
      <c r="K871" s="69">
        <v>0</v>
      </c>
      <c r="L871" s="69">
        <v>0</v>
      </c>
      <c r="M871" s="69">
        <v>0</v>
      </c>
      <c r="N871" s="69">
        <v>0</v>
      </c>
      <c r="O871" s="69">
        <v>250000</v>
      </c>
      <c r="P871" s="69">
        <v>115770.54</v>
      </c>
      <c r="Q871" s="67">
        <f t="shared" si="27"/>
        <v>0</v>
      </c>
    </row>
    <row r="872" spans="1:17" ht="14.4" x14ac:dyDescent="0.2">
      <c r="A872" s="65" t="s">
        <v>399</v>
      </c>
      <c r="B872" s="65" t="s">
        <v>400</v>
      </c>
      <c r="C872" s="32" t="str">
        <f t="shared" si="26"/>
        <v>21375300 Gestión y Desarrollo Cultural</v>
      </c>
      <c r="D872" s="65" t="s">
        <v>19</v>
      </c>
      <c r="E872" s="65" t="s">
        <v>179</v>
      </c>
      <c r="F872" s="65" t="s">
        <v>180</v>
      </c>
      <c r="G872" s="69">
        <v>0</v>
      </c>
      <c r="H872" s="69">
        <v>0</v>
      </c>
      <c r="I872" s="69">
        <v>0</v>
      </c>
      <c r="J872" s="69">
        <v>0</v>
      </c>
      <c r="K872" s="69">
        <v>0</v>
      </c>
      <c r="L872" s="69">
        <v>0</v>
      </c>
      <c r="M872" s="69">
        <v>0</v>
      </c>
      <c r="N872" s="69">
        <v>0</v>
      </c>
      <c r="O872" s="69">
        <v>0</v>
      </c>
      <c r="P872" s="69">
        <v>0</v>
      </c>
      <c r="Q872" s="67">
        <f t="shared" si="27"/>
        <v>0</v>
      </c>
    </row>
    <row r="873" spans="1:17" ht="14.4" x14ac:dyDescent="0.2">
      <c r="A873" s="65" t="s">
        <v>399</v>
      </c>
      <c r="B873" s="65" t="s">
        <v>400</v>
      </c>
      <c r="C873" s="32" t="str">
        <f t="shared" si="26"/>
        <v>21375300 Gestión y Desarrollo Cultural</v>
      </c>
      <c r="D873" s="65" t="s">
        <v>19</v>
      </c>
      <c r="E873" s="65" t="s">
        <v>185</v>
      </c>
      <c r="F873" s="65" t="s">
        <v>186</v>
      </c>
      <c r="G873" s="69">
        <v>1000000</v>
      </c>
      <c r="H873" s="69">
        <v>2200000</v>
      </c>
      <c r="I873" s="69">
        <v>463082.17</v>
      </c>
      <c r="J873" s="69">
        <v>0</v>
      </c>
      <c r="K873" s="69">
        <v>0</v>
      </c>
      <c r="L873" s="69">
        <v>0</v>
      </c>
      <c r="M873" s="69">
        <v>0</v>
      </c>
      <c r="N873" s="69">
        <v>0</v>
      </c>
      <c r="O873" s="69">
        <v>2200000</v>
      </c>
      <c r="P873" s="69">
        <v>463082.17</v>
      </c>
      <c r="Q873" s="67">
        <f t="shared" si="27"/>
        <v>0</v>
      </c>
    </row>
    <row r="874" spans="1:17" ht="14.4" x14ac:dyDescent="0.2">
      <c r="A874" s="65" t="s">
        <v>399</v>
      </c>
      <c r="B874" s="65" t="s">
        <v>400</v>
      </c>
      <c r="C874" s="32" t="str">
        <f t="shared" si="26"/>
        <v>21375300 Gestión y Desarrollo Cultural</v>
      </c>
      <c r="D874" s="65" t="s">
        <v>19</v>
      </c>
      <c r="E874" s="65" t="s">
        <v>187</v>
      </c>
      <c r="F874" s="65" t="s">
        <v>188</v>
      </c>
      <c r="G874" s="69">
        <v>0</v>
      </c>
      <c r="H874" s="69">
        <v>0</v>
      </c>
      <c r="I874" s="69">
        <v>0</v>
      </c>
      <c r="J874" s="69">
        <v>0</v>
      </c>
      <c r="K874" s="69">
        <v>0</v>
      </c>
      <c r="L874" s="69">
        <v>0</v>
      </c>
      <c r="M874" s="69">
        <v>0</v>
      </c>
      <c r="N874" s="69">
        <v>0</v>
      </c>
      <c r="O874" s="69">
        <v>0</v>
      </c>
      <c r="P874" s="69">
        <v>0</v>
      </c>
      <c r="Q874" s="67">
        <f t="shared" si="27"/>
        <v>0</v>
      </c>
    </row>
    <row r="875" spans="1:17" ht="14.4" x14ac:dyDescent="0.2">
      <c r="A875" s="65" t="s">
        <v>399</v>
      </c>
      <c r="B875" s="65" t="s">
        <v>400</v>
      </c>
      <c r="C875" s="32" t="str">
        <f t="shared" si="26"/>
        <v>21375300 Gestión y Desarrollo Cultural</v>
      </c>
      <c r="D875" s="65" t="s">
        <v>19</v>
      </c>
      <c r="E875" s="65" t="s">
        <v>189</v>
      </c>
      <c r="F875" s="65" t="s">
        <v>190</v>
      </c>
      <c r="G875" s="69">
        <v>1000000</v>
      </c>
      <c r="H875" s="69">
        <v>2200000</v>
      </c>
      <c r="I875" s="69">
        <v>463082.17</v>
      </c>
      <c r="J875" s="69">
        <v>0</v>
      </c>
      <c r="K875" s="69">
        <v>0</v>
      </c>
      <c r="L875" s="69">
        <v>0</v>
      </c>
      <c r="M875" s="69">
        <v>0</v>
      </c>
      <c r="N875" s="69">
        <v>0</v>
      </c>
      <c r="O875" s="69">
        <v>2200000</v>
      </c>
      <c r="P875" s="69">
        <v>463082.17</v>
      </c>
      <c r="Q875" s="67">
        <f t="shared" si="27"/>
        <v>0</v>
      </c>
    </row>
    <row r="876" spans="1:17" ht="14.4" x14ac:dyDescent="0.2">
      <c r="A876" s="65" t="s">
        <v>399</v>
      </c>
      <c r="B876" s="65" t="s">
        <v>400</v>
      </c>
      <c r="C876" s="32" t="str">
        <f t="shared" si="26"/>
        <v>21375300 Gestión y Desarrollo Cultural</v>
      </c>
      <c r="D876" s="65" t="s">
        <v>19</v>
      </c>
      <c r="E876" s="65" t="s">
        <v>191</v>
      </c>
      <c r="F876" s="65" t="s">
        <v>192</v>
      </c>
      <c r="G876" s="69">
        <v>7719849</v>
      </c>
      <c r="H876" s="69">
        <v>7319849</v>
      </c>
      <c r="I876" s="69">
        <v>6222346.9400000004</v>
      </c>
      <c r="J876" s="69">
        <v>0</v>
      </c>
      <c r="K876" s="69">
        <v>96911.64</v>
      </c>
      <c r="L876" s="69">
        <v>0</v>
      </c>
      <c r="M876" s="69">
        <v>4446141.12</v>
      </c>
      <c r="N876" s="69">
        <v>4446141.12</v>
      </c>
      <c r="O876" s="69">
        <v>2776796.24</v>
      </c>
      <c r="P876" s="69">
        <v>1679294.18</v>
      </c>
      <c r="Q876" s="67">
        <f t="shared" si="27"/>
        <v>0.60740885775102738</v>
      </c>
    </row>
    <row r="877" spans="1:17" ht="14.4" x14ac:dyDescent="0.2">
      <c r="A877" s="65" t="s">
        <v>399</v>
      </c>
      <c r="B877" s="65" t="s">
        <v>400</v>
      </c>
      <c r="C877" s="32" t="str">
        <f t="shared" si="26"/>
        <v>21375300 Gestión y Desarrollo Cultural</v>
      </c>
      <c r="D877" s="65" t="s">
        <v>19</v>
      </c>
      <c r="E877" s="65" t="s">
        <v>193</v>
      </c>
      <c r="F877" s="65" t="s">
        <v>194</v>
      </c>
      <c r="G877" s="69">
        <v>1500000</v>
      </c>
      <c r="H877" s="69">
        <v>1650000</v>
      </c>
      <c r="I877" s="69">
        <v>1499999.6</v>
      </c>
      <c r="J877" s="69">
        <v>0</v>
      </c>
      <c r="K877" s="69">
        <v>0.04</v>
      </c>
      <c r="L877" s="69">
        <v>0</v>
      </c>
      <c r="M877" s="69">
        <v>796815.75</v>
      </c>
      <c r="N877" s="69">
        <v>796815.75</v>
      </c>
      <c r="O877" s="69">
        <v>853184.21</v>
      </c>
      <c r="P877" s="69">
        <v>703183.81</v>
      </c>
      <c r="Q877" s="67">
        <f t="shared" si="27"/>
        <v>0.48291863636363636</v>
      </c>
    </row>
    <row r="878" spans="1:17" ht="14.4" x14ac:dyDescent="0.2">
      <c r="A878" s="65" t="s">
        <v>399</v>
      </c>
      <c r="B878" s="65" t="s">
        <v>400</v>
      </c>
      <c r="C878" s="32" t="str">
        <f t="shared" si="26"/>
        <v>21375300 Gestión y Desarrollo Cultural</v>
      </c>
      <c r="D878" s="65" t="s">
        <v>19</v>
      </c>
      <c r="E878" s="65" t="s">
        <v>197</v>
      </c>
      <c r="F878" s="65" t="s">
        <v>198</v>
      </c>
      <c r="G878" s="69">
        <v>750000</v>
      </c>
      <c r="H878" s="69">
        <v>600000</v>
      </c>
      <c r="I878" s="69">
        <v>600000</v>
      </c>
      <c r="J878" s="69">
        <v>0</v>
      </c>
      <c r="K878" s="69">
        <v>0</v>
      </c>
      <c r="L878" s="69">
        <v>0</v>
      </c>
      <c r="M878" s="69">
        <v>226617.98</v>
      </c>
      <c r="N878" s="69">
        <v>226617.98</v>
      </c>
      <c r="O878" s="69">
        <v>373382.02</v>
      </c>
      <c r="P878" s="69">
        <v>373382.02</v>
      </c>
      <c r="Q878" s="67">
        <f t="shared" si="27"/>
        <v>0.37769663333333336</v>
      </c>
    </row>
    <row r="879" spans="1:17" ht="14.4" x14ac:dyDescent="0.2">
      <c r="A879" s="65" t="s">
        <v>399</v>
      </c>
      <c r="B879" s="65" t="s">
        <v>400</v>
      </c>
      <c r="C879" s="32" t="str">
        <f t="shared" si="26"/>
        <v>21375300 Gestión y Desarrollo Cultural</v>
      </c>
      <c r="D879" s="65" t="s">
        <v>19</v>
      </c>
      <c r="E879" s="65" t="s">
        <v>201</v>
      </c>
      <c r="F879" s="65" t="s">
        <v>202</v>
      </c>
      <c r="G879" s="69">
        <v>5219849</v>
      </c>
      <c r="H879" s="69">
        <v>4819849</v>
      </c>
      <c r="I879" s="69">
        <v>4006576.8</v>
      </c>
      <c r="J879" s="69">
        <v>0</v>
      </c>
      <c r="K879" s="69">
        <v>296.60000000000002</v>
      </c>
      <c r="L879" s="69">
        <v>0</v>
      </c>
      <c r="M879" s="69">
        <v>3422707.39</v>
      </c>
      <c r="N879" s="69">
        <v>3422707.39</v>
      </c>
      <c r="O879" s="69">
        <v>1396845.01</v>
      </c>
      <c r="P879" s="69">
        <v>583572.81000000006</v>
      </c>
      <c r="Q879" s="67">
        <f t="shared" si="27"/>
        <v>0.71012751436818877</v>
      </c>
    </row>
    <row r="880" spans="1:17" ht="14.4" x14ac:dyDescent="0.2">
      <c r="A880" s="65" t="s">
        <v>399</v>
      </c>
      <c r="B880" s="65" t="s">
        <v>400</v>
      </c>
      <c r="C880" s="32" t="str">
        <f t="shared" si="26"/>
        <v>21375300 Gestión y Desarrollo Cultural</v>
      </c>
      <c r="D880" s="65" t="s">
        <v>19</v>
      </c>
      <c r="E880" s="65" t="s">
        <v>207</v>
      </c>
      <c r="F880" s="65" t="s">
        <v>208</v>
      </c>
      <c r="G880" s="69">
        <v>250000</v>
      </c>
      <c r="H880" s="69">
        <v>250000</v>
      </c>
      <c r="I880" s="69">
        <v>115770.54</v>
      </c>
      <c r="J880" s="69">
        <v>0</v>
      </c>
      <c r="K880" s="69">
        <v>96615</v>
      </c>
      <c r="L880" s="69">
        <v>0</v>
      </c>
      <c r="M880" s="69">
        <v>0</v>
      </c>
      <c r="N880" s="69">
        <v>0</v>
      </c>
      <c r="O880" s="69">
        <v>153385</v>
      </c>
      <c r="P880" s="69">
        <v>19155.54</v>
      </c>
      <c r="Q880" s="67">
        <f t="shared" si="27"/>
        <v>0</v>
      </c>
    </row>
    <row r="881" spans="1:17" ht="14.4" x14ac:dyDescent="0.2">
      <c r="A881" s="65" t="s">
        <v>399</v>
      </c>
      <c r="B881" s="65" t="s">
        <v>400</v>
      </c>
      <c r="C881" s="32" t="str">
        <f t="shared" si="26"/>
        <v>21375300 Gestión y Desarrollo Cultural</v>
      </c>
      <c r="D881" s="65" t="s">
        <v>19</v>
      </c>
      <c r="E881" s="65" t="s">
        <v>209</v>
      </c>
      <c r="F881" s="65" t="s">
        <v>210</v>
      </c>
      <c r="G881" s="69">
        <v>512684799</v>
      </c>
      <c r="H881" s="69">
        <v>512684799</v>
      </c>
      <c r="I881" s="69">
        <v>501021478.20999998</v>
      </c>
      <c r="J881" s="69">
        <v>0</v>
      </c>
      <c r="K881" s="69">
        <v>10253756.220000001</v>
      </c>
      <c r="L881" s="69">
        <v>0</v>
      </c>
      <c r="M881" s="69">
        <v>362579881.77999997</v>
      </c>
      <c r="N881" s="69">
        <v>362579881.77999997</v>
      </c>
      <c r="O881" s="69">
        <v>139851161</v>
      </c>
      <c r="P881" s="69">
        <v>128187840.20999999</v>
      </c>
      <c r="Q881" s="67">
        <f t="shared" si="27"/>
        <v>0.70721792900280622</v>
      </c>
    </row>
    <row r="882" spans="1:17" ht="14.4" x14ac:dyDescent="0.2">
      <c r="A882" s="65" t="s">
        <v>399</v>
      </c>
      <c r="B882" s="65" t="s">
        <v>400</v>
      </c>
      <c r="C882" s="32" t="str">
        <f t="shared" si="26"/>
        <v>21375300 Gestión y Desarrollo Cultural</v>
      </c>
      <c r="D882" s="65" t="s">
        <v>19</v>
      </c>
      <c r="E882" s="65" t="s">
        <v>211</v>
      </c>
      <c r="F882" s="65" t="s">
        <v>212</v>
      </c>
      <c r="G882" s="69">
        <v>11680853</v>
      </c>
      <c r="H882" s="69">
        <v>11680853</v>
      </c>
      <c r="I882" s="69">
        <v>11680853</v>
      </c>
      <c r="J882" s="69">
        <v>0</v>
      </c>
      <c r="K882" s="69">
        <v>7335606.2199999997</v>
      </c>
      <c r="L882" s="69">
        <v>0</v>
      </c>
      <c r="M882" s="69">
        <v>4345246.78</v>
      </c>
      <c r="N882" s="69">
        <v>4345246.78</v>
      </c>
      <c r="O882" s="69">
        <v>0</v>
      </c>
      <c r="P882" s="69">
        <v>0</v>
      </c>
      <c r="Q882" s="67">
        <f t="shared" si="27"/>
        <v>0.37199738580735503</v>
      </c>
    </row>
    <row r="883" spans="1:17" ht="14.4" x14ac:dyDescent="0.2">
      <c r="A883" s="65" t="s">
        <v>399</v>
      </c>
      <c r="B883" s="65" t="s">
        <v>400</v>
      </c>
      <c r="C883" s="32" t="str">
        <f t="shared" si="26"/>
        <v>21375300 Gestión y Desarrollo Cultural</v>
      </c>
      <c r="D883" s="65" t="s">
        <v>19</v>
      </c>
      <c r="E883" s="65" t="s">
        <v>406</v>
      </c>
      <c r="F883" s="65" t="s">
        <v>214</v>
      </c>
      <c r="G883" s="69">
        <v>10076340</v>
      </c>
      <c r="H883" s="69">
        <v>10076340</v>
      </c>
      <c r="I883" s="69">
        <v>10076340</v>
      </c>
      <c r="J883" s="69">
        <v>0</v>
      </c>
      <c r="K883" s="69">
        <v>6327967.79</v>
      </c>
      <c r="L883" s="69">
        <v>0</v>
      </c>
      <c r="M883" s="69">
        <v>3748372.21</v>
      </c>
      <c r="N883" s="69">
        <v>3748372.21</v>
      </c>
      <c r="O883" s="69">
        <v>0</v>
      </c>
      <c r="P883" s="69">
        <v>0</v>
      </c>
      <c r="Q883" s="67">
        <f t="shared" si="27"/>
        <v>0.37199739290258171</v>
      </c>
    </row>
    <row r="884" spans="1:17" ht="14.4" x14ac:dyDescent="0.2">
      <c r="A884" s="65" t="s">
        <v>399</v>
      </c>
      <c r="B884" s="65" t="s">
        <v>400</v>
      </c>
      <c r="C884" s="32" t="str">
        <f t="shared" si="26"/>
        <v>21375300 Gestión y Desarrollo Cultural</v>
      </c>
      <c r="D884" s="65" t="s">
        <v>19</v>
      </c>
      <c r="E884" s="65" t="s">
        <v>407</v>
      </c>
      <c r="F884" s="65" t="s">
        <v>216</v>
      </c>
      <c r="G884" s="69">
        <v>1604513</v>
      </c>
      <c r="H884" s="69">
        <v>1604513</v>
      </c>
      <c r="I884" s="69">
        <v>1604513</v>
      </c>
      <c r="J884" s="69">
        <v>0</v>
      </c>
      <c r="K884" s="69">
        <v>1007638.43</v>
      </c>
      <c r="L884" s="69">
        <v>0</v>
      </c>
      <c r="M884" s="69">
        <v>596874.56999999995</v>
      </c>
      <c r="N884" s="69">
        <v>596874.56999999995</v>
      </c>
      <c r="O884" s="69">
        <v>0</v>
      </c>
      <c r="P884" s="69">
        <v>0</v>
      </c>
      <c r="Q884" s="67">
        <f t="shared" si="27"/>
        <v>0.37199734124933853</v>
      </c>
    </row>
    <row r="885" spans="1:17" ht="14.4" x14ac:dyDescent="0.2">
      <c r="A885" s="65" t="s">
        <v>399</v>
      </c>
      <c r="B885" s="65" t="s">
        <v>400</v>
      </c>
      <c r="C885" s="32" t="str">
        <f t="shared" si="26"/>
        <v>21375300 Gestión y Desarrollo Cultural</v>
      </c>
      <c r="D885" s="65" t="s">
        <v>19</v>
      </c>
      <c r="E885" s="65" t="s">
        <v>219</v>
      </c>
      <c r="F885" s="65" t="s">
        <v>220</v>
      </c>
      <c r="G885" s="69">
        <v>470100000</v>
      </c>
      <c r="H885" s="69">
        <v>470100000</v>
      </c>
      <c r="I885" s="69">
        <v>470100000</v>
      </c>
      <c r="J885" s="69">
        <v>0</v>
      </c>
      <c r="K885" s="69">
        <v>2275650</v>
      </c>
      <c r="L885" s="69">
        <v>0</v>
      </c>
      <c r="M885" s="69">
        <v>342464350</v>
      </c>
      <c r="N885" s="69">
        <v>342464350</v>
      </c>
      <c r="O885" s="69">
        <v>125360000</v>
      </c>
      <c r="P885" s="69">
        <v>125360000</v>
      </c>
      <c r="Q885" s="67">
        <f t="shared" si="27"/>
        <v>0.72849255477557961</v>
      </c>
    </row>
    <row r="886" spans="1:17" ht="14.4" x14ac:dyDescent="0.2">
      <c r="A886" s="65" t="s">
        <v>399</v>
      </c>
      <c r="B886" s="65" t="s">
        <v>400</v>
      </c>
      <c r="C886" s="32" t="str">
        <f t="shared" si="26"/>
        <v>21375300 Gestión y Desarrollo Cultural</v>
      </c>
      <c r="D886" s="65" t="s">
        <v>19</v>
      </c>
      <c r="E886" s="65" t="s">
        <v>223</v>
      </c>
      <c r="F886" s="65" t="s">
        <v>224</v>
      </c>
      <c r="G886" s="69">
        <v>470100000</v>
      </c>
      <c r="H886" s="69">
        <v>470100000</v>
      </c>
      <c r="I886" s="69">
        <v>470100000</v>
      </c>
      <c r="J886" s="69">
        <v>0</v>
      </c>
      <c r="K886" s="69">
        <v>2275650</v>
      </c>
      <c r="L886" s="69">
        <v>0</v>
      </c>
      <c r="M886" s="69">
        <v>342464350</v>
      </c>
      <c r="N886" s="69">
        <v>342464350</v>
      </c>
      <c r="O886" s="69">
        <v>125360000</v>
      </c>
      <c r="P886" s="69">
        <v>125360000</v>
      </c>
      <c r="Q886" s="67">
        <f t="shared" si="27"/>
        <v>0.72849255477557961</v>
      </c>
    </row>
    <row r="887" spans="1:17" ht="14.4" x14ac:dyDescent="0.2">
      <c r="A887" s="65" t="s">
        <v>399</v>
      </c>
      <c r="B887" s="65" t="s">
        <v>400</v>
      </c>
      <c r="C887" s="32" t="str">
        <f t="shared" si="26"/>
        <v>21375300 Gestión y Desarrollo Cultural</v>
      </c>
      <c r="D887" s="65" t="s">
        <v>19</v>
      </c>
      <c r="E887" s="65" t="s">
        <v>225</v>
      </c>
      <c r="F887" s="65" t="s">
        <v>226</v>
      </c>
      <c r="G887" s="69">
        <v>11600000</v>
      </c>
      <c r="H887" s="69">
        <v>11600000</v>
      </c>
      <c r="I887" s="69">
        <v>3001312.11</v>
      </c>
      <c r="J887" s="69">
        <v>0</v>
      </c>
      <c r="K887" s="69">
        <v>0</v>
      </c>
      <c r="L887" s="69">
        <v>0</v>
      </c>
      <c r="M887" s="69">
        <v>2912785</v>
      </c>
      <c r="N887" s="69">
        <v>2912785</v>
      </c>
      <c r="O887" s="69">
        <v>8687215</v>
      </c>
      <c r="P887" s="69">
        <v>88527.11</v>
      </c>
      <c r="Q887" s="67">
        <f t="shared" si="27"/>
        <v>0.2511021551724138</v>
      </c>
    </row>
    <row r="888" spans="1:17" ht="14.4" x14ac:dyDescent="0.2">
      <c r="A888" s="65" t="s">
        <v>399</v>
      </c>
      <c r="B888" s="65" t="s">
        <v>400</v>
      </c>
      <c r="C888" s="32" t="str">
        <f t="shared" si="26"/>
        <v>21375300 Gestión y Desarrollo Cultural</v>
      </c>
      <c r="D888" s="65" t="s">
        <v>19</v>
      </c>
      <c r="E888" s="65" t="s">
        <v>227</v>
      </c>
      <c r="F888" s="65" t="s">
        <v>228</v>
      </c>
      <c r="G888" s="69">
        <v>8600000</v>
      </c>
      <c r="H888" s="69">
        <v>8600000</v>
      </c>
      <c r="I888" s="69">
        <v>1312.11</v>
      </c>
      <c r="J888" s="69">
        <v>0</v>
      </c>
      <c r="K888" s="69">
        <v>0</v>
      </c>
      <c r="L888" s="69">
        <v>0</v>
      </c>
      <c r="M888" s="69">
        <v>0</v>
      </c>
      <c r="N888" s="69">
        <v>0</v>
      </c>
      <c r="O888" s="69">
        <v>8600000</v>
      </c>
      <c r="P888" s="69">
        <v>1312.11</v>
      </c>
      <c r="Q888" s="67">
        <f t="shared" si="27"/>
        <v>0</v>
      </c>
    </row>
    <row r="889" spans="1:17" ht="14.4" x14ac:dyDescent="0.2">
      <c r="A889" s="65" t="s">
        <v>399</v>
      </c>
      <c r="B889" s="65" t="s">
        <v>400</v>
      </c>
      <c r="C889" s="32" t="str">
        <f t="shared" si="26"/>
        <v>21375300 Gestión y Desarrollo Cultural</v>
      </c>
      <c r="D889" s="65" t="s">
        <v>19</v>
      </c>
      <c r="E889" s="65" t="s">
        <v>229</v>
      </c>
      <c r="F889" s="65" t="s">
        <v>230</v>
      </c>
      <c r="G889" s="69">
        <v>3000000</v>
      </c>
      <c r="H889" s="69">
        <v>3000000</v>
      </c>
      <c r="I889" s="69">
        <v>3000000</v>
      </c>
      <c r="J889" s="69">
        <v>0</v>
      </c>
      <c r="K889" s="69">
        <v>0</v>
      </c>
      <c r="L889" s="69">
        <v>0</v>
      </c>
      <c r="M889" s="69">
        <v>2912785</v>
      </c>
      <c r="N889" s="69">
        <v>2912785</v>
      </c>
      <c r="O889" s="69">
        <v>87215</v>
      </c>
      <c r="P889" s="69">
        <v>87215</v>
      </c>
      <c r="Q889" s="67">
        <f t="shared" si="27"/>
        <v>0.97092833333333328</v>
      </c>
    </row>
    <row r="890" spans="1:17" ht="14.4" x14ac:dyDescent="0.2">
      <c r="A890" s="65" t="s">
        <v>399</v>
      </c>
      <c r="B890" s="65" t="s">
        <v>400</v>
      </c>
      <c r="C890" s="32" t="str">
        <f t="shared" si="26"/>
        <v>21375300 Gestión y Desarrollo Cultural</v>
      </c>
      <c r="D890" s="65" t="s">
        <v>19</v>
      </c>
      <c r="E890" s="65" t="s">
        <v>231</v>
      </c>
      <c r="F890" s="65" t="s">
        <v>232</v>
      </c>
      <c r="G890" s="69">
        <v>4253946</v>
      </c>
      <c r="H890" s="69">
        <v>4253946</v>
      </c>
      <c r="I890" s="69">
        <v>1969926.52</v>
      </c>
      <c r="J890" s="69">
        <v>0</v>
      </c>
      <c r="K890" s="69">
        <v>0</v>
      </c>
      <c r="L890" s="69">
        <v>0</v>
      </c>
      <c r="M890" s="69">
        <v>0</v>
      </c>
      <c r="N890" s="69">
        <v>0</v>
      </c>
      <c r="O890" s="69">
        <v>4253946</v>
      </c>
      <c r="P890" s="69">
        <v>1969926.52</v>
      </c>
      <c r="Q890" s="67">
        <f t="shared" si="27"/>
        <v>0</v>
      </c>
    </row>
    <row r="891" spans="1:17" ht="14.4" x14ac:dyDescent="0.2">
      <c r="A891" s="65" t="s">
        <v>399</v>
      </c>
      <c r="B891" s="65" t="s">
        <v>400</v>
      </c>
      <c r="C891" s="32" t="str">
        <f t="shared" si="26"/>
        <v>21375300 Gestión y Desarrollo Cultural</v>
      </c>
      <c r="D891" s="65" t="s">
        <v>19</v>
      </c>
      <c r="E891" s="65" t="s">
        <v>408</v>
      </c>
      <c r="F891" s="65" t="s">
        <v>409</v>
      </c>
      <c r="G891" s="69">
        <v>4253946</v>
      </c>
      <c r="H891" s="69">
        <v>4253946</v>
      </c>
      <c r="I891" s="69">
        <v>1969926.52</v>
      </c>
      <c r="J891" s="69">
        <v>0</v>
      </c>
      <c r="K891" s="69">
        <v>0</v>
      </c>
      <c r="L891" s="69">
        <v>0</v>
      </c>
      <c r="M891" s="69">
        <v>0</v>
      </c>
      <c r="N891" s="69">
        <v>0</v>
      </c>
      <c r="O891" s="69">
        <v>4253946</v>
      </c>
      <c r="P891" s="69">
        <v>1969926.52</v>
      </c>
      <c r="Q891" s="67">
        <f t="shared" si="27"/>
        <v>0</v>
      </c>
    </row>
    <row r="892" spans="1:17" ht="14.4" x14ac:dyDescent="0.2">
      <c r="A892" s="65" t="s">
        <v>399</v>
      </c>
      <c r="B892" s="65" t="s">
        <v>400</v>
      </c>
      <c r="C892" s="32" t="str">
        <f t="shared" si="26"/>
        <v>21375300 Gestión y Desarrollo Cultural</v>
      </c>
      <c r="D892" s="65" t="s">
        <v>19</v>
      </c>
      <c r="E892" s="65" t="s">
        <v>243</v>
      </c>
      <c r="F892" s="65" t="s">
        <v>244</v>
      </c>
      <c r="G892" s="69">
        <v>15050000</v>
      </c>
      <c r="H892" s="69">
        <v>15050000</v>
      </c>
      <c r="I892" s="69">
        <v>14269386.58</v>
      </c>
      <c r="J892" s="69">
        <v>0</v>
      </c>
      <c r="K892" s="69">
        <v>642500</v>
      </c>
      <c r="L892" s="69">
        <v>0</v>
      </c>
      <c r="M892" s="69">
        <v>12857500</v>
      </c>
      <c r="N892" s="69">
        <v>12857500</v>
      </c>
      <c r="O892" s="69">
        <v>1550000</v>
      </c>
      <c r="P892" s="69">
        <v>769386.58</v>
      </c>
      <c r="Q892" s="67">
        <f t="shared" si="27"/>
        <v>0.85431893687707638</v>
      </c>
    </row>
    <row r="893" spans="1:17" ht="14.4" x14ac:dyDescent="0.2">
      <c r="A893" s="65" t="s">
        <v>399</v>
      </c>
      <c r="B893" s="65" t="s">
        <v>400</v>
      </c>
      <c r="C893" s="32" t="str">
        <f t="shared" si="26"/>
        <v>21375300 Gestión y Desarrollo Cultural</v>
      </c>
      <c r="D893" s="65" t="s">
        <v>19</v>
      </c>
      <c r="E893" s="65" t="s">
        <v>410</v>
      </c>
      <c r="F893" s="65" t="s">
        <v>411</v>
      </c>
      <c r="G893" s="69">
        <v>15050000</v>
      </c>
      <c r="H893" s="69">
        <v>15050000</v>
      </c>
      <c r="I893" s="69">
        <v>14269386.58</v>
      </c>
      <c r="J893" s="69">
        <v>0</v>
      </c>
      <c r="K893" s="69">
        <v>642500</v>
      </c>
      <c r="L893" s="69">
        <v>0</v>
      </c>
      <c r="M893" s="69">
        <v>12857500</v>
      </c>
      <c r="N893" s="69">
        <v>12857500</v>
      </c>
      <c r="O893" s="69">
        <v>1550000</v>
      </c>
      <c r="P893" s="69">
        <v>769386.58</v>
      </c>
      <c r="Q893" s="67">
        <f t="shared" si="27"/>
        <v>0.85431893687707638</v>
      </c>
    </row>
    <row r="894" spans="1:17" ht="14.4" x14ac:dyDescent="0.2">
      <c r="A894" s="65" t="s">
        <v>399</v>
      </c>
      <c r="B894" s="65" t="s">
        <v>400</v>
      </c>
      <c r="C894" s="32" t="str">
        <f t="shared" si="26"/>
        <v>21375300 Gestión y Desarrollo Cultural</v>
      </c>
      <c r="D894" s="65" t="s">
        <v>253</v>
      </c>
      <c r="E894" s="65" t="s">
        <v>254</v>
      </c>
      <c r="F894" s="65" t="s">
        <v>255</v>
      </c>
      <c r="G894" s="69">
        <v>49000000</v>
      </c>
      <c r="H894" s="69">
        <v>49000000</v>
      </c>
      <c r="I894" s="69">
        <v>49000000</v>
      </c>
      <c r="J894" s="69">
        <v>21500000</v>
      </c>
      <c r="K894" s="69">
        <v>0</v>
      </c>
      <c r="L894" s="69">
        <v>0</v>
      </c>
      <c r="M894" s="69">
        <v>0</v>
      </c>
      <c r="N894" s="69">
        <v>0</v>
      </c>
      <c r="O894" s="69">
        <v>27500000</v>
      </c>
      <c r="P894" s="69">
        <v>27500000</v>
      </c>
      <c r="Q894" s="67">
        <f t="shared" si="27"/>
        <v>0</v>
      </c>
    </row>
    <row r="895" spans="1:17" ht="14.4" x14ac:dyDescent="0.2">
      <c r="A895" s="65" t="s">
        <v>399</v>
      </c>
      <c r="B895" s="65" t="s">
        <v>400</v>
      </c>
      <c r="C895" s="32" t="str">
        <f t="shared" si="26"/>
        <v>21375300 Gestión y Desarrollo Cultural</v>
      </c>
      <c r="D895" s="65" t="s">
        <v>253</v>
      </c>
      <c r="E895" s="65" t="s">
        <v>256</v>
      </c>
      <c r="F895" s="65" t="s">
        <v>257</v>
      </c>
      <c r="G895" s="69">
        <v>8000000</v>
      </c>
      <c r="H895" s="69">
        <v>8000000</v>
      </c>
      <c r="I895" s="69">
        <v>8000000</v>
      </c>
      <c r="J895" s="69">
        <v>0</v>
      </c>
      <c r="K895" s="69">
        <v>0</v>
      </c>
      <c r="L895" s="69">
        <v>0</v>
      </c>
      <c r="M895" s="69">
        <v>0</v>
      </c>
      <c r="N895" s="69">
        <v>0</v>
      </c>
      <c r="O895" s="69">
        <v>8000000</v>
      </c>
      <c r="P895" s="69">
        <v>8000000</v>
      </c>
      <c r="Q895" s="67">
        <f t="shared" si="27"/>
        <v>0</v>
      </c>
    </row>
    <row r="896" spans="1:17" ht="14.4" x14ac:dyDescent="0.2">
      <c r="A896" s="65" t="s">
        <v>399</v>
      </c>
      <c r="B896" s="65" t="s">
        <v>400</v>
      </c>
      <c r="C896" s="32" t="str">
        <f t="shared" si="26"/>
        <v>21375300 Gestión y Desarrollo Cultural</v>
      </c>
      <c r="D896" s="65" t="s">
        <v>253</v>
      </c>
      <c r="E896" s="65" t="s">
        <v>260</v>
      </c>
      <c r="F896" s="65" t="s">
        <v>261</v>
      </c>
      <c r="G896" s="69">
        <v>500000</v>
      </c>
      <c r="H896" s="69">
        <v>1000000</v>
      </c>
      <c r="I896" s="69">
        <v>1000000</v>
      </c>
      <c r="J896" s="69">
        <v>0</v>
      </c>
      <c r="K896" s="69">
        <v>0</v>
      </c>
      <c r="L896" s="69">
        <v>0</v>
      </c>
      <c r="M896" s="69">
        <v>0</v>
      </c>
      <c r="N896" s="69">
        <v>0</v>
      </c>
      <c r="O896" s="69">
        <v>1000000</v>
      </c>
      <c r="P896" s="69">
        <v>1000000</v>
      </c>
      <c r="Q896" s="67">
        <f t="shared" si="27"/>
        <v>0</v>
      </c>
    </row>
    <row r="897" spans="1:17" ht="14.4" x14ac:dyDescent="0.2">
      <c r="A897" s="65" t="s">
        <v>399</v>
      </c>
      <c r="B897" s="65" t="s">
        <v>400</v>
      </c>
      <c r="C897" s="32" t="str">
        <f t="shared" si="26"/>
        <v>21375300 Gestión y Desarrollo Cultural</v>
      </c>
      <c r="D897" s="65" t="s">
        <v>253</v>
      </c>
      <c r="E897" s="65" t="s">
        <v>262</v>
      </c>
      <c r="F897" s="65" t="s">
        <v>263</v>
      </c>
      <c r="G897" s="69">
        <v>1500000</v>
      </c>
      <c r="H897" s="69">
        <v>1500000</v>
      </c>
      <c r="I897" s="69">
        <v>1500000</v>
      </c>
      <c r="J897" s="69">
        <v>0</v>
      </c>
      <c r="K897" s="69">
        <v>0</v>
      </c>
      <c r="L897" s="69">
        <v>0</v>
      </c>
      <c r="M897" s="69">
        <v>0</v>
      </c>
      <c r="N897" s="69">
        <v>0</v>
      </c>
      <c r="O897" s="69">
        <v>1500000</v>
      </c>
      <c r="P897" s="69">
        <v>1500000</v>
      </c>
      <c r="Q897" s="67">
        <f t="shared" si="27"/>
        <v>0</v>
      </c>
    </row>
    <row r="898" spans="1:17" ht="14.4" x14ac:dyDescent="0.2">
      <c r="A898" s="65" t="s">
        <v>399</v>
      </c>
      <c r="B898" s="65" t="s">
        <v>400</v>
      </c>
      <c r="C898" s="32" t="str">
        <f t="shared" si="26"/>
        <v>21375300 Gestión y Desarrollo Cultural</v>
      </c>
      <c r="D898" s="65" t="s">
        <v>253</v>
      </c>
      <c r="E898" s="65" t="s">
        <v>264</v>
      </c>
      <c r="F898" s="65" t="s">
        <v>265</v>
      </c>
      <c r="G898" s="69">
        <v>5000000</v>
      </c>
      <c r="H898" s="69">
        <v>3000000</v>
      </c>
      <c r="I898" s="69">
        <v>3000000</v>
      </c>
      <c r="J898" s="69">
        <v>0</v>
      </c>
      <c r="K898" s="69">
        <v>0</v>
      </c>
      <c r="L898" s="69">
        <v>0</v>
      </c>
      <c r="M898" s="69">
        <v>0</v>
      </c>
      <c r="N898" s="69">
        <v>0</v>
      </c>
      <c r="O898" s="69">
        <v>3000000</v>
      </c>
      <c r="P898" s="69">
        <v>3000000</v>
      </c>
      <c r="Q898" s="67">
        <f t="shared" si="27"/>
        <v>0</v>
      </c>
    </row>
    <row r="899" spans="1:17" ht="14.4" x14ac:dyDescent="0.2">
      <c r="A899" s="65" t="s">
        <v>399</v>
      </c>
      <c r="B899" s="65" t="s">
        <v>400</v>
      </c>
      <c r="C899" s="32" t="str">
        <f t="shared" si="26"/>
        <v>21375300 Gestión y Desarrollo Cultural</v>
      </c>
      <c r="D899" s="65" t="s">
        <v>253</v>
      </c>
      <c r="E899" s="65" t="s">
        <v>266</v>
      </c>
      <c r="F899" s="65" t="s">
        <v>267</v>
      </c>
      <c r="G899" s="69">
        <v>1000000</v>
      </c>
      <c r="H899" s="69">
        <v>2500000</v>
      </c>
      <c r="I899" s="69">
        <v>2500000</v>
      </c>
      <c r="J899" s="69">
        <v>0</v>
      </c>
      <c r="K899" s="69">
        <v>0</v>
      </c>
      <c r="L899" s="69">
        <v>0</v>
      </c>
      <c r="M899" s="69">
        <v>0</v>
      </c>
      <c r="N899" s="69">
        <v>0</v>
      </c>
      <c r="O899" s="69">
        <v>2500000</v>
      </c>
      <c r="P899" s="69">
        <v>2500000</v>
      </c>
      <c r="Q899" s="67">
        <f t="shared" si="27"/>
        <v>0</v>
      </c>
    </row>
    <row r="900" spans="1:17" ht="14.4" x14ac:dyDescent="0.2">
      <c r="A900" s="65" t="s">
        <v>399</v>
      </c>
      <c r="B900" s="65" t="s">
        <v>400</v>
      </c>
      <c r="C900" s="32" t="str">
        <f t="shared" si="26"/>
        <v>21375300 Gestión y Desarrollo Cultural</v>
      </c>
      <c r="D900" s="65" t="s">
        <v>253</v>
      </c>
      <c r="E900" s="65" t="s">
        <v>268</v>
      </c>
      <c r="F900" s="65" t="s">
        <v>269</v>
      </c>
      <c r="G900" s="69">
        <v>30000000</v>
      </c>
      <c r="H900" s="69">
        <v>30000000</v>
      </c>
      <c r="I900" s="69">
        <v>30000000</v>
      </c>
      <c r="J900" s="69">
        <v>21500000</v>
      </c>
      <c r="K900" s="69">
        <v>0</v>
      </c>
      <c r="L900" s="69">
        <v>0</v>
      </c>
      <c r="M900" s="69">
        <v>0</v>
      </c>
      <c r="N900" s="69">
        <v>0</v>
      </c>
      <c r="O900" s="69">
        <v>8500000</v>
      </c>
      <c r="P900" s="69">
        <v>8500000</v>
      </c>
      <c r="Q900" s="67">
        <f t="shared" si="27"/>
        <v>0</v>
      </c>
    </row>
    <row r="901" spans="1:17" ht="14.4" x14ac:dyDescent="0.2">
      <c r="A901" s="65" t="s">
        <v>399</v>
      </c>
      <c r="B901" s="65" t="s">
        <v>400</v>
      </c>
      <c r="C901" s="32" t="str">
        <f t="shared" si="26"/>
        <v>21375300 Gestión y Desarrollo Cultural</v>
      </c>
      <c r="D901" s="65" t="s">
        <v>253</v>
      </c>
      <c r="E901" s="65" t="s">
        <v>272</v>
      </c>
      <c r="F901" s="65" t="s">
        <v>273</v>
      </c>
      <c r="G901" s="69">
        <v>30000000</v>
      </c>
      <c r="H901" s="69">
        <v>30000000</v>
      </c>
      <c r="I901" s="69">
        <v>30000000</v>
      </c>
      <c r="J901" s="69">
        <v>21500000</v>
      </c>
      <c r="K901" s="69">
        <v>0</v>
      </c>
      <c r="L901" s="69">
        <v>0</v>
      </c>
      <c r="M901" s="69">
        <v>0</v>
      </c>
      <c r="N901" s="69">
        <v>0</v>
      </c>
      <c r="O901" s="69">
        <v>8500000</v>
      </c>
      <c r="P901" s="69">
        <v>8500000</v>
      </c>
      <c r="Q901" s="67">
        <f t="shared" si="27"/>
        <v>0</v>
      </c>
    </row>
    <row r="902" spans="1:17" ht="14.4" x14ac:dyDescent="0.2">
      <c r="A902" s="65" t="s">
        <v>399</v>
      </c>
      <c r="B902" s="65" t="s">
        <v>400</v>
      </c>
      <c r="C902" s="32" t="str">
        <f t="shared" si="26"/>
        <v>21375300 Gestión y Desarrollo Cultural</v>
      </c>
      <c r="D902" s="65" t="s">
        <v>253</v>
      </c>
      <c r="E902" s="65" t="s">
        <v>274</v>
      </c>
      <c r="F902" s="65" t="s">
        <v>275</v>
      </c>
      <c r="G902" s="69">
        <v>11000000</v>
      </c>
      <c r="H902" s="69">
        <v>11000000</v>
      </c>
      <c r="I902" s="69">
        <v>11000000</v>
      </c>
      <c r="J902" s="69">
        <v>0</v>
      </c>
      <c r="K902" s="69">
        <v>0</v>
      </c>
      <c r="L902" s="69">
        <v>0</v>
      </c>
      <c r="M902" s="69">
        <v>0</v>
      </c>
      <c r="N902" s="69">
        <v>0</v>
      </c>
      <c r="O902" s="69">
        <v>11000000</v>
      </c>
      <c r="P902" s="69">
        <v>11000000</v>
      </c>
      <c r="Q902" s="67">
        <f t="shared" si="27"/>
        <v>0</v>
      </c>
    </row>
    <row r="903" spans="1:17" ht="14.4" x14ac:dyDescent="0.2">
      <c r="A903" s="65" t="s">
        <v>399</v>
      </c>
      <c r="B903" s="65" t="s">
        <v>400</v>
      </c>
      <c r="C903" s="32" t="str">
        <f t="shared" ref="C903:C966" si="28">+CONCATENATE(A903," ",B903)</f>
        <v>21375300 Gestión y Desarrollo Cultural</v>
      </c>
      <c r="D903" s="65" t="s">
        <v>253</v>
      </c>
      <c r="E903" s="65" t="s">
        <v>276</v>
      </c>
      <c r="F903" s="65" t="s">
        <v>277</v>
      </c>
      <c r="G903" s="69">
        <v>11000000</v>
      </c>
      <c r="H903" s="69">
        <v>11000000</v>
      </c>
      <c r="I903" s="69">
        <v>11000000</v>
      </c>
      <c r="J903" s="69">
        <v>0</v>
      </c>
      <c r="K903" s="69">
        <v>0</v>
      </c>
      <c r="L903" s="69">
        <v>0</v>
      </c>
      <c r="M903" s="69">
        <v>0</v>
      </c>
      <c r="N903" s="69">
        <v>0</v>
      </c>
      <c r="O903" s="69">
        <v>11000000</v>
      </c>
      <c r="P903" s="69">
        <v>11000000</v>
      </c>
      <c r="Q903" s="67">
        <f t="shared" ref="Q903:Q966" si="29">+IFERROR(M903/H903,0)</f>
        <v>0</v>
      </c>
    </row>
    <row r="904" spans="1:17" ht="14.4" x14ac:dyDescent="0.2">
      <c r="A904" s="65" t="s">
        <v>412</v>
      </c>
      <c r="B904" s="65" t="s">
        <v>413</v>
      </c>
      <c r="C904" s="32" t="str">
        <f t="shared" si="28"/>
        <v>21375500 Información y Comunicación</v>
      </c>
      <c r="D904" s="65" t="s">
        <v>19</v>
      </c>
      <c r="E904" s="65" t="s">
        <v>20</v>
      </c>
      <c r="F904" s="65" t="s">
        <v>20</v>
      </c>
      <c r="G904" s="69">
        <v>3439678631</v>
      </c>
      <c r="H904" s="69">
        <v>3439678631</v>
      </c>
      <c r="I904" s="69">
        <v>3214483175</v>
      </c>
      <c r="J904" s="69">
        <v>0</v>
      </c>
      <c r="K904" s="69">
        <v>411279597.13</v>
      </c>
      <c r="L904" s="69">
        <v>2996038.28</v>
      </c>
      <c r="M904" s="69">
        <v>1143464466.29</v>
      </c>
      <c r="N904" s="69">
        <v>1137545687.28</v>
      </c>
      <c r="O904" s="69">
        <v>1881938529.3</v>
      </c>
      <c r="P904" s="69">
        <v>1656743073.3</v>
      </c>
      <c r="Q904" s="67">
        <f t="shared" si="29"/>
        <v>0.33243351747589467</v>
      </c>
    </row>
    <row r="905" spans="1:17" ht="14.4" x14ac:dyDescent="0.2">
      <c r="A905" s="65" t="s">
        <v>412</v>
      </c>
      <c r="B905" s="65" t="s">
        <v>413</v>
      </c>
      <c r="C905" s="32" t="str">
        <f t="shared" si="28"/>
        <v>21375500 Información y Comunicación</v>
      </c>
      <c r="D905" s="65" t="s">
        <v>19</v>
      </c>
      <c r="E905" s="65" t="s">
        <v>23</v>
      </c>
      <c r="F905" s="65" t="s">
        <v>24</v>
      </c>
      <c r="G905" s="69">
        <v>2495830584</v>
      </c>
      <c r="H905" s="69">
        <v>2495830584</v>
      </c>
      <c r="I905" s="69">
        <v>2495830584</v>
      </c>
      <c r="J905" s="69">
        <v>0</v>
      </c>
      <c r="K905" s="69">
        <v>239302273</v>
      </c>
      <c r="L905" s="69">
        <v>0</v>
      </c>
      <c r="M905" s="69">
        <v>956218848.88999999</v>
      </c>
      <c r="N905" s="69">
        <v>956218848.88999999</v>
      </c>
      <c r="O905" s="69">
        <v>1300309462.1099999</v>
      </c>
      <c r="P905" s="69">
        <v>1300309462.1099999</v>
      </c>
      <c r="Q905" s="67">
        <f t="shared" si="29"/>
        <v>0.38312650506810203</v>
      </c>
    </row>
    <row r="906" spans="1:17" ht="14.4" x14ac:dyDescent="0.2">
      <c r="A906" s="65" t="s">
        <v>412</v>
      </c>
      <c r="B906" s="65" t="s">
        <v>413</v>
      </c>
      <c r="C906" s="32" t="str">
        <f t="shared" si="28"/>
        <v>21375500 Información y Comunicación</v>
      </c>
      <c r="D906" s="65" t="s">
        <v>19</v>
      </c>
      <c r="E906" s="65" t="s">
        <v>25</v>
      </c>
      <c r="F906" s="65" t="s">
        <v>26</v>
      </c>
      <c r="G906" s="69">
        <v>1161142400</v>
      </c>
      <c r="H906" s="69">
        <v>1271115913</v>
      </c>
      <c r="I906" s="69">
        <v>1271115913</v>
      </c>
      <c r="J906" s="69">
        <v>0</v>
      </c>
      <c r="K906" s="69">
        <v>0</v>
      </c>
      <c r="L906" s="69">
        <v>0</v>
      </c>
      <c r="M906" s="69">
        <v>439116976.48000002</v>
      </c>
      <c r="N906" s="69">
        <v>439116976.48000002</v>
      </c>
      <c r="O906" s="69">
        <v>831998936.51999998</v>
      </c>
      <c r="P906" s="69">
        <v>831998936.51999998</v>
      </c>
      <c r="Q906" s="67">
        <f t="shared" si="29"/>
        <v>0.34545785477866175</v>
      </c>
    </row>
    <row r="907" spans="1:17" ht="14.4" x14ac:dyDescent="0.2">
      <c r="A907" s="65" t="s">
        <v>412</v>
      </c>
      <c r="B907" s="65" t="s">
        <v>413</v>
      </c>
      <c r="C907" s="32" t="str">
        <f t="shared" si="28"/>
        <v>21375500 Información y Comunicación</v>
      </c>
      <c r="D907" s="65" t="s">
        <v>19</v>
      </c>
      <c r="E907" s="65" t="s">
        <v>27</v>
      </c>
      <c r="F907" s="65" t="s">
        <v>28</v>
      </c>
      <c r="G907" s="69">
        <v>1159142400</v>
      </c>
      <c r="H907" s="69">
        <v>1271115913</v>
      </c>
      <c r="I907" s="69">
        <v>1271115913</v>
      </c>
      <c r="J907" s="69">
        <v>0</v>
      </c>
      <c r="K907" s="69">
        <v>0</v>
      </c>
      <c r="L907" s="69">
        <v>0</v>
      </c>
      <c r="M907" s="69">
        <v>439116976.48000002</v>
      </c>
      <c r="N907" s="69">
        <v>439116976.48000002</v>
      </c>
      <c r="O907" s="69">
        <v>831998936.51999998</v>
      </c>
      <c r="P907" s="69">
        <v>831998936.51999998</v>
      </c>
      <c r="Q907" s="67">
        <f t="shared" si="29"/>
        <v>0.34545785477866175</v>
      </c>
    </row>
    <row r="908" spans="1:17" ht="14.4" x14ac:dyDescent="0.2">
      <c r="A908" s="65" t="s">
        <v>412</v>
      </c>
      <c r="B908" s="65" t="s">
        <v>413</v>
      </c>
      <c r="C908" s="32" t="str">
        <f t="shared" si="28"/>
        <v>21375500 Información y Comunicación</v>
      </c>
      <c r="D908" s="65" t="s">
        <v>19</v>
      </c>
      <c r="E908" s="65" t="s">
        <v>29</v>
      </c>
      <c r="F908" s="65" t="s">
        <v>30</v>
      </c>
      <c r="G908" s="69">
        <v>2000000</v>
      </c>
      <c r="H908" s="69">
        <v>0</v>
      </c>
      <c r="I908" s="69">
        <v>0</v>
      </c>
      <c r="J908" s="69">
        <v>0</v>
      </c>
      <c r="K908" s="69">
        <v>0</v>
      </c>
      <c r="L908" s="69">
        <v>0</v>
      </c>
      <c r="M908" s="69">
        <v>0</v>
      </c>
      <c r="N908" s="69">
        <v>0</v>
      </c>
      <c r="O908" s="69">
        <v>0</v>
      </c>
      <c r="P908" s="69">
        <v>0</v>
      </c>
      <c r="Q908" s="67">
        <f t="shared" si="29"/>
        <v>0</v>
      </c>
    </row>
    <row r="909" spans="1:17" ht="14.4" x14ac:dyDescent="0.2">
      <c r="A909" s="65" t="s">
        <v>412</v>
      </c>
      <c r="B909" s="65" t="s">
        <v>413</v>
      </c>
      <c r="C909" s="32" t="str">
        <f t="shared" si="28"/>
        <v>21375500 Información y Comunicación</v>
      </c>
      <c r="D909" s="65" t="s">
        <v>19</v>
      </c>
      <c r="E909" s="65" t="s">
        <v>31</v>
      </c>
      <c r="F909" s="65" t="s">
        <v>32</v>
      </c>
      <c r="G909" s="69">
        <v>5700000</v>
      </c>
      <c r="H909" s="69">
        <v>5700000</v>
      </c>
      <c r="I909" s="69">
        <v>5700000</v>
      </c>
      <c r="J909" s="69">
        <v>0</v>
      </c>
      <c r="K909" s="69">
        <v>0</v>
      </c>
      <c r="L909" s="69">
        <v>0</v>
      </c>
      <c r="M909" s="69">
        <v>674917.63</v>
      </c>
      <c r="N909" s="69">
        <v>674917.63</v>
      </c>
      <c r="O909" s="69">
        <v>5025082.37</v>
      </c>
      <c r="P909" s="69">
        <v>5025082.37</v>
      </c>
      <c r="Q909" s="67">
        <f t="shared" si="29"/>
        <v>0.11840660175438597</v>
      </c>
    </row>
    <row r="910" spans="1:17" ht="14.4" x14ac:dyDescent="0.2">
      <c r="A910" s="65" t="s">
        <v>412</v>
      </c>
      <c r="B910" s="65" t="s">
        <v>413</v>
      </c>
      <c r="C910" s="32" t="str">
        <f t="shared" si="28"/>
        <v>21375500 Información y Comunicación</v>
      </c>
      <c r="D910" s="65" t="s">
        <v>19</v>
      </c>
      <c r="E910" s="65" t="s">
        <v>33</v>
      </c>
      <c r="F910" s="65" t="s">
        <v>34</v>
      </c>
      <c r="G910" s="69">
        <v>5700000</v>
      </c>
      <c r="H910" s="69">
        <v>5700000</v>
      </c>
      <c r="I910" s="69">
        <v>5700000</v>
      </c>
      <c r="J910" s="69">
        <v>0</v>
      </c>
      <c r="K910" s="69">
        <v>0</v>
      </c>
      <c r="L910" s="69">
        <v>0</v>
      </c>
      <c r="M910" s="69">
        <v>674917.63</v>
      </c>
      <c r="N910" s="69">
        <v>674917.63</v>
      </c>
      <c r="O910" s="69">
        <v>5025082.37</v>
      </c>
      <c r="P910" s="69">
        <v>5025082.37</v>
      </c>
      <c r="Q910" s="67">
        <f t="shared" si="29"/>
        <v>0.11840660175438597</v>
      </c>
    </row>
    <row r="911" spans="1:17" ht="14.4" x14ac:dyDescent="0.2">
      <c r="A911" s="65" t="s">
        <v>412</v>
      </c>
      <c r="B911" s="65" t="s">
        <v>413</v>
      </c>
      <c r="C911" s="32" t="str">
        <f t="shared" si="28"/>
        <v>21375500 Información y Comunicación</v>
      </c>
      <c r="D911" s="65" t="s">
        <v>19</v>
      </c>
      <c r="E911" s="65" t="s">
        <v>35</v>
      </c>
      <c r="F911" s="65" t="s">
        <v>36</v>
      </c>
      <c r="G911" s="69">
        <v>945110673</v>
      </c>
      <c r="H911" s="69">
        <v>835137160</v>
      </c>
      <c r="I911" s="69">
        <v>835137160</v>
      </c>
      <c r="J911" s="69">
        <v>0</v>
      </c>
      <c r="K911" s="69">
        <v>0</v>
      </c>
      <c r="L911" s="69">
        <v>0</v>
      </c>
      <c r="M911" s="69">
        <v>371851716.77999997</v>
      </c>
      <c r="N911" s="69">
        <v>371851716.77999997</v>
      </c>
      <c r="O911" s="69">
        <v>463285443.22000003</v>
      </c>
      <c r="P911" s="69">
        <v>463285443.22000003</v>
      </c>
      <c r="Q911" s="67">
        <f t="shared" si="29"/>
        <v>0.44525825767350596</v>
      </c>
    </row>
    <row r="912" spans="1:17" ht="14.4" x14ac:dyDescent="0.2">
      <c r="A912" s="65" t="s">
        <v>412</v>
      </c>
      <c r="B912" s="65" t="s">
        <v>413</v>
      </c>
      <c r="C912" s="32" t="str">
        <f t="shared" si="28"/>
        <v>21375500 Información y Comunicación</v>
      </c>
      <c r="D912" s="65" t="s">
        <v>19</v>
      </c>
      <c r="E912" s="65" t="s">
        <v>37</v>
      </c>
      <c r="F912" s="65" t="s">
        <v>38</v>
      </c>
      <c r="G912" s="69">
        <v>325600000</v>
      </c>
      <c r="H912" s="69">
        <v>278744228</v>
      </c>
      <c r="I912" s="69">
        <v>278744228</v>
      </c>
      <c r="J912" s="69">
        <v>0</v>
      </c>
      <c r="K912" s="69">
        <v>0</v>
      </c>
      <c r="L912" s="69">
        <v>0</v>
      </c>
      <c r="M912" s="69">
        <v>111368988.54000001</v>
      </c>
      <c r="N912" s="69">
        <v>111368988.54000001</v>
      </c>
      <c r="O912" s="69">
        <v>167375239.46000001</v>
      </c>
      <c r="P912" s="69">
        <v>167375239.46000001</v>
      </c>
      <c r="Q912" s="67">
        <f t="shared" si="29"/>
        <v>0.39953827686074994</v>
      </c>
    </row>
    <row r="913" spans="1:17" ht="14.4" x14ac:dyDescent="0.2">
      <c r="A913" s="65" t="s">
        <v>412</v>
      </c>
      <c r="B913" s="65" t="s">
        <v>413</v>
      </c>
      <c r="C913" s="32" t="str">
        <f t="shared" si="28"/>
        <v>21375500 Información y Comunicación</v>
      </c>
      <c r="D913" s="65" t="s">
        <v>19</v>
      </c>
      <c r="E913" s="65" t="s">
        <v>39</v>
      </c>
      <c r="F913" s="65" t="s">
        <v>40</v>
      </c>
      <c r="G913" s="69">
        <v>265816110</v>
      </c>
      <c r="H913" s="69">
        <v>212631404</v>
      </c>
      <c r="I913" s="69">
        <v>212631404</v>
      </c>
      <c r="J913" s="69">
        <v>0</v>
      </c>
      <c r="K913" s="69">
        <v>0</v>
      </c>
      <c r="L913" s="69">
        <v>0</v>
      </c>
      <c r="M913" s="69">
        <v>103576352.51000001</v>
      </c>
      <c r="N913" s="69">
        <v>103576352.51000001</v>
      </c>
      <c r="O913" s="69">
        <v>109055051.48999999</v>
      </c>
      <c r="P913" s="69">
        <v>109055051.48999999</v>
      </c>
      <c r="Q913" s="67">
        <f t="shared" si="29"/>
        <v>0.48711691011549735</v>
      </c>
    </row>
    <row r="914" spans="1:17" ht="14.4" x14ac:dyDescent="0.2">
      <c r="A914" s="65" t="s">
        <v>412</v>
      </c>
      <c r="B914" s="65" t="s">
        <v>413</v>
      </c>
      <c r="C914" s="32" t="str">
        <f t="shared" si="28"/>
        <v>21375500 Información y Comunicación</v>
      </c>
      <c r="D914" s="65" t="s">
        <v>19</v>
      </c>
      <c r="E914" s="65" t="s">
        <v>41</v>
      </c>
      <c r="F914" s="65" t="s">
        <v>42</v>
      </c>
      <c r="G914" s="69">
        <v>160364312</v>
      </c>
      <c r="H914" s="69">
        <v>160364312</v>
      </c>
      <c r="I914" s="69">
        <v>160364312</v>
      </c>
      <c r="J914" s="69">
        <v>0</v>
      </c>
      <c r="K914" s="69">
        <v>0</v>
      </c>
      <c r="L914" s="69">
        <v>0</v>
      </c>
      <c r="M914" s="69">
        <v>5524712.0700000003</v>
      </c>
      <c r="N914" s="69">
        <v>5524712.0700000003</v>
      </c>
      <c r="O914" s="69">
        <v>154839599.93000001</v>
      </c>
      <c r="P914" s="69">
        <v>154839599.93000001</v>
      </c>
      <c r="Q914" s="67">
        <f t="shared" si="29"/>
        <v>3.4451007216618125E-2</v>
      </c>
    </row>
    <row r="915" spans="1:17" ht="14.4" x14ac:dyDescent="0.2">
      <c r="A915" s="65" t="s">
        <v>412</v>
      </c>
      <c r="B915" s="65" t="s">
        <v>413</v>
      </c>
      <c r="C915" s="32" t="str">
        <f t="shared" si="28"/>
        <v>21375500 Información y Comunicación</v>
      </c>
      <c r="D915" s="65" t="s">
        <v>19</v>
      </c>
      <c r="E915" s="65" t="s">
        <v>43</v>
      </c>
      <c r="F915" s="65" t="s">
        <v>44</v>
      </c>
      <c r="G915" s="69">
        <v>134930251</v>
      </c>
      <c r="H915" s="69">
        <v>134930251</v>
      </c>
      <c r="I915" s="69">
        <v>134930251</v>
      </c>
      <c r="J915" s="69">
        <v>0</v>
      </c>
      <c r="K915" s="69">
        <v>0</v>
      </c>
      <c r="L915" s="69">
        <v>0</v>
      </c>
      <c r="M915" s="69">
        <v>131760185.34</v>
      </c>
      <c r="N915" s="69">
        <v>131760185.34</v>
      </c>
      <c r="O915" s="69">
        <v>3170065.66</v>
      </c>
      <c r="P915" s="69">
        <v>3170065.66</v>
      </c>
      <c r="Q915" s="67">
        <f t="shared" si="29"/>
        <v>0.9765058937005906</v>
      </c>
    </row>
    <row r="916" spans="1:17" ht="14.4" x14ac:dyDescent="0.2">
      <c r="A916" s="65" t="s">
        <v>412</v>
      </c>
      <c r="B916" s="65" t="s">
        <v>413</v>
      </c>
      <c r="C916" s="32" t="str">
        <f t="shared" si="28"/>
        <v>21375500 Información y Comunicación</v>
      </c>
      <c r="D916" s="65" t="s">
        <v>19</v>
      </c>
      <c r="E916" s="65" t="s">
        <v>45</v>
      </c>
      <c r="F916" s="65" t="s">
        <v>46</v>
      </c>
      <c r="G916" s="69">
        <v>58400000</v>
      </c>
      <c r="H916" s="69">
        <v>48466965</v>
      </c>
      <c r="I916" s="69">
        <v>48466965</v>
      </c>
      <c r="J916" s="69">
        <v>0</v>
      </c>
      <c r="K916" s="69">
        <v>0</v>
      </c>
      <c r="L916" s="69">
        <v>0</v>
      </c>
      <c r="M916" s="69">
        <v>19621478.32</v>
      </c>
      <c r="N916" s="69">
        <v>19621478.32</v>
      </c>
      <c r="O916" s="69">
        <v>28845486.68</v>
      </c>
      <c r="P916" s="69">
        <v>28845486.68</v>
      </c>
      <c r="Q916" s="67">
        <f t="shared" si="29"/>
        <v>0.40484231517281927</v>
      </c>
    </row>
    <row r="917" spans="1:17" ht="14.4" x14ac:dyDescent="0.2">
      <c r="A917" s="65" t="s">
        <v>412</v>
      </c>
      <c r="B917" s="65" t="s">
        <v>413</v>
      </c>
      <c r="C917" s="32" t="str">
        <f t="shared" si="28"/>
        <v>21375500 Información y Comunicación</v>
      </c>
      <c r="D917" s="65" t="s">
        <v>19</v>
      </c>
      <c r="E917" s="65" t="s">
        <v>47</v>
      </c>
      <c r="F917" s="65" t="s">
        <v>48</v>
      </c>
      <c r="G917" s="69">
        <v>190279905</v>
      </c>
      <c r="H917" s="69">
        <v>190279905</v>
      </c>
      <c r="I917" s="69">
        <v>190279905</v>
      </c>
      <c r="J917" s="69">
        <v>0</v>
      </c>
      <c r="K917" s="69">
        <v>118567105</v>
      </c>
      <c r="L917" s="69">
        <v>0</v>
      </c>
      <c r="M917" s="69">
        <v>71712800</v>
      </c>
      <c r="N917" s="69">
        <v>71712800</v>
      </c>
      <c r="O917" s="69">
        <v>0</v>
      </c>
      <c r="P917" s="69">
        <v>0</v>
      </c>
      <c r="Q917" s="67">
        <f t="shared" si="29"/>
        <v>0.37688057496139699</v>
      </c>
    </row>
    <row r="918" spans="1:17" ht="14.4" x14ac:dyDescent="0.2">
      <c r="A918" s="65" t="s">
        <v>412</v>
      </c>
      <c r="B918" s="65" t="s">
        <v>413</v>
      </c>
      <c r="C918" s="32" t="str">
        <f t="shared" si="28"/>
        <v>21375500 Información y Comunicación</v>
      </c>
      <c r="D918" s="65" t="s">
        <v>19</v>
      </c>
      <c r="E918" s="65" t="s">
        <v>414</v>
      </c>
      <c r="F918" s="65" t="s">
        <v>50</v>
      </c>
      <c r="G918" s="69">
        <v>180521961</v>
      </c>
      <c r="H918" s="69">
        <v>180521961</v>
      </c>
      <c r="I918" s="69">
        <v>180521961</v>
      </c>
      <c r="J918" s="69">
        <v>0</v>
      </c>
      <c r="K918" s="69">
        <v>112479960</v>
      </c>
      <c r="L918" s="69">
        <v>0</v>
      </c>
      <c r="M918" s="69">
        <v>68042001</v>
      </c>
      <c r="N918" s="69">
        <v>68042001</v>
      </c>
      <c r="O918" s="69">
        <v>0</v>
      </c>
      <c r="P918" s="69">
        <v>0</v>
      </c>
      <c r="Q918" s="67">
        <f t="shared" si="29"/>
        <v>0.37691813573862076</v>
      </c>
    </row>
    <row r="919" spans="1:17" ht="14.4" x14ac:dyDescent="0.2">
      <c r="A919" s="65" t="s">
        <v>412</v>
      </c>
      <c r="B919" s="65" t="s">
        <v>413</v>
      </c>
      <c r="C919" s="32" t="str">
        <f t="shared" si="28"/>
        <v>21375500 Información y Comunicación</v>
      </c>
      <c r="D919" s="65" t="s">
        <v>19</v>
      </c>
      <c r="E919" s="65" t="s">
        <v>415</v>
      </c>
      <c r="F919" s="65" t="s">
        <v>52</v>
      </c>
      <c r="G919" s="69">
        <v>9757944</v>
      </c>
      <c r="H919" s="69">
        <v>9757944</v>
      </c>
      <c r="I919" s="69">
        <v>9757944</v>
      </c>
      <c r="J919" s="69">
        <v>0</v>
      </c>
      <c r="K919" s="69">
        <v>6087145</v>
      </c>
      <c r="L919" s="69">
        <v>0</v>
      </c>
      <c r="M919" s="69">
        <v>3670799</v>
      </c>
      <c r="N919" s="69">
        <v>3670799</v>
      </c>
      <c r="O919" s="69">
        <v>0</v>
      </c>
      <c r="P919" s="69">
        <v>0</v>
      </c>
      <c r="Q919" s="67">
        <f t="shared" si="29"/>
        <v>0.37618570059430551</v>
      </c>
    </row>
    <row r="920" spans="1:17" ht="14.4" x14ac:dyDescent="0.2">
      <c r="A920" s="65" t="s">
        <v>412</v>
      </c>
      <c r="B920" s="65" t="s">
        <v>413</v>
      </c>
      <c r="C920" s="32" t="str">
        <f t="shared" si="28"/>
        <v>21375500 Información y Comunicación</v>
      </c>
      <c r="D920" s="65" t="s">
        <v>19</v>
      </c>
      <c r="E920" s="65" t="s">
        <v>53</v>
      </c>
      <c r="F920" s="65" t="s">
        <v>54</v>
      </c>
      <c r="G920" s="69">
        <v>193597606</v>
      </c>
      <c r="H920" s="69">
        <v>193597606</v>
      </c>
      <c r="I920" s="69">
        <v>193597606</v>
      </c>
      <c r="J920" s="69">
        <v>0</v>
      </c>
      <c r="K920" s="69">
        <v>120735168</v>
      </c>
      <c r="L920" s="69">
        <v>0</v>
      </c>
      <c r="M920" s="69">
        <v>72862438</v>
      </c>
      <c r="N920" s="69">
        <v>72862438</v>
      </c>
      <c r="O920" s="69">
        <v>0</v>
      </c>
      <c r="P920" s="69">
        <v>0</v>
      </c>
      <c r="Q920" s="67">
        <f t="shared" si="29"/>
        <v>0.37636022214035025</v>
      </c>
    </row>
    <row r="921" spans="1:17" ht="14.4" x14ac:dyDescent="0.2">
      <c r="A921" s="65" t="s">
        <v>412</v>
      </c>
      <c r="B921" s="65" t="s">
        <v>413</v>
      </c>
      <c r="C921" s="32" t="str">
        <f t="shared" si="28"/>
        <v>21375500 Información y Comunicación</v>
      </c>
      <c r="D921" s="65" t="s">
        <v>19</v>
      </c>
      <c r="E921" s="65" t="s">
        <v>416</v>
      </c>
      <c r="F921" s="65" t="s">
        <v>56</v>
      </c>
      <c r="G921" s="69">
        <v>105776111</v>
      </c>
      <c r="H921" s="69">
        <v>105776111</v>
      </c>
      <c r="I921" s="69">
        <v>105776111</v>
      </c>
      <c r="J921" s="69">
        <v>0</v>
      </c>
      <c r="K921" s="69">
        <v>65950708</v>
      </c>
      <c r="L921" s="69">
        <v>0</v>
      </c>
      <c r="M921" s="69">
        <v>39825403</v>
      </c>
      <c r="N921" s="69">
        <v>39825403</v>
      </c>
      <c r="O921" s="69">
        <v>0</v>
      </c>
      <c r="P921" s="69">
        <v>0</v>
      </c>
      <c r="Q921" s="67">
        <f t="shared" si="29"/>
        <v>0.37650659136069015</v>
      </c>
    </row>
    <row r="922" spans="1:17" ht="14.4" x14ac:dyDescent="0.2">
      <c r="A922" s="65" t="s">
        <v>412</v>
      </c>
      <c r="B922" s="65" t="s">
        <v>413</v>
      </c>
      <c r="C922" s="32" t="str">
        <f t="shared" si="28"/>
        <v>21375500 Información y Comunicación</v>
      </c>
      <c r="D922" s="65" t="s">
        <v>19</v>
      </c>
      <c r="E922" s="65" t="s">
        <v>417</v>
      </c>
      <c r="F922" s="65" t="s">
        <v>58</v>
      </c>
      <c r="G922" s="69">
        <v>58547663</v>
      </c>
      <c r="H922" s="69">
        <v>58547663</v>
      </c>
      <c r="I922" s="69">
        <v>58547663</v>
      </c>
      <c r="J922" s="69">
        <v>0</v>
      </c>
      <c r="K922" s="69">
        <v>36522972</v>
      </c>
      <c r="L922" s="69">
        <v>0</v>
      </c>
      <c r="M922" s="69">
        <v>22024691</v>
      </c>
      <c r="N922" s="69">
        <v>22024691</v>
      </c>
      <c r="O922" s="69">
        <v>0</v>
      </c>
      <c r="P922" s="69">
        <v>0</v>
      </c>
      <c r="Q922" s="67">
        <f t="shared" si="29"/>
        <v>0.37618394776918762</v>
      </c>
    </row>
    <row r="923" spans="1:17" ht="14.4" x14ac:dyDescent="0.2">
      <c r="A923" s="65" t="s">
        <v>412</v>
      </c>
      <c r="B923" s="65" t="s">
        <v>413</v>
      </c>
      <c r="C923" s="32" t="str">
        <f t="shared" si="28"/>
        <v>21375500 Información y Comunicación</v>
      </c>
      <c r="D923" s="65" t="s">
        <v>19</v>
      </c>
      <c r="E923" s="65" t="s">
        <v>418</v>
      </c>
      <c r="F923" s="65" t="s">
        <v>60</v>
      </c>
      <c r="G923" s="69">
        <v>29273832</v>
      </c>
      <c r="H923" s="69">
        <v>29273832</v>
      </c>
      <c r="I923" s="69">
        <v>29273832</v>
      </c>
      <c r="J923" s="69">
        <v>0</v>
      </c>
      <c r="K923" s="69">
        <v>18261488</v>
      </c>
      <c r="L923" s="69">
        <v>0</v>
      </c>
      <c r="M923" s="69">
        <v>11012344</v>
      </c>
      <c r="N923" s="69">
        <v>11012344</v>
      </c>
      <c r="O923" s="69">
        <v>0</v>
      </c>
      <c r="P923" s="69">
        <v>0</v>
      </c>
      <c r="Q923" s="67">
        <f t="shared" si="29"/>
        <v>0.37618389010362563</v>
      </c>
    </row>
    <row r="924" spans="1:17" ht="14.4" x14ac:dyDescent="0.2">
      <c r="A924" s="65" t="s">
        <v>412</v>
      </c>
      <c r="B924" s="65" t="s">
        <v>413</v>
      </c>
      <c r="C924" s="32" t="str">
        <f t="shared" si="28"/>
        <v>21375500 Información y Comunicación</v>
      </c>
      <c r="D924" s="65" t="s">
        <v>19</v>
      </c>
      <c r="E924" s="65" t="s">
        <v>63</v>
      </c>
      <c r="F924" s="65" t="s">
        <v>64</v>
      </c>
      <c r="G924" s="69">
        <v>436448964</v>
      </c>
      <c r="H924" s="69">
        <v>436448964</v>
      </c>
      <c r="I924" s="69">
        <v>299434994.17000002</v>
      </c>
      <c r="J924" s="69">
        <v>0</v>
      </c>
      <c r="K924" s="69">
        <v>124190675.68000001</v>
      </c>
      <c r="L924" s="69">
        <v>885639.36</v>
      </c>
      <c r="M924" s="69">
        <v>137557209.65000001</v>
      </c>
      <c r="N924" s="69">
        <v>133145096.93000001</v>
      </c>
      <c r="O924" s="69">
        <v>173815439.31</v>
      </c>
      <c r="P924" s="69">
        <v>36801469.479999997</v>
      </c>
      <c r="Q924" s="67">
        <f t="shared" si="29"/>
        <v>0.31517364227263928</v>
      </c>
    </row>
    <row r="925" spans="1:17" ht="14.4" x14ac:dyDescent="0.2">
      <c r="A925" s="65" t="s">
        <v>412</v>
      </c>
      <c r="B925" s="65" t="s">
        <v>413</v>
      </c>
      <c r="C925" s="32" t="str">
        <f t="shared" si="28"/>
        <v>21375500 Información y Comunicación</v>
      </c>
      <c r="D925" s="65" t="s">
        <v>19</v>
      </c>
      <c r="E925" s="65" t="s">
        <v>73</v>
      </c>
      <c r="F925" s="65" t="s">
        <v>74</v>
      </c>
      <c r="G925" s="69">
        <v>125186738</v>
      </c>
      <c r="H925" s="69">
        <v>125186738</v>
      </c>
      <c r="I925" s="69">
        <v>63188304.280000001</v>
      </c>
      <c r="J925" s="69">
        <v>0</v>
      </c>
      <c r="K925" s="69">
        <v>18246028.41</v>
      </c>
      <c r="L925" s="69">
        <v>0</v>
      </c>
      <c r="M925" s="69">
        <v>41957975.079999998</v>
      </c>
      <c r="N925" s="69">
        <v>41093933.310000002</v>
      </c>
      <c r="O925" s="69">
        <v>64982734.509999998</v>
      </c>
      <c r="P925" s="69">
        <v>2984300.79</v>
      </c>
      <c r="Q925" s="67">
        <f t="shared" si="29"/>
        <v>0.33516309914553405</v>
      </c>
    </row>
    <row r="926" spans="1:17" ht="14.4" x14ac:dyDescent="0.2">
      <c r="A926" s="65" t="s">
        <v>412</v>
      </c>
      <c r="B926" s="65" t="s">
        <v>413</v>
      </c>
      <c r="C926" s="32" t="str">
        <f t="shared" si="28"/>
        <v>21375500 Información y Comunicación</v>
      </c>
      <c r="D926" s="65" t="s">
        <v>19</v>
      </c>
      <c r="E926" s="65" t="s">
        <v>75</v>
      </c>
      <c r="F926" s="65" t="s">
        <v>76</v>
      </c>
      <c r="G926" s="69">
        <v>28000038</v>
      </c>
      <c r="H926" s="69">
        <v>28000038</v>
      </c>
      <c r="I926" s="69">
        <v>12966318.220000001</v>
      </c>
      <c r="J926" s="69">
        <v>0</v>
      </c>
      <c r="K926" s="69">
        <v>3125937.84</v>
      </c>
      <c r="L926" s="69">
        <v>0</v>
      </c>
      <c r="M926" s="69">
        <v>8484062.1600000001</v>
      </c>
      <c r="N926" s="69">
        <v>8419303.1600000001</v>
      </c>
      <c r="O926" s="69">
        <v>16390038</v>
      </c>
      <c r="P926" s="69">
        <v>1356318.22</v>
      </c>
      <c r="Q926" s="67">
        <f t="shared" si="29"/>
        <v>0.3030018087832595</v>
      </c>
    </row>
    <row r="927" spans="1:17" ht="14.4" x14ac:dyDescent="0.2">
      <c r="A927" s="65" t="s">
        <v>412</v>
      </c>
      <c r="B927" s="65" t="s">
        <v>413</v>
      </c>
      <c r="C927" s="32" t="str">
        <f t="shared" si="28"/>
        <v>21375500 Información y Comunicación</v>
      </c>
      <c r="D927" s="65" t="s">
        <v>19</v>
      </c>
      <c r="E927" s="65" t="s">
        <v>77</v>
      </c>
      <c r="F927" s="65" t="s">
        <v>78</v>
      </c>
      <c r="G927" s="69">
        <v>47520000</v>
      </c>
      <c r="H927" s="69">
        <v>47520000</v>
      </c>
      <c r="I927" s="69">
        <v>28215664.48</v>
      </c>
      <c r="J927" s="69">
        <v>0</v>
      </c>
      <c r="K927" s="69">
        <v>7565114.1399999997</v>
      </c>
      <c r="L927" s="69">
        <v>0</v>
      </c>
      <c r="M927" s="69">
        <v>20650549.859999999</v>
      </c>
      <c r="N927" s="69">
        <v>19851267.09</v>
      </c>
      <c r="O927" s="69">
        <v>19304336</v>
      </c>
      <c r="P927" s="69">
        <v>0.48</v>
      </c>
      <c r="Q927" s="67">
        <f t="shared" si="29"/>
        <v>0.43456544318181817</v>
      </c>
    </row>
    <row r="928" spans="1:17" ht="14.4" x14ac:dyDescent="0.2">
      <c r="A928" s="65" t="s">
        <v>412</v>
      </c>
      <c r="B928" s="65" t="s">
        <v>413</v>
      </c>
      <c r="C928" s="32" t="str">
        <f t="shared" si="28"/>
        <v>21375500 Información y Comunicación</v>
      </c>
      <c r="D928" s="65" t="s">
        <v>19</v>
      </c>
      <c r="E928" s="65" t="s">
        <v>79</v>
      </c>
      <c r="F928" s="65" t="s">
        <v>80</v>
      </c>
      <c r="G928" s="69">
        <v>60000</v>
      </c>
      <c r="H928" s="69">
        <v>60000</v>
      </c>
      <c r="I928" s="69">
        <v>34343.54</v>
      </c>
      <c r="J928" s="69">
        <v>0</v>
      </c>
      <c r="K928" s="69">
        <v>0</v>
      </c>
      <c r="L928" s="69">
        <v>0</v>
      </c>
      <c r="M928" s="69">
        <v>0</v>
      </c>
      <c r="N928" s="69">
        <v>0</v>
      </c>
      <c r="O928" s="69">
        <v>60000</v>
      </c>
      <c r="P928" s="69">
        <v>34343.54</v>
      </c>
      <c r="Q928" s="67">
        <f t="shared" si="29"/>
        <v>0</v>
      </c>
    </row>
    <row r="929" spans="1:17" ht="14.4" x14ac:dyDescent="0.2">
      <c r="A929" s="65" t="s">
        <v>412</v>
      </c>
      <c r="B929" s="65" t="s">
        <v>413</v>
      </c>
      <c r="C929" s="32" t="str">
        <f t="shared" si="28"/>
        <v>21375500 Información y Comunicación</v>
      </c>
      <c r="D929" s="65" t="s">
        <v>19</v>
      </c>
      <c r="E929" s="65" t="s">
        <v>81</v>
      </c>
      <c r="F929" s="65" t="s">
        <v>82</v>
      </c>
      <c r="G929" s="69">
        <v>45606000</v>
      </c>
      <c r="H929" s="69">
        <v>45606000</v>
      </c>
      <c r="I929" s="69">
        <v>20119325.219999999</v>
      </c>
      <c r="J929" s="69">
        <v>0</v>
      </c>
      <c r="K929" s="69">
        <v>7410987.3700000001</v>
      </c>
      <c r="L929" s="69">
        <v>0</v>
      </c>
      <c r="M929" s="69">
        <v>11407352.119999999</v>
      </c>
      <c r="N929" s="69">
        <v>11407352.119999999</v>
      </c>
      <c r="O929" s="69">
        <v>26787660.510000002</v>
      </c>
      <c r="P929" s="69">
        <v>1300985.73</v>
      </c>
      <c r="Q929" s="67">
        <f t="shared" si="29"/>
        <v>0.25012831908082267</v>
      </c>
    </row>
    <row r="930" spans="1:17" ht="14.4" x14ac:dyDescent="0.2">
      <c r="A930" s="65" t="s">
        <v>412</v>
      </c>
      <c r="B930" s="65" t="s">
        <v>413</v>
      </c>
      <c r="C930" s="32" t="str">
        <f t="shared" si="28"/>
        <v>21375500 Información y Comunicación</v>
      </c>
      <c r="D930" s="65" t="s">
        <v>19</v>
      </c>
      <c r="E930" s="65" t="s">
        <v>83</v>
      </c>
      <c r="F930" s="65" t="s">
        <v>84</v>
      </c>
      <c r="G930" s="69">
        <v>4000700</v>
      </c>
      <c r="H930" s="69">
        <v>4000700</v>
      </c>
      <c r="I930" s="69">
        <v>1852652.82</v>
      </c>
      <c r="J930" s="69">
        <v>0</v>
      </c>
      <c r="K930" s="69">
        <v>143989.06</v>
      </c>
      <c r="L930" s="69">
        <v>0</v>
      </c>
      <c r="M930" s="69">
        <v>1416010.94</v>
      </c>
      <c r="N930" s="69">
        <v>1416010.94</v>
      </c>
      <c r="O930" s="69">
        <v>2440700</v>
      </c>
      <c r="P930" s="69">
        <v>292652.82</v>
      </c>
      <c r="Q930" s="67">
        <f t="shared" si="29"/>
        <v>0.35394079536081186</v>
      </c>
    </row>
    <row r="931" spans="1:17" ht="14.4" x14ac:dyDescent="0.2">
      <c r="A931" s="65" t="s">
        <v>412</v>
      </c>
      <c r="B931" s="65" t="s">
        <v>413</v>
      </c>
      <c r="C931" s="32" t="str">
        <f t="shared" si="28"/>
        <v>21375500 Información y Comunicación</v>
      </c>
      <c r="D931" s="65" t="s">
        <v>19</v>
      </c>
      <c r="E931" s="65" t="s">
        <v>85</v>
      </c>
      <c r="F931" s="65" t="s">
        <v>86</v>
      </c>
      <c r="G931" s="69">
        <v>9800000</v>
      </c>
      <c r="H931" s="69">
        <v>9800000</v>
      </c>
      <c r="I931" s="69">
        <v>1975309.67</v>
      </c>
      <c r="J931" s="69">
        <v>0</v>
      </c>
      <c r="K931" s="69">
        <v>464119.78</v>
      </c>
      <c r="L931" s="69">
        <v>56217.5</v>
      </c>
      <c r="M931" s="69">
        <v>801533.56</v>
      </c>
      <c r="N931" s="69">
        <v>745061.36</v>
      </c>
      <c r="O931" s="69">
        <v>8478129.1600000001</v>
      </c>
      <c r="P931" s="69">
        <v>653438.82999999996</v>
      </c>
      <c r="Q931" s="67">
        <f t="shared" si="29"/>
        <v>8.1789138775510209E-2</v>
      </c>
    </row>
    <row r="932" spans="1:17" ht="14.4" x14ac:dyDescent="0.2">
      <c r="A932" s="65" t="s">
        <v>412</v>
      </c>
      <c r="B932" s="65" t="s">
        <v>413</v>
      </c>
      <c r="C932" s="32" t="str">
        <f t="shared" si="28"/>
        <v>21375500 Información y Comunicación</v>
      </c>
      <c r="D932" s="65" t="s">
        <v>19</v>
      </c>
      <c r="E932" s="65" t="s">
        <v>87</v>
      </c>
      <c r="F932" s="65" t="s">
        <v>88</v>
      </c>
      <c r="G932" s="69">
        <v>600000</v>
      </c>
      <c r="H932" s="69">
        <v>600000</v>
      </c>
      <c r="I932" s="69">
        <v>277849.3</v>
      </c>
      <c r="J932" s="69">
        <v>0</v>
      </c>
      <c r="K932" s="69">
        <v>28673.75</v>
      </c>
      <c r="L932" s="69">
        <v>56217.5</v>
      </c>
      <c r="M932" s="69">
        <v>56472.2</v>
      </c>
      <c r="N932" s="69">
        <v>0</v>
      </c>
      <c r="O932" s="69">
        <v>458636.55</v>
      </c>
      <c r="P932" s="69">
        <v>136485.85</v>
      </c>
      <c r="Q932" s="67">
        <f t="shared" si="29"/>
        <v>9.4120333333333334E-2</v>
      </c>
    </row>
    <row r="933" spans="1:17" ht="14.4" x14ac:dyDescent="0.2">
      <c r="A933" s="65" t="s">
        <v>412</v>
      </c>
      <c r="B933" s="65" t="s">
        <v>413</v>
      </c>
      <c r="C933" s="32" t="str">
        <f t="shared" si="28"/>
        <v>21375500 Información y Comunicación</v>
      </c>
      <c r="D933" s="65" t="s">
        <v>19</v>
      </c>
      <c r="E933" s="65" t="s">
        <v>89</v>
      </c>
      <c r="F933" s="65" t="s">
        <v>90</v>
      </c>
      <c r="G933" s="69">
        <v>8200000</v>
      </c>
      <c r="H933" s="69">
        <v>8200000</v>
      </c>
      <c r="I933" s="69">
        <v>1184378.2</v>
      </c>
      <c r="J933" s="69">
        <v>0</v>
      </c>
      <c r="K933" s="69">
        <v>0</v>
      </c>
      <c r="L933" s="69">
        <v>0</v>
      </c>
      <c r="M933" s="69">
        <v>725658.88</v>
      </c>
      <c r="N933" s="69">
        <v>725658.88</v>
      </c>
      <c r="O933" s="69">
        <v>7474341.1200000001</v>
      </c>
      <c r="P933" s="69">
        <v>458719.32</v>
      </c>
      <c r="Q933" s="67">
        <f t="shared" si="29"/>
        <v>8.8494985365853665E-2</v>
      </c>
    </row>
    <row r="934" spans="1:17" ht="14.4" x14ac:dyDescent="0.2">
      <c r="A934" s="65" t="s">
        <v>412</v>
      </c>
      <c r="B934" s="65" t="s">
        <v>413</v>
      </c>
      <c r="C934" s="32" t="str">
        <f t="shared" si="28"/>
        <v>21375500 Información y Comunicación</v>
      </c>
      <c r="D934" s="65" t="s">
        <v>19</v>
      </c>
      <c r="E934" s="65" t="s">
        <v>93</v>
      </c>
      <c r="F934" s="65" t="s">
        <v>94</v>
      </c>
      <c r="G934" s="69">
        <v>1000000</v>
      </c>
      <c r="H934" s="69">
        <v>1000000</v>
      </c>
      <c r="I934" s="69">
        <v>513082.17</v>
      </c>
      <c r="J934" s="69">
        <v>0</v>
      </c>
      <c r="K934" s="69">
        <v>435446.03</v>
      </c>
      <c r="L934" s="69">
        <v>0</v>
      </c>
      <c r="M934" s="69">
        <v>19402.48</v>
      </c>
      <c r="N934" s="69">
        <v>19402.48</v>
      </c>
      <c r="O934" s="69">
        <v>545151.49</v>
      </c>
      <c r="P934" s="69">
        <v>58233.66</v>
      </c>
      <c r="Q934" s="67">
        <f t="shared" si="29"/>
        <v>1.940248E-2</v>
      </c>
    </row>
    <row r="935" spans="1:17" ht="14.4" x14ac:dyDescent="0.2">
      <c r="A935" s="65" t="s">
        <v>412</v>
      </c>
      <c r="B935" s="65" t="s">
        <v>413</v>
      </c>
      <c r="C935" s="32" t="str">
        <f t="shared" si="28"/>
        <v>21375500 Información y Comunicación</v>
      </c>
      <c r="D935" s="65" t="s">
        <v>19</v>
      </c>
      <c r="E935" s="65" t="s">
        <v>95</v>
      </c>
      <c r="F935" s="65" t="s">
        <v>96</v>
      </c>
      <c r="G935" s="69">
        <v>247062226</v>
      </c>
      <c r="H935" s="69">
        <v>247062226</v>
      </c>
      <c r="I935" s="69">
        <v>209848263.03999999</v>
      </c>
      <c r="J935" s="69">
        <v>0</v>
      </c>
      <c r="K935" s="69">
        <v>94887835.879999995</v>
      </c>
      <c r="L935" s="69">
        <v>491269.36</v>
      </c>
      <c r="M935" s="69">
        <v>82989640.159999996</v>
      </c>
      <c r="N935" s="69">
        <v>82989640.159999996</v>
      </c>
      <c r="O935" s="69">
        <v>68693480.599999994</v>
      </c>
      <c r="P935" s="69">
        <v>31479517.640000001</v>
      </c>
      <c r="Q935" s="67">
        <f t="shared" si="29"/>
        <v>0.33590582220367432</v>
      </c>
    </row>
    <row r="936" spans="1:17" ht="14.4" x14ac:dyDescent="0.2">
      <c r="A936" s="65" t="s">
        <v>412</v>
      </c>
      <c r="B936" s="65" t="s">
        <v>413</v>
      </c>
      <c r="C936" s="32" t="str">
        <f t="shared" si="28"/>
        <v>21375500 Información y Comunicación</v>
      </c>
      <c r="D936" s="65" t="s">
        <v>19</v>
      </c>
      <c r="E936" s="65" t="s">
        <v>99</v>
      </c>
      <c r="F936" s="65" t="s">
        <v>100</v>
      </c>
      <c r="G936" s="69">
        <v>27000000</v>
      </c>
      <c r="H936" s="69">
        <v>27000000</v>
      </c>
      <c r="I936" s="69">
        <v>26998495.489999998</v>
      </c>
      <c r="J936" s="69">
        <v>0</v>
      </c>
      <c r="K936" s="69">
        <v>26978749.760000002</v>
      </c>
      <c r="L936" s="69">
        <v>0</v>
      </c>
      <c r="M936" s="69">
        <v>0</v>
      </c>
      <c r="N936" s="69">
        <v>0</v>
      </c>
      <c r="O936" s="69">
        <v>21250.240000000002</v>
      </c>
      <c r="P936" s="69">
        <v>19745.73</v>
      </c>
      <c r="Q936" s="67">
        <f t="shared" si="29"/>
        <v>0</v>
      </c>
    </row>
    <row r="937" spans="1:17" ht="14.4" x14ac:dyDescent="0.2">
      <c r="A937" s="65" t="s">
        <v>412</v>
      </c>
      <c r="B937" s="65" t="s">
        <v>413</v>
      </c>
      <c r="C937" s="32" t="str">
        <f t="shared" si="28"/>
        <v>21375500 Información y Comunicación</v>
      </c>
      <c r="D937" s="65" t="s">
        <v>19</v>
      </c>
      <c r="E937" s="65" t="s">
        <v>101</v>
      </c>
      <c r="F937" s="65" t="s">
        <v>102</v>
      </c>
      <c r="G937" s="69">
        <v>175062226</v>
      </c>
      <c r="H937" s="69">
        <v>175062226</v>
      </c>
      <c r="I937" s="69">
        <v>162399010.91</v>
      </c>
      <c r="J937" s="69">
        <v>0</v>
      </c>
      <c r="K937" s="69">
        <v>63154725.07</v>
      </c>
      <c r="L937" s="69">
        <v>491269.36</v>
      </c>
      <c r="M937" s="69">
        <v>71732306.420000002</v>
      </c>
      <c r="N937" s="69">
        <v>71732306.420000002</v>
      </c>
      <c r="O937" s="69">
        <v>39683925.149999999</v>
      </c>
      <c r="P937" s="69">
        <v>27020710.059999999</v>
      </c>
      <c r="Q937" s="67">
        <f t="shared" si="29"/>
        <v>0.40975319495823159</v>
      </c>
    </row>
    <row r="938" spans="1:17" ht="14.4" x14ac:dyDescent="0.2">
      <c r="A938" s="65" t="s">
        <v>412</v>
      </c>
      <c r="B938" s="65" t="s">
        <v>413</v>
      </c>
      <c r="C938" s="32" t="str">
        <f t="shared" si="28"/>
        <v>21375500 Información y Comunicación</v>
      </c>
      <c r="D938" s="65" t="s">
        <v>19</v>
      </c>
      <c r="E938" s="65" t="s">
        <v>103</v>
      </c>
      <c r="F938" s="65" t="s">
        <v>104</v>
      </c>
      <c r="G938" s="69">
        <v>45000000</v>
      </c>
      <c r="H938" s="69">
        <v>45000000</v>
      </c>
      <c r="I938" s="69">
        <v>20450756.640000001</v>
      </c>
      <c r="J938" s="69">
        <v>0</v>
      </c>
      <c r="K938" s="69">
        <v>4754361.05</v>
      </c>
      <c r="L938" s="69">
        <v>0</v>
      </c>
      <c r="M938" s="69">
        <v>11257333.74</v>
      </c>
      <c r="N938" s="69">
        <v>11257333.74</v>
      </c>
      <c r="O938" s="69">
        <v>28988305.210000001</v>
      </c>
      <c r="P938" s="69">
        <v>4439061.8499999996</v>
      </c>
      <c r="Q938" s="67">
        <f t="shared" si="29"/>
        <v>0.25016297199999998</v>
      </c>
    </row>
    <row r="939" spans="1:17" ht="14.4" x14ac:dyDescent="0.2">
      <c r="A939" s="65" t="s">
        <v>412</v>
      </c>
      <c r="B939" s="65" t="s">
        <v>413</v>
      </c>
      <c r="C939" s="32" t="str">
        <f t="shared" si="28"/>
        <v>21375500 Información y Comunicación</v>
      </c>
      <c r="D939" s="65" t="s">
        <v>19</v>
      </c>
      <c r="E939" s="65" t="s">
        <v>105</v>
      </c>
      <c r="F939" s="65" t="s">
        <v>106</v>
      </c>
      <c r="G939" s="69">
        <v>7800000</v>
      </c>
      <c r="H939" s="69">
        <v>7800000</v>
      </c>
      <c r="I939" s="69">
        <v>4182600.62</v>
      </c>
      <c r="J939" s="69">
        <v>0</v>
      </c>
      <c r="K939" s="69">
        <v>2489011.5</v>
      </c>
      <c r="L939" s="69">
        <v>0</v>
      </c>
      <c r="M939" s="69">
        <v>1193272.8799999999</v>
      </c>
      <c r="N939" s="69">
        <v>1178272.8799999999</v>
      </c>
      <c r="O939" s="69">
        <v>4117715.62</v>
      </c>
      <c r="P939" s="69">
        <v>500316.24</v>
      </c>
      <c r="Q939" s="67">
        <f t="shared" si="29"/>
        <v>0.15298370256410254</v>
      </c>
    </row>
    <row r="940" spans="1:17" ht="14.4" x14ac:dyDescent="0.2">
      <c r="A940" s="65" t="s">
        <v>412</v>
      </c>
      <c r="B940" s="65" t="s">
        <v>413</v>
      </c>
      <c r="C940" s="32" t="str">
        <f t="shared" si="28"/>
        <v>21375500 Información y Comunicación</v>
      </c>
      <c r="D940" s="65" t="s">
        <v>19</v>
      </c>
      <c r="E940" s="65" t="s">
        <v>107</v>
      </c>
      <c r="F940" s="65" t="s">
        <v>108</v>
      </c>
      <c r="G940" s="69">
        <v>300000</v>
      </c>
      <c r="H940" s="69">
        <v>300000</v>
      </c>
      <c r="I940" s="69">
        <v>209484.38</v>
      </c>
      <c r="J940" s="69">
        <v>0</v>
      </c>
      <c r="K940" s="69">
        <v>30411.5</v>
      </c>
      <c r="L940" s="69">
        <v>0</v>
      </c>
      <c r="M940" s="69">
        <v>179072.88</v>
      </c>
      <c r="N940" s="69">
        <v>179072.88</v>
      </c>
      <c r="O940" s="69">
        <v>90515.62</v>
      </c>
      <c r="P940" s="69">
        <v>0</v>
      </c>
      <c r="Q940" s="67">
        <f t="shared" si="29"/>
        <v>0.59690960000000004</v>
      </c>
    </row>
    <row r="941" spans="1:17" ht="14.4" x14ac:dyDescent="0.2">
      <c r="A941" s="65" t="s">
        <v>412</v>
      </c>
      <c r="B941" s="65" t="s">
        <v>413</v>
      </c>
      <c r="C941" s="32" t="str">
        <f t="shared" si="28"/>
        <v>21375500 Información y Comunicación</v>
      </c>
      <c r="D941" s="65" t="s">
        <v>19</v>
      </c>
      <c r="E941" s="65" t="s">
        <v>109</v>
      </c>
      <c r="F941" s="65" t="s">
        <v>110</v>
      </c>
      <c r="G941" s="69">
        <v>7500000</v>
      </c>
      <c r="H941" s="69">
        <v>7500000</v>
      </c>
      <c r="I941" s="69">
        <v>3973116.24</v>
      </c>
      <c r="J941" s="69">
        <v>0</v>
      </c>
      <c r="K941" s="69">
        <v>2458600</v>
      </c>
      <c r="L941" s="69">
        <v>0</v>
      </c>
      <c r="M941" s="69">
        <v>1014200</v>
      </c>
      <c r="N941" s="69">
        <v>999200</v>
      </c>
      <c r="O941" s="69">
        <v>4027200</v>
      </c>
      <c r="P941" s="69">
        <v>500316.24</v>
      </c>
      <c r="Q941" s="67">
        <f t="shared" si="29"/>
        <v>0.13522666666666666</v>
      </c>
    </row>
    <row r="942" spans="1:17" ht="14.4" x14ac:dyDescent="0.2">
      <c r="A942" s="65" t="s">
        <v>412</v>
      </c>
      <c r="B942" s="65" t="s">
        <v>413</v>
      </c>
      <c r="C942" s="32" t="str">
        <f t="shared" si="28"/>
        <v>21375500 Información y Comunicación</v>
      </c>
      <c r="D942" s="65" t="s">
        <v>19</v>
      </c>
      <c r="E942" s="65" t="s">
        <v>111</v>
      </c>
      <c r="F942" s="65" t="s">
        <v>112</v>
      </c>
      <c r="G942" s="69">
        <v>8200000</v>
      </c>
      <c r="H942" s="69">
        <v>8200000</v>
      </c>
      <c r="I942" s="69">
        <v>3160000.16</v>
      </c>
      <c r="J942" s="69">
        <v>0</v>
      </c>
      <c r="K942" s="69">
        <v>0</v>
      </c>
      <c r="L942" s="69">
        <v>0</v>
      </c>
      <c r="M942" s="69">
        <v>3125836</v>
      </c>
      <c r="N942" s="69">
        <v>3125836</v>
      </c>
      <c r="O942" s="69">
        <v>5074164</v>
      </c>
      <c r="P942" s="69">
        <v>34164.160000000003</v>
      </c>
      <c r="Q942" s="67">
        <f t="shared" si="29"/>
        <v>0.38119951219512194</v>
      </c>
    </row>
    <row r="943" spans="1:17" ht="14.4" x14ac:dyDescent="0.2">
      <c r="A943" s="65" t="s">
        <v>412</v>
      </c>
      <c r="B943" s="65" t="s">
        <v>413</v>
      </c>
      <c r="C943" s="32" t="str">
        <f t="shared" si="28"/>
        <v>21375500 Información y Comunicación</v>
      </c>
      <c r="D943" s="65" t="s">
        <v>19</v>
      </c>
      <c r="E943" s="65" t="s">
        <v>113</v>
      </c>
      <c r="F943" s="65" t="s">
        <v>114</v>
      </c>
      <c r="G943" s="69">
        <v>8200000</v>
      </c>
      <c r="H943" s="69">
        <v>8200000</v>
      </c>
      <c r="I943" s="69">
        <v>3160000.16</v>
      </c>
      <c r="J943" s="69">
        <v>0</v>
      </c>
      <c r="K943" s="69">
        <v>0</v>
      </c>
      <c r="L943" s="69">
        <v>0</v>
      </c>
      <c r="M943" s="69">
        <v>3125836</v>
      </c>
      <c r="N943" s="69">
        <v>3125836</v>
      </c>
      <c r="O943" s="69">
        <v>5074164</v>
      </c>
      <c r="P943" s="69">
        <v>34164.160000000003</v>
      </c>
      <c r="Q943" s="67">
        <f t="shared" si="29"/>
        <v>0.38119951219512194</v>
      </c>
    </row>
    <row r="944" spans="1:17" ht="14.4" x14ac:dyDescent="0.2">
      <c r="A944" s="65" t="s">
        <v>412</v>
      </c>
      <c r="B944" s="65" t="s">
        <v>413</v>
      </c>
      <c r="C944" s="32" t="str">
        <f t="shared" si="28"/>
        <v>21375500 Información y Comunicación</v>
      </c>
      <c r="D944" s="65" t="s">
        <v>19</v>
      </c>
      <c r="E944" s="65" t="s">
        <v>115</v>
      </c>
      <c r="F944" s="65" t="s">
        <v>116</v>
      </c>
      <c r="G944" s="69">
        <v>300000</v>
      </c>
      <c r="H944" s="69">
        <v>300000</v>
      </c>
      <c r="I944" s="69">
        <v>8924.65</v>
      </c>
      <c r="J944" s="69">
        <v>0</v>
      </c>
      <c r="K944" s="69">
        <v>0</v>
      </c>
      <c r="L944" s="69">
        <v>0</v>
      </c>
      <c r="M944" s="69">
        <v>0</v>
      </c>
      <c r="N944" s="69">
        <v>0</v>
      </c>
      <c r="O944" s="69">
        <v>300000</v>
      </c>
      <c r="P944" s="69">
        <v>8924.65</v>
      </c>
      <c r="Q944" s="67">
        <f t="shared" si="29"/>
        <v>0</v>
      </c>
    </row>
    <row r="945" spans="1:17" ht="14.4" x14ac:dyDescent="0.2">
      <c r="A945" s="65" t="s">
        <v>412</v>
      </c>
      <c r="B945" s="65" t="s">
        <v>413</v>
      </c>
      <c r="C945" s="32" t="str">
        <f t="shared" si="28"/>
        <v>21375500 Información y Comunicación</v>
      </c>
      <c r="D945" s="65" t="s">
        <v>19</v>
      </c>
      <c r="E945" s="65" t="s">
        <v>117</v>
      </c>
      <c r="F945" s="65" t="s">
        <v>118</v>
      </c>
      <c r="G945" s="69">
        <v>300000</v>
      </c>
      <c r="H945" s="69">
        <v>300000</v>
      </c>
      <c r="I945" s="69">
        <v>8924.65</v>
      </c>
      <c r="J945" s="69">
        <v>0</v>
      </c>
      <c r="K945" s="69">
        <v>0</v>
      </c>
      <c r="L945" s="69">
        <v>0</v>
      </c>
      <c r="M945" s="69">
        <v>0</v>
      </c>
      <c r="N945" s="69">
        <v>0</v>
      </c>
      <c r="O945" s="69">
        <v>300000</v>
      </c>
      <c r="P945" s="69">
        <v>8924.65</v>
      </c>
      <c r="Q945" s="67">
        <f t="shared" si="29"/>
        <v>0</v>
      </c>
    </row>
    <row r="946" spans="1:17" ht="14.4" x14ac:dyDescent="0.2">
      <c r="A946" s="65" t="s">
        <v>412</v>
      </c>
      <c r="B946" s="65" t="s">
        <v>413</v>
      </c>
      <c r="C946" s="32" t="str">
        <f t="shared" si="28"/>
        <v>21375500 Información y Comunicación</v>
      </c>
      <c r="D946" s="65" t="s">
        <v>19</v>
      </c>
      <c r="E946" s="65" t="s">
        <v>123</v>
      </c>
      <c r="F946" s="65" t="s">
        <v>124</v>
      </c>
      <c r="G946" s="69">
        <v>37050000</v>
      </c>
      <c r="H946" s="69">
        <v>37050000</v>
      </c>
      <c r="I946" s="69">
        <v>16579831.58</v>
      </c>
      <c r="J946" s="69">
        <v>0</v>
      </c>
      <c r="K946" s="69">
        <v>8081910.1100000003</v>
      </c>
      <c r="L946" s="69">
        <v>338152.5</v>
      </c>
      <c r="M946" s="69">
        <v>7311221.9699999997</v>
      </c>
      <c r="N946" s="69">
        <v>3834623.22</v>
      </c>
      <c r="O946" s="69">
        <v>21318715.420000002</v>
      </c>
      <c r="P946" s="69">
        <v>848547</v>
      </c>
      <c r="Q946" s="67">
        <f t="shared" si="29"/>
        <v>0.19733392631578947</v>
      </c>
    </row>
    <row r="947" spans="1:17" ht="14.4" x14ac:dyDescent="0.2">
      <c r="A947" s="65" t="s">
        <v>412</v>
      </c>
      <c r="B947" s="65" t="s">
        <v>413</v>
      </c>
      <c r="C947" s="32" t="str">
        <f t="shared" si="28"/>
        <v>21375500 Información y Comunicación</v>
      </c>
      <c r="D947" s="65" t="s">
        <v>19</v>
      </c>
      <c r="E947" s="65" t="s">
        <v>125</v>
      </c>
      <c r="F947" s="65" t="s">
        <v>126</v>
      </c>
      <c r="G947" s="69">
        <v>8000000</v>
      </c>
      <c r="H947" s="69">
        <v>8000000</v>
      </c>
      <c r="I947" s="69">
        <v>3432598.11</v>
      </c>
      <c r="J947" s="69">
        <v>0</v>
      </c>
      <c r="K947" s="69">
        <v>1990212.5</v>
      </c>
      <c r="L947" s="69">
        <v>338152.5</v>
      </c>
      <c r="M947" s="69">
        <v>1095252.5</v>
      </c>
      <c r="N947" s="69">
        <v>1095252.5</v>
      </c>
      <c r="O947" s="69">
        <v>4576382.5</v>
      </c>
      <c r="P947" s="69">
        <v>8980.61</v>
      </c>
      <c r="Q947" s="67">
        <f t="shared" si="29"/>
        <v>0.1369065625</v>
      </c>
    </row>
    <row r="948" spans="1:17" ht="14.4" x14ac:dyDescent="0.2">
      <c r="A948" s="65" t="s">
        <v>412</v>
      </c>
      <c r="B948" s="65" t="s">
        <v>413</v>
      </c>
      <c r="C948" s="32" t="str">
        <f t="shared" si="28"/>
        <v>21375500 Información y Comunicación</v>
      </c>
      <c r="D948" s="65" t="s">
        <v>19</v>
      </c>
      <c r="E948" s="65" t="s">
        <v>129</v>
      </c>
      <c r="F948" s="65" t="s">
        <v>130</v>
      </c>
      <c r="G948" s="69">
        <v>2700000</v>
      </c>
      <c r="H948" s="69">
        <v>2700000</v>
      </c>
      <c r="I948" s="69">
        <v>1100321.8500000001</v>
      </c>
      <c r="J948" s="69">
        <v>0</v>
      </c>
      <c r="K948" s="69">
        <v>567762.25</v>
      </c>
      <c r="L948" s="69">
        <v>0</v>
      </c>
      <c r="M948" s="69">
        <v>531301.86</v>
      </c>
      <c r="N948" s="69">
        <v>531301.86</v>
      </c>
      <c r="O948" s="69">
        <v>1600935.89</v>
      </c>
      <c r="P948" s="69">
        <v>1257.74</v>
      </c>
      <c r="Q948" s="67">
        <f t="shared" si="29"/>
        <v>0.19677846666666665</v>
      </c>
    </row>
    <row r="949" spans="1:17" ht="14.4" x14ac:dyDescent="0.2">
      <c r="A949" s="65" t="s">
        <v>412</v>
      </c>
      <c r="B949" s="65" t="s">
        <v>413</v>
      </c>
      <c r="C949" s="32" t="str">
        <f t="shared" si="28"/>
        <v>21375500 Información y Comunicación</v>
      </c>
      <c r="D949" s="65" t="s">
        <v>19</v>
      </c>
      <c r="E949" s="65" t="s">
        <v>131</v>
      </c>
      <c r="F949" s="65" t="s">
        <v>132</v>
      </c>
      <c r="G949" s="69">
        <v>3000000</v>
      </c>
      <c r="H949" s="69">
        <v>3000000</v>
      </c>
      <c r="I949" s="69">
        <v>1411946.5</v>
      </c>
      <c r="J949" s="69">
        <v>0</v>
      </c>
      <c r="K949" s="69">
        <v>949852.01</v>
      </c>
      <c r="L949" s="69">
        <v>0</v>
      </c>
      <c r="M949" s="69">
        <v>454082.86</v>
      </c>
      <c r="N949" s="69">
        <v>454082.86</v>
      </c>
      <c r="O949" s="69">
        <v>1596065.13</v>
      </c>
      <c r="P949" s="69">
        <v>8011.63</v>
      </c>
      <c r="Q949" s="67">
        <f t="shared" si="29"/>
        <v>0.15136095333333333</v>
      </c>
    </row>
    <row r="950" spans="1:17" ht="14.4" x14ac:dyDescent="0.2">
      <c r="A950" s="65" t="s">
        <v>412</v>
      </c>
      <c r="B950" s="65" t="s">
        <v>413</v>
      </c>
      <c r="C950" s="32" t="str">
        <f t="shared" si="28"/>
        <v>21375500 Información y Comunicación</v>
      </c>
      <c r="D950" s="65" t="s">
        <v>19</v>
      </c>
      <c r="E950" s="65" t="s">
        <v>133</v>
      </c>
      <c r="F950" s="65" t="s">
        <v>134</v>
      </c>
      <c r="G950" s="69">
        <v>150000</v>
      </c>
      <c r="H950" s="69">
        <v>150000</v>
      </c>
      <c r="I950" s="69">
        <v>69462.320000000007</v>
      </c>
      <c r="J950" s="69">
        <v>0</v>
      </c>
      <c r="K950" s="69">
        <v>0</v>
      </c>
      <c r="L950" s="69">
        <v>0</v>
      </c>
      <c r="M950" s="69">
        <v>0</v>
      </c>
      <c r="N950" s="69">
        <v>0</v>
      </c>
      <c r="O950" s="69">
        <v>150000</v>
      </c>
      <c r="P950" s="69">
        <v>69462.320000000007</v>
      </c>
      <c r="Q950" s="67">
        <f t="shared" si="29"/>
        <v>0</v>
      </c>
    </row>
    <row r="951" spans="1:17" ht="14.4" x14ac:dyDescent="0.2">
      <c r="A951" s="65" t="s">
        <v>412</v>
      </c>
      <c r="B951" s="65" t="s">
        <v>413</v>
      </c>
      <c r="C951" s="32" t="str">
        <f t="shared" si="28"/>
        <v>21375500 Información y Comunicación</v>
      </c>
      <c r="D951" s="65" t="s">
        <v>19</v>
      </c>
      <c r="E951" s="65" t="s">
        <v>135</v>
      </c>
      <c r="F951" s="65" t="s">
        <v>136</v>
      </c>
      <c r="G951" s="69">
        <v>3700000</v>
      </c>
      <c r="H951" s="69">
        <v>3700000</v>
      </c>
      <c r="I951" s="69">
        <v>2725400.58</v>
      </c>
      <c r="J951" s="69">
        <v>0</v>
      </c>
      <c r="K951" s="69">
        <v>958656.25</v>
      </c>
      <c r="L951" s="69">
        <v>0</v>
      </c>
      <c r="M951" s="69">
        <v>1753986</v>
      </c>
      <c r="N951" s="69">
        <v>1753986</v>
      </c>
      <c r="O951" s="69">
        <v>987357.75</v>
      </c>
      <c r="P951" s="69">
        <v>12758.33</v>
      </c>
      <c r="Q951" s="67">
        <f t="shared" si="29"/>
        <v>0.47405027027027025</v>
      </c>
    </row>
    <row r="952" spans="1:17" ht="14.4" x14ac:dyDescent="0.2">
      <c r="A952" s="65" t="s">
        <v>412</v>
      </c>
      <c r="B952" s="65" t="s">
        <v>413</v>
      </c>
      <c r="C952" s="32" t="str">
        <f t="shared" si="28"/>
        <v>21375500 Información y Comunicación</v>
      </c>
      <c r="D952" s="65" t="s">
        <v>19</v>
      </c>
      <c r="E952" s="65" t="s">
        <v>137</v>
      </c>
      <c r="F952" s="65" t="s">
        <v>138</v>
      </c>
      <c r="G952" s="69">
        <v>18000000</v>
      </c>
      <c r="H952" s="69">
        <v>18000000</v>
      </c>
      <c r="I952" s="69">
        <v>7835478.9699999997</v>
      </c>
      <c r="J952" s="69">
        <v>0</v>
      </c>
      <c r="K952" s="69">
        <v>3615427.1</v>
      </c>
      <c r="L952" s="69">
        <v>0</v>
      </c>
      <c r="M952" s="69">
        <v>3476598.75</v>
      </c>
      <c r="N952" s="69">
        <v>0</v>
      </c>
      <c r="O952" s="69">
        <v>10907974.15</v>
      </c>
      <c r="P952" s="69">
        <v>743453.12</v>
      </c>
      <c r="Q952" s="67">
        <f t="shared" si="29"/>
        <v>0.19314437500000001</v>
      </c>
    </row>
    <row r="953" spans="1:17" ht="14.4" x14ac:dyDescent="0.2">
      <c r="A953" s="65" t="s">
        <v>412</v>
      </c>
      <c r="B953" s="65" t="s">
        <v>413</v>
      </c>
      <c r="C953" s="32" t="str">
        <f t="shared" si="28"/>
        <v>21375500 Información y Comunicación</v>
      </c>
      <c r="D953" s="65" t="s">
        <v>19</v>
      </c>
      <c r="E953" s="65" t="s">
        <v>139</v>
      </c>
      <c r="F953" s="65" t="s">
        <v>140</v>
      </c>
      <c r="G953" s="69">
        <v>1500000</v>
      </c>
      <c r="H953" s="69">
        <v>1500000</v>
      </c>
      <c r="I953" s="69">
        <v>4623.25</v>
      </c>
      <c r="J953" s="69">
        <v>0</v>
      </c>
      <c r="K953" s="69">
        <v>0</v>
      </c>
      <c r="L953" s="69">
        <v>0</v>
      </c>
      <c r="M953" s="69">
        <v>0</v>
      </c>
      <c r="N953" s="69">
        <v>0</v>
      </c>
      <c r="O953" s="69">
        <v>1500000</v>
      </c>
      <c r="P953" s="69">
        <v>4623.25</v>
      </c>
      <c r="Q953" s="67">
        <f t="shared" si="29"/>
        <v>0</v>
      </c>
    </row>
    <row r="954" spans="1:17" ht="14.4" x14ac:dyDescent="0.2">
      <c r="A954" s="65" t="s">
        <v>412</v>
      </c>
      <c r="B954" s="65" t="s">
        <v>413</v>
      </c>
      <c r="C954" s="32" t="str">
        <f t="shared" si="28"/>
        <v>21375500 Información y Comunicación</v>
      </c>
      <c r="D954" s="65" t="s">
        <v>19</v>
      </c>
      <c r="E954" s="65" t="s">
        <v>141</v>
      </c>
      <c r="F954" s="65" t="s">
        <v>142</v>
      </c>
      <c r="G954" s="69">
        <v>250000</v>
      </c>
      <c r="H954" s="69">
        <v>250000</v>
      </c>
      <c r="I954" s="69">
        <v>214554.16</v>
      </c>
      <c r="J954" s="69">
        <v>0</v>
      </c>
      <c r="K954" s="69">
        <v>21770</v>
      </c>
      <c r="L954" s="69">
        <v>0</v>
      </c>
      <c r="M954" s="69">
        <v>177730</v>
      </c>
      <c r="N954" s="69">
        <v>177730</v>
      </c>
      <c r="O954" s="69">
        <v>50500</v>
      </c>
      <c r="P954" s="69">
        <v>15054.16</v>
      </c>
      <c r="Q954" s="67">
        <f t="shared" si="29"/>
        <v>0.71092</v>
      </c>
    </row>
    <row r="955" spans="1:17" ht="14.4" x14ac:dyDescent="0.2">
      <c r="A955" s="65" t="s">
        <v>412</v>
      </c>
      <c r="B955" s="65" t="s">
        <v>413</v>
      </c>
      <c r="C955" s="32" t="str">
        <f t="shared" si="28"/>
        <v>21375500 Información y Comunicación</v>
      </c>
      <c r="D955" s="65" t="s">
        <v>19</v>
      </c>
      <c r="E955" s="65" t="s">
        <v>145</v>
      </c>
      <c r="F955" s="65" t="s">
        <v>146</v>
      </c>
      <c r="G955" s="69">
        <v>250000</v>
      </c>
      <c r="H955" s="69">
        <v>250000</v>
      </c>
      <c r="I955" s="69">
        <v>214554.16</v>
      </c>
      <c r="J955" s="69">
        <v>0</v>
      </c>
      <c r="K955" s="69">
        <v>21770</v>
      </c>
      <c r="L955" s="69">
        <v>0</v>
      </c>
      <c r="M955" s="69">
        <v>177730</v>
      </c>
      <c r="N955" s="69">
        <v>177730</v>
      </c>
      <c r="O955" s="69">
        <v>50500</v>
      </c>
      <c r="P955" s="69">
        <v>15054.16</v>
      </c>
      <c r="Q955" s="67">
        <f t="shared" si="29"/>
        <v>0.71092</v>
      </c>
    </row>
    <row r="956" spans="1:17" ht="14.4" x14ac:dyDescent="0.2">
      <c r="A956" s="65" t="s">
        <v>412</v>
      </c>
      <c r="B956" s="65" t="s">
        <v>413</v>
      </c>
      <c r="C956" s="32" t="str">
        <f t="shared" si="28"/>
        <v>21375500 Información y Comunicación</v>
      </c>
      <c r="D956" s="65" t="s">
        <v>19</v>
      </c>
      <c r="E956" s="65" t="s">
        <v>147</v>
      </c>
      <c r="F956" s="65" t="s">
        <v>148</v>
      </c>
      <c r="G956" s="69">
        <v>800000</v>
      </c>
      <c r="H956" s="69">
        <v>800000</v>
      </c>
      <c r="I956" s="69">
        <v>277206.01</v>
      </c>
      <c r="J956" s="69">
        <v>0</v>
      </c>
      <c r="K956" s="69">
        <v>0</v>
      </c>
      <c r="L956" s="69">
        <v>0</v>
      </c>
      <c r="M956" s="69">
        <v>0</v>
      </c>
      <c r="N956" s="69">
        <v>0</v>
      </c>
      <c r="O956" s="69">
        <v>800000</v>
      </c>
      <c r="P956" s="69">
        <v>277206.01</v>
      </c>
      <c r="Q956" s="67">
        <f t="shared" si="29"/>
        <v>0</v>
      </c>
    </row>
    <row r="957" spans="1:17" ht="14.4" x14ac:dyDescent="0.2">
      <c r="A957" s="65" t="s">
        <v>412</v>
      </c>
      <c r="B957" s="65" t="s">
        <v>413</v>
      </c>
      <c r="C957" s="32" t="str">
        <f t="shared" si="28"/>
        <v>21375500 Información y Comunicación</v>
      </c>
      <c r="D957" s="65" t="s">
        <v>19</v>
      </c>
      <c r="E957" s="65" t="s">
        <v>291</v>
      </c>
      <c r="F957" s="65" t="s">
        <v>292</v>
      </c>
      <c r="G957" s="69">
        <v>100000</v>
      </c>
      <c r="H957" s="69">
        <v>100000</v>
      </c>
      <c r="I957" s="69">
        <v>46308.22</v>
      </c>
      <c r="J957" s="69">
        <v>0</v>
      </c>
      <c r="K957" s="69">
        <v>0</v>
      </c>
      <c r="L957" s="69">
        <v>0</v>
      </c>
      <c r="M957" s="69">
        <v>0</v>
      </c>
      <c r="N957" s="69">
        <v>0</v>
      </c>
      <c r="O957" s="69">
        <v>100000</v>
      </c>
      <c r="P957" s="69">
        <v>46308.22</v>
      </c>
      <c r="Q957" s="67">
        <f t="shared" si="29"/>
        <v>0</v>
      </c>
    </row>
    <row r="958" spans="1:17" ht="14.4" x14ac:dyDescent="0.2">
      <c r="A958" s="65" t="s">
        <v>412</v>
      </c>
      <c r="B958" s="65" t="s">
        <v>413</v>
      </c>
      <c r="C958" s="32" t="str">
        <f t="shared" si="28"/>
        <v>21375500 Información y Comunicación</v>
      </c>
      <c r="D958" s="65" t="s">
        <v>19</v>
      </c>
      <c r="E958" s="65" t="s">
        <v>149</v>
      </c>
      <c r="F958" s="65" t="s">
        <v>150</v>
      </c>
      <c r="G958" s="69">
        <v>600000</v>
      </c>
      <c r="H958" s="69">
        <v>600000</v>
      </c>
      <c r="I958" s="69">
        <v>207289.57</v>
      </c>
      <c r="J958" s="69">
        <v>0</v>
      </c>
      <c r="K958" s="69">
        <v>0</v>
      </c>
      <c r="L958" s="69">
        <v>0</v>
      </c>
      <c r="M958" s="69">
        <v>0</v>
      </c>
      <c r="N958" s="69">
        <v>0</v>
      </c>
      <c r="O958" s="69">
        <v>600000</v>
      </c>
      <c r="P958" s="69">
        <v>207289.57</v>
      </c>
      <c r="Q958" s="67">
        <f t="shared" si="29"/>
        <v>0</v>
      </c>
    </row>
    <row r="959" spans="1:17" ht="14.4" x14ac:dyDescent="0.2">
      <c r="A959" s="65" t="s">
        <v>412</v>
      </c>
      <c r="B959" s="65" t="s">
        <v>413</v>
      </c>
      <c r="C959" s="32" t="str">
        <f t="shared" si="28"/>
        <v>21375500 Información y Comunicación</v>
      </c>
      <c r="D959" s="65" t="s">
        <v>19</v>
      </c>
      <c r="E959" s="65" t="s">
        <v>151</v>
      </c>
      <c r="F959" s="65" t="s">
        <v>152</v>
      </c>
      <c r="G959" s="69">
        <v>100000</v>
      </c>
      <c r="H959" s="69">
        <v>100000</v>
      </c>
      <c r="I959" s="69">
        <v>23608.22</v>
      </c>
      <c r="J959" s="69">
        <v>0</v>
      </c>
      <c r="K959" s="69">
        <v>0</v>
      </c>
      <c r="L959" s="69">
        <v>0</v>
      </c>
      <c r="M959" s="69">
        <v>0</v>
      </c>
      <c r="N959" s="69">
        <v>0</v>
      </c>
      <c r="O959" s="69">
        <v>100000</v>
      </c>
      <c r="P959" s="69">
        <v>23608.22</v>
      </c>
      <c r="Q959" s="67">
        <f t="shared" si="29"/>
        <v>0</v>
      </c>
    </row>
    <row r="960" spans="1:17" ht="14.4" x14ac:dyDescent="0.2">
      <c r="A960" s="65" t="s">
        <v>412</v>
      </c>
      <c r="B960" s="65" t="s">
        <v>413</v>
      </c>
      <c r="C960" s="32" t="str">
        <f t="shared" si="28"/>
        <v>21375500 Información y Comunicación</v>
      </c>
      <c r="D960" s="65" t="s">
        <v>19</v>
      </c>
      <c r="E960" s="65" t="s">
        <v>153</v>
      </c>
      <c r="F960" s="65" t="s">
        <v>154</v>
      </c>
      <c r="G960" s="69">
        <v>62752887</v>
      </c>
      <c r="H960" s="69">
        <v>62752887</v>
      </c>
      <c r="I960" s="69">
        <v>11379999.050000001</v>
      </c>
      <c r="J960" s="69">
        <v>0</v>
      </c>
      <c r="K960" s="69">
        <v>603166.16</v>
      </c>
      <c r="L960" s="69">
        <v>0</v>
      </c>
      <c r="M960" s="69">
        <v>7269358.3300000001</v>
      </c>
      <c r="N960" s="69">
        <v>7269358.3300000001</v>
      </c>
      <c r="O960" s="69">
        <v>54880362.509999998</v>
      </c>
      <c r="P960" s="69">
        <v>3507474.56</v>
      </c>
      <c r="Q960" s="67">
        <f t="shared" si="29"/>
        <v>0.11584101827856939</v>
      </c>
    </row>
    <row r="961" spans="1:17" ht="14.4" x14ac:dyDescent="0.2">
      <c r="A961" s="65" t="s">
        <v>412</v>
      </c>
      <c r="B961" s="65" t="s">
        <v>413</v>
      </c>
      <c r="C961" s="32" t="str">
        <f t="shared" si="28"/>
        <v>21375500 Información y Comunicación</v>
      </c>
      <c r="D961" s="65" t="s">
        <v>19</v>
      </c>
      <c r="E961" s="65" t="s">
        <v>155</v>
      </c>
      <c r="F961" s="65" t="s">
        <v>156</v>
      </c>
      <c r="G961" s="69">
        <v>9900000</v>
      </c>
      <c r="H961" s="69">
        <v>9900000</v>
      </c>
      <c r="I961" s="69">
        <v>3177237</v>
      </c>
      <c r="J961" s="69">
        <v>0</v>
      </c>
      <c r="K961" s="69">
        <v>534821.31999999995</v>
      </c>
      <c r="L961" s="69">
        <v>0</v>
      </c>
      <c r="M961" s="69">
        <v>710178.68</v>
      </c>
      <c r="N961" s="69">
        <v>710178.68</v>
      </c>
      <c r="O961" s="69">
        <v>8655000</v>
      </c>
      <c r="P961" s="69">
        <v>1932237</v>
      </c>
      <c r="Q961" s="67">
        <f t="shared" si="29"/>
        <v>7.1735220202020208E-2</v>
      </c>
    </row>
    <row r="962" spans="1:17" ht="14.4" x14ac:dyDescent="0.2">
      <c r="A962" s="65" t="s">
        <v>412</v>
      </c>
      <c r="B962" s="65" t="s">
        <v>413</v>
      </c>
      <c r="C962" s="32" t="str">
        <f t="shared" si="28"/>
        <v>21375500 Información y Comunicación</v>
      </c>
      <c r="D962" s="65" t="s">
        <v>19</v>
      </c>
      <c r="E962" s="65" t="s">
        <v>157</v>
      </c>
      <c r="F962" s="65" t="s">
        <v>158</v>
      </c>
      <c r="G962" s="69">
        <v>3700000</v>
      </c>
      <c r="H962" s="69">
        <v>3700000</v>
      </c>
      <c r="I962" s="69">
        <v>1713404.01</v>
      </c>
      <c r="J962" s="69">
        <v>0</v>
      </c>
      <c r="K962" s="69">
        <v>533553</v>
      </c>
      <c r="L962" s="69">
        <v>0</v>
      </c>
      <c r="M962" s="69">
        <v>616447</v>
      </c>
      <c r="N962" s="69">
        <v>616447</v>
      </c>
      <c r="O962" s="69">
        <v>2550000</v>
      </c>
      <c r="P962" s="69">
        <v>563404.01</v>
      </c>
      <c r="Q962" s="67">
        <f t="shared" si="29"/>
        <v>0.16660729729729729</v>
      </c>
    </row>
    <row r="963" spans="1:17" ht="14.4" x14ac:dyDescent="0.2">
      <c r="A963" s="65" t="s">
        <v>412</v>
      </c>
      <c r="B963" s="65" t="s">
        <v>413</v>
      </c>
      <c r="C963" s="32" t="str">
        <f t="shared" si="28"/>
        <v>21375500 Información y Comunicación</v>
      </c>
      <c r="D963" s="65" t="s">
        <v>19</v>
      </c>
      <c r="E963" s="65" t="s">
        <v>161</v>
      </c>
      <c r="F963" s="65" t="s">
        <v>162</v>
      </c>
      <c r="G963" s="69">
        <v>6000000</v>
      </c>
      <c r="H963" s="69">
        <v>6000000</v>
      </c>
      <c r="I963" s="69">
        <v>1371216.56</v>
      </c>
      <c r="J963" s="69">
        <v>0</v>
      </c>
      <c r="K963" s="69">
        <v>1268.32</v>
      </c>
      <c r="L963" s="69">
        <v>0</v>
      </c>
      <c r="M963" s="69">
        <v>93731.68</v>
      </c>
      <c r="N963" s="69">
        <v>93731.68</v>
      </c>
      <c r="O963" s="69">
        <v>5905000</v>
      </c>
      <c r="P963" s="69">
        <v>1276216.56</v>
      </c>
      <c r="Q963" s="67">
        <f t="shared" si="29"/>
        <v>1.5621946666666666E-2</v>
      </c>
    </row>
    <row r="964" spans="1:17" ht="14.4" x14ac:dyDescent="0.2">
      <c r="A964" s="65" t="s">
        <v>412</v>
      </c>
      <c r="B964" s="65" t="s">
        <v>413</v>
      </c>
      <c r="C964" s="32" t="str">
        <f t="shared" si="28"/>
        <v>21375500 Información y Comunicación</v>
      </c>
      <c r="D964" s="65" t="s">
        <v>19</v>
      </c>
      <c r="E964" s="65" t="s">
        <v>163</v>
      </c>
      <c r="F964" s="65" t="s">
        <v>164</v>
      </c>
      <c r="G964" s="69">
        <v>200000</v>
      </c>
      <c r="H964" s="69">
        <v>200000</v>
      </c>
      <c r="I964" s="69">
        <v>92616.43</v>
      </c>
      <c r="J964" s="69">
        <v>0</v>
      </c>
      <c r="K964" s="69">
        <v>0</v>
      </c>
      <c r="L964" s="69">
        <v>0</v>
      </c>
      <c r="M964" s="69">
        <v>0</v>
      </c>
      <c r="N964" s="69">
        <v>0</v>
      </c>
      <c r="O964" s="69">
        <v>200000</v>
      </c>
      <c r="P964" s="69">
        <v>92616.43</v>
      </c>
      <c r="Q964" s="67">
        <f t="shared" si="29"/>
        <v>0</v>
      </c>
    </row>
    <row r="965" spans="1:17" ht="14.4" x14ac:dyDescent="0.2">
      <c r="A965" s="65" t="s">
        <v>412</v>
      </c>
      <c r="B965" s="65" t="s">
        <v>413</v>
      </c>
      <c r="C965" s="32" t="str">
        <f t="shared" si="28"/>
        <v>21375500 Información y Comunicación</v>
      </c>
      <c r="D965" s="65" t="s">
        <v>19</v>
      </c>
      <c r="E965" s="65" t="s">
        <v>171</v>
      </c>
      <c r="F965" s="65" t="s">
        <v>172</v>
      </c>
      <c r="G965" s="69">
        <v>4300000</v>
      </c>
      <c r="H965" s="69">
        <v>4300000</v>
      </c>
      <c r="I965" s="69">
        <v>849014.41</v>
      </c>
      <c r="J965" s="69">
        <v>0</v>
      </c>
      <c r="K965" s="69">
        <v>0</v>
      </c>
      <c r="L965" s="69">
        <v>0</v>
      </c>
      <c r="M965" s="69">
        <v>0</v>
      </c>
      <c r="N965" s="69">
        <v>0</v>
      </c>
      <c r="O965" s="69">
        <v>4300000</v>
      </c>
      <c r="P965" s="69">
        <v>849014.41</v>
      </c>
      <c r="Q965" s="67">
        <f t="shared" si="29"/>
        <v>0</v>
      </c>
    </row>
    <row r="966" spans="1:17" ht="14.4" x14ac:dyDescent="0.2">
      <c r="A966" s="65" t="s">
        <v>412</v>
      </c>
      <c r="B966" s="65" t="s">
        <v>413</v>
      </c>
      <c r="C966" s="32" t="str">
        <f t="shared" si="28"/>
        <v>21375500 Información y Comunicación</v>
      </c>
      <c r="D966" s="65" t="s">
        <v>19</v>
      </c>
      <c r="E966" s="65" t="s">
        <v>173</v>
      </c>
      <c r="F966" s="65" t="s">
        <v>174</v>
      </c>
      <c r="G966" s="69">
        <v>1000000</v>
      </c>
      <c r="H966" s="69">
        <v>1000000</v>
      </c>
      <c r="I966" s="69">
        <v>463082.17</v>
      </c>
      <c r="J966" s="69">
        <v>0</v>
      </c>
      <c r="K966" s="69">
        <v>0</v>
      </c>
      <c r="L966" s="69">
        <v>0</v>
      </c>
      <c r="M966" s="69">
        <v>0</v>
      </c>
      <c r="N966" s="69">
        <v>0</v>
      </c>
      <c r="O966" s="69">
        <v>1000000</v>
      </c>
      <c r="P966" s="69">
        <v>463082.17</v>
      </c>
      <c r="Q966" s="67">
        <f t="shared" si="29"/>
        <v>0</v>
      </c>
    </row>
    <row r="967" spans="1:17" ht="14.4" x14ac:dyDescent="0.2">
      <c r="A967" s="65" t="s">
        <v>412</v>
      </c>
      <c r="B967" s="65" t="s">
        <v>413</v>
      </c>
      <c r="C967" s="32" t="str">
        <f t="shared" ref="C967:C1030" si="30">+CONCATENATE(A967," ",B967)</f>
        <v>21375500 Información y Comunicación</v>
      </c>
      <c r="D967" s="65" t="s">
        <v>19</v>
      </c>
      <c r="E967" s="65" t="s">
        <v>177</v>
      </c>
      <c r="F967" s="65" t="s">
        <v>178</v>
      </c>
      <c r="G967" s="69">
        <v>300000</v>
      </c>
      <c r="H967" s="69">
        <v>300000</v>
      </c>
      <c r="I967" s="69">
        <v>138924.65</v>
      </c>
      <c r="J967" s="69">
        <v>0</v>
      </c>
      <c r="K967" s="69">
        <v>0</v>
      </c>
      <c r="L967" s="69">
        <v>0</v>
      </c>
      <c r="M967" s="69">
        <v>0</v>
      </c>
      <c r="N967" s="69">
        <v>0</v>
      </c>
      <c r="O967" s="69">
        <v>300000</v>
      </c>
      <c r="P967" s="69">
        <v>138924.65</v>
      </c>
      <c r="Q967" s="67">
        <f t="shared" ref="Q967:Q1030" si="31">+IFERROR(M967/H967,0)</f>
        <v>0</v>
      </c>
    </row>
    <row r="968" spans="1:17" ht="14.4" x14ac:dyDescent="0.2">
      <c r="A968" s="65" t="s">
        <v>412</v>
      </c>
      <c r="B968" s="65" t="s">
        <v>413</v>
      </c>
      <c r="C968" s="32" t="str">
        <f t="shared" si="30"/>
        <v>21375500 Información y Comunicación</v>
      </c>
      <c r="D968" s="65" t="s">
        <v>19</v>
      </c>
      <c r="E968" s="65" t="s">
        <v>179</v>
      </c>
      <c r="F968" s="65" t="s">
        <v>180</v>
      </c>
      <c r="G968" s="69">
        <v>2500000</v>
      </c>
      <c r="H968" s="69">
        <v>2500000</v>
      </c>
      <c r="I968" s="69">
        <v>15466.51</v>
      </c>
      <c r="J968" s="69">
        <v>0</v>
      </c>
      <c r="K968" s="69">
        <v>0</v>
      </c>
      <c r="L968" s="69">
        <v>0</v>
      </c>
      <c r="M968" s="69">
        <v>0</v>
      </c>
      <c r="N968" s="69">
        <v>0</v>
      </c>
      <c r="O968" s="69">
        <v>2500000</v>
      </c>
      <c r="P968" s="69">
        <v>15466.51</v>
      </c>
      <c r="Q968" s="67">
        <f t="shared" si="31"/>
        <v>0</v>
      </c>
    </row>
    <row r="969" spans="1:17" ht="14.4" x14ac:dyDescent="0.2">
      <c r="A969" s="65" t="s">
        <v>412</v>
      </c>
      <c r="B969" s="65" t="s">
        <v>413</v>
      </c>
      <c r="C969" s="32" t="str">
        <f t="shared" si="30"/>
        <v>21375500 Información y Comunicación</v>
      </c>
      <c r="D969" s="65" t="s">
        <v>19</v>
      </c>
      <c r="E969" s="65" t="s">
        <v>181</v>
      </c>
      <c r="F969" s="65" t="s">
        <v>182</v>
      </c>
      <c r="G969" s="69">
        <v>250000</v>
      </c>
      <c r="H969" s="69">
        <v>250000</v>
      </c>
      <c r="I969" s="69">
        <v>115770.54</v>
      </c>
      <c r="J969" s="69">
        <v>0</v>
      </c>
      <c r="K969" s="69">
        <v>0</v>
      </c>
      <c r="L969" s="69">
        <v>0</v>
      </c>
      <c r="M969" s="69">
        <v>0</v>
      </c>
      <c r="N969" s="69">
        <v>0</v>
      </c>
      <c r="O969" s="69">
        <v>250000</v>
      </c>
      <c r="P969" s="69">
        <v>115770.54</v>
      </c>
      <c r="Q969" s="67">
        <f t="shared" si="31"/>
        <v>0</v>
      </c>
    </row>
    <row r="970" spans="1:17" ht="14.4" x14ac:dyDescent="0.2">
      <c r="A970" s="65" t="s">
        <v>412</v>
      </c>
      <c r="B970" s="65" t="s">
        <v>413</v>
      </c>
      <c r="C970" s="32" t="str">
        <f t="shared" si="30"/>
        <v>21375500 Información y Comunicación</v>
      </c>
      <c r="D970" s="65" t="s">
        <v>19</v>
      </c>
      <c r="E970" s="65" t="s">
        <v>183</v>
      </c>
      <c r="F970" s="65" t="s">
        <v>184</v>
      </c>
      <c r="G970" s="69">
        <v>250000</v>
      </c>
      <c r="H970" s="69">
        <v>250000</v>
      </c>
      <c r="I970" s="69">
        <v>115770.54</v>
      </c>
      <c r="J970" s="69">
        <v>0</v>
      </c>
      <c r="K970" s="69">
        <v>0</v>
      </c>
      <c r="L970" s="69">
        <v>0</v>
      </c>
      <c r="M970" s="69">
        <v>0</v>
      </c>
      <c r="N970" s="69">
        <v>0</v>
      </c>
      <c r="O970" s="69">
        <v>250000</v>
      </c>
      <c r="P970" s="69">
        <v>115770.54</v>
      </c>
      <c r="Q970" s="67">
        <f t="shared" si="31"/>
        <v>0</v>
      </c>
    </row>
    <row r="971" spans="1:17" ht="14.4" x14ac:dyDescent="0.2">
      <c r="A971" s="65" t="s">
        <v>412</v>
      </c>
      <c r="B971" s="65" t="s">
        <v>413</v>
      </c>
      <c r="C971" s="32" t="str">
        <f t="shared" si="30"/>
        <v>21375500 Información y Comunicación</v>
      </c>
      <c r="D971" s="65" t="s">
        <v>19</v>
      </c>
      <c r="E971" s="65" t="s">
        <v>185</v>
      </c>
      <c r="F971" s="65" t="s">
        <v>186</v>
      </c>
      <c r="G971" s="69">
        <v>13902887</v>
      </c>
      <c r="H971" s="69">
        <v>13902887</v>
      </c>
      <c r="I971" s="69">
        <v>154987.93</v>
      </c>
      <c r="J971" s="69">
        <v>0</v>
      </c>
      <c r="K971" s="69">
        <v>0</v>
      </c>
      <c r="L971" s="69">
        <v>0</v>
      </c>
      <c r="M971" s="69">
        <v>0</v>
      </c>
      <c r="N971" s="69">
        <v>0</v>
      </c>
      <c r="O971" s="69">
        <v>13902887</v>
      </c>
      <c r="P971" s="69">
        <v>154987.93</v>
      </c>
      <c r="Q971" s="67">
        <f t="shared" si="31"/>
        <v>0</v>
      </c>
    </row>
    <row r="972" spans="1:17" ht="14.4" x14ac:dyDescent="0.2">
      <c r="A972" s="65" t="s">
        <v>412</v>
      </c>
      <c r="B972" s="65" t="s">
        <v>413</v>
      </c>
      <c r="C972" s="32" t="str">
        <f t="shared" si="30"/>
        <v>21375500 Información y Comunicación</v>
      </c>
      <c r="D972" s="65" t="s">
        <v>19</v>
      </c>
      <c r="E972" s="65" t="s">
        <v>187</v>
      </c>
      <c r="F972" s="65" t="s">
        <v>188</v>
      </c>
      <c r="G972" s="69">
        <v>300000</v>
      </c>
      <c r="H972" s="69">
        <v>300000</v>
      </c>
      <c r="I972" s="69">
        <v>138924.65</v>
      </c>
      <c r="J972" s="69">
        <v>0</v>
      </c>
      <c r="K972" s="69">
        <v>0</v>
      </c>
      <c r="L972" s="69">
        <v>0</v>
      </c>
      <c r="M972" s="69">
        <v>0</v>
      </c>
      <c r="N972" s="69">
        <v>0</v>
      </c>
      <c r="O972" s="69">
        <v>300000</v>
      </c>
      <c r="P972" s="69">
        <v>138924.65</v>
      </c>
      <c r="Q972" s="67">
        <f t="shared" si="31"/>
        <v>0</v>
      </c>
    </row>
    <row r="973" spans="1:17" ht="14.4" x14ac:dyDescent="0.2">
      <c r="A973" s="65" t="s">
        <v>412</v>
      </c>
      <c r="B973" s="65" t="s">
        <v>413</v>
      </c>
      <c r="C973" s="32" t="str">
        <f t="shared" si="30"/>
        <v>21375500 Información y Comunicación</v>
      </c>
      <c r="D973" s="65" t="s">
        <v>19</v>
      </c>
      <c r="E973" s="65" t="s">
        <v>189</v>
      </c>
      <c r="F973" s="65" t="s">
        <v>190</v>
      </c>
      <c r="G973" s="69">
        <v>13602887</v>
      </c>
      <c r="H973" s="69">
        <v>13602887</v>
      </c>
      <c r="I973" s="69">
        <v>16063.28</v>
      </c>
      <c r="J973" s="69">
        <v>0</v>
      </c>
      <c r="K973" s="69">
        <v>0</v>
      </c>
      <c r="L973" s="69">
        <v>0</v>
      </c>
      <c r="M973" s="69">
        <v>0</v>
      </c>
      <c r="N973" s="69">
        <v>0</v>
      </c>
      <c r="O973" s="69">
        <v>13602887</v>
      </c>
      <c r="P973" s="69">
        <v>16063.28</v>
      </c>
      <c r="Q973" s="67">
        <f t="shared" si="31"/>
        <v>0</v>
      </c>
    </row>
    <row r="974" spans="1:17" ht="14.4" x14ac:dyDescent="0.2">
      <c r="A974" s="65" t="s">
        <v>412</v>
      </c>
      <c r="B974" s="65" t="s">
        <v>413</v>
      </c>
      <c r="C974" s="32" t="str">
        <f t="shared" si="30"/>
        <v>21375500 Información y Comunicación</v>
      </c>
      <c r="D974" s="65" t="s">
        <v>19</v>
      </c>
      <c r="E974" s="65" t="s">
        <v>191</v>
      </c>
      <c r="F974" s="65" t="s">
        <v>192</v>
      </c>
      <c r="G974" s="69">
        <v>34650000</v>
      </c>
      <c r="H974" s="69">
        <v>34650000</v>
      </c>
      <c r="I974" s="69">
        <v>7198759.71</v>
      </c>
      <c r="J974" s="69">
        <v>0</v>
      </c>
      <c r="K974" s="69">
        <v>68344.84</v>
      </c>
      <c r="L974" s="69">
        <v>0</v>
      </c>
      <c r="M974" s="69">
        <v>6559179.6500000004</v>
      </c>
      <c r="N974" s="69">
        <v>6559179.6500000004</v>
      </c>
      <c r="O974" s="69">
        <v>28022475.510000002</v>
      </c>
      <c r="P974" s="69">
        <v>571235.22</v>
      </c>
      <c r="Q974" s="67">
        <f t="shared" si="31"/>
        <v>0.18929811399711402</v>
      </c>
    </row>
    <row r="975" spans="1:17" ht="14.4" x14ac:dyDescent="0.2">
      <c r="A975" s="65" t="s">
        <v>412</v>
      </c>
      <c r="B975" s="65" t="s">
        <v>413</v>
      </c>
      <c r="C975" s="32" t="str">
        <f t="shared" si="30"/>
        <v>21375500 Información y Comunicación</v>
      </c>
      <c r="D975" s="65" t="s">
        <v>19</v>
      </c>
      <c r="E975" s="65" t="s">
        <v>193</v>
      </c>
      <c r="F975" s="65" t="s">
        <v>194</v>
      </c>
      <c r="G975" s="69">
        <v>600000</v>
      </c>
      <c r="H975" s="69">
        <v>3600000</v>
      </c>
      <c r="I975" s="69">
        <v>277849.3</v>
      </c>
      <c r="J975" s="69">
        <v>0</v>
      </c>
      <c r="K975" s="69">
        <v>0</v>
      </c>
      <c r="L975" s="69">
        <v>0</v>
      </c>
      <c r="M975" s="69">
        <v>0</v>
      </c>
      <c r="N975" s="69">
        <v>0</v>
      </c>
      <c r="O975" s="69">
        <v>3600000</v>
      </c>
      <c r="P975" s="69">
        <v>277849.3</v>
      </c>
      <c r="Q975" s="67">
        <f t="shared" si="31"/>
        <v>0</v>
      </c>
    </row>
    <row r="976" spans="1:17" ht="14.4" x14ac:dyDescent="0.2">
      <c r="A976" s="65" t="s">
        <v>412</v>
      </c>
      <c r="B976" s="65" t="s">
        <v>413</v>
      </c>
      <c r="C976" s="32" t="str">
        <f t="shared" si="30"/>
        <v>21375500 Información y Comunicación</v>
      </c>
      <c r="D976" s="65" t="s">
        <v>19</v>
      </c>
      <c r="E976" s="65" t="s">
        <v>197</v>
      </c>
      <c r="F976" s="65" t="s">
        <v>198</v>
      </c>
      <c r="G976" s="69">
        <v>17000000</v>
      </c>
      <c r="H976" s="69">
        <v>17000000</v>
      </c>
      <c r="I976" s="69">
        <v>20229.75</v>
      </c>
      <c r="J976" s="69">
        <v>0</v>
      </c>
      <c r="K976" s="69">
        <v>0</v>
      </c>
      <c r="L976" s="69">
        <v>0</v>
      </c>
      <c r="M976" s="69">
        <v>0</v>
      </c>
      <c r="N976" s="69">
        <v>0</v>
      </c>
      <c r="O976" s="69">
        <v>17000000</v>
      </c>
      <c r="P976" s="69">
        <v>20229.75</v>
      </c>
      <c r="Q976" s="67">
        <f t="shared" si="31"/>
        <v>0</v>
      </c>
    </row>
    <row r="977" spans="1:17" ht="14.4" x14ac:dyDescent="0.2">
      <c r="A977" s="65" t="s">
        <v>412</v>
      </c>
      <c r="B977" s="65" t="s">
        <v>413</v>
      </c>
      <c r="C977" s="32" t="str">
        <f t="shared" si="30"/>
        <v>21375500 Información y Comunicación</v>
      </c>
      <c r="D977" s="65" t="s">
        <v>19</v>
      </c>
      <c r="E977" s="65" t="s">
        <v>199</v>
      </c>
      <c r="F977" s="65" t="s">
        <v>200</v>
      </c>
      <c r="G977" s="69">
        <v>1500000</v>
      </c>
      <c r="H977" s="69">
        <v>1500000</v>
      </c>
      <c r="I977" s="69">
        <v>4623.25</v>
      </c>
      <c r="J977" s="69">
        <v>0</v>
      </c>
      <c r="K977" s="69">
        <v>0</v>
      </c>
      <c r="L977" s="69">
        <v>0</v>
      </c>
      <c r="M977" s="69">
        <v>0</v>
      </c>
      <c r="N977" s="69">
        <v>0</v>
      </c>
      <c r="O977" s="69">
        <v>1500000</v>
      </c>
      <c r="P977" s="69">
        <v>4623.25</v>
      </c>
      <c r="Q977" s="67">
        <f t="shared" si="31"/>
        <v>0</v>
      </c>
    </row>
    <row r="978" spans="1:17" ht="14.4" x14ac:dyDescent="0.2">
      <c r="A978" s="65" t="s">
        <v>412</v>
      </c>
      <c r="B978" s="65" t="s">
        <v>413</v>
      </c>
      <c r="C978" s="32" t="str">
        <f t="shared" si="30"/>
        <v>21375500 Información y Comunicación</v>
      </c>
      <c r="D978" s="65" t="s">
        <v>19</v>
      </c>
      <c r="E978" s="65" t="s">
        <v>201</v>
      </c>
      <c r="F978" s="65" t="s">
        <v>202</v>
      </c>
      <c r="G978" s="69">
        <v>15000000</v>
      </c>
      <c r="H978" s="69">
        <v>12000000</v>
      </c>
      <c r="I978" s="69">
        <v>6641362.2199999997</v>
      </c>
      <c r="J978" s="69">
        <v>0</v>
      </c>
      <c r="K978" s="69">
        <v>68344.84</v>
      </c>
      <c r="L978" s="69">
        <v>0</v>
      </c>
      <c r="M978" s="69">
        <v>6559179.6500000004</v>
      </c>
      <c r="N978" s="69">
        <v>6559179.6500000004</v>
      </c>
      <c r="O978" s="69">
        <v>5372475.5099999998</v>
      </c>
      <c r="P978" s="69">
        <v>13837.73</v>
      </c>
      <c r="Q978" s="67">
        <f t="shared" si="31"/>
        <v>0.54659830416666666</v>
      </c>
    </row>
    <row r="979" spans="1:17" ht="14.4" x14ac:dyDescent="0.2">
      <c r="A979" s="65" t="s">
        <v>412</v>
      </c>
      <c r="B979" s="65" t="s">
        <v>413</v>
      </c>
      <c r="C979" s="32" t="str">
        <f t="shared" si="30"/>
        <v>21375500 Información y Comunicación</v>
      </c>
      <c r="D979" s="65" t="s">
        <v>19</v>
      </c>
      <c r="E979" s="65" t="s">
        <v>203</v>
      </c>
      <c r="F979" s="65" t="s">
        <v>204</v>
      </c>
      <c r="G979" s="69">
        <v>500000</v>
      </c>
      <c r="H979" s="69">
        <v>500000</v>
      </c>
      <c r="I979" s="69">
        <v>231541.08</v>
      </c>
      <c r="J979" s="69">
        <v>0</v>
      </c>
      <c r="K979" s="69">
        <v>0</v>
      </c>
      <c r="L979" s="69">
        <v>0</v>
      </c>
      <c r="M979" s="69">
        <v>0</v>
      </c>
      <c r="N979" s="69">
        <v>0</v>
      </c>
      <c r="O979" s="69">
        <v>500000</v>
      </c>
      <c r="P979" s="69">
        <v>231541.08</v>
      </c>
      <c r="Q979" s="67">
        <f t="shared" si="31"/>
        <v>0</v>
      </c>
    </row>
    <row r="980" spans="1:17" ht="14.4" x14ac:dyDescent="0.2">
      <c r="A980" s="65" t="s">
        <v>412</v>
      </c>
      <c r="B980" s="65" t="s">
        <v>413</v>
      </c>
      <c r="C980" s="32" t="str">
        <f t="shared" si="30"/>
        <v>21375500 Información y Comunicación</v>
      </c>
      <c r="D980" s="65" t="s">
        <v>19</v>
      </c>
      <c r="E980" s="65" t="s">
        <v>207</v>
      </c>
      <c r="F980" s="65" t="s">
        <v>208</v>
      </c>
      <c r="G980" s="69">
        <v>50000</v>
      </c>
      <c r="H980" s="69">
        <v>50000</v>
      </c>
      <c r="I980" s="69">
        <v>23154.11</v>
      </c>
      <c r="J980" s="69">
        <v>0</v>
      </c>
      <c r="K980" s="69">
        <v>0</v>
      </c>
      <c r="L980" s="69">
        <v>0</v>
      </c>
      <c r="M980" s="69">
        <v>0</v>
      </c>
      <c r="N980" s="69">
        <v>0</v>
      </c>
      <c r="O980" s="69">
        <v>50000</v>
      </c>
      <c r="P980" s="69">
        <v>23154.11</v>
      </c>
      <c r="Q980" s="67">
        <f t="shared" si="31"/>
        <v>0</v>
      </c>
    </row>
    <row r="981" spans="1:17" ht="14.4" x14ac:dyDescent="0.2">
      <c r="A981" s="65" t="s">
        <v>412</v>
      </c>
      <c r="B981" s="65" t="s">
        <v>413</v>
      </c>
      <c r="C981" s="32" t="str">
        <f t="shared" si="30"/>
        <v>21375500 Información y Comunicación</v>
      </c>
      <c r="D981" s="65" t="s">
        <v>19</v>
      </c>
      <c r="E981" s="65" t="s">
        <v>209</v>
      </c>
      <c r="F981" s="65" t="s">
        <v>210</v>
      </c>
      <c r="G981" s="69">
        <v>218246922</v>
      </c>
      <c r="H981" s="69">
        <v>218246922</v>
      </c>
      <c r="I981" s="69">
        <v>181438323.78</v>
      </c>
      <c r="J981" s="69">
        <v>0</v>
      </c>
      <c r="K981" s="69">
        <v>34674355.43</v>
      </c>
      <c r="L981" s="69">
        <v>0</v>
      </c>
      <c r="M981" s="69">
        <v>29873378.57</v>
      </c>
      <c r="N981" s="69">
        <v>29873378.57</v>
      </c>
      <c r="O981" s="69">
        <v>153699188</v>
      </c>
      <c r="P981" s="69">
        <v>116890589.78</v>
      </c>
      <c r="Q981" s="67">
        <f t="shared" si="31"/>
        <v>0.13687880816939998</v>
      </c>
    </row>
    <row r="982" spans="1:17" ht="14.4" x14ac:dyDescent="0.2">
      <c r="A982" s="65" t="s">
        <v>412</v>
      </c>
      <c r="B982" s="65" t="s">
        <v>413</v>
      </c>
      <c r="C982" s="32" t="str">
        <f t="shared" si="30"/>
        <v>21375500 Información y Comunicación</v>
      </c>
      <c r="D982" s="65" t="s">
        <v>19</v>
      </c>
      <c r="E982" s="65" t="s">
        <v>211</v>
      </c>
      <c r="F982" s="65" t="s">
        <v>212</v>
      </c>
      <c r="G982" s="69">
        <v>35518916</v>
      </c>
      <c r="H982" s="69">
        <v>35518916</v>
      </c>
      <c r="I982" s="69">
        <v>35518916</v>
      </c>
      <c r="J982" s="69">
        <v>0</v>
      </c>
      <c r="K982" s="69">
        <v>22157276.760000002</v>
      </c>
      <c r="L982" s="69">
        <v>0</v>
      </c>
      <c r="M982" s="69">
        <v>13361639.24</v>
      </c>
      <c r="N982" s="69">
        <v>13361639.24</v>
      </c>
      <c r="O982" s="69">
        <v>0</v>
      </c>
      <c r="P982" s="69">
        <v>0</v>
      </c>
      <c r="Q982" s="67">
        <f t="shared" si="31"/>
        <v>0.37618375628355327</v>
      </c>
    </row>
    <row r="983" spans="1:17" ht="14.4" x14ac:dyDescent="0.2">
      <c r="A983" s="65" t="s">
        <v>412</v>
      </c>
      <c r="B983" s="65" t="s">
        <v>413</v>
      </c>
      <c r="C983" s="32" t="str">
        <f t="shared" si="30"/>
        <v>21375500 Información y Comunicación</v>
      </c>
      <c r="D983" s="65" t="s">
        <v>19</v>
      </c>
      <c r="E983" s="65" t="s">
        <v>419</v>
      </c>
      <c r="F983" s="65" t="s">
        <v>214</v>
      </c>
      <c r="G983" s="69">
        <v>30639944</v>
      </c>
      <c r="H983" s="69">
        <v>30639944</v>
      </c>
      <c r="I983" s="69">
        <v>30639944</v>
      </c>
      <c r="J983" s="69">
        <v>0</v>
      </c>
      <c r="K983" s="69">
        <v>19113694.760000002</v>
      </c>
      <c r="L983" s="69">
        <v>0</v>
      </c>
      <c r="M983" s="69">
        <v>11526249.24</v>
      </c>
      <c r="N983" s="69">
        <v>11526249.24</v>
      </c>
      <c r="O983" s="69">
        <v>0</v>
      </c>
      <c r="P983" s="69">
        <v>0</v>
      </c>
      <c r="Q983" s="67">
        <f t="shared" si="31"/>
        <v>0.37618375673271465</v>
      </c>
    </row>
    <row r="984" spans="1:17" ht="14.4" x14ac:dyDescent="0.2">
      <c r="A984" s="65" t="s">
        <v>412</v>
      </c>
      <c r="B984" s="65" t="s">
        <v>413</v>
      </c>
      <c r="C984" s="32" t="str">
        <f t="shared" si="30"/>
        <v>21375500 Información y Comunicación</v>
      </c>
      <c r="D984" s="65" t="s">
        <v>19</v>
      </c>
      <c r="E984" s="65" t="s">
        <v>420</v>
      </c>
      <c r="F984" s="65" t="s">
        <v>216</v>
      </c>
      <c r="G984" s="69">
        <v>4878972</v>
      </c>
      <c r="H984" s="69">
        <v>4878972</v>
      </c>
      <c r="I984" s="69">
        <v>4878972</v>
      </c>
      <c r="J984" s="69">
        <v>0</v>
      </c>
      <c r="K984" s="69">
        <v>3043582</v>
      </c>
      <c r="L984" s="69">
        <v>0</v>
      </c>
      <c r="M984" s="69">
        <v>1835390</v>
      </c>
      <c r="N984" s="69">
        <v>1835390</v>
      </c>
      <c r="O984" s="69">
        <v>0</v>
      </c>
      <c r="P984" s="69">
        <v>0</v>
      </c>
      <c r="Q984" s="67">
        <f t="shared" si="31"/>
        <v>0.37618375346281963</v>
      </c>
    </row>
    <row r="985" spans="1:17" ht="14.4" x14ac:dyDescent="0.2">
      <c r="A985" s="65" t="s">
        <v>412</v>
      </c>
      <c r="B985" s="65" t="s">
        <v>413</v>
      </c>
      <c r="C985" s="32" t="str">
        <f t="shared" si="30"/>
        <v>21375500 Información y Comunicación</v>
      </c>
      <c r="D985" s="65" t="s">
        <v>19</v>
      </c>
      <c r="E985" s="65" t="s">
        <v>219</v>
      </c>
      <c r="F985" s="65" t="s">
        <v>220</v>
      </c>
      <c r="G985" s="69">
        <v>100000000</v>
      </c>
      <c r="H985" s="69">
        <v>100000000</v>
      </c>
      <c r="I985" s="69">
        <v>100000000</v>
      </c>
      <c r="J985" s="69">
        <v>0</v>
      </c>
      <c r="K985" s="69">
        <v>0</v>
      </c>
      <c r="L985" s="69">
        <v>0</v>
      </c>
      <c r="M985" s="69">
        <v>0</v>
      </c>
      <c r="N985" s="69">
        <v>0</v>
      </c>
      <c r="O985" s="69">
        <v>100000000</v>
      </c>
      <c r="P985" s="69">
        <v>100000000</v>
      </c>
      <c r="Q985" s="67">
        <f t="shared" si="31"/>
        <v>0</v>
      </c>
    </row>
    <row r="986" spans="1:17" ht="14.4" x14ac:dyDescent="0.2">
      <c r="A986" s="65" t="s">
        <v>412</v>
      </c>
      <c r="B986" s="65" t="s">
        <v>413</v>
      </c>
      <c r="C986" s="32" t="str">
        <f t="shared" si="30"/>
        <v>21375500 Información y Comunicación</v>
      </c>
      <c r="D986" s="65" t="s">
        <v>19</v>
      </c>
      <c r="E986" s="65" t="s">
        <v>223</v>
      </c>
      <c r="F986" s="65" t="s">
        <v>224</v>
      </c>
      <c r="G986" s="69">
        <v>100000000</v>
      </c>
      <c r="H986" s="69">
        <v>100000000</v>
      </c>
      <c r="I986" s="69">
        <v>100000000</v>
      </c>
      <c r="J986" s="69">
        <v>0</v>
      </c>
      <c r="K986" s="69">
        <v>0</v>
      </c>
      <c r="L986" s="69">
        <v>0</v>
      </c>
      <c r="M986" s="69">
        <v>0</v>
      </c>
      <c r="N986" s="69">
        <v>0</v>
      </c>
      <c r="O986" s="69">
        <v>100000000</v>
      </c>
      <c r="P986" s="69">
        <v>100000000</v>
      </c>
      <c r="Q986" s="67">
        <f t="shared" si="31"/>
        <v>0</v>
      </c>
    </row>
    <row r="987" spans="1:17" ht="14.4" x14ac:dyDescent="0.2">
      <c r="A987" s="65" t="s">
        <v>412</v>
      </c>
      <c r="B987" s="65" t="s">
        <v>413</v>
      </c>
      <c r="C987" s="32" t="str">
        <f t="shared" si="30"/>
        <v>21375500 Información y Comunicación</v>
      </c>
      <c r="D987" s="65" t="s">
        <v>19</v>
      </c>
      <c r="E987" s="65" t="s">
        <v>225</v>
      </c>
      <c r="F987" s="65" t="s">
        <v>226</v>
      </c>
      <c r="G987" s="69">
        <v>62800000</v>
      </c>
      <c r="H987" s="69">
        <v>62800000</v>
      </c>
      <c r="I987" s="69">
        <v>33112299.440000001</v>
      </c>
      <c r="J987" s="69">
        <v>0</v>
      </c>
      <c r="K987" s="69">
        <v>10874917.67</v>
      </c>
      <c r="L987" s="69">
        <v>0</v>
      </c>
      <c r="M987" s="69">
        <v>10822065.33</v>
      </c>
      <c r="N987" s="69">
        <v>10822065.33</v>
      </c>
      <c r="O987" s="69">
        <v>41103017</v>
      </c>
      <c r="P987" s="69">
        <v>11415316.439999999</v>
      </c>
      <c r="Q987" s="67">
        <f t="shared" si="31"/>
        <v>0.17232588105095542</v>
      </c>
    </row>
    <row r="988" spans="1:17" ht="14.4" x14ac:dyDescent="0.2">
      <c r="A988" s="65" t="s">
        <v>412</v>
      </c>
      <c r="B988" s="65" t="s">
        <v>413</v>
      </c>
      <c r="C988" s="32" t="str">
        <f t="shared" si="30"/>
        <v>21375500 Información y Comunicación</v>
      </c>
      <c r="D988" s="65" t="s">
        <v>19</v>
      </c>
      <c r="E988" s="65" t="s">
        <v>227</v>
      </c>
      <c r="F988" s="65" t="s">
        <v>228</v>
      </c>
      <c r="G988" s="69">
        <v>47800000</v>
      </c>
      <c r="H988" s="69">
        <v>47800000</v>
      </c>
      <c r="I988" s="69">
        <v>22135327.489999998</v>
      </c>
      <c r="J988" s="69">
        <v>0</v>
      </c>
      <c r="K988" s="69">
        <v>10874917.67</v>
      </c>
      <c r="L988" s="69">
        <v>0</v>
      </c>
      <c r="M988" s="69">
        <v>6525082.3300000001</v>
      </c>
      <c r="N988" s="69">
        <v>6525082.3300000001</v>
      </c>
      <c r="O988" s="69">
        <v>30400000</v>
      </c>
      <c r="P988" s="69">
        <v>4735327.49</v>
      </c>
      <c r="Q988" s="67">
        <f t="shared" si="31"/>
        <v>0.13650799853556486</v>
      </c>
    </row>
    <row r="989" spans="1:17" ht="14.4" x14ac:dyDescent="0.2">
      <c r="A989" s="65" t="s">
        <v>412</v>
      </c>
      <c r="B989" s="65" t="s">
        <v>413</v>
      </c>
      <c r="C989" s="32" t="str">
        <f t="shared" si="30"/>
        <v>21375500 Información y Comunicación</v>
      </c>
      <c r="D989" s="65" t="s">
        <v>19</v>
      </c>
      <c r="E989" s="65" t="s">
        <v>229</v>
      </c>
      <c r="F989" s="65" t="s">
        <v>230</v>
      </c>
      <c r="G989" s="69">
        <v>15000000</v>
      </c>
      <c r="H989" s="69">
        <v>15000000</v>
      </c>
      <c r="I989" s="69">
        <v>10976971.949999999</v>
      </c>
      <c r="J989" s="69">
        <v>0</v>
      </c>
      <c r="K989" s="69">
        <v>0</v>
      </c>
      <c r="L989" s="69">
        <v>0</v>
      </c>
      <c r="M989" s="69">
        <v>4296983</v>
      </c>
      <c r="N989" s="69">
        <v>4296983</v>
      </c>
      <c r="O989" s="69">
        <v>10703017</v>
      </c>
      <c r="P989" s="69">
        <v>6679988.9500000002</v>
      </c>
      <c r="Q989" s="67">
        <f t="shared" si="31"/>
        <v>0.28646553333333336</v>
      </c>
    </row>
    <row r="990" spans="1:17" ht="14.4" x14ac:dyDescent="0.2">
      <c r="A990" s="65" t="s">
        <v>412</v>
      </c>
      <c r="B990" s="65" t="s">
        <v>413</v>
      </c>
      <c r="C990" s="32" t="str">
        <f t="shared" si="30"/>
        <v>21375500 Información y Comunicación</v>
      </c>
      <c r="D990" s="65" t="s">
        <v>19</v>
      </c>
      <c r="E990" s="65" t="s">
        <v>243</v>
      </c>
      <c r="F990" s="65" t="s">
        <v>244</v>
      </c>
      <c r="G990" s="69">
        <v>19928006</v>
      </c>
      <c r="H990" s="69">
        <v>19928006</v>
      </c>
      <c r="I990" s="69">
        <v>12807108.34</v>
      </c>
      <c r="J990" s="69">
        <v>0</v>
      </c>
      <c r="K990" s="69">
        <v>1642161</v>
      </c>
      <c r="L990" s="69">
        <v>0</v>
      </c>
      <c r="M990" s="69">
        <v>5689674</v>
      </c>
      <c r="N990" s="69">
        <v>5689674</v>
      </c>
      <c r="O990" s="69">
        <v>12596171</v>
      </c>
      <c r="P990" s="69">
        <v>5475273.3399999999</v>
      </c>
      <c r="Q990" s="67">
        <f t="shared" si="31"/>
        <v>0.28551145558667534</v>
      </c>
    </row>
    <row r="991" spans="1:17" ht="14.4" x14ac:dyDescent="0.2">
      <c r="A991" s="65" t="s">
        <v>412</v>
      </c>
      <c r="B991" s="65" t="s">
        <v>413</v>
      </c>
      <c r="C991" s="32" t="str">
        <f t="shared" si="30"/>
        <v>21375500 Información y Comunicación</v>
      </c>
      <c r="D991" s="65" t="s">
        <v>19</v>
      </c>
      <c r="E991" s="65" t="s">
        <v>421</v>
      </c>
      <c r="F991" s="65" t="s">
        <v>422</v>
      </c>
      <c r="G991" s="69">
        <v>2284590</v>
      </c>
      <c r="H991" s="69">
        <v>2284590</v>
      </c>
      <c r="I991" s="69">
        <v>2284590</v>
      </c>
      <c r="J991" s="69">
        <v>0</v>
      </c>
      <c r="K991" s="69">
        <v>232634</v>
      </c>
      <c r="L991" s="69">
        <v>0</v>
      </c>
      <c r="M991" s="69">
        <v>1767366</v>
      </c>
      <c r="N991" s="69">
        <v>1767366</v>
      </c>
      <c r="O991" s="69">
        <v>284590</v>
      </c>
      <c r="P991" s="69">
        <v>284590</v>
      </c>
      <c r="Q991" s="67">
        <f t="shared" si="31"/>
        <v>0.7736031410450015</v>
      </c>
    </row>
    <row r="992" spans="1:17" ht="14.4" x14ac:dyDescent="0.2">
      <c r="A992" s="65" t="s">
        <v>412</v>
      </c>
      <c r="B992" s="65" t="s">
        <v>413</v>
      </c>
      <c r="C992" s="32" t="str">
        <f t="shared" si="30"/>
        <v>21375500 Información y Comunicación</v>
      </c>
      <c r="D992" s="65" t="s">
        <v>19</v>
      </c>
      <c r="E992" s="65" t="s">
        <v>423</v>
      </c>
      <c r="F992" s="65" t="s">
        <v>424</v>
      </c>
      <c r="G992" s="69">
        <v>4695600</v>
      </c>
      <c r="H992" s="69">
        <v>4695600</v>
      </c>
      <c r="I992" s="69">
        <v>4526615.67</v>
      </c>
      <c r="J992" s="69">
        <v>0</v>
      </c>
      <c r="K992" s="69">
        <v>533692</v>
      </c>
      <c r="L992" s="69">
        <v>0</v>
      </c>
      <c r="M992" s="69">
        <v>3922308</v>
      </c>
      <c r="N992" s="69">
        <v>3922308</v>
      </c>
      <c r="O992" s="69">
        <v>239600</v>
      </c>
      <c r="P992" s="69">
        <v>70615.67</v>
      </c>
      <c r="Q992" s="67">
        <f t="shared" si="31"/>
        <v>0.83531561461794024</v>
      </c>
    </row>
    <row r="993" spans="1:17" ht="14.4" x14ac:dyDescent="0.2">
      <c r="A993" s="65" t="s">
        <v>412</v>
      </c>
      <c r="B993" s="65" t="s">
        <v>413</v>
      </c>
      <c r="C993" s="32" t="str">
        <f t="shared" si="30"/>
        <v>21375500 Información y Comunicación</v>
      </c>
      <c r="D993" s="65" t="s">
        <v>19</v>
      </c>
      <c r="E993" s="65" t="s">
        <v>425</v>
      </c>
      <c r="F993" s="65" t="s">
        <v>426</v>
      </c>
      <c r="G993" s="69">
        <v>9030000</v>
      </c>
      <c r="H993" s="69">
        <v>9030000</v>
      </c>
      <c r="I993" s="69">
        <v>3724891.87</v>
      </c>
      <c r="J993" s="69">
        <v>0</v>
      </c>
      <c r="K993" s="69">
        <v>0</v>
      </c>
      <c r="L993" s="69">
        <v>0</v>
      </c>
      <c r="M993" s="69">
        <v>0</v>
      </c>
      <c r="N993" s="69">
        <v>0</v>
      </c>
      <c r="O993" s="69">
        <v>9030000</v>
      </c>
      <c r="P993" s="69">
        <v>3724891.87</v>
      </c>
      <c r="Q993" s="67">
        <f t="shared" si="31"/>
        <v>0</v>
      </c>
    </row>
    <row r="994" spans="1:17" ht="14.4" x14ac:dyDescent="0.2">
      <c r="A994" s="65" t="s">
        <v>412</v>
      </c>
      <c r="B994" s="65" t="s">
        <v>413</v>
      </c>
      <c r="C994" s="32" t="str">
        <f t="shared" si="30"/>
        <v>21375500 Información y Comunicación</v>
      </c>
      <c r="D994" s="65" t="s">
        <v>19</v>
      </c>
      <c r="E994" s="65" t="s">
        <v>427</v>
      </c>
      <c r="F994" s="65" t="s">
        <v>428</v>
      </c>
      <c r="G994" s="69">
        <v>3010000</v>
      </c>
      <c r="H994" s="69">
        <v>3010000</v>
      </c>
      <c r="I994" s="69">
        <v>1393877.32</v>
      </c>
      <c r="J994" s="69">
        <v>0</v>
      </c>
      <c r="K994" s="69">
        <v>0</v>
      </c>
      <c r="L994" s="69">
        <v>0</v>
      </c>
      <c r="M994" s="69">
        <v>0</v>
      </c>
      <c r="N994" s="69">
        <v>0</v>
      </c>
      <c r="O994" s="69">
        <v>3010000</v>
      </c>
      <c r="P994" s="69">
        <v>1393877.32</v>
      </c>
      <c r="Q994" s="67">
        <f t="shared" si="31"/>
        <v>0</v>
      </c>
    </row>
    <row r="995" spans="1:17" ht="14.4" x14ac:dyDescent="0.2">
      <c r="A995" s="65" t="s">
        <v>412</v>
      </c>
      <c r="B995" s="65" t="s">
        <v>413</v>
      </c>
      <c r="C995" s="32" t="str">
        <f t="shared" si="30"/>
        <v>21375500 Información y Comunicación</v>
      </c>
      <c r="D995" s="65" t="s">
        <v>19</v>
      </c>
      <c r="E995" s="65" t="s">
        <v>429</v>
      </c>
      <c r="F995" s="65" t="s">
        <v>430</v>
      </c>
      <c r="G995" s="69">
        <v>336518</v>
      </c>
      <c r="H995" s="69">
        <v>336518</v>
      </c>
      <c r="I995" s="69">
        <v>305835.48</v>
      </c>
      <c r="J995" s="69">
        <v>0</v>
      </c>
      <c r="K995" s="69">
        <v>305835</v>
      </c>
      <c r="L995" s="69">
        <v>0</v>
      </c>
      <c r="M995" s="69">
        <v>0</v>
      </c>
      <c r="N995" s="69">
        <v>0</v>
      </c>
      <c r="O995" s="69">
        <v>30683</v>
      </c>
      <c r="P995" s="69">
        <v>0.48</v>
      </c>
      <c r="Q995" s="67">
        <f t="shared" si="31"/>
        <v>0</v>
      </c>
    </row>
    <row r="996" spans="1:17" ht="14.4" x14ac:dyDescent="0.2">
      <c r="A996" s="65" t="s">
        <v>412</v>
      </c>
      <c r="B996" s="65" t="s">
        <v>413</v>
      </c>
      <c r="C996" s="32" t="str">
        <f t="shared" si="30"/>
        <v>21375500 Información y Comunicación</v>
      </c>
      <c r="D996" s="65" t="s">
        <v>19</v>
      </c>
      <c r="E996" s="65" t="s">
        <v>431</v>
      </c>
      <c r="F996" s="65" t="s">
        <v>432</v>
      </c>
      <c r="G996" s="69">
        <v>571298</v>
      </c>
      <c r="H996" s="69">
        <v>571298</v>
      </c>
      <c r="I996" s="69">
        <v>571298</v>
      </c>
      <c r="J996" s="69">
        <v>0</v>
      </c>
      <c r="K996" s="69">
        <v>570000</v>
      </c>
      <c r="L996" s="69">
        <v>0</v>
      </c>
      <c r="M996" s="69">
        <v>0</v>
      </c>
      <c r="N996" s="69">
        <v>0</v>
      </c>
      <c r="O996" s="69">
        <v>1298</v>
      </c>
      <c r="P996" s="69">
        <v>1298</v>
      </c>
      <c r="Q996" s="67">
        <f t="shared" si="31"/>
        <v>0</v>
      </c>
    </row>
    <row r="997" spans="1:17" ht="14.4" x14ac:dyDescent="0.2">
      <c r="A997" s="65" t="s">
        <v>412</v>
      </c>
      <c r="B997" s="65" t="s">
        <v>413</v>
      </c>
      <c r="C997" s="32" t="str">
        <f t="shared" si="30"/>
        <v>21375500 Información y Comunicación</v>
      </c>
      <c r="D997" s="65" t="s">
        <v>253</v>
      </c>
      <c r="E997" s="65" t="s">
        <v>254</v>
      </c>
      <c r="F997" s="65" t="s">
        <v>255</v>
      </c>
      <c r="G997" s="69">
        <v>226399274</v>
      </c>
      <c r="H997" s="69">
        <v>226399274</v>
      </c>
      <c r="I997" s="69">
        <v>226399274</v>
      </c>
      <c r="J997" s="69">
        <v>0</v>
      </c>
      <c r="K997" s="69">
        <v>12509126.859999999</v>
      </c>
      <c r="L997" s="69">
        <v>2110398.92</v>
      </c>
      <c r="M997" s="69">
        <v>12545670.85</v>
      </c>
      <c r="N997" s="69">
        <v>11039004.560000001</v>
      </c>
      <c r="O997" s="69">
        <v>199234077.37</v>
      </c>
      <c r="P997" s="69">
        <v>199234077.37</v>
      </c>
      <c r="Q997" s="67">
        <f t="shared" si="31"/>
        <v>5.5413918200108714E-2</v>
      </c>
    </row>
    <row r="998" spans="1:17" ht="14.4" x14ac:dyDescent="0.2">
      <c r="A998" s="65" t="s">
        <v>412</v>
      </c>
      <c r="B998" s="65" t="s">
        <v>413</v>
      </c>
      <c r="C998" s="32" t="str">
        <f t="shared" si="30"/>
        <v>21375500 Información y Comunicación</v>
      </c>
      <c r="D998" s="65" t="s">
        <v>253</v>
      </c>
      <c r="E998" s="65" t="s">
        <v>256</v>
      </c>
      <c r="F998" s="65" t="s">
        <v>257</v>
      </c>
      <c r="G998" s="69">
        <v>55400000</v>
      </c>
      <c r="H998" s="69">
        <v>71400000</v>
      </c>
      <c r="I998" s="69">
        <v>71400000</v>
      </c>
      <c r="J998" s="69">
        <v>0</v>
      </c>
      <c r="K998" s="69">
        <v>0</v>
      </c>
      <c r="L998" s="69">
        <v>0</v>
      </c>
      <c r="M998" s="69">
        <v>0</v>
      </c>
      <c r="N998" s="69">
        <v>0</v>
      </c>
      <c r="O998" s="69">
        <v>71400000</v>
      </c>
      <c r="P998" s="69">
        <v>71400000</v>
      </c>
      <c r="Q998" s="67">
        <f t="shared" si="31"/>
        <v>0</v>
      </c>
    </row>
    <row r="999" spans="1:17" ht="14.4" x14ac:dyDescent="0.2">
      <c r="A999" s="65" t="s">
        <v>412</v>
      </c>
      <c r="B999" s="65" t="s">
        <v>413</v>
      </c>
      <c r="C999" s="32" t="str">
        <f t="shared" si="30"/>
        <v>21375500 Información y Comunicación</v>
      </c>
      <c r="D999" s="65" t="s">
        <v>253</v>
      </c>
      <c r="E999" s="65" t="s">
        <v>260</v>
      </c>
      <c r="F999" s="65" t="s">
        <v>261</v>
      </c>
      <c r="G999" s="69">
        <v>8400000</v>
      </c>
      <c r="H999" s="69">
        <v>8400000</v>
      </c>
      <c r="I999" s="69">
        <v>8400000</v>
      </c>
      <c r="J999" s="69">
        <v>0</v>
      </c>
      <c r="K999" s="69">
        <v>0</v>
      </c>
      <c r="L999" s="69">
        <v>0</v>
      </c>
      <c r="M999" s="69">
        <v>0</v>
      </c>
      <c r="N999" s="69">
        <v>0</v>
      </c>
      <c r="O999" s="69">
        <v>8400000</v>
      </c>
      <c r="P999" s="69">
        <v>8400000</v>
      </c>
      <c r="Q999" s="67">
        <f t="shared" si="31"/>
        <v>0</v>
      </c>
    </row>
    <row r="1000" spans="1:17" ht="14.4" x14ac:dyDescent="0.2">
      <c r="A1000" s="65" t="s">
        <v>412</v>
      </c>
      <c r="B1000" s="65" t="s">
        <v>413</v>
      </c>
      <c r="C1000" s="32" t="str">
        <f t="shared" si="30"/>
        <v>21375500 Información y Comunicación</v>
      </c>
      <c r="D1000" s="65" t="s">
        <v>253</v>
      </c>
      <c r="E1000" s="65" t="s">
        <v>262</v>
      </c>
      <c r="F1000" s="65" t="s">
        <v>263</v>
      </c>
      <c r="G1000" s="69">
        <v>10000000</v>
      </c>
      <c r="H1000" s="69">
        <v>10000000</v>
      </c>
      <c r="I1000" s="69">
        <v>10000000</v>
      </c>
      <c r="J1000" s="69">
        <v>0</v>
      </c>
      <c r="K1000" s="69">
        <v>0</v>
      </c>
      <c r="L1000" s="69">
        <v>0</v>
      </c>
      <c r="M1000" s="69">
        <v>0</v>
      </c>
      <c r="N1000" s="69">
        <v>0</v>
      </c>
      <c r="O1000" s="69">
        <v>10000000</v>
      </c>
      <c r="P1000" s="69">
        <v>10000000</v>
      </c>
      <c r="Q1000" s="67">
        <f t="shared" si="31"/>
        <v>0</v>
      </c>
    </row>
    <row r="1001" spans="1:17" ht="14.4" x14ac:dyDescent="0.2">
      <c r="A1001" s="65" t="s">
        <v>412</v>
      </c>
      <c r="B1001" s="65" t="s">
        <v>413</v>
      </c>
      <c r="C1001" s="32" t="str">
        <f t="shared" si="30"/>
        <v>21375500 Información y Comunicación</v>
      </c>
      <c r="D1001" s="65" t="s">
        <v>253</v>
      </c>
      <c r="E1001" s="65" t="s">
        <v>264</v>
      </c>
      <c r="F1001" s="65" t="s">
        <v>265</v>
      </c>
      <c r="G1001" s="69">
        <v>30000000</v>
      </c>
      <c r="H1001" s="69">
        <v>46000000</v>
      </c>
      <c r="I1001" s="69">
        <v>46000000</v>
      </c>
      <c r="J1001" s="69">
        <v>0</v>
      </c>
      <c r="K1001" s="69">
        <v>0</v>
      </c>
      <c r="L1001" s="69">
        <v>0</v>
      </c>
      <c r="M1001" s="69">
        <v>0</v>
      </c>
      <c r="N1001" s="69">
        <v>0</v>
      </c>
      <c r="O1001" s="69">
        <v>46000000</v>
      </c>
      <c r="P1001" s="69">
        <v>46000000</v>
      </c>
      <c r="Q1001" s="67">
        <f t="shared" si="31"/>
        <v>0</v>
      </c>
    </row>
    <row r="1002" spans="1:17" ht="14.4" x14ac:dyDescent="0.2">
      <c r="A1002" s="65" t="s">
        <v>412</v>
      </c>
      <c r="B1002" s="65" t="s">
        <v>413</v>
      </c>
      <c r="C1002" s="32" t="str">
        <f t="shared" si="30"/>
        <v>21375500 Información y Comunicación</v>
      </c>
      <c r="D1002" s="65" t="s">
        <v>253</v>
      </c>
      <c r="E1002" s="65" t="s">
        <v>355</v>
      </c>
      <c r="F1002" s="65" t="s">
        <v>356</v>
      </c>
      <c r="G1002" s="69">
        <v>1000000</v>
      </c>
      <c r="H1002" s="69">
        <v>1000000</v>
      </c>
      <c r="I1002" s="69">
        <v>1000000</v>
      </c>
      <c r="J1002" s="69">
        <v>0</v>
      </c>
      <c r="K1002" s="69">
        <v>0</v>
      </c>
      <c r="L1002" s="69">
        <v>0</v>
      </c>
      <c r="M1002" s="69">
        <v>0</v>
      </c>
      <c r="N1002" s="69">
        <v>0</v>
      </c>
      <c r="O1002" s="69">
        <v>1000000</v>
      </c>
      <c r="P1002" s="69">
        <v>1000000</v>
      </c>
      <c r="Q1002" s="67">
        <f t="shared" si="31"/>
        <v>0</v>
      </c>
    </row>
    <row r="1003" spans="1:17" ht="14.4" x14ac:dyDescent="0.2">
      <c r="A1003" s="65" t="s">
        <v>412</v>
      </c>
      <c r="B1003" s="65" t="s">
        <v>413</v>
      </c>
      <c r="C1003" s="32" t="str">
        <f t="shared" si="30"/>
        <v>21375500 Información y Comunicación</v>
      </c>
      <c r="D1003" s="65" t="s">
        <v>253</v>
      </c>
      <c r="E1003" s="65" t="s">
        <v>266</v>
      </c>
      <c r="F1003" s="65" t="s">
        <v>267</v>
      </c>
      <c r="G1003" s="69">
        <v>6000000</v>
      </c>
      <c r="H1003" s="69">
        <v>6000000</v>
      </c>
      <c r="I1003" s="69">
        <v>6000000</v>
      </c>
      <c r="J1003" s="69">
        <v>0</v>
      </c>
      <c r="K1003" s="69">
        <v>0</v>
      </c>
      <c r="L1003" s="69">
        <v>0</v>
      </c>
      <c r="M1003" s="69">
        <v>0</v>
      </c>
      <c r="N1003" s="69">
        <v>0</v>
      </c>
      <c r="O1003" s="69">
        <v>6000000</v>
      </c>
      <c r="P1003" s="69">
        <v>6000000</v>
      </c>
      <c r="Q1003" s="67">
        <f t="shared" si="31"/>
        <v>0</v>
      </c>
    </row>
    <row r="1004" spans="1:17" ht="14.4" x14ac:dyDescent="0.2">
      <c r="A1004" s="65" t="s">
        <v>412</v>
      </c>
      <c r="B1004" s="65" t="s">
        <v>413</v>
      </c>
      <c r="C1004" s="32" t="str">
        <f t="shared" si="30"/>
        <v>21375500 Información y Comunicación</v>
      </c>
      <c r="D1004" s="65" t="s">
        <v>253</v>
      </c>
      <c r="E1004" s="65" t="s">
        <v>268</v>
      </c>
      <c r="F1004" s="65" t="s">
        <v>269</v>
      </c>
      <c r="G1004" s="69">
        <v>129999274</v>
      </c>
      <c r="H1004" s="69">
        <v>129999274</v>
      </c>
      <c r="I1004" s="69">
        <v>129999274</v>
      </c>
      <c r="J1004" s="69">
        <v>0</v>
      </c>
      <c r="K1004" s="69">
        <v>425545.01</v>
      </c>
      <c r="L1004" s="69">
        <v>2110398.92</v>
      </c>
      <c r="M1004" s="69">
        <v>0</v>
      </c>
      <c r="N1004" s="69">
        <v>0</v>
      </c>
      <c r="O1004" s="69">
        <v>127463330.06999999</v>
      </c>
      <c r="P1004" s="69">
        <v>127463330.06999999</v>
      </c>
      <c r="Q1004" s="67">
        <f t="shared" si="31"/>
        <v>0</v>
      </c>
    </row>
    <row r="1005" spans="1:17" ht="14.4" x14ac:dyDescent="0.2">
      <c r="A1005" s="65" t="s">
        <v>412</v>
      </c>
      <c r="B1005" s="65" t="s">
        <v>413</v>
      </c>
      <c r="C1005" s="32" t="str">
        <f t="shared" si="30"/>
        <v>21375500 Información y Comunicación</v>
      </c>
      <c r="D1005" s="65" t="s">
        <v>253</v>
      </c>
      <c r="E1005" s="65" t="s">
        <v>270</v>
      </c>
      <c r="F1005" s="65" t="s">
        <v>271</v>
      </c>
      <c r="G1005" s="69">
        <v>129999274</v>
      </c>
      <c r="H1005" s="69">
        <v>129999274</v>
      </c>
      <c r="I1005" s="69">
        <v>129999274</v>
      </c>
      <c r="J1005" s="69">
        <v>0</v>
      </c>
      <c r="K1005" s="69">
        <v>425545.01</v>
      </c>
      <c r="L1005" s="69">
        <v>2110398.92</v>
      </c>
      <c r="M1005" s="69">
        <v>0</v>
      </c>
      <c r="N1005" s="69">
        <v>0</v>
      </c>
      <c r="O1005" s="69">
        <v>127463330.06999999</v>
      </c>
      <c r="P1005" s="69">
        <v>127463330.06999999</v>
      </c>
      <c r="Q1005" s="67">
        <f t="shared" si="31"/>
        <v>0</v>
      </c>
    </row>
    <row r="1006" spans="1:17" ht="14.4" x14ac:dyDescent="0.2">
      <c r="A1006" s="65" t="s">
        <v>412</v>
      </c>
      <c r="B1006" s="65" t="s">
        <v>413</v>
      </c>
      <c r="C1006" s="32" t="str">
        <f t="shared" si="30"/>
        <v>21375500 Información y Comunicación</v>
      </c>
      <c r="D1006" s="65" t="s">
        <v>253</v>
      </c>
      <c r="E1006" s="65" t="s">
        <v>274</v>
      </c>
      <c r="F1006" s="65" t="s">
        <v>275</v>
      </c>
      <c r="G1006" s="69">
        <v>41000000</v>
      </c>
      <c r="H1006" s="69">
        <v>25000000</v>
      </c>
      <c r="I1006" s="69">
        <v>25000000</v>
      </c>
      <c r="J1006" s="69">
        <v>0</v>
      </c>
      <c r="K1006" s="69">
        <v>12083581.85</v>
      </c>
      <c r="L1006" s="69">
        <v>0</v>
      </c>
      <c r="M1006" s="69">
        <v>12545670.85</v>
      </c>
      <c r="N1006" s="69">
        <v>11039004.560000001</v>
      </c>
      <c r="O1006" s="69">
        <v>370747.3</v>
      </c>
      <c r="P1006" s="69">
        <v>370747.3</v>
      </c>
      <c r="Q1006" s="67">
        <f t="shared" si="31"/>
        <v>0.50182683399999994</v>
      </c>
    </row>
    <row r="1007" spans="1:17" ht="14.4" x14ac:dyDescent="0.2">
      <c r="A1007" s="65" t="s">
        <v>412</v>
      </c>
      <c r="B1007" s="65" t="s">
        <v>413</v>
      </c>
      <c r="C1007" s="32" t="str">
        <f t="shared" si="30"/>
        <v>21375500 Información y Comunicación</v>
      </c>
      <c r="D1007" s="65" t="s">
        <v>253</v>
      </c>
      <c r="E1007" s="65" t="s">
        <v>276</v>
      </c>
      <c r="F1007" s="65" t="s">
        <v>277</v>
      </c>
      <c r="G1007" s="69">
        <v>41000000</v>
      </c>
      <c r="H1007" s="69">
        <v>25000000</v>
      </c>
      <c r="I1007" s="69">
        <v>25000000</v>
      </c>
      <c r="J1007" s="69">
        <v>0</v>
      </c>
      <c r="K1007" s="69">
        <v>12083581.85</v>
      </c>
      <c r="L1007" s="69">
        <v>0</v>
      </c>
      <c r="M1007" s="69">
        <v>12545670.85</v>
      </c>
      <c r="N1007" s="69">
        <v>11039004.560000001</v>
      </c>
      <c r="O1007" s="69">
        <v>370747.3</v>
      </c>
      <c r="P1007" s="69">
        <v>370747.3</v>
      </c>
      <c r="Q1007" s="67">
        <f t="shared" si="31"/>
        <v>0.50182683399999994</v>
      </c>
    </row>
    <row r="1008" spans="1:17" ht="14.4" x14ac:dyDescent="0.2">
      <c r="A1008" s="65" t="s">
        <v>433</v>
      </c>
      <c r="B1008" s="65" t="s">
        <v>434</v>
      </c>
      <c r="C1008" s="32" t="str">
        <f t="shared" si="30"/>
        <v>21375800 Desarrollo Artístico y Extensión Musical</v>
      </c>
      <c r="D1008" s="65" t="s">
        <v>19</v>
      </c>
      <c r="E1008" s="65" t="s">
        <v>20</v>
      </c>
      <c r="F1008" s="65" t="s">
        <v>20</v>
      </c>
      <c r="G1008" s="69">
        <v>3722650826</v>
      </c>
      <c r="H1008" s="69">
        <v>3702126322</v>
      </c>
      <c r="I1008" s="69">
        <v>3416179016.21</v>
      </c>
      <c r="J1008" s="69">
        <v>0</v>
      </c>
      <c r="K1008" s="69">
        <v>417095531.87</v>
      </c>
      <c r="L1008" s="69">
        <v>10833995.210000001</v>
      </c>
      <c r="M1008" s="69">
        <v>1328924532.01</v>
      </c>
      <c r="N1008" s="69">
        <v>1328881232.01</v>
      </c>
      <c r="O1008" s="69">
        <v>1945272262.9100001</v>
      </c>
      <c r="P1008" s="69">
        <v>1659324957.1199999</v>
      </c>
      <c r="Q1008" s="67">
        <f t="shared" si="31"/>
        <v>0.35896250328164786</v>
      </c>
    </row>
    <row r="1009" spans="1:17" ht="14.4" x14ac:dyDescent="0.2">
      <c r="A1009" s="65" t="s">
        <v>433</v>
      </c>
      <c r="B1009" s="65" t="s">
        <v>434</v>
      </c>
      <c r="C1009" s="32" t="str">
        <f t="shared" si="30"/>
        <v>21375800 Desarrollo Artístico y Extensión Musical</v>
      </c>
      <c r="D1009" s="65" t="s">
        <v>19</v>
      </c>
      <c r="E1009" s="65" t="s">
        <v>23</v>
      </c>
      <c r="F1009" s="65" t="s">
        <v>24</v>
      </c>
      <c r="G1009" s="69">
        <v>3017724885</v>
      </c>
      <c r="H1009" s="69">
        <v>2991150857</v>
      </c>
      <c r="I1009" s="69">
        <v>2990200857</v>
      </c>
      <c r="J1009" s="69">
        <v>0</v>
      </c>
      <c r="K1009" s="69">
        <v>288312978</v>
      </c>
      <c r="L1009" s="69">
        <v>0</v>
      </c>
      <c r="M1009" s="69">
        <v>1184657069.8599999</v>
      </c>
      <c r="N1009" s="69">
        <v>1184657069.8599999</v>
      </c>
      <c r="O1009" s="69">
        <v>1518180809.1400001</v>
      </c>
      <c r="P1009" s="69">
        <v>1517230809.1400001</v>
      </c>
      <c r="Q1009" s="67">
        <f t="shared" si="31"/>
        <v>0.39605393592490407</v>
      </c>
    </row>
    <row r="1010" spans="1:17" ht="14.4" x14ac:dyDescent="0.2">
      <c r="A1010" s="65" t="s">
        <v>433</v>
      </c>
      <c r="B1010" s="65" t="s">
        <v>434</v>
      </c>
      <c r="C1010" s="32" t="str">
        <f t="shared" si="30"/>
        <v>21375800 Desarrollo Artístico y Extensión Musical</v>
      </c>
      <c r="D1010" s="65" t="s">
        <v>19</v>
      </c>
      <c r="E1010" s="65" t="s">
        <v>25</v>
      </c>
      <c r="F1010" s="65" t="s">
        <v>26</v>
      </c>
      <c r="G1010" s="69">
        <v>1560159350</v>
      </c>
      <c r="H1010" s="69">
        <v>1562857325</v>
      </c>
      <c r="I1010" s="69">
        <v>1561907325</v>
      </c>
      <c r="J1010" s="69">
        <v>0</v>
      </c>
      <c r="K1010" s="69">
        <v>0</v>
      </c>
      <c r="L1010" s="69">
        <v>0</v>
      </c>
      <c r="M1010" s="69">
        <v>616539530.47000003</v>
      </c>
      <c r="N1010" s="69">
        <v>616539530.47000003</v>
      </c>
      <c r="O1010" s="69">
        <v>946317794.52999997</v>
      </c>
      <c r="P1010" s="69">
        <v>945367794.52999997</v>
      </c>
      <c r="Q1010" s="67">
        <f t="shared" si="31"/>
        <v>0.39449508320921106</v>
      </c>
    </row>
    <row r="1011" spans="1:17" ht="14.4" x14ac:dyDescent="0.2">
      <c r="A1011" s="65" t="s">
        <v>433</v>
      </c>
      <c r="B1011" s="65" t="s">
        <v>434</v>
      </c>
      <c r="C1011" s="32" t="str">
        <f t="shared" si="30"/>
        <v>21375800 Desarrollo Artístico y Extensión Musical</v>
      </c>
      <c r="D1011" s="65" t="s">
        <v>19</v>
      </c>
      <c r="E1011" s="65" t="s">
        <v>27</v>
      </c>
      <c r="F1011" s="65" t="s">
        <v>28</v>
      </c>
      <c r="G1011" s="69">
        <v>1558159350</v>
      </c>
      <c r="H1011" s="69">
        <v>1562857325</v>
      </c>
      <c r="I1011" s="69">
        <v>1561907325</v>
      </c>
      <c r="J1011" s="69">
        <v>0</v>
      </c>
      <c r="K1011" s="69">
        <v>0</v>
      </c>
      <c r="L1011" s="69">
        <v>0</v>
      </c>
      <c r="M1011" s="69">
        <v>616539530.47000003</v>
      </c>
      <c r="N1011" s="69">
        <v>616539530.47000003</v>
      </c>
      <c r="O1011" s="69">
        <v>946317794.52999997</v>
      </c>
      <c r="P1011" s="69">
        <v>945367794.52999997</v>
      </c>
      <c r="Q1011" s="67">
        <f t="shared" si="31"/>
        <v>0.39449508320921106</v>
      </c>
    </row>
    <row r="1012" spans="1:17" ht="14.4" x14ac:dyDescent="0.2">
      <c r="A1012" s="65" t="s">
        <v>433</v>
      </c>
      <c r="B1012" s="65" t="s">
        <v>434</v>
      </c>
      <c r="C1012" s="32" t="str">
        <f t="shared" si="30"/>
        <v>21375800 Desarrollo Artístico y Extensión Musical</v>
      </c>
      <c r="D1012" s="65" t="s">
        <v>19</v>
      </c>
      <c r="E1012" s="65" t="s">
        <v>29</v>
      </c>
      <c r="F1012" s="65" t="s">
        <v>30</v>
      </c>
      <c r="G1012" s="69">
        <v>2000000</v>
      </c>
      <c r="H1012" s="69">
        <v>0</v>
      </c>
      <c r="I1012" s="69">
        <v>0</v>
      </c>
      <c r="J1012" s="69">
        <v>0</v>
      </c>
      <c r="K1012" s="69">
        <v>0</v>
      </c>
      <c r="L1012" s="69">
        <v>0</v>
      </c>
      <c r="M1012" s="69">
        <v>0</v>
      </c>
      <c r="N1012" s="69">
        <v>0</v>
      </c>
      <c r="O1012" s="69">
        <v>0</v>
      </c>
      <c r="P1012" s="69">
        <v>0</v>
      </c>
      <c r="Q1012" s="67">
        <f t="shared" si="31"/>
        <v>0</v>
      </c>
    </row>
    <row r="1013" spans="1:17" ht="14.4" x14ac:dyDescent="0.2">
      <c r="A1013" s="65" t="s">
        <v>433</v>
      </c>
      <c r="B1013" s="65" t="s">
        <v>434</v>
      </c>
      <c r="C1013" s="32" t="str">
        <f t="shared" si="30"/>
        <v>21375800 Desarrollo Artístico y Extensión Musical</v>
      </c>
      <c r="D1013" s="65" t="s">
        <v>19</v>
      </c>
      <c r="E1013" s="65" t="s">
        <v>31</v>
      </c>
      <c r="F1013" s="65" t="s">
        <v>32</v>
      </c>
      <c r="G1013" s="69">
        <v>2400000</v>
      </c>
      <c r="H1013" s="69">
        <v>2400000</v>
      </c>
      <c r="I1013" s="69">
        <v>2400000</v>
      </c>
      <c r="J1013" s="69">
        <v>0</v>
      </c>
      <c r="K1013" s="69">
        <v>0</v>
      </c>
      <c r="L1013" s="69">
        <v>0</v>
      </c>
      <c r="M1013" s="69">
        <v>1046154.57</v>
      </c>
      <c r="N1013" s="69">
        <v>1046154.57</v>
      </c>
      <c r="O1013" s="69">
        <v>1353845.43</v>
      </c>
      <c r="P1013" s="69">
        <v>1353845.43</v>
      </c>
      <c r="Q1013" s="67">
        <f t="shared" si="31"/>
        <v>0.43589773749999999</v>
      </c>
    </row>
    <row r="1014" spans="1:17" ht="14.4" x14ac:dyDescent="0.2">
      <c r="A1014" s="65" t="s">
        <v>433</v>
      </c>
      <c r="B1014" s="65" t="s">
        <v>434</v>
      </c>
      <c r="C1014" s="32" t="str">
        <f t="shared" si="30"/>
        <v>21375800 Desarrollo Artístico y Extensión Musical</v>
      </c>
      <c r="D1014" s="65" t="s">
        <v>19</v>
      </c>
      <c r="E1014" s="65" t="s">
        <v>33</v>
      </c>
      <c r="F1014" s="65" t="s">
        <v>34</v>
      </c>
      <c r="G1014" s="69">
        <v>2400000</v>
      </c>
      <c r="H1014" s="69">
        <v>2400000</v>
      </c>
      <c r="I1014" s="69">
        <v>2400000</v>
      </c>
      <c r="J1014" s="69">
        <v>0</v>
      </c>
      <c r="K1014" s="69">
        <v>0</v>
      </c>
      <c r="L1014" s="69">
        <v>0</v>
      </c>
      <c r="M1014" s="69">
        <v>1046154.57</v>
      </c>
      <c r="N1014" s="69">
        <v>1046154.57</v>
      </c>
      <c r="O1014" s="69">
        <v>1353845.43</v>
      </c>
      <c r="P1014" s="69">
        <v>1353845.43</v>
      </c>
      <c r="Q1014" s="67">
        <f t="shared" si="31"/>
        <v>0.43589773749999999</v>
      </c>
    </row>
    <row r="1015" spans="1:17" ht="14.4" x14ac:dyDescent="0.2">
      <c r="A1015" s="65" t="s">
        <v>433</v>
      </c>
      <c r="B1015" s="65" t="s">
        <v>434</v>
      </c>
      <c r="C1015" s="32" t="str">
        <f t="shared" si="30"/>
        <v>21375800 Desarrollo Artístico y Extensión Musical</v>
      </c>
      <c r="D1015" s="65" t="s">
        <v>19</v>
      </c>
      <c r="E1015" s="65" t="s">
        <v>35</v>
      </c>
      <c r="F1015" s="65" t="s">
        <v>36</v>
      </c>
      <c r="G1015" s="69">
        <v>990891329</v>
      </c>
      <c r="H1015" s="69">
        <v>965664590</v>
      </c>
      <c r="I1015" s="69">
        <v>965664590</v>
      </c>
      <c r="J1015" s="69">
        <v>0</v>
      </c>
      <c r="K1015" s="69">
        <v>0</v>
      </c>
      <c r="L1015" s="69">
        <v>0</v>
      </c>
      <c r="M1015" s="69">
        <v>395155420.81999999</v>
      </c>
      <c r="N1015" s="69">
        <v>395155420.81999999</v>
      </c>
      <c r="O1015" s="69">
        <v>570509169.17999995</v>
      </c>
      <c r="P1015" s="69">
        <v>570509169.17999995</v>
      </c>
      <c r="Q1015" s="67">
        <f t="shared" si="31"/>
        <v>0.40920566510572787</v>
      </c>
    </row>
    <row r="1016" spans="1:17" ht="14.4" x14ac:dyDescent="0.2">
      <c r="A1016" s="65" t="s">
        <v>433</v>
      </c>
      <c r="B1016" s="65" t="s">
        <v>434</v>
      </c>
      <c r="C1016" s="32" t="str">
        <f t="shared" si="30"/>
        <v>21375800 Desarrollo Artístico y Extensión Musical</v>
      </c>
      <c r="D1016" s="65" t="s">
        <v>19</v>
      </c>
      <c r="E1016" s="65" t="s">
        <v>37</v>
      </c>
      <c r="F1016" s="65" t="s">
        <v>38</v>
      </c>
      <c r="G1016" s="69">
        <v>588300000</v>
      </c>
      <c r="H1016" s="69">
        <v>565386380</v>
      </c>
      <c r="I1016" s="69">
        <v>565386380</v>
      </c>
      <c r="J1016" s="69">
        <v>0</v>
      </c>
      <c r="K1016" s="69">
        <v>0</v>
      </c>
      <c r="L1016" s="69">
        <v>0</v>
      </c>
      <c r="M1016" s="69">
        <v>220587626.03</v>
      </c>
      <c r="N1016" s="69">
        <v>220587626.03</v>
      </c>
      <c r="O1016" s="69">
        <v>344798753.97000003</v>
      </c>
      <c r="P1016" s="69">
        <v>344798753.97000003</v>
      </c>
      <c r="Q1016" s="67">
        <f t="shared" si="31"/>
        <v>0.39015376711055544</v>
      </c>
    </row>
    <row r="1017" spans="1:17" ht="14.4" x14ac:dyDescent="0.2">
      <c r="A1017" s="65" t="s">
        <v>433</v>
      </c>
      <c r="B1017" s="65" t="s">
        <v>434</v>
      </c>
      <c r="C1017" s="32" t="str">
        <f t="shared" si="30"/>
        <v>21375800 Desarrollo Artístico y Extensión Musical</v>
      </c>
      <c r="D1017" s="65" t="s">
        <v>19</v>
      </c>
      <c r="E1017" s="65" t="s">
        <v>39</v>
      </c>
      <c r="F1017" s="65" t="s">
        <v>40</v>
      </c>
      <c r="G1017" s="69">
        <v>34588290</v>
      </c>
      <c r="H1017" s="69">
        <v>34588290</v>
      </c>
      <c r="I1017" s="69">
        <v>34588290</v>
      </c>
      <c r="J1017" s="69">
        <v>0</v>
      </c>
      <c r="K1017" s="69">
        <v>0</v>
      </c>
      <c r="L1017" s="69">
        <v>0</v>
      </c>
      <c r="M1017" s="69">
        <v>3532951.49</v>
      </c>
      <c r="N1017" s="69">
        <v>3532951.49</v>
      </c>
      <c r="O1017" s="69">
        <v>31055338.510000002</v>
      </c>
      <c r="P1017" s="69">
        <v>31055338.510000002</v>
      </c>
      <c r="Q1017" s="67">
        <f t="shared" si="31"/>
        <v>0.10214299377043502</v>
      </c>
    </row>
    <row r="1018" spans="1:17" ht="14.4" x14ac:dyDescent="0.2">
      <c r="A1018" s="65" t="s">
        <v>433</v>
      </c>
      <c r="B1018" s="65" t="s">
        <v>434</v>
      </c>
      <c r="C1018" s="32" t="str">
        <f t="shared" si="30"/>
        <v>21375800 Desarrollo Artístico y Extensión Musical</v>
      </c>
      <c r="D1018" s="65" t="s">
        <v>19</v>
      </c>
      <c r="E1018" s="65" t="s">
        <v>41</v>
      </c>
      <c r="F1018" s="65" t="s">
        <v>42</v>
      </c>
      <c r="G1018" s="69">
        <v>193134445</v>
      </c>
      <c r="H1018" s="69">
        <v>191421326</v>
      </c>
      <c r="I1018" s="69">
        <v>191421326</v>
      </c>
      <c r="J1018" s="69">
        <v>0</v>
      </c>
      <c r="K1018" s="69">
        <v>0</v>
      </c>
      <c r="L1018" s="69">
        <v>0</v>
      </c>
      <c r="M1018" s="69">
        <v>6211071.3099999996</v>
      </c>
      <c r="N1018" s="69">
        <v>6211071.3099999996</v>
      </c>
      <c r="O1018" s="69">
        <v>185210254.69</v>
      </c>
      <c r="P1018" s="69">
        <v>185210254.69</v>
      </c>
      <c r="Q1018" s="67">
        <f t="shared" si="31"/>
        <v>3.2447123002376441E-2</v>
      </c>
    </row>
    <row r="1019" spans="1:17" ht="14.4" x14ac:dyDescent="0.2">
      <c r="A1019" s="65" t="s">
        <v>433</v>
      </c>
      <c r="B1019" s="65" t="s">
        <v>434</v>
      </c>
      <c r="C1019" s="32" t="str">
        <f t="shared" si="30"/>
        <v>21375800 Desarrollo Artístico y Extensión Musical</v>
      </c>
      <c r="D1019" s="65" t="s">
        <v>19</v>
      </c>
      <c r="E1019" s="65" t="s">
        <v>43</v>
      </c>
      <c r="F1019" s="65" t="s">
        <v>44</v>
      </c>
      <c r="G1019" s="69">
        <v>160368594</v>
      </c>
      <c r="H1019" s="69">
        <v>159768594</v>
      </c>
      <c r="I1019" s="69">
        <v>159768594</v>
      </c>
      <c r="J1019" s="69">
        <v>0</v>
      </c>
      <c r="K1019" s="69">
        <v>0</v>
      </c>
      <c r="L1019" s="69">
        <v>0</v>
      </c>
      <c r="M1019" s="69">
        <v>159490552</v>
      </c>
      <c r="N1019" s="69">
        <v>159490552</v>
      </c>
      <c r="O1019" s="69">
        <v>278042</v>
      </c>
      <c r="P1019" s="69">
        <v>278042</v>
      </c>
      <c r="Q1019" s="67">
        <f t="shared" si="31"/>
        <v>0.99825972055559309</v>
      </c>
    </row>
    <row r="1020" spans="1:17" ht="14.4" x14ac:dyDescent="0.2">
      <c r="A1020" s="65" t="s">
        <v>433</v>
      </c>
      <c r="B1020" s="65" t="s">
        <v>434</v>
      </c>
      <c r="C1020" s="32" t="str">
        <f t="shared" si="30"/>
        <v>21375800 Desarrollo Artístico y Extensión Musical</v>
      </c>
      <c r="D1020" s="65" t="s">
        <v>19</v>
      </c>
      <c r="E1020" s="65" t="s">
        <v>45</v>
      </c>
      <c r="F1020" s="65" t="s">
        <v>46</v>
      </c>
      <c r="G1020" s="69">
        <v>14500000</v>
      </c>
      <c r="H1020" s="69">
        <v>14500000</v>
      </c>
      <c r="I1020" s="69">
        <v>14500000</v>
      </c>
      <c r="J1020" s="69">
        <v>0</v>
      </c>
      <c r="K1020" s="69">
        <v>0</v>
      </c>
      <c r="L1020" s="69">
        <v>0</v>
      </c>
      <c r="M1020" s="69">
        <v>5333219.99</v>
      </c>
      <c r="N1020" s="69">
        <v>5333219.99</v>
      </c>
      <c r="O1020" s="69">
        <v>9166780.0099999998</v>
      </c>
      <c r="P1020" s="69">
        <v>9166780.0099999998</v>
      </c>
      <c r="Q1020" s="67">
        <f t="shared" si="31"/>
        <v>0.36780827517241382</v>
      </c>
    </row>
    <row r="1021" spans="1:17" ht="14.4" x14ac:dyDescent="0.2">
      <c r="A1021" s="65" t="s">
        <v>433</v>
      </c>
      <c r="B1021" s="65" t="s">
        <v>434</v>
      </c>
      <c r="C1021" s="32" t="str">
        <f t="shared" si="30"/>
        <v>21375800 Desarrollo Artístico y Extensión Musical</v>
      </c>
      <c r="D1021" s="65" t="s">
        <v>19</v>
      </c>
      <c r="E1021" s="65" t="s">
        <v>47</v>
      </c>
      <c r="F1021" s="65" t="s">
        <v>48</v>
      </c>
      <c r="G1021" s="69">
        <v>230130834</v>
      </c>
      <c r="H1021" s="69">
        <v>228125683</v>
      </c>
      <c r="I1021" s="69">
        <v>228125683</v>
      </c>
      <c r="J1021" s="69">
        <v>0</v>
      </c>
      <c r="K1021" s="69">
        <v>137824531</v>
      </c>
      <c r="L1021" s="69">
        <v>0</v>
      </c>
      <c r="M1021" s="69">
        <v>90301152</v>
      </c>
      <c r="N1021" s="69">
        <v>90301152</v>
      </c>
      <c r="O1021" s="69">
        <v>0</v>
      </c>
      <c r="P1021" s="69">
        <v>0</v>
      </c>
      <c r="Q1021" s="67">
        <f t="shared" si="31"/>
        <v>0.39583948116880818</v>
      </c>
    </row>
    <row r="1022" spans="1:17" ht="14.4" x14ac:dyDescent="0.2">
      <c r="A1022" s="65" t="s">
        <v>433</v>
      </c>
      <c r="B1022" s="65" t="s">
        <v>434</v>
      </c>
      <c r="C1022" s="32" t="str">
        <f t="shared" si="30"/>
        <v>21375800 Desarrollo Artístico y Extensión Musical</v>
      </c>
      <c r="D1022" s="65" t="s">
        <v>19</v>
      </c>
      <c r="E1022" s="65" t="s">
        <v>435</v>
      </c>
      <c r="F1022" s="65" t="s">
        <v>50</v>
      </c>
      <c r="G1022" s="69">
        <v>218329252</v>
      </c>
      <c r="H1022" s="69">
        <v>216426929</v>
      </c>
      <c r="I1022" s="69">
        <v>216426929</v>
      </c>
      <c r="J1022" s="69">
        <v>0</v>
      </c>
      <c r="K1022" s="69">
        <v>130754776</v>
      </c>
      <c r="L1022" s="69">
        <v>0</v>
      </c>
      <c r="M1022" s="69">
        <v>85672153</v>
      </c>
      <c r="N1022" s="69">
        <v>85672153</v>
      </c>
      <c r="O1022" s="69">
        <v>0</v>
      </c>
      <c r="P1022" s="69">
        <v>0</v>
      </c>
      <c r="Q1022" s="67">
        <f t="shared" si="31"/>
        <v>0.39584793535558599</v>
      </c>
    </row>
    <row r="1023" spans="1:17" ht="14.4" x14ac:dyDescent="0.2">
      <c r="A1023" s="65" t="s">
        <v>433</v>
      </c>
      <c r="B1023" s="65" t="s">
        <v>434</v>
      </c>
      <c r="C1023" s="32" t="str">
        <f t="shared" si="30"/>
        <v>21375800 Desarrollo Artístico y Extensión Musical</v>
      </c>
      <c r="D1023" s="65" t="s">
        <v>19</v>
      </c>
      <c r="E1023" s="65" t="s">
        <v>436</v>
      </c>
      <c r="F1023" s="65" t="s">
        <v>52</v>
      </c>
      <c r="G1023" s="69">
        <v>11801582</v>
      </c>
      <c r="H1023" s="69">
        <v>11698754</v>
      </c>
      <c r="I1023" s="69">
        <v>11698754</v>
      </c>
      <c r="J1023" s="69">
        <v>0</v>
      </c>
      <c r="K1023" s="69">
        <v>7069755</v>
      </c>
      <c r="L1023" s="69">
        <v>0</v>
      </c>
      <c r="M1023" s="69">
        <v>4628999</v>
      </c>
      <c r="N1023" s="69">
        <v>4628999</v>
      </c>
      <c r="O1023" s="69">
        <v>0</v>
      </c>
      <c r="P1023" s="69">
        <v>0</v>
      </c>
      <c r="Q1023" s="67">
        <f t="shared" si="31"/>
        <v>0.39568307872787134</v>
      </c>
    </row>
    <row r="1024" spans="1:17" ht="14.4" x14ac:dyDescent="0.2">
      <c r="A1024" s="65" t="s">
        <v>433</v>
      </c>
      <c r="B1024" s="65" t="s">
        <v>434</v>
      </c>
      <c r="C1024" s="32" t="str">
        <f t="shared" si="30"/>
        <v>21375800 Desarrollo Artístico y Extensión Musical</v>
      </c>
      <c r="D1024" s="65" t="s">
        <v>19</v>
      </c>
      <c r="E1024" s="65" t="s">
        <v>53</v>
      </c>
      <c r="F1024" s="65" t="s">
        <v>54</v>
      </c>
      <c r="G1024" s="69">
        <v>234143372</v>
      </c>
      <c r="H1024" s="69">
        <v>232103259</v>
      </c>
      <c r="I1024" s="69">
        <v>232103259</v>
      </c>
      <c r="J1024" s="69">
        <v>0</v>
      </c>
      <c r="K1024" s="69">
        <v>150488447</v>
      </c>
      <c r="L1024" s="69">
        <v>0</v>
      </c>
      <c r="M1024" s="69">
        <v>81614812</v>
      </c>
      <c r="N1024" s="69">
        <v>81614812</v>
      </c>
      <c r="O1024" s="69">
        <v>0</v>
      </c>
      <c r="P1024" s="69">
        <v>0</v>
      </c>
      <c r="Q1024" s="67">
        <f t="shared" si="31"/>
        <v>0.35163147795352584</v>
      </c>
    </row>
    <row r="1025" spans="1:17" ht="14.4" x14ac:dyDescent="0.2">
      <c r="A1025" s="65" t="s">
        <v>433</v>
      </c>
      <c r="B1025" s="65" t="s">
        <v>434</v>
      </c>
      <c r="C1025" s="32" t="str">
        <f t="shared" si="30"/>
        <v>21375800 Desarrollo Artístico y Extensión Musical</v>
      </c>
      <c r="D1025" s="65" t="s">
        <v>19</v>
      </c>
      <c r="E1025" s="65" t="s">
        <v>437</v>
      </c>
      <c r="F1025" s="65" t="s">
        <v>56</v>
      </c>
      <c r="G1025" s="69">
        <v>127929140</v>
      </c>
      <c r="H1025" s="69">
        <v>126814481</v>
      </c>
      <c r="I1025" s="69">
        <v>126814481</v>
      </c>
      <c r="J1025" s="69">
        <v>0</v>
      </c>
      <c r="K1025" s="69">
        <v>86860827</v>
      </c>
      <c r="L1025" s="69">
        <v>0</v>
      </c>
      <c r="M1025" s="69">
        <v>39953654</v>
      </c>
      <c r="N1025" s="69">
        <v>39953654</v>
      </c>
      <c r="O1025" s="69">
        <v>0</v>
      </c>
      <c r="P1025" s="69">
        <v>0</v>
      </c>
      <c r="Q1025" s="67">
        <f t="shared" si="31"/>
        <v>0.3150559280371143</v>
      </c>
    </row>
    <row r="1026" spans="1:17" ht="14.4" x14ac:dyDescent="0.2">
      <c r="A1026" s="65" t="s">
        <v>433</v>
      </c>
      <c r="B1026" s="65" t="s">
        <v>434</v>
      </c>
      <c r="C1026" s="32" t="str">
        <f t="shared" si="30"/>
        <v>21375800 Desarrollo Artístico y Extensión Musical</v>
      </c>
      <c r="D1026" s="65" t="s">
        <v>19</v>
      </c>
      <c r="E1026" s="65" t="s">
        <v>438</v>
      </c>
      <c r="F1026" s="65" t="s">
        <v>58</v>
      </c>
      <c r="G1026" s="69">
        <v>70809488</v>
      </c>
      <c r="H1026" s="69">
        <v>70192518</v>
      </c>
      <c r="I1026" s="69">
        <v>70192518</v>
      </c>
      <c r="J1026" s="69">
        <v>0</v>
      </c>
      <c r="K1026" s="69">
        <v>42418386</v>
      </c>
      <c r="L1026" s="69">
        <v>0</v>
      </c>
      <c r="M1026" s="69">
        <v>27774132</v>
      </c>
      <c r="N1026" s="69">
        <v>27774132</v>
      </c>
      <c r="O1026" s="69">
        <v>0</v>
      </c>
      <c r="P1026" s="69">
        <v>0</v>
      </c>
      <c r="Q1026" s="67">
        <f t="shared" si="31"/>
        <v>0.39568507857204954</v>
      </c>
    </row>
    <row r="1027" spans="1:17" ht="14.4" x14ac:dyDescent="0.2">
      <c r="A1027" s="65" t="s">
        <v>433</v>
      </c>
      <c r="B1027" s="65" t="s">
        <v>434</v>
      </c>
      <c r="C1027" s="32" t="str">
        <f t="shared" si="30"/>
        <v>21375800 Desarrollo Artístico y Extensión Musical</v>
      </c>
      <c r="D1027" s="65" t="s">
        <v>19</v>
      </c>
      <c r="E1027" s="65" t="s">
        <v>439</v>
      </c>
      <c r="F1027" s="65" t="s">
        <v>60</v>
      </c>
      <c r="G1027" s="69">
        <v>35404744</v>
      </c>
      <c r="H1027" s="69">
        <v>35096260</v>
      </c>
      <c r="I1027" s="69">
        <v>35096260</v>
      </c>
      <c r="J1027" s="69">
        <v>0</v>
      </c>
      <c r="K1027" s="69">
        <v>21209234</v>
      </c>
      <c r="L1027" s="69">
        <v>0</v>
      </c>
      <c r="M1027" s="69">
        <v>13887026</v>
      </c>
      <c r="N1027" s="69">
        <v>13887026</v>
      </c>
      <c r="O1027" s="69">
        <v>0</v>
      </c>
      <c r="P1027" s="69">
        <v>0</v>
      </c>
      <c r="Q1027" s="67">
        <f t="shared" si="31"/>
        <v>0.39568392757518894</v>
      </c>
    </row>
    <row r="1028" spans="1:17" ht="14.4" x14ac:dyDescent="0.2">
      <c r="A1028" s="65" t="s">
        <v>433</v>
      </c>
      <c r="B1028" s="65" t="s">
        <v>434</v>
      </c>
      <c r="C1028" s="32" t="str">
        <f t="shared" si="30"/>
        <v>21375800 Desarrollo Artístico y Extensión Musical</v>
      </c>
      <c r="D1028" s="65" t="s">
        <v>19</v>
      </c>
      <c r="E1028" s="65" t="s">
        <v>63</v>
      </c>
      <c r="F1028" s="65" t="s">
        <v>64</v>
      </c>
      <c r="G1028" s="69">
        <v>453339545</v>
      </c>
      <c r="H1028" s="69">
        <v>423534688</v>
      </c>
      <c r="I1028" s="69">
        <v>201546179.69</v>
      </c>
      <c r="J1028" s="69">
        <v>0</v>
      </c>
      <c r="K1028" s="69">
        <v>91492869.920000002</v>
      </c>
      <c r="L1028" s="69">
        <v>10833995.210000001</v>
      </c>
      <c r="M1028" s="69">
        <v>77825291.159999996</v>
      </c>
      <c r="N1028" s="69">
        <v>77781991.159999996</v>
      </c>
      <c r="O1028" s="69">
        <v>243382531.71000001</v>
      </c>
      <c r="P1028" s="69">
        <v>21394023.399999999</v>
      </c>
      <c r="Q1028" s="67">
        <f t="shared" si="31"/>
        <v>0.18375187054336384</v>
      </c>
    </row>
    <row r="1029" spans="1:17" ht="14.4" x14ac:dyDescent="0.2">
      <c r="A1029" s="65" t="s">
        <v>433</v>
      </c>
      <c r="B1029" s="65" t="s">
        <v>434</v>
      </c>
      <c r="C1029" s="32" t="str">
        <f t="shared" si="30"/>
        <v>21375800 Desarrollo Artístico y Extensión Musical</v>
      </c>
      <c r="D1029" s="65" t="s">
        <v>19</v>
      </c>
      <c r="E1029" s="65" t="s">
        <v>65</v>
      </c>
      <c r="F1029" s="65" t="s">
        <v>66</v>
      </c>
      <c r="G1029" s="69">
        <v>81000000</v>
      </c>
      <c r="H1029" s="69">
        <v>83823067</v>
      </c>
      <c r="I1029" s="69">
        <v>41018375.350000001</v>
      </c>
      <c r="J1029" s="69">
        <v>0</v>
      </c>
      <c r="K1029" s="69">
        <v>11714259.720000001</v>
      </c>
      <c r="L1029" s="69">
        <v>4903222.21</v>
      </c>
      <c r="M1029" s="69">
        <v>24400845.899999999</v>
      </c>
      <c r="N1029" s="69">
        <v>24400845.899999999</v>
      </c>
      <c r="O1029" s="69">
        <v>42804739.170000002</v>
      </c>
      <c r="P1029" s="69">
        <v>47.52</v>
      </c>
      <c r="Q1029" s="67">
        <f t="shared" si="31"/>
        <v>0.29109941658422017</v>
      </c>
    </row>
    <row r="1030" spans="1:17" ht="14.4" x14ac:dyDescent="0.2">
      <c r="A1030" s="65" t="s">
        <v>433</v>
      </c>
      <c r="B1030" s="65" t="s">
        <v>434</v>
      </c>
      <c r="C1030" s="32" t="str">
        <f t="shared" si="30"/>
        <v>21375800 Desarrollo Artístico y Extensión Musical</v>
      </c>
      <c r="D1030" s="65" t="s">
        <v>19</v>
      </c>
      <c r="E1030" s="65" t="s">
        <v>285</v>
      </c>
      <c r="F1030" s="65" t="s">
        <v>286</v>
      </c>
      <c r="G1030" s="69">
        <v>75000000</v>
      </c>
      <c r="H1030" s="69">
        <v>83823067</v>
      </c>
      <c r="I1030" s="69">
        <v>41018375.350000001</v>
      </c>
      <c r="J1030" s="69">
        <v>0</v>
      </c>
      <c r="K1030" s="69">
        <v>11714259.720000001</v>
      </c>
      <c r="L1030" s="69">
        <v>4903222.21</v>
      </c>
      <c r="M1030" s="69">
        <v>24400845.899999999</v>
      </c>
      <c r="N1030" s="69">
        <v>24400845.899999999</v>
      </c>
      <c r="O1030" s="69">
        <v>42804739.170000002</v>
      </c>
      <c r="P1030" s="69">
        <v>47.52</v>
      </c>
      <c r="Q1030" s="67">
        <f t="shared" si="31"/>
        <v>0.29109941658422017</v>
      </c>
    </row>
    <row r="1031" spans="1:17" ht="14.4" x14ac:dyDescent="0.2">
      <c r="A1031" s="65" t="s">
        <v>433</v>
      </c>
      <c r="B1031" s="65" t="s">
        <v>434</v>
      </c>
      <c r="C1031" s="32" t="str">
        <f t="shared" ref="C1031:C1094" si="32">+CONCATENATE(A1031," ",B1031)</f>
        <v>21375800 Desarrollo Artístico y Extensión Musical</v>
      </c>
      <c r="D1031" s="65" t="s">
        <v>19</v>
      </c>
      <c r="E1031" s="65" t="s">
        <v>67</v>
      </c>
      <c r="F1031" s="65" t="s">
        <v>68</v>
      </c>
      <c r="G1031" s="69">
        <v>6000000</v>
      </c>
      <c r="H1031" s="69">
        <v>0</v>
      </c>
      <c r="I1031" s="69">
        <v>0</v>
      </c>
      <c r="J1031" s="69">
        <v>0</v>
      </c>
      <c r="K1031" s="69">
        <v>0</v>
      </c>
      <c r="L1031" s="69">
        <v>0</v>
      </c>
      <c r="M1031" s="69">
        <v>0</v>
      </c>
      <c r="N1031" s="69">
        <v>0</v>
      </c>
      <c r="O1031" s="69">
        <v>0</v>
      </c>
      <c r="P1031" s="69">
        <v>0</v>
      </c>
      <c r="Q1031" s="67">
        <f t="shared" ref="Q1031:Q1094" si="33">+IFERROR(M1031/H1031,0)</f>
        <v>0</v>
      </c>
    </row>
    <row r="1032" spans="1:17" ht="14.4" x14ac:dyDescent="0.2">
      <c r="A1032" s="65" t="s">
        <v>433</v>
      </c>
      <c r="B1032" s="65" t="s">
        <v>434</v>
      </c>
      <c r="C1032" s="32" t="str">
        <f t="shared" si="32"/>
        <v>21375800 Desarrollo Artístico y Extensión Musical</v>
      </c>
      <c r="D1032" s="65" t="s">
        <v>19</v>
      </c>
      <c r="E1032" s="65" t="s">
        <v>73</v>
      </c>
      <c r="F1032" s="65" t="s">
        <v>74</v>
      </c>
      <c r="G1032" s="69">
        <v>17500000</v>
      </c>
      <c r="H1032" s="69">
        <v>14616742</v>
      </c>
      <c r="I1032" s="69">
        <v>9074497.6199999992</v>
      </c>
      <c r="J1032" s="69">
        <v>0</v>
      </c>
      <c r="K1032" s="69">
        <v>2010659.1</v>
      </c>
      <c r="L1032" s="69">
        <v>0</v>
      </c>
      <c r="M1032" s="69">
        <v>4270837</v>
      </c>
      <c r="N1032" s="69">
        <v>4270837</v>
      </c>
      <c r="O1032" s="69">
        <v>8335245.9000000004</v>
      </c>
      <c r="P1032" s="69">
        <v>2793001.52</v>
      </c>
      <c r="Q1032" s="67">
        <f t="shared" si="33"/>
        <v>0.29218802657938409</v>
      </c>
    </row>
    <row r="1033" spans="1:17" ht="14.4" x14ac:dyDescent="0.2">
      <c r="A1033" s="65" t="s">
        <v>433</v>
      </c>
      <c r="B1033" s="65" t="s">
        <v>434</v>
      </c>
      <c r="C1033" s="32" t="str">
        <f t="shared" si="32"/>
        <v>21375800 Desarrollo Artístico y Extensión Musical</v>
      </c>
      <c r="D1033" s="65" t="s">
        <v>19</v>
      </c>
      <c r="E1033" s="65" t="s">
        <v>75</v>
      </c>
      <c r="F1033" s="65" t="s">
        <v>76</v>
      </c>
      <c r="G1033" s="69">
        <v>3000000</v>
      </c>
      <c r="H1033" s="69">
        <v>2482200</v>
      </c>
      <c r="I1033" s="69">
        <v>1389246.5</v>
      </c>
      <c r="J1033" s="69">
        <v>0</v>
      </c>
      <c r="K1033" s="69">
        <v>241094</v>
      </c>
      <c r="L1033" s="69">
        <v>0</v>
      </c>
      <c r="M1033" s="69">
        <v>1075906</v>
      </c>
      <c r="N1033" s="69">
        <v>1075906</v>
      </c>
      <c r="O1033" s="69">
        <v>1165200</v>
      </c>
      <c r="P1033" s="69">
        <v>72246.5</v>
      </c>
      <c r="Q1033" s="67">
        <f t="shared" si="33"/>
        <v>0.43344855370236079</v>
      </c>
    </row>
    <row r="1034" spans="1:17" ht="14.4" x14ac:dyDescent="0.2">
      <c r="A1034" s="65" t="s">
        <v>433</v>
      </c>
      <c r="B1034" s="65" t="s">
        <v>434</v>
      </c>
      <c r="C1034" s="32" t="str">
        <f t="shared" si="32"/>
        <v>21375800 Desarrollo Artístico y Extensión Musical</v>
      </c>
      <c r="D1034" s="65" t="s">
        <v>19</v>
      </c>
      <c r="E1034" s="65" t="s">
        <v>77</v>
      </c>
      <c r="F1034" s="65" t="s">
        <v>78</v>
      </c>
      <c r="G1034" s="69">
        <v>9000000</v>
      </c>
      <c r="H1034" s="69">
        <v>8870400</v>
      </c>
      <c r="I1034" s="69">
        <v>5138299.21</v>
      </c>
      <c r="J1034" s="69">
        <v>0</v>
      </c>
      <c r="K1034" s="69">
        <v>943069</v>
      </c>
      <c r="L1034" s="69">
        <v>0</v>
      </c>
      <c r="M1034" s="69">
        <v>3194931</v>
      </c>
      <c r="N1034" s="69">
        <v>3194931</v>
      </c>
      <c r="O1034" s="69">
        <v>4732400</v>
      </c>
      <c r="P1034" s="69">
        <v>1000299.21</v>
      </c>
      <c r="Q1034" s="67">
        <f t="shared" si="33"/>
        <v>0.36017890963203464</v>
      </c>
    </row>
    <row r="1035" spans="1:17" ht="14.4" x14ac:dyDescent="0.2">
      <c r="A1035" s="65" t="s">
        <v>433</v>
      </c>
      <c r="B1035" s="65" t="s">
        <v>434</v>
      </c>
      <c r="C1035" s="32" t="str">
        <f t="shared" si="32"/>
        <v>21375800 Desarrollo Artístico y Extensión Musical</v>
      </c>
      <c r="D1035" s="65" t="s">
        <v>19</v>
      </c>
      <c r="E1035" s="65" t="s">
        <v>81</v>
      </c>
      <c r="F1035" s="65" t="s">
        <v>82</v>
      </c>
      <c r="G1035" s="69">
        <v>5500000</v>
      </c>
      <c r="H1035" s="69">
        <v>3264142</v>
      </c>
      <c r="I1035" s="69">
        <v>2546951.91</v>
      </c>
      <c r="J1035" s="69">
        <v>0</v>
      </c>
      <c r="K1035" s="69">
        <v>826496.1</v>
      </c>
      <c r="L1035" s="69">
        <v>0</v>
      </c>
      <c r="M1035" s="69">
        <v>0</v>
      </c>
      <c r="N1035" s="69">
        <v>0</v>
      </c>
      <c r="O1035" s="69">
        <v>2437645.9</v>
      </c>
      <c r="P1035" s="69">
        <v>1720455.81</v>
      </c>
      <c r="Q1035" s="67">
        <f t="shared" si="33"/>
        <v>0</v>
      </c>
    </row>
    <row r="1036" spans="1:17" ht="14.4" x14ac:dyDescent="0.2">
      <c r="A1036" s="65" t="s">
        <v>433</v>
      </c>
      <c r="B1036" s="65" t="s">
        <v>434</v>
      </c>
      <c r="C1036" s="32" t="str">
        <f t="shared" si="32"/>
        <v>21375800 Desarrollo Artístico y Extensión Musical</v>
      </c>
      <c r="D1036" s="65" t="s">
        <v>19</v>
      </c>
      <c r="E1036" s="65" t="s">
        <v>85</v>
      </c>
      <c r="F1036" s="65" t="s">
        <v>86</v>
      </c>
      <c r="G1036" s="69">
        <v>76100000</v>
      </c>
      <c r="H1036" s="69">
        <v>72300000</v>
      </c>
      <c r="I1036" s="69">
        <v>15823740.960000001</v>
      </c>
      <c r="J1036" s="69">
        <v>0</v>
      </c>
      <c r="K1036" s="69">
        <v>9479011.1999999993</v>
      </c>
      <c r="L1036" s="69">
        <v>0</v>
      </c>
      <c r="M1036" s="69">
        <v>5006106.1100000003</v>
      </c>
      <c r="N1036" s="69">
        <v>5006106.1100000003</v>
      </c>
      <c r="O1036" s="69">
        <v>57814882.689999998</v>
      </c>
      <c r="P1036" s="69">
        <v>1338623.6499999999</v>
      </c>
      <c r="Q1036" s="67">
        <f t="shared" si="33"/>
        <v>6.9240748409405264E-2</v>
      </c>
    </row>
    <row r="1037" spans="1:17" ht="14.4" x14ac:dyDescent="0.2">
      <c r="A1037" s="65" t="s">
        <v>433</v>
      </c>
      <c r="B1037" s="65" t="s">
        <v>434</v>
      </c>
      <c r="C1037" s="32" t="str">
        <f t="shared" si="32"/>
        <v>21375800 Desarrollo Artístico y Extensión Musical</v>
      </c>
      <c r="D1037" s="65" t="s">
        <v>19</v>
      </c>
      <c r="E1037" s="65" t="s">
        <v>87</v>
      </c>
      <c r="F1037" s="65" t="s">
        <v>88</v>
      </c>
      <c r="G1037" s="69">
        <v>1100000</v>
      </c>
      <c r="H1037" s="69">
        <v>300000</v>
      </c>
      <c r="I1037" s="69">
        <v>300000</v>
      </c>
      <c r="J1037" s="69">
        <v>0</v>
      </c>
      <c r="K1037" s="69">
        <v>0</v>
      </c>
      <c r="L1037" s="69">
        <v>0</v>
      </c>
      <c r="M1037" s="69">
        <v>0</v>
      </c>
      <c r="N1037" s="69">
        <v>0</v>
      </c>
      <c r="O1037" s="69">
        <v>300000</v>
      </c>
      <c r="P1037" s="69">
        <v>300000</v>
      </c>
      <c r="Q1037" s="67">
        <f t="shared" si="33"/>
        <v>0</v>
      </c>
    </row>
    <row r="1038" spans="1:17" ht="14.4" x14ac:dyDescent="0.2">
      <c r="A1038" s="65" t="s">
        <v>433</v>
      </c>
      <c r="B1038" s="65" t="s">
        <v>434</v>
      </c>
      <c r="C1038" s="32" t="str">
        <f t="shared" si="32"/>
        <v>21375800 Desarrollo Artístico y Extensión Musical</v>
      </c>
      <c r="D1038" s="65" t="s">
        <v>19</v>
      </c>
      <c r="E1038" s="65" t="s">
        <v>320</v>
      </c>
      <c r="F1038" s="65" t="s">
        <v>321</v>
      </c>
      <c r="G1038" s="69">
        <v>73000000</v>
      </c>
      <c r="H1038" s="69">
        <v>70000000</v>
      </c>
      <c r="I1038" s="69">
        <v>15437576.630000001</v>
      </c>
      <c r="J1038" s="69">
        <v>0</v>
      </c>
      <c r="K1038" s="69">
        <v>9412261.2300000004</v>
      </c>
      <c r="L1038" s="69">
        <v>0</v>
      </c>
      <c r="M1038" s="69">
        <v>4986739.74</v>
      </c>
      <c r="N1038" s="69">
        <v>4986739.74</v>
      </c>
      <c r="O1038" s="69">
        <v>55600999.030000001</v>
      </c>
      <c r="P1038" s="69">
        <v>1038575.66</v>
      </c>
      <c r="Q1038" s="67">
        <f t="shared" si="33"/>
        <v>7.123913914285715E-2</v>
      </c>
    </row>
    <row r="1039" spans="1:17" ht="14.4" x14ac:dyDescent="0.2">
      <c r="A1039" s="65" t="s">
        <v>433</v>
      </c>
      <c r="B1039" s="65" t="s">
        <v>434</v>
      </c>
      <c r="C1039" s="32" t="str">
        <f t="shared" si="32"/>
        <v>21375800 Desarrollo Artístico y Extensión Musical</v>
      </c>
      <c r="D1039" s="65" t="s">
        <v>19</v>
      </c>
      <c r="E1039" s="65" t="s">
        <v>93</v>
      </c>
      <c r="F1039" s="65" t="s">
        <v>94</v>
      </c>
      <c r="G1039" s="69">
        <v>2000000</v>
      </c>
      <c r="H1039" s="69">
        <v>2000000</v>
      </c>
      <c r="I1039" s="69">
        <v>86164.33</v>
      </c>
      <c r="J1039" s="69">
        <v>0</v>
      </c>
      <c r="K1039" s="69">
        <v>66749.97</v>
      </c>
      <c r="L1039" s="69">
        <v>0</v>
      </c>
      <c r="M1039" s="69">
        <v>19366.37</v>
      </c>
      <c r="N1039" s="69">
        <v>19366.37</v>
      </c>
      <c r="O1039" s="69">
        <v>1913883.66</v>
      </c>
      <c r="P1039" s="69">
        <v>47.99</v>
      </c>
      <c r="Q1039" s="67">
        <f t="shared" si="33"/>
        <v>9.6831849999999987E-3</v>
      </c>
    </row>
    <row r="1040" spans="1:17" ht="14.4" x14ac:dyDescent="0.2">
      <c r="A1040" s="65" t="s">
        <v>433</v>
      </c>
      <c r="B1040" s="65" t="s">
        <v>434</v>
      </c>
      <c r="C1040" s="32" t="str">
        <f t="shared" si="32"/>
        <v>21375800 Desarrollo Artístico y Extensión Musical</v>
      </c>
      <c r="D1040" s="65" t="s">
        <v>19</v>
      </c>
      <c r="E1040" s="65" t="s">
        <v>95</v>
      </c>
      <c r="F1040" s="65" t="s">
        <v>96</v>
      </c>
      <c r="G1040" s="69">
        <v>142950000</v>
      </c>
      <c r="H1040" s="69">
        <v>147272341</v>
      </c>
      <c r="I1040" s="69">
        <v>90633546.530000001</v>
      </c>
      <c r="J1040" s="69">
        <v>0</v>
      </c>
      <c r="K1040" s="69">
        <v>44766744.869999997</v>
      </c>
      <c r="L1040" s="69">
        <v>5558035.5700000003</v>
      </c>
      <c r="M1040" s="69">
        <v>40249064.100000001</v>
      </c>
      <c r="N1040" s="69">
        <v>40249064.100000001</v>
      </c>
      <c r="O1040" s="69">
        <v>56698496.460000001</v>
      </c>
      <c r="P1040" s="69">
        <v>59701.99</v>
      </c>
      <c r="Q1040" s="67">
        <f t="shared" si="33"/>
        <v>0.27329683107298475</v>
      </c>
    </row>
    <row r="1041" spans="1:17" ht="14.4" x14ac:dyDescent="0.2">
      <c r="A1041" s="65" t="s">
        <v>433</v>
      </c>
      <c r="B1041" s="65" t="s">
        <v>434</v>
      </c>
      <c r="C1041" s="32" t="str">
        <f t="shared" si="32"/>
        <v>21375800 Desarrollo Artístico y Extensión Musical</v>
      </c>
      <c r="D1041" s="65" t="s">
        <v>19</v>
      </c>
      <c r="E1041" s="65" t="s">
        <v>101</v>
      </c>
      <c r="F1041" s="65" t="s">
        <v>102</v>
      </c>
      <c r="G1041" s="69">
        <v>142000000</v>
      </c>
      <c r="H1041" s="69">
        <v>139752000</v>
      </c>
      <c r="I1041" s="69">
        <v>90193618.480000004</v>
      </c>
      <c r="J1041" s="69">
        <v>0</v>
      </c>
      <c r="K1041" s="69">
        <v>44580294.869999997</v>
      </c>
      <c r="L1041" s="69">
        <v>5558035.5700000003</v>
      </c>
      <c r="M1041" s="69">
        <v>40054687.149999999</v>
      </c>
      <c r="N1041" s="69">
        <v>40054687.149999999</v>
      </c>
      <c r="O1041" s="69">
        <v>49558982.409999996</v>
      </c>
      <c r="P1041" s="69">
        <v>600.89</v>
      </c>
      <c r="Q1041" s="67">
        <f t="shared" si="33"/>
        <v>0.2866126220018318</v>
      </c>
    </row>
    <row r="1042" spans="1:17" ht="14.4" x14ac:dyDescent="0.2">
      <c r="A1042" s="65" t="s">
        <v>433</v>
      </c>
      <c r="B1042" s="65" t="s">
        <v>434</v>
      </c>
      <c r="C1042" s="32" t="str">
        <f t="shared" si="32"/>
        <v>21375800 Desarrollo Artístico y Extensión Musical</v>
      </c>
      <c r="D1042" s="65" t="s">
        <v>19</v>
      </c>
      <c r="E1042" s="65" t="s">
        <v>103</v>
      </c>
      <c r="F1042" s="65" t="s">
        <v>104</v>
      </c>
      <c r="G1042" s="69">
        <v>950000</v>
      </c>
      <c r="H1042" s="69">
        <v>7520341</v>
      </c>
      <c r="I1042" s="69">
        <v>439928.05</v>
      </c>
      <c r="J1042" s="69">
        <v>0</v>
      </c>
      <c r="K1042" s="69">
        <v>186450</v>
      </c>
      <c r="L1042" s="69">
        <v>0</v>
      </c>
      <c r="M1042" s="69">
        <v>194376.95</v>
      </c>
      <c r="N1042" s="69">
        <v>194376.95</v>
      </c>
      <c r="O1042" s="69">
        <v>7139514.0499999998</v>
      </c>
      <c r="P1042" s="69">
        <v>59101.1</v>
      </c>
      <c r="Q1042" s="67">
        <f t="shared" si="33"/>
        <v>2.5846826626611748E-2</v>
      </c>
    </row>
    <row r="1043" spans="1:17" ht="14.4" x14ac:dyDescent="0.2">
      <c r="A1043" s="65" t="s">
        <v>433</v>
      </c>
      <c r="B1043" s="65" t="s">
        <v>434</v>
      </c>
      <c r="C1043" s="32" t="str">
        <f t="shared" si="32"/>
        <v>21375800 Desarrollo Artístico y Extensión Musical</v>
      </c>
      <c r="D1043" s="65" t="s">
        <v>19</v>
      </c>
      <c r="E1043" s="65" t="s">
        <v>105</v>
      </c>
      <c r="F1043" s="65" t="s">
        <v>106</v>
      </c>
      <c r="G1043" s="69">
        <v>96989545</v>
      </c>
      <c r="H1043" s="69">
        <v>71989545</v>
      </c>
      <c r="I1043" s="69">
        <v>33626878.530000001</v>
      </c>
      <c r="J1043" s="69">
        <v>0</v>
      </c>
      <c r="K1043" s="69">
        <v>16654487.73</v>
      </c>
      <c r="L1043" s="69">
        <v>0</v>
      </c>
      <c r="M1043" s="69">
        <v>1837499.27</v>
      </c>
      <c r="N1043" s="69">
        <v>1794199.27</v>
      </c>
      <c r="O1043" s="69">
        <v>53497558</v>
      </c>
      <c r="P1043" s="69">
        <v>15134891.529999999</v>
      </c>
      <c r="Q1043" s="67">
        <f t="shared" si="33"/>
        <v>2.5524529568842255E-2</v>
      </c>
    </row>
    <row r="1044" spans="1:17" ht="14.4" x14ac:dyDescent="0.2">
      <c r="A1044" s="65" t="s">
        <v>433</v>
      </c>
      <c r="B1044" s="65" t="s">
        <v>434</v>
      </c>
      <c r="C1044" s="32" t="str">
        <f t="shared" si="32"/>
        <v>21375800 Desarrollo Artístico y Extensión Musical</v>
      </c>
      <c r="D1044" s="65" t="s">
        <v>19</v>
      </c>
      <c r="E1044" s="65" t="s">
        <v>107</v>
      </c>
      <c r="F1044" s="65" t="s">
        <v>108</v>
      </c>
      <c r="G1044" s="69">
        <v>65000000</v>
      </c>
      <c r="H1044" s="69">
        <v>40000000</v>
      </c>
      <c r="I1044" s="69">
        <v>4517390.7699999996</v>
      </c>
      <c r="J1044" s="69">
        <v>0</v>
      </c>
      <c r="K1044" s="69">
        <v>4448400.7300000004</v>
      </c>
      <c r="L1044" s="69">
        <v>0</v>
      </c>
      <c r="M1044" s="69">
        <v>55199.27</v>
      </c>
      <c r="N1044" s="69">
        <v>55199.27</v>
      </c>
      <c r="O1044" s="69">
        <v>35496400</v>
      </c>
      <c r="P1044" s="69">
        <v>13790.77</v>
      </c>
      <c r="Q1044" s="67">
        <f t="shared" si="33"/>
        <v>1.37998175E-3</v>
      </c>
    </row>
    <row r="1045" spans="1:17" ht="14.4" x14ac:dyDescent="0.2">
      <c r="A1045" s="65" t="s">
        <v>433</v>
      </c>
      <c r="B1045" s="65" t="s">
        <v>434</v>
      </c>
      <c r="C1045" s="32" t="str">
        <f t="shared" si="32"/>
        <v>21375800 Desarrollo Artístico y Extensión Musical</v>
      </c>
      <c r="D1045" s="65" t="s">
        <v>19</v>
      </c>
      <c r="E1045" s="65" t="s">
        <v>109</v>
      </c>
      <c r="F1045" s="65" t="s">
        <v>110</v>
      </c>
      <c r="G1045" s="69">
        <v>31989545</v>
      </c>
      <c r="H1045" s="69">
        <v>31989545</v>
      </c>
      <c r="I1045" s="69">
        <v>29109487.760000002</v>
      </c>
      <c r="J1045" s="69">
        <v>0</v>
      </c>
      <c r="K1045" s="69">
        <v>12206087</v>
      </c>
      <c r="L1045" s="69">
        <v>0</v>
      </c>
      <c r="M1045" s="69">
        <v>1782300</v>
      </c>
      <c r="N1045" s="69">
        <v>1739000</v>
      </c>
      <c r="O1045" s="69">
        <v>18001158</v>
      </c>
      <c r="P1045" s="69">
        <v>15121100.76</v>
      </c>
      <c r="Q1045" s="67">
        <f t="shared" si="33"/>
        <v>5.5715078160692814E-2</v>
      </c>
    </row>
    <row r="1046" spans="1:17" ht="14.4" x14ac:dyDescent="0.2">
      <c r="A1046" s="65" t="s">
        <v>433</v>
      </c>
      <c r="B1046" s="65" t="s">
        <v>434</v>
      </c>
      <c r="C1046" s="32" t="str">
        <f t="shared" si="32"/>
        <v>21375800 Desarrollo Artístico y Extensión Musical</v>
      </c>
      <c r="D1046" s="65" t="s">
        <v>19</v>
      </c>
      <c r="E1046" s="65" t="s">
        <v>111</v>
      </c>
      <c r="F1046" s="65" t="s">
        <v>112</v>
      </c>
      <c r="G1046" s="69">
        <v>6000000</v>
      </c>
      <c r="H1046" s="69">
        <v>4500000</v>
      </c>
      <c r="I1046" s="69">
        <v>1578492.99</v>
      </c>
      <c r="J1046" s="69">
        <v>0</v>
      </c>
      <c r="K1046" s="69">
        <v>1491917</v>
      </c>
      <c r="L1046" s="69">
        <v>0</v>
      </c>
      <c r="M1046" s="69">
        <v>0</v>
      </c>
      <c r="N1046" s="69">
        <v>0</v>
      </c>
      <c r="O1046" s="69">
        <v>3008083</v>
      </c>
      <c r="P1046" s="69">
        <v>86575.99</v>
      </c>
      <c r="Q1046" s="67">
        <f t="shared" si="33"/>
        <v>0</v>
      </c>
    </row>
    <row r="1047" spans="1:17" ht="14.4" x14ac:dyDescent="0.2">
      <c r="A1047" s="65" t="s">
        <v>433</v>
      </c>
      <c r="B1047" s="65" t="s">
        <v>434</v>
      </c>
      <c r="C1047" s="32" t="str">
        <f t="shared" si="32"/>
        <v>21375800 Desarrollo Artístico y Extensión Musical</v>
      </c>
      <c r="D1047" s="65" t="s">
        <v>19</v>
      </c>
      <c r="E1047" s="65" t="s">
        <v>113</v>
      </c>
      <c r="F1047" s="65" t="s">
        <v>114</v>
      </c>
      <c r="G1047" s="69">
        <v>6000000</v>
      </c>
      <c r="H1047" s="69">
        <v>4500000</v>
      </c>
      <c r="I1047" s="69">
        <v>1578492.99</v>
      </c>
      <c r="J1047" s="69">
        <v>0</v>
      </c>
      <c r="K1047" s="69">
        <v>1491917</v>
      </c>
      <c r="L1047" s="69">
        <v>0</v>
      </c>
      <c r="M1047" s="69">
        <v>0</v>
      </c>
      <c r="N1047" s="69">
        <v>0</v>
      </c>
      <c r="O1047" s="69">
        <v>3008083</v>
      </c>
      <c r="P1047" s="69">
        <v>86575.99</v>
      </c>
      <c r="Q1047" s="67">
        <f t="shared" si="33"/>
        <v>0</v>
      </c>
    </row>
    <row r="1048" spans="1:17" ht="14.4" x14ac:dyDescent="0.2">
      <c r="A1048" s="65" t="s">
        <v>433</v>
      </c>
      <c r="B1048" s="65" t="s">
        <v>434</v>
      </c>
      <c r="C1048" s="32" t="str">
        <f t="shared" si="32"/>
        <v>21375800 Desarrollo Artístico y Extensión Musical</v>
      </c>
      <c r="D1048" s="65" t="s">
        <v>19</v>
      </c>
      <c r="E1048" s="65" t="s">
        <v>123</v>
      </c>
      <c r="F1048" s="65" t="s">
        <v>124</v>
      </c>
      <c r="G1048" s="69">
        <v>32500000</v>
      </c>
      <c r="H1048" s="69">
        <v>28500000</v>
      </c>
      <c r="I1048" s="69">
        <v>9561194.7100000009</v>
      </c>
      <c r="J1048" s="69">
        <v>0</v>
      </c>
      <c r="K1048" s="69">
        <v>5375790.2999999998</v>
      </c>
      <c r="L1048" s="69">
        <v>372737.43</v>
      </c>
      <c r="M1048" s="69">
        <v>1831485.78</v>
      </c>
      <c r="N1048" s="69">
        <v>1831485.78</v>
      </c>
      <c r="O1048" s="69">
        <v>20919986.489999998</v>
      </c>
      <c r="P1048" s="69">
        <v>1981181.2</v>
      </c>
      <c r="Q1048" s="67">
        <f t="shared" si="33"/>
        <v>6.426265894736842E-2</v>
      </c>
    </row>
    <row r="1049" spans="1:17" ht="14.4" x14ac:dyDescent="0.2">
      <c r="A1049" s="65" t="s">
        <v>433</v>
      </c>
      <c r="B1049" s="65" t="s">
        <v>434</v>
      </c>
      <c r="C1049" s="32" t="str">
        <f t="shared" si="32"/>
        <v>21375800 Desarrollo Artístico y Extensión Musical</v>
      </c>
      <c r="D1049" s="65" t="s">
        <v>19</v>
      </c>
      <c r="E1049" s="65" t="s">
        <v>125</v>
      </c>
      <c r="F1049" s="65" t="s">
        <v>126</v>
      </c>
      <c r="G1049" s="69">
        <v>12000000</v>
      </c>
      <c r="H1049" s="69">
        <v>12000000</v>
      </c>
      <c r="I1049" s="69">
        <v>68010.33</v>
      </c>
      <c r="J1049" s="69">
        <v>0</v>
      </c>
      <c r="K1049" s="69">
        <v>0</v>
      </c>
      <c r="L1049" s="69">
        <v>0</v>
      </c>
      <c r="M1049" s="69">
        <v>0</v>
      </c>
      <c r="N1049" s="69">
        <v>0</v>
      </c>
      <c r="O1049" s="69">
        <v>12000000</v>
      </c>
      <c r="P1049" s="69">
        <v>68010.33</v>
      </c>
      <c r="Q1049" s="67">
        <f t="shared" si="33"/>
        <v>0</v>
      </c>
    </row>
    <row r="1050" spans="1:17" ht="14.4" x14ac:dyDescent="0.2">
      <c r="A1050" s="65" t="s">
        <v>433</v>
      </c>
      <c r="B1050" s="65" t="s">
        <v>434</v>
      </c>
      <c r="C1050" s="32" t="str">
        <f t="shared" si="32"/>
        <v>21375800 Desarrollo Artístico y Extensión Musical</v>
      </c>
      <c r="D1050" s="65" t="s">
        <v>19</v>
      </c>
      <c r="E1050" s="65" t="s">
        <v>131</v>
      </c>
      <c r="F1050" s="65" t="s">
        <v>132</v>
      </c>
      <c r="G1050" s="69">
        <v>8000000</v>
      </c>
      <c r="H1050" s="69">
        <v>4000000</v>
      </c>
      <c r="I1050" s="69">
        <v>3704657.32</v>
      </c>
      <c r="J1050" s="69">
        <v>0</v>
      </c>
      <c r="K1050" s="69">
        <v>1124533.47</v>
      </c>
      <c r="L1050" s="69">
        <v>0</v>
      </c>
      <c r="M1050" s="69">
        <v>787834.27</v>
      </c>
      <c r="N1050" s="69">
        <v>787834.27</v>
      </c>
      <c r="O1050" s="69">
        <v>2087632.26</v>
      </c>
      <c r="P1050" s="69">
        <v>1792289.58</v>
      </c>
      <c r="Q1050" s="67">
        <f t="shared" si="33"/>
        <v>0.19695856750000001</v>
      </c>
    </row>
    <row r="1051" spans="1:17" ht="14.4" x14ac:dyDescent="0.2">
      <c r="A1051" s="65" t="s">
        <v>433</v>
      </c>
      <c r="B1051" s="65" t="s">
        <v>434</v>
      </c>
      <c r="C1051" s="32" t="str">
        <f t="shared" si="32"/>
        <v>21375800 Desarrollo Artístico y Extensión Musical</v>
      </c>
      <c r="D1051" s="65" t="s">
        <v>19</v>
      </c>
      <c r="E1051" s="65" t="s">
        <v>135</v>
      </c>
      <c r="F1051" s="65" t="s">
        <v>136</v>
      </c>
      <c r="G1051" s="69">
        <v>8000000</v>
      </c>
      <c r="H1051" s="69">
        <v>8000000</v>
      </c>
      <c r="I1051" s="69">
        <v>3704657.32</v>
      </c>
      <c r="J1051" s="69">
        <v>0</v>
      </c>
      <c r="K1051" s="69">
        <v>2217815.48</v>
      </c>
      <c r="L1051" s="69">
        <v>324712.99</v>
      </c>
      <c r="M1051" s="69">
        <v>1043651.51</v>
      </c>
      <c r="N1051" s="69">
        <v>1043651.51</v>
      </c>
      <c r="O1051" s="69">
        <v>4413820.0199999996</v>
      </c>
      <c r="P1051" s="69">
        <v>118477.34</v>
      </c>
      <c r="Q1051" s="67">
        <f t="shared" si="33"/>
        <v>0.13045643875000001</v>
      </c>
    </row>
    <row r="1052" spans="1:17" ht="14.4" x14ac:dyDescent="0.2">
      <c r="A1052" s="65" t="s">
        <v>433</v>
      </c>
      <c r="B1052" s="65" t="s">
        <v>434</v>
      </c>
      <c r="C1052" s="32" t="str">
        <f t="shared" si="32"/>
        <v>21375800 Desarrollo Artístico y Extensión Musical</v>
      </c>
      <c r="D1052" s="65" t="s">
        <v>19</v>
      </c>
      <c r="E1052" s="65" t="s">
        <v>139</v>
      </c>
      <c r="F1052" s="65" t="s">
        <v>140</v>
      </c>
      <c r="G1052" s="69">
        <v>4500000</v>
      </c>
      <c r="H1052" s="69">
        <v>4500000</v>
      </c>
      <c r="I1052" s="69">
        <v>2083869.74</v>
      </c>
      <c r="J1052" s="69">
        <v>0</v>
      </c>
      <c r="K1052" s="69">
        <v>2033441.35</v>
      </c>
      <c r="L1052" s="69">
        <v>48024.44</v>
      </c>
      <c r="M1052" s="69">
        <v>0</v>
      </c>
      <c r="N1052" s="69">
        <v>0</v>
      </c>
      <c r="O1052" s="69">
        <v>2418534.21</v>
      </c>
      <c r="P1052" s="69">
        <v>2403.9499999999998</v>
      </c>
      <c r="Q1052" s="67">
        <f t="shared" si="33"/>
        <v>0</v>
      </c>
    </row>
    <row r="1053" spans="1:17" ht="14.4" x14ac:dyDescent="0.2">
      <c r="A1053" s="65" t="s">
        <v>433</v>
      </c>
      <c r="B1053" s="65" t="s">
        <v>434</v>
      </c>
      <c r="C1053" s="32" t="str">
        <f t="shared" si="32"/>
        <v>21375800 Desarrollo Artístico y Extensión Musical</v>
      </c>
      <c r="D1053" s="65" t="s">
        <v>19</v>
      </c>
      <c r="E1053" s="65" t="s">
        <v>141</v>
      </c>
      <c r="F1053" s="65" t="s">
        <v>142</v>
      </c>
      <c r="G1053" s="69">
        <v>300000</v>
      </c>
      <c r="H1053" s="69">
        <v>532993</v>
      </c>
      <c r="I1053" s="69">
        <v>229453</v>
      </c>
      <c r="J1053" s="69">
        <v>0</v>
      </c>
      <c r="K1053" s="69">
        <v>0</v>
      </c>
      <c r="L1053" s="69">
        <v>0</v>
      </c>
      <c r="M1053" s="69">
        <v>229453</v>
      </c>
      <c r="N1053" s="69">
        <v>229453</v>
      </c>
      <c r="O1053" s="69">
        <v>303540</v>
      </c>
      <c r="P1053" s="69">
        <v>0</v>
      </c>
      <c r="Q1053" s="67">
        <f t="shared" si="33"/>
        <v>0.43049908723003866</v>
      </c>
    </row>
    <row r="1054" spans="1:17" ht="14.4" x14ac:dyDescent="0.2">
      <c r="A1054" s="65" t="s">
        <v>433</v>
      </c>
      <c r="B1054" s="65" t="s">
        <v>434</v>
      </c>
      <c r="C1054" s="32" t="str">
        <f t="shared" si="32"/>
        <v>21375800 Desarrollo Artístico y Extensión Musical</v>
      </c>
      <c r="D1054" s="65" t="s">
        <v>19</v>
      </c>
      <c r="E1054" s="65" t="s">
        <v>143</v>
      </c>
      <c r="F1054" s="65" t="s">
        <v>144</v>
      </c>
      <c r="G1054" s="69">
        <v>0</v>
      </c>
      <c r="H1054" s="69">
        <v>232993</v>
      </c>
      <c r="I1054" s="69">
        <v>0</v>
      </c>
      <c r="J1054" s="69">
        <v>0</v>
      </c>
      <c r="K1054" s="69">
        <v>0</v>
      </c>
      <c r="L1054" s="69">
        <v>0</v>
      </c>
      <c r="M1054" s="69">
        <v>0</v>
      </c>
      <c r="N1054" s="69">
        <v>0</v>
      </c>
      <c r="O1054" s="69">
        <v>232993</v>
      </c>
      <c r="P1054" s="69">
        <v>0</v>
      </c>
      <c r="Q1054" s="67">
        <f t="shared" si="33"/>
        <v>0</v>
      </c>
    </row>
    <row r="1055" spans="1:17" ht="14.4" x14ac:dyDescent="0.2">
      <c r="A1055" s="65" t="s">
        <v>433</v>
      </c>
      <c r="B1055" s="65" t="s">
        <v>434</v>
      </c>
      <c r="C1055" s="32" t="str">
        <f t="shared" si="32"/>
        <v>21375800 Desarrollo Artístico y Extensión Musical</v>
      </c>
      <c r="D1055" s="65" t="s">
        <v>19</v>
      </c>
      <c r="E1055" s="65" t="s">
        <v>145</v>
      </c>
      <c r="F1055" s="65" t="s">
        <v>146</v>
      </c>
      <c r="G1055" s="69">
        <v>300000</v>
      </c>
      <c r="H1055" s="69">
        <v>300000</v>
      </c>
      <c r="I1055" s="69">
        <v>229453</v>
      </c>
      <c r="J1055" s="69">
        <v>0</v>
      </c>
      <c r="K1055" s="69">
        <v>0</v>
      </c>
      <c r="L1055" s="69">
        <v>0</v>
      </c>
      <c r="M1055" s="69">
        <v>229453</v>
      </c>
      <c r="N1055" s="69">
        <v>229453</v>
      </c>
      <c r="O1055" s="69">
        <v>70547</v>
      </c>
      <c r="P1055" s="69">
        <v>0</v>
      </c>
      <c r="Q1055" s="67">
        <f t="shared" si="33"/>
        <v>0.76484333333333332</v>
      </c>
    </row>
    <row r="1056" spans="1:17" ht="14.4" x14ac:dyDescent="0.2">
      <c r="A1056" s="65" t="s">
        <v>433</v>
      </c>
      <c r="B1056" s="65" t="s">
        <v>434</v>
      </c>
      <c r="C1056" s="32" t="str">
        <f t="shared" si="32"/>
        <v>21375800 Desarrollo Artístico y Extensión Musical</v>
      </c>
      <c r="D1056" s="65" t="s">
        <v>19</v>
      </c>
      <c r="E1056" s="65" t="s">
        <v>153</v>
      </c>
      <c r="F1056" s="65" t="s">
        <v>154</v>
      </c>
      <c r="G1056" s="69">
        <v>21900000</v>
      </c>
      <c r="H1056" s="69">
        <v>28323820</v>
      </c>
      <c r="I1056" s="69">
        <v>6383794</v>
      </c>
      <c r="J1056" s="69">
        <v>0</v>
      </c>
      <c r="K1056" s="69">
        <v>4505240.01</v>
      </c>
      <c r="L1056" s="69">
        <v>0</v>
      </c>
      <c r="M1056" s="69">
        <v>724599</v>
      </c>
      <c r="N1056" s="69">
        <v>724599</v>
      </c>
      <c r="O1056" s="69">
        <v>23093980.989999998</v>
      </c>
      <c r="P1056" s="69">
        <v>1153954.99</v>
      </c>
      <c r="Q1056" s="67">
        <f t="shared" si="33"/>
        <v>2.5582672111318316E-2</v>
      </c>
    </row>
    <row r="1057" spans="1:17" ht="14.4" x14ac:dyDescent="0.2">
      <c r="A1057" s="65" t="s">
        <v>433</v>
      </c>
      <c r="B1057" s="65" t="s">
        <v>434</v>
      </c>
      <c r="C1057" s="32" t="str">
        <f t="shared" si="32"/>
        <v>21375800 Desarrollo Artístico y Extensión Musical</v>
      </c>
      <c r="D1057" s="65" t="s">
        <v>19</v>
      </c>
      <c r="E1057" s="65" t="s">
        <v>155</v>
      </c>
      <c r="F1057" s="65" t="s">
        <v>156</v>
      </c>
      <c r="G1057" s="69">
        <v>4000000</v>
      </c>
      <c r="H1057" s="69">
        <v>3500000</v>
      </c>
      <c r="I1057" s="69">
        <v>1389246.5</v>
      </c>
      <c r="J1057" s="69">
        <v>0</v>
      </c>
      <c r="K1057" s="69">
        <v>475401</v>
      </c>
      <c r="L1057" s="69">
        <v>0</v>
      </c>
      <c r="M1057" s="69">
        <v>724599</v>
      </c>
      <c r="N1057" s="69">
        <v>724599</v>
      </c>
      <c r="O1057" s="69">
        <v>2300000</v>
      </c>
      <c r="P1057" s="69">
        <v>189246.5</v>
      </c>
      <c r="Q1057" s="67">
        <f t="shared" si="33"/>
        <v>0.20702828571428572</v>
      </c>
    </row>
    <row r="1058" spans="1:17" ht="14.4" x14ac:dyDescent="0.2">
      <c r="A1058" s="65" t="s">
        <v>433</v>
      </c>
      <c r="B1058" s="65" t="s">
        <v>434</v>
      </c>
      <c r="C1058" s="32" t="str">
        <f t="shared" si="32"/>
        <v>21375800 Desarrollo Artístico y Extensión Musical</v>
      </c>
      <c r="D1058" s="65" t="s">
        <v>19</v>
      </c>
      <c r="E1058" s="65" t="s">
        <v>157</v>
      </c>
      <c r="F1058" s="65" t="s">
        <v>158</v>
      </c>
      <c r="G1058" s="69">
        <v>3000000</v>
      </c>
      <c r="H1058" s="69">
        <v>3500000</v>
      </c>
      <c r="I1058" s="69">
        <v>1389246.5</v>
      </c>
      <c r="J1058" s="69">
        <v>0</v>
      </c>
      <c r="K1058" s="69">
        <v>475401</v>
      </c>
      <c r="L1058" s="69">
        <v>0</v>
      </c>
      <c r="M1058" s="69">
        <v>724599</v>
      </c>
      <c r="N1058" s="69">
        <v>724599</v>
      </c>
      <c r="O1058" s="69">
        <v>2300000</v>
      </c>
      <c r="P1058" s="69">
        <v>189246.5</v>
      </c>
      <c r="Q1058" s="67">
        <f t="shared" si="33"/>
        <v>0.20702828571428572</v>
      </c>
    </row>
    <row r="1059" spans="1:17" ht="14.4" x14ac:dyDescent="0.2">
      <c r="A1059" s="65" t="s">
        <v>433</v>
      </c>
      <c r="B1059" s="65" t="s">
        <v>434</v>
      </c>
      <c r="C1059" s="32" t="str">
        <f t="shared" si="32"/>
        <v>21375800 Desarrollo Artístico y Extensión Musical</v>
      </c>
      <c r="D1059" s="65" t="s">
        <v>19</v>
      </c>
      <c r="E1059" s="65" t="s">
        <v>161</v>
      </c>
      <c r="F1059" s="65" t="s">
        <v>162</v>
      </c>
      <c r="G1059" s="69">
        <v>1000000</v>
      </c>
      <c r="H1059" s="69">
        <v>0</v>
      </c>
      <c r="I1059" s="69">
        <v>0</v>
      </c>
      <c r="J1059" s="69">
        <v>0</v>
      </c>
      <c r="K1059" s="69">
        <v>0</v>
      </c>
      <c r="L1059" s="69">
        <v>0</v>
      </c>
      <c r="M1059" s="69">
        <v>0</v>
      </c>
      <c r="N1059" s="69">
        <v>0</v>
      </c>
      <c r="O1059" s="69">
        <v>0</v>
      </c>
      <c r="P1059" s="69">
        <v>0</v>
      </c>
      <c r="Q1059" s="67">
        <f t="shared" si="33"/>
        <v>0</v>
      </c>
    </row>
    <row r="1060" spans="1:17" ht="14.4" x14ac:dyDescent="0.2">
      <c r="A1060" s="65" t="s">
        <v>433</v>
      </c>
      <c r="B1060" s="65" t="s">
        <v>434</v>
      </c>
      <c r="C1060" s="32" t="str">
        <f t="shared" si="32"/>
        <v>21375800 Desarrollo Artístico y Extensión Musical</v>
      </c>
      <c r="D1060" s="65" t="s">
        <v>19</v>
      </c>
      <c r="E1060" s="65" t="s">
        <v>171</v>
      </c>
      <c r="F1060" s="65" t="s">
        <v>172</v>
      </c>
      <c r="G1060" s="69">
        <v>300000</v>
      </c>
      <c r="H1060" s="69">
        <v>250000</v>
      </c>
      <c r="I1060" s="69">
        <v>138924.65</v>
      </c>
      <c r="J1060" s="69">
        <v>0</v>
      </c>
      <c r="K1060" s="69">
        <v>0</v>
      </c>
      <c r="L1060" s="69">
        <v>0</v>
      </c>
      <c r="M1060" s="69">
        <v>0</v>
      </c>
      <c r="N1060" s="69">
        <v>0</v>
      </c>
      <c r="O1060" s="69">
        <v>250000</v>
      </c>
      <c r="P1060" s="69">
        <v>138924.65</v>
      </c>
      <c r="Q1060" s="67">
        <f t="shared" si="33"/>
        <v>0</v>
      </c>
    </row>
    <row r="1061" spans="1:17" ht="14.4" x14ac:dyDescent="0.2">
      <c r="A1061" s="65" t="s">
        <v>433</v>
      </c>
      <c r="B1061" s="65" t="s">
        <v>434</v>
      </c>
      <c r="C1061" s="32" t="str">
        <f t="shared" si="32"/>
        <v>21375800 Desarrollo Artístico y Extensión Musical</v>
      </c>
      <c r="D1061" s="65" t="s">
        <v>19</v>
      </c>
      <c r="E1061" s="65" t="s">
        <v>179</v>
      </c>
      <c r="F1061" s="65" t="s">
        <v>180</v>
      </c>
      <c r="G1061" s="69">
        <v>300000</v>
      </c>
      <c r="H1061" s="69">
        <v>250000</v>
      </c>
      <c r="I1061" s="69">
        <v>138924.65</v>
      </c>
      <c r="J1061" s="69">
        <v>0</v>
      </c>
      <c r="K1061" s="69">
        <v>0</v>
      </c>
      <c r="L1061" s="69">
        <v>0</v>
      </c>
      <c r="M1061" s="69">
        <v>0</v>
      </c>
      <c r="N1061" s="69">
        <v>0</v>
      </c>
      <c r="O1061" s="69">
        <v>250000</v>
      </c>
      <c r="P1061" s="69">
        <v>138924.65</v>
      </c>
      <c r="Q1061" s="67">
        <f t="shared" si="33"/>
        <v>0</v>
      </c>
    </row>
    <row r="1062" spans="1:17" ht="14.4" x14ac:dyDescent="0.2">
      <c r="A1062" s="65" t="s">
        <v>433</v>
      </c>
      <c r="B1062" s="65" t="s">
        <v>434</v>
      </c>
      <c r="C1062" s="32" t="str">
        <f t="shared" si="32"/>
        <v>21375800 Desarrollo Artístico y Extensión Musical</v>
      </c>
      <c r="D1062" s="65" t="s">
        <v>19</v>
      </c>
      <c r="E1062" s="65" t="s">
        <v>185</v>
      </c>
      <c r="F1062" s="65" t="s">
        <v>186</v>
      </c>
      <c r="G1062" s="69">
        <v>10000000</v>
      </c>
      <c r="H1062" s="69">
        <v>7000000</v>
      </c>
      <c r="I1062" s="69">
        <v>30821.65</v>
      </c>
      <c r="J1062" s="69">
        <v>0</v>
      </c>
      <c r="K1062" s="69">
        <v>0</v>
      </c>
      <c r="L1062" s="69">
        <v>0</v>
      </c>
      <c r="M1062" s="69">
        <v>0</v>
      </c>
      <c r="N1062" s="69">
        <v>0</v>
      </c>
      <c r="O1062" s="69">
        <v>7000000</v>
      </c>
      <c r="P1062" s="69">
        <v>30821.65</v>
      </c>
      <c r="Q1062" s="67">
        <f t="shared" si="33"/>
        <v>0</v>
      </c>
    </row>
    <row r="1063" spans="1:17" ht="14.4" x14ac:dyDescent="0.2">
      <c r="A1063" s="65" t="s">
        <v>433</v>
      </c>
      <c r="B1063" s="65" t="s">
        <v>434</v>
      </c>
      <c r="C1063" s="32" t="str">
        <f t="shared" si="32"/>
        <v>21375800 Desarrollo Artístico y Extensión Musical</v>
      </c>
      <c r="D1063" s="65" t="s">
        <v>19</v>
      </c>
      <c r="E1063" s="65" t="s">
        <v>189</v>
      </c>
      <c r="F1063" s="65" t="s">
        <v>190</v>
      </c>
      <c r="G1063" s="69">
        <v>10000000</v>
      </c>
      <c r="H1063" s="69">
        <v>7000000</v>
      </c>
      <c r="I1063" s="69">
        <v>30821.65</v>
      </c>
      <c r="J1063" s="69">
        <v>0</v>
      </c>
      <c r="K1063" s="69">
        <v>0</v>
      </c>
      <c r="L1063" s="69">
        <v>0</v>
      </c>
      <c r="M1063" s="69">
        <v>0</v>
      </c>
      <c r="N1063" s="69">
        <v>0</v>
      </c>
      <c r="O1063" s="69">
        <v>7000000</v>
      </c>
      <c r="P1063" s="69">
        <v>30821.65</v>
      </c>
      <c r="Q1063" s="67">
        <f t="shared" si="33"/>
        <v>0</v>
      </c>
    </row>
    <row r="1064" spans="1:17" ht="14.4" x14ac:dyDescent="0.2">
      <c r="A1064" s="65" t="s">
        <v>433</v>
      </c>
      <c r="B1064" s="65" t="s">
        <v>434</v>
      </c>
      <c r="C1064" s="32" t="str">
        <f t="shared" si="32"/>
        <v>21375800 Desarrollo Artístico y Extensión Musical</v>
      </c>
      <c r="D1064" s="65" t="s">
        <v>19</v>
      </c>
      <c r="E1064" s="65" t="s">
        <v>191</v>
      </c>
      <c r="F1064" s="65" t="s">
        <v>192</v>
      </c>
      <c r="G1064" s="69">
        <v>7600000</v>
      </c>
      <c r="H1064" s="69">
        <v>17573820</v>
      </c>
      <c r="I1064" s="69">
        <v>4824801.2</v>
      </c>
      <c r="J1064" s="69">
        <v>0</v>
      </c>
      <c r="K1064" s="69">
        <v>4029839.01</v>
      </c>
      <c r="L1064" s="69">
        <v>0</v>
      </c>
      <c r="M1064" s="69">
        <v>0</v>
      </c>
      <c r="N1064" s="69">
        <v>0</v>
      </c>
      <c r="O1064" s="69">
        <v>13543980.99</v>
      </c>
      <c r="P1064" s="69">
        <v>794962.19</v>
      </c>
      <c r="Q1064" s="67">
        <f t="shared" si="33"/>
        <v>0</v>
      </c>
    </row>
    <row r="1065" spans="1:17" ht="14.4" x14ac:dyDescent="0.2">
      <c r="A1065" s="65" t="s">
        <v>433</v>
      </c>
      <c r="B1065" s="65" t="s">
        <v>434</v>
      </c>
      <c r="C1065" s="32" t="str">
        <f t="shared" si="32"/>
        <v>21375800 Desarrollo Artístico y Extensión Musical</v>
      </c>
      <c r="D1065" s="65" t="s">
        <v>19</v>
      </c>
      <c r="E1065" s="65" t="s">
        <v>193</v>
      </c>
      <c r="F1065" s="65" t="s">
        <v>194</v>
      </c>
      <c r="G1065" s="69">
        <v>500000</v>
      </c>
      <c r="H1065" s="69">
        <v>500000</v>
      </c>
      <c r="I1065" s="69">
        <v>231541.08</v>
      </c>
      <c r="J1065" s="69">
        <v>0</v>
      </c>
      <c r="K1065" s="69">
        <v>0</v>
      </c>
      <c r="L1065" s="69">
        <v>0</v>
      </c>
      <c r="M1065" s="69">
        <v>0</v>
      </c>
      <c r="N1065" s="69">
        <v>0</v>
      </c>
      <c r="O1065" s="69">
        <v>500000</v>
      </c>
      <c r="P1065" s="69">
        <v>231541.08</v>
      </c>
      <c r="Q1065" s="67">
        <f t="shared" si="33"/>
        <v>0</v>
      </c>
    </row>
    <row r="1066" spans="1:17" ht="14.4" x14ac:dyDescent="0.2">
      <c r="A1066" s="65" t="s">
        <v>433</v>
      </c>
      <c r="B1066" s="65" t="s">
        <v>434</v>
      </c>
      <c r="C1066" s="32" t="str">
        <f t="shared" si="32"/>
        <v>21375800 Desarrollo Artístico y Extensión Musical</v>
      </c>
      <c r="D1066" s="65" t="s">
        <v>19</v>
      </c>
      <c r="E1066" s="65" t="s">
        <v>197</v>
      </c>
      <c r="F1066" s="65" t="s">
        <v>198</v>
      </c>
      <c r="G1066" s="69">
        <v>1500000</v>
      </c>
      <c r="H1066" s="69">
        <v>500000</v>
      </c>
      <c r="I1066" s="69">
        <v>0</v>
      </c>
      <c r="J1066" s="69">
        <v>0</v>
      </c>
      <c r="K1066" s="69">
        <v>0</v>
      </c>
      <c r="L1066" s="69">
        <v>0</v>
      </c>
      <c r="M1066" s="69">
        <v>0</v>
      </c>
      <c r="N1066" s="69">
        <v>0</v>
      </c>
      <c r="O1066" s="69">
        <v>500000</v>
      </c>
      <c r="P1066" s="69">
        <v>0</v>
      </c>
      <c r="Q1066" s="67">
        <f t="shared" si="33"/>
        <v>0</v>
      </c>
    </row>
    <row r="1067" spans="1:17" ht="14.4" x14ac:dyDescent="0.2">
      <c r="A1067" s="65" t="s">
        <v>433</v>
      </c>
      <c r="B1067" s="65" t="s">
        <v>434</v>
      </c>
      <c r="C1067" s="32" t="str">
        <f t="shared" si="32"/>
        <v>21375800 Desarrollo Artístico y Extensión Musical</v>
      </c>
      <c r="D1067" s="65" t="s">
        <v>19</v>
      </c>
      <c r="E1067" s="65" t="s">
        <v>199</v>
      </c>
      <c r="F1067" s="65" t="s">
        <v>200</v>
      </c>
      <c r="G1067" s="69">
        <v>0</v>
      </c>
      <c r="H1067" s="69">
        <v>10973820</v>
      </c>
      <c r="I1067" s="69">
        <v>0</v>
      </c>
      <c r="J1067" s="69">
        <v>0</v>
      </c>
      <c r="K1067" s="69">
        <v>0</v>
      </c>
      <c r="L1067" s="69">
        <v>0</v>
      </c>
      <c r="M1067" s="69">
        <v>0</v>
      </c>
      <c r="N1067" s="69">
        <v>0</v>
      </c>
      <c r="O1067" s="69">
        <v>10973820</v>
      </c>
      <c r="P1067" s="69">
        <v>0</v>
      </c>
      <c r="Q1067" s="67">
        <f t="shared" si="33"/>
        <v>0</v>
      </c>
    </row>
    <row r="1068" spans="1:17" ht="14.4" x14ac:dyDescent="0.2">
      <c r="A1068" s="65" t="s">
        <v>433</v>
      </c>
      <c r="B1068" s="65" t="s">
        <v>434</v>
      </c>
      <c r="C1068" s="32" t="str">
        <f t="shared" si="32"/>
        <v>21375800 Desarrollo Artístico y Extensión Musical</v>
      </c>
      <c r="D1068" s="65" t="s">
        <v>19</v>
      </c>
      <c r="E1068" s="65" t="s">
        <v>201</v>
      </c>
      <c r="F1068" s="65" t="s">
        <v>202</v>
      </c>
      <c r="G1068" s="69">
        <v>5000000</v>
      </c>
      <c r="H1068" s="69">
        <v>5000000</v>
      </c>
      <c r="I1068" s="69">
        <v>4315410.82</v>
      </c>
      <c r="J1068" s="69">
        <v>0</v>
      </c>
      <c r="K1068" s="69">
        <v>4029839.01</v>
      </c>
      <c r="L1068" s="69">
        <v>0</v>
      </c>
      <c r="M1068" s="69">
        <v>0</v>
      </c>
      <c r="N1068" s="69">
        <v>0</v>
      </c>
      <c r="O1068" s="69">
        <v>970160.99</v>
      </c>
      <c r="P1068" s="69">
        <v>285571.81</v>
      </c>
      <c r="Q1068" s="67">
        <f t="shared" si="33"/>
        <v>0</v>
      </c>
    </row>
    <row r="1069" spans="1:17" ht="14.4" x14ac:dyDescent="0.2">
      <c r="A1069" s="65" t="s">
        <v>433</v>
      </c>
      <c r="B1069" s="65" t="s">
        <v>434</v>
      </c>
      <c r="C1069" s="32" t="str">
        <f t="shared" si="32"/>
        <v>21375800 Desarrollo Artístico y Extensión Musical</v>
      </c>
      <c r="D1069" s="65" t="s">
        <v>19</v>
      </c>
      <c r="E1069" s="65" t="s">
        <v>203</v>
      </c>
      <c r="F1069" s="65" t="s">
        <v>204</v>
      </c>
      <c r="G1069" s="69">
        <v>300000</v>
      </c>
      <c r="H1069" s="69">
        <v>300000</v>
      </c>
      <c r="I1069" s="69">
        <v>138924.65</v>
      </c>
      <c r="J1069" s="69">
        <v>0</v>
      </c>
      <c r="K1069" s="69">
        <v>0</v>
      </c>
      <c r="L1069" s="69">
        <v>0</v>
      </c>
      <c r="M1069" s="69">
        <v>0</v>
      </c>
      <c r="N1069" s="69">
        <v>0</v>
      </c>
      <c r="O1069" s="69">
        <v>300000</v>
      </c>
      <c r="P1069" s="69">
        <v>138924.65</v>
      </c>
      <c r="Q1069" s="67">
        <f t="shared" si="33"/>
        <v>0</v>
      </c>
    </row>
    <row r="1070" spans="1:17" ht="14.4" x14ac:dyDescent="0.2">
      <c r="A1070" s="65" t="s">
        <v>433</v>
      </c>
      <c r="B1070" s="65" t="s">
        <v>434</v>
      </c>
      <c r="C1070" s="32" t="str">
        <f t="shared" si="32"/>
        <v>21375800 Desarrollo Artístico y Extensión Musical</v>
      </c>
      <c r="D1070" s="65" t="s">
        <v>19</v>
      </c>
      <c r="E1070" s="65" t="s">
        <v>207</v>
      </c>
      <c r="F1070" s="65" t="s">
        <v>208</v>
      </c>
      <c r="G1070" s="69">
        <v>300000</v>
      </c>
      <c r="H1070" s="69">
        <v>300000</v>
      </c>
      <c r="I1070" s="69">
        <v>138924.65</v>
      </c>
      <c r="J1070" s="69">
        <v>0</v>
      </c>
      <c r="K1070" s="69">
        <v>0</v>
      </c>
      <c r="L1070" s="69">
        <v>0</v>
      </c>
      <c r="M1070" s="69">
        <v>0</v>
      </c>
      <c r="N1070" s="69">
        <v>0</v>
      </c>
      <c r="O1070" s="69">
        <v>300000</v>
      </c>
      <c r="P1070" s="69">
        <v>138924.65</v>
      </c>
      <c r="Q1070" s="67">
        <f t="shared" si="33"/>
        <v>0</v>
      </c>
    </row>
    <row r="1071" spans="1:17" ht="14.4" x14ac:dyDescent="0.2">
      <c r="A1071" s="65" t="s">
        <v>433</v>
      </c>
      <c r="B1071" s="65" t="s">
        <v>434</v>
      </c>
      <c r="C1071" s="32" t="str">
        <f t="shared" si="32"/>
        <v>21375800 Desarrollo Artístico y Extensión Musical</v>
      </c>
      <c r="D1071" s="65" t="s">
        <v>19</v>
      </c>
      <c r="E1071" s="65" t="s">
        <v>209</v>
      </c>
      <c r="F1071" s="65" t="s">
        <v>210</v>
      </c>
      <c r="G1071" s="69">
        <v>143360529</v>
      </c>
      <c r="H1071" s="69">
        <v>172791090</v>
      </c>
      <c r="I1071" s="69">
        <v>131722318.52</v>
      </c>
      <c r="J1071" s="69">
        <v>0</v>
      </c>
      <c r="K1071" s="69">
        <v>25733833</v>
      </c>
      <c r="L1071" s="69">
        <v>0</v>
      </c>
      <c r="M1071" s="69">
        <v>62118824.990000002</v>
      </c>
      <c r="N1071" s="69">
        <v>62118824.990000002</v>
      </c>
      <c r="O1071" s="69">
        <v>84938432.010000005</v>
      </c>
      <c r="P1071" s="69">
        <v>43869660.530000001</v>
      </c>
      <c r="Q1071" s="67">
        <f t="shared" si="33"/>
        <v>0.35950247776086142</v>
      </c>
    </row>
    <row r="1072" spans="1:17" ht="14.4" x14ac:dyDescent="0.2">
      <c r="A1072" s="65" t="s">
        <v>433</v>
      </c>
      <c r="B1072" s="65" t="s">
        <v>434</v>
      </c>
      <c r="C1072" s="32" t="str">
        <f t="shared" si="32"/>
        <v>21375800 Desarrollo Artístico y Extensión Musical</v>
      </c>
      <c r="D1072" s="65" t="s">
        <v>19</v>
      </c>
      <c r="E1072" s="65" t="s">
        <v>211</v>
      </c>
      <c r="F1072" s="65" t="s">
        <v>212</v>
      </c>
      <c r="G1072" s="69">
        <v>42957756</v>
      </c>
      <c r="H1072" s="69">
        <v>42583460</v>
      </c>
      <c r="I1072" s="69">
        <v>42583460</v>
      </c>
      <c r="J1072" s="69">
        <v>0</v>
      </c>
      <c r="K1072" s="69">
        <v>25733832.079999998</v>
      </c>
      <c r="L1072" s="69">
        <v>0</v>
      </c>
      <c r="M1072" s="69">
        <v>16849627.920000002</v>
      </c>
      <c r="N1072" s="69">
        <v>16849627.920000002</v>
      </c>
      <c r="O1072" s="69">
        <v>0</v>
      </c>
      <c r="P1072" s="69">
        <v>0</v>
      </c>
      <c r="Q1072" s="67">
        <f t="shared" si="33"/>
        <v>0.3956848015637997</v>
      </c>
    </row>
    <row r="1073" spans="1:17" ht="14.4" x14ac:dyDescent="0.2">
      <c r="A1073" s="65" t="s">
        <v>433</v>
      </c>
      <c r="B1073" s="65" t="s">
        <v>434</v>
      </c>
      <c r="C1073" s="32" t="str">
        <f t="shared" si="32"/>
        <v>21375800 Desarrollo Artístico y Extensión Musical</v>
      </c>
      <c r="D1073" s="65" t="s">
        <v>19</v>
      </c>
      <c r="E1073" s="65" t="s">
        <v>440</v>
      </c>
      <c r="F1073" s="65" t="s">
        <v>214</v>
      </c>
      <c r="G1073" s="69">
        <v>37056965</v>
      </c>
      <c r="H1073" s="69">
        <v>36734084</v>
      </c>
      <c r="I1073" s="69">
        <v>36734084</v>
      </c>
      <c r="J1073" s="69">
        <v>0</v>
      </c>
      <c r="K1073" s="69">
        <v>22198965.420000002</v>
      </c>
      <c r="L1073" s="69">
        <v>0</v>
      </c>
      <c r="M1073" s="69">
        <v>14535118.58</v>
      </c>
      <c r="N1073" s="69">
        <v>14535118.58</v>
      </c>
      <c r="O1073" s="69">
        <v>0</v>
      </c>
      <c r="P1073" s="69">
        <v>0</v>
      </c>
      <c r="Q1073" s="67">
        <f t="shared" si="33"/>
        <v>0.39568479725804517</v>
      </c>
    </row>
    <row r="1074" spans="1:17" ht="14.4" x14ac:dyDescent="0.2">
      <c r="A1074" s="65" t="s">
        <v>433</v>
      </c>
      <c r="B1074" s="65" t="s">
        <v>434</v>
      </c>
      <c r="C1074" s="32" t="str">
        <f t="shared" si="32"/>
        <v>21375800 Desarrollo Artístico y Extensión Musical</v>
      </c>
      <c r="D1074" s="65" t="s">
        <v>19</v>
      </c>
      <c r="E1074" s="65" t="s">
        <v>441</v>
      </c>
      <c r="F1074" s="65" t="s">
        <v>216</v>
      </c>
      <c r="G1074" s="69">
        <v>5900791</v>
      </c>
      <c r="H1074" s="69">
        <v>5849376</v>
      </c>
      <c r="I1074" s="69">
        <v>5849376</v>
      </c>
      <c r="J1074" s="69">
        <v>0</v>
      </c>
      <c r="K1074" s="69">
        <v>3534866.66</v>
      </c>
      <c r="L1074" s="69">
        <v>0</v>
      </c>
      <c r="M1074" s="69">
        <v>2314509.34</v>
      </c>
      <c r="N1074" s="69">
        <v>2314509.34</v>
      </c>
      <c r="O1074" s="69">
        <v>0</v>
      </c>
      <c r="P1074" s="69">
        <v>0</v>
      </c>
      <c r="Q1074" s="67">
        <f t="shared" si="33"/>
        <v>0.39568482860393994</v>
      </c>
    </row>
    <row r="1075" spans="1:17" ht="14.4" x14ac:dyDescent="0.2">
      <c r="A1075" s="65" t="s">
        <v>433</v>
      </c>
      <c r="B1075" s="65" t="s">
        <v>434</v>
      </c>
      <c r="C1075" s="32" t="str">
        <f t="shared" si="32"/>
        <v>21375800 Desarrollo Artístico y Extensión Musical</v>
      </c>
      <c r="D1075" s="65" t="s">
        <v>19</v>
      </c>
      <c r="E1075" s="65" t="s">
        <v>225</v>
      </c>
      <c r="F1075" s="65" t="s">
        <v>226</v>
      </c>
      <c r="G1075" s="69">
        <v>9500000</v>
      </c>
      <c r="H1075" s="69">
        <v>36943028</v>
      </c>
      <c r="I1075" s="69">
        <v>34575641.43</v>
      </c>
      <c r="J1075" s="69">
        <v>0</v>
      </c>
      <c r="K1075" s="69">
        <v>0</v>
      </c>
      <c r="L1075" s="69">
        <v>0</v>
      </c>
      <c r="M1075" s="69">
        <v>6110267</v>
      </c>
      <c r="N1075" s="69">
        <v>6110267</v>
      </c>
      <c r="O1075" s="69">
        <v>30832761</v>
      </c>
      <c r="P1075" s="69">
        <v>28465374.43</v>
      </c>
      <c r="Q1075" s="67">
        <f t="shared" si="33"/>
        <v>0.16539702701142961</v>
      </c>
    </row>
    <row r="1076" spans="1:17" ht="14.4" x14ac:dyDescent="0.2">
      <c r="A1076" s="65" t="s">
        <v>433</v>
      </c>
      <c r="B1076" s="65" t="s">
        <v>434</v>
      </c>
      <c r="C1076" s="32" t="str">
        <f t="shared" si="32"/>
        <v>21375800 Desarrollo Artístico y Extensión Musical</v>
      </c>
      <c r="D1076" s="65" t="s">
        <v>19</v>
      </c>
      <c r="E1076" s="65" t="s">
        <v>227</v>
      </c>
      <c r="F1076" s="65" t="s">
        <v>228</v>
      </c>
      <c r="G1076" s="69">
        <v>200000</v>
      </c>
      <c r="H1076" s="69">
        <v>27643028</v>
      </c>
      <c r="I1076" s="69">
        <v>27535644.43</v>
      </c>
      <c r="J1076" s="69">
        <v>0</v>
      </c>
      <c r="K1076" s="69">
        <v>0</v>
      </c>
      <c r="L1076" s="69">
        <v>0</v>
      </c>
      <c r="M1076" s="69">
        <v>0</v>
      </c>
      <c r="N1076" s="69">
        <v>0</v>
      </c>
      <c r="O1076" s="69">
        <v>27643028</v>
      </c>
      <c r="P1076" s="69">
        <v>27535644.43</v>
      </c>
      <c r="Q1076" s="67">
        <f t="shared" si="33"/>
        <v>0</v>
      </c>
    </row>
    <row r="1077" spans="1:17" ht="14.4" x14ac:dyDescent="0.2">
      <c r="A1077" s="65" t="s">
        <v>433</v>
      </c>
      <c r="B1077" s="65" t="s">
        <v>434</v>
      </c>
      <c r="C1077" s="32" t="str">
        <f t="shared" si="32"/>
        <v>21375800 Desarrollo Artístico y Extensión Musical</v>
      </c>
      <c r="D1077" s="65" t="s">
        <v>19</v>
      </c>
      <c r="E1077" s="65" t="s">
        <v>229</v>
      </c>
      <c r="F1077" s="65" t="s">
        <v>230</v>
      </c>
      <c r="G1077" s="69">
        <v>9300000</v>
      </c>
      <c r="H1077" s="69">
        <v>9300000</v>
      </c>
      <c r="I1077" s="69">
        <v>7039997</v>
      </c>
      <c r="J1077" s="69">
        <v>0</v>
      </c>
      <c r="K1077" s="69">
        <v>0</v>
      </c>
      <c r="L1077" s="69">
        <v>0</v>
      </c>
      <c r="M1077" s="69">
        <v>6110267</v>
      </c>
      <c r="N1077" s="69">
        <v>6110267</v>
      </c>
      <c r="O1077" s="69">
        <v>3189733</v>
      </c>
      <c r="P1077" s="69">
        <v>929730</v>
      </c>
      <c r="Q1077" s="67">
        <f t="shared" si="33"/>
        <v>0.65701795698924736</v>
      </c>
    </row>
    <row r="1078" spans="1:17" ht="14.4" x14ac:dyDescent="0.2">
      <c r="A1078" s="65" t="s">
        <v>433</v>
      </c>
      <c r="B1078" s="65" t="s">
        <v>434</v>
      </c>
      <c r="C1078" s="32" t="str">
        <f t="shared" si="32"/>
        <v>21375800 Desarrollo Artístico y Extensión Musical</v>
      </c>
      <c r="D1078" s="65" t="s">
        <v>19</v>
      </c>
      <c r="E1078" s="65" t="s">
        <v>231</v>
      </c>
      <c r="F1078" s="65" t="s">
        <v>232</v>
      </c>
      <c r="G1078" s="69">
        <v>77402773</v>
      </c>
      <c r="H1078" s="69">
        <v>77402773</v>
      </c>
      <c r="I1078" s="69">
        <v>38701388.090000004</v>
      </c>
      <c r="J1078" s="69">
        <v>0</v>
      </c>
      <c r="K1078" s="69">
        <v>0.92</v>
      </c>
      <c r="L1078" s="69">
        <v>0</v>
      </c>
      <c r="M1078" s="69">
        <v>32251155.41</v>
      </c>
      <c r="N1078" s="69">
        <v>32251155.41</v>
      </c>
      <c r="O1078" s="69">
        <v>45151616.670000002</v>
      </c>
      <c r="P1078" s="69">
        <v>6450231.7599999998</v>
      </c>
      <c r="Q1078" s="67">
        <f t="shared" si="33"/>
        <v>0.41666666658053714</v>
      </c>
    </row>
    <row r="1079" spans="1:17" ht="14.4" x14ac:dyDescent="0.2">
      <c r="A1079" s="65" t="s">
        <v>433</v>
      </c>
      <c r="B1079" s="65" t="s">
        <v>434</v>
      </c>
      <c r="C1079" s="32" t="str">
        <f t="shared" si="32"/>
        <v>21375800 Desarrollo Artístico y Extensión Musical</v>
      </c>
      <c r="D1079" s="65" t="s">
        <v>19</v>
      </c>
      <c r="E1079" s="65" t="s">
        <v>442</v>
      </c>
      <c r="F1079" s="65" t="s">
        <v>443</v>
      </c>
      <c r="G1079" s="69">
        <v>77402773</v>
      </c>
      <c r="H1079" s="69">
        <v>77402773</v>
      </c>
      <c r="I1079" s="69">
        <v>38701388.090000004</v>
      </c>
      <c r="J1079" s="69">
        <v>0</v>
      </c>
      <c r="K1079" s="69">
        <v>0.92</v>
      </c>
      <c r="L1079" s="69">
        <v>0</v>
      </c>
      <c r="M1079" s="69">
        <v>32251155.41</v>
      </c>
      <c r="N1079" s="69">
        <v>32251155.41</v>
      </c>
      <c r="O1079" s="69">
        <v>45151616.670000002</v>
      </c>
      <c r="P1079" s="69">
        <v>6450231.7599999998</v>
      </c>
      <c r="Q1079" s="67">
        <f t="shared" si="33"/>
        <v>0.41666666658053714</v>
      </c>
    </row>
    <row r="1080" spans="1:17" ht="14.4" x14ac:dyDescent="0.2">
      <c r="A1080" s="65" t="s">
        <v>433</v>
      </c>
      <c r="B1080" s="65" t="s">
        <v>434</v>
      </c>
      <c r="C1080" s="32" t="str">
        <f t="shared" si="32"/>
        <v>21375800 Desarrollo Artístico y Extensión Musical</v>
      </c>
      <c r="D1080" s="65" t="s">
        <v>19</v>
      </c>
      <c r="E1080" s="65" t="s">
        <v>239</v>
      </c>
      <c r="F1080" s="65" t="s">
        <v>240</v>
      </c>
      <c r="G1080" s="69">
        <v>13500000</v>
      </c>
      <c r="H1080" s="69">
        <v>15861829</v>
      </c>
      <c r="I1080" s="69">
        <v>15861829</v>
      </c>
      <c r="J1080" s="69">
        <v>0</v>
      </c>
      <c r="K1080" s="69">
        <v>0</v>
      </c>
      <c r="L1080" s="69">
        <v>0</v>
      </c>
      <c r="M1080" s="69">
        <v>6907774.6600000001</v>
      </c>
      <c r="N1080" s="69">
        <v>6907774.6600000001</v>
      </c>
      <c r="O1080" s="69">
        <v>8954054.3399999999</v>
      </c>
      <c r="P1080" s="69">
        <v>8954054.3399999999</v>
      </c>
      <c r="Q1080" s="67">
        <f t="shared" si="33"/>
        <v>0.43549672991683369</v>
      </c>
    </row>
    <row r="1081" spans="1:17" ht="14.4" x14ac:dyDescent="0.2">
      <c r="A1081" s="65" t="s">
        <v>433</v>
      </c>
      <c r="B1081" s="65" t="s">
        <v>434</v>
      </c>
      <c r="C1081" s="32" t="str">
        <f t="shared" si="32"/>
        <v>21375800 Desarrollo Artístico y Extensión Musical</v>
      </c>
      <c r="D1081" s="65" t="s">
        <v>19</v>
      </c>
      <c r="E1081" s="65" t="s">
        <v>241</v>
      </c>
      <c r="F1081" s="65" t="s">
        <v>242</v>
      </c>
      <c r="G1081" s="69">
        <v>13500000</v>
      </c>
      <c r="H1081" s="69">
        <v>15861829</v>
      </c>
      <c r="I1081" s="69">
        <v>15861829</v>
      </c>
      <c r="J1081" s="69">
        <v>0</v>
      </c>
      <c r="K1081" s="69">
        <v>0</v>
      </c>
      <c r="L1081" s="69">
        <v>0</v>
      </c>
      <c r="M1081" s="69">
        <v>6907774.6600000001</v>
      </c>
      <c r="N1081" s="69">
        <v>6907774.6600000001</v>
      </c>
      <c r="O1081" s="69">
        <v>8954054.3399999999</v>
      </c>
      <c r="P1081" s="69">
        <v>8954054.3399999999</v>
      </c>
      <c r="Q1081" s="67">
        <f t="shared" si="33"/>
        <v>0.43549672991683369</v>
      </c>
    </row>
    <row r="1082" spans="1:17" ht="14.4" x14ac:dyDescent="0.2">
      <c r="A1082" s="65" t="s">
        <v>433</v>
      </c>
      <c r="B1082" s="65" t="s">
        <v>434</v>
      </c>
      <c r="C1082" s="32" t="str">
        <f t="shared" si="32"/>
        <v>21375800 Desarrollo Artístico y Extensión Musical</v>
      </c>
      <c r="D1082" s="65" t="s">
        <v>253</v>
      </c>
      <c r="E1082" s="65" t="s">
        <v>254</v>
      </c>
      <c r="F1082" s="65" t="s">
        <v>255</v>
      </c>
      <c r="G1082" s="69">
        <v>86325867</v>
      </c>
      <c r="H1082" s="69">
        <v>86325867</v>
      </c>
      <c r="I1082" s="69">
        <v>86325867</v>
      </c>
      <c r="J1082" s="69">
        <v>0</v>
      </c>
      <c r="K1082" s="69">
        <v>7050610.9400000004</v>
      </c>
      <c r="L1082" s="69">
        <v>0</v>
      </c>
      <c r="M1082" s="69">
        <v>3598747</v>
      </c>
      <c r="N1082" s="69">
        <v>3598747</v>
      </c>
      <c r="O1082" s="69">
        <v>75676509.060000002</v>
      </c>
      <c r="P1082" s="69">
        <v>75676509.060000002</v>
      </c>
      <c r="Q1082" s="67">
        <f t="shared" si="33"/>
        <v>4.1687933467265383E-2</v>
      </c>
    </row>
    <row r="1083" spans="1:17" ht="14.4" x14ac:dyDescent="0.2">
      <c r="A1083" s="65" t="s">
        <v>433</v>
      </c>
      <c r="B1083" s="65" t="s">
        <v>434</v>
      </c>
      <c r="C1083" s="32" t="str">
        <f t="shared" si="32"/>
        <v>21375800 Desarrollo Artístico y Extensión Musical</v>
      </c>
      <c r="D1083" s="65" t="s">
        <v>253</v>
      </c>
      <c r="E1083" s="65" t="s">
        <v>256</v>
      </c>
      <c r="F1083" s="65" t="s">
        <v>257</v>
      </c>
      <c r="G1083" s="69">
        <v>85209664</v>
      </c>
      <c r="H1083" s="69">
        <v>86025867</v>
      </c>
      <c r="I1083" s="69">
        <v>86025867</v>
      </c>
      <c r="J1083" s="69">
        <v>0</v>
      </c>
      <c r="K1083" s="69">
        <v>7050610.9400000004</v>
      </c>
      <c r="L1083" s="69">
        <v>0</v>
      </c>
      <c r="M1083" s="69">
        <v>3598747</v>
      </c>
      <c r="N1083" s="69">
        <v>3598747</v>
      </c>
      <c r="O1083" s="69">
        <v>75376509.060000002</v>
      </c>
      <c r="P1083" s="69">
        <v>75376509.060000002</v>
      </c>
      <c r="Q1083" s="67">
        <f t="shared" si="33"/>
        <v>4.1833312763938785E-2</v>
      </c>
    </row>
    <row r="1084" spans="1:17" ht="14.4" x14ac:dyDescent="0.2">
      <c r="A1084" s="65" t="s">
        <v>433</v>
      </c>
      <c r="B1084" s="65" t="s">
        <v>434</v>
      </c>
      <c r="C1084" s="32" t="str">
        <f t="shared" si="32"/>
        <v>21375800 Desarrollo Artístico y Extensión Musical</v>
      </c>
      <c r="D1084" s="65" t="s">
        <v>253</v>
      </c>
      <c r="E1084" s="65" t="s">
        <v>260</v>
      </c>
      <c r="F1084" s="65" t="s">
        <v>261</v>
      </c>
      <c r="G1084" s="69">
        <v>0</v>
      </c>
      <c r="H1084" s="69">
        <v>1341164</v>
      </c>
      <c r="I1084" s="69">
        <v>1341164</v>
      </c>
      <c r="J1084" s="69">
        <v>0</v>
      </c>
      <c r="K1084" s="69">
        <v>0</v>
      </c>
      <c r="L1084" s="69">
        <v>0</v>
      </c>
      <c r="M1084" s="69">
        <v>0</v>
      </c>
      <c r="N1084" s="69">
        <v>0</v>
      </c>
      <c r="O1084" s="69">
        <v>1341164</v>
      </c>
      <c r="P1084" s="69">
        <v>1341164</v>
      </c>
      <c r="Q1084" s="67">
        <f t="shared" si="33"/>
        <v>0</v>
      </c>
    </row>
    <row r="1085" spans="1:17" ht="14.4" x14ac:dyDescent="0.2">
      <c r="A1085" s="65" t="s">
        <v>433</v>
      </c>
      <c r="B1085" s="65" t="s">
        <v>434</v>
      </c>
      <c r="C1085" s="32" t="str">
        <f t="shared" si="32"/>
        <v>21375800 Desarrollo Artístico y Extensión Musical</v>
      </c>
      <c r="D1085" s="65" t="s">
        <v>253</v>
      </c>
      <c r="E1085" s="65" t="s">
        <v>262</v>
      </c>
      <c r="F1085" s="65" t="s">
        <v>263</v>
      </c>
      <c r="G1085" s="69">
        <v>2000000</v>
      </c>
      <c r="H1085" s="69">
        <v>2000000</v>
      </c>
      <c r="I1085" s="69">
        <v>2000000</v>
      </c>
      <c r="J1085" s="69">
        <v>0</v>
      </c>
      <c r="K1085" s="69">
        <v>0</v>
      </c>
      <c r="L1085" s="69">
        <v>0</v>
      </c>
      <c r="M1085" s="69">
        <v>0</v>
      </c>
      <c r="N1085" s="69">
        <v>0</v>
      </c>
      <c r="O1085" s="69">
        <v>2000000</v>
      </c>
      <c r="P1085" s="69">
        <v>2000000</v>
      </c>
      <c r="Q1085" s="67">
        <f t="shared" si="33"/>
        <v>0</v>
      </c>
    </row>
    <row r="1086" spans="1:17" ht="14.4" x14ac:dyDescent="0.2">
      <c r="A1086" s="65" t="s">
        <v>433</v>
      </c>
      <c r="B1086" s="65" t="s">
        <v>434</v>
      </c>
      <c r="C1086" s="32" t="str">
        <f t="shared" si="32"/>
        <v>21375800 Desarrollo Artístico y Extensión Musical</v>
      </c>
      <c r="D1086" s="65" t="s">
        <v>253</v>
      </c>
      <c r="E1086" s="65" t="s">
        <v>264</v>
      </c>
      <c r="F1086" s="65" t="s">
        <v>265</v>
      </c>
      <c r="G1086" s="69">
        <v>0</v>
      </c>
      <c r="H1086" s="69">
        <v>11293617</v>
      </c>
      <c r="I1086" s="69">
        <v>11293617</v>
      </c>
      <c r="J1086" s="69">
        <v>0</v>
      </c>
      <c r="K1086" s="69">
        <v>0</v>
      </c>
      <c r="L1086" s="69">
        <v>0</v>
      </c>
      <c r="M1086" s="69">
        <v>0</v>
      </c>
      <c r="N1086" s="69">
        <v>0</v>
      </c>
      <c r="O1086" s="69">
        <v>11293617</v>
      </c>
      <c r="P1086" s="69">
        <v>11293617</v>
      </c>
      <c r="Q1086" s="67">
        <f t="shared" si="33"/>
        <v>0</v>
      </c>
    </row>
    <row r="1087" spans="1:17" ht="14.4" x14ac:dyDescent="0.2">
      <c r="A1087" s="65" t="s">
        <v>433</v>
      </c>
      <c r="B1087" s="65" t="s">
        <v>434</v>
      </c>
      <c r="C1087" s="32" t="str">
        <f t="shared" si="32"/>
        <v>21375800 Desarrollo Artístico y Extensión Musical</v>
      </c>
      <c r="D1087" s="65" t="s">
        <v>253</v>
      </c>
      <c r="E1087" s="65" t="s">
        <v>357</v>
      </c>
      <c r="F1087" s="65" t="s">
        <v>358</v>
      </c>
      <c r="G1087" s="69">
        <v>83209664</v>
      </c>
      <c r="H1087" s="69">
        <v>71391086</v>
      </c>
      <c r="I1087" s="69">
        <v>71391086</v>
      </c>
      <c r="J1087" s="69">
        <v>0</v>
      </c>
      <c r="K1087" s="69">
        <v>7050610.9400000004</v>
      </c>
      <c r="L1087" s="69">
        <v>0</v>
      </c>
      <c r="M1087" s="69">
        <v>3598747</v>
      </c>
      <c r="N1087" s="69">
        <v>3598747</v>
      </c>
      <c r="O1087" s="69">
        <v>60741728.060000002</v>
      </c>
      <c r="P1087" s="69">
        <v>60741728.060000002</v>
      </c>
      <c r="Q1087" s="67">
        <f t="shared" si="33"/>
        <v>5.0408912395589554E-2</v>
      </c>
    </row>
    <row r="1088" spans="1:17" ht="14.4" x14ac:dyDescent="0.2">
      <c r="A1088" s="65" t="s">
        <v>433</v>
      </c>
      <c r="B1088" s="65" t="s">
        <v>434</v>
      </c>
      <c r="C1088" s="32" t="str">
        <f t="shared" si="32"/>
        <v>21375800 Desarrollo Artístico y Extensión Musical</v>
      </c>
      <c r="D1088" s="65" t="s">
        <v>253</v>
      </c>
      <c r="E1088" s="65" t="s">
        <v>274</v>
      </c>
      <c r="F1088" s="65" t="s">
        <v>275</v>
      </c>
      <c r="G1088" s="69">
        <v>1116203</v>
      </c>
      <c r="H1088" s="69">
        <v>300000</v>
      </c>
      <c r="I1088" s="69">
        <v>300000</v>
      </c>
      <c r="J1088" s="69">
        <v>0</v>
      </c>
      <c r="K1088" s="69">
        <v>0</v>
      </c>
      <c r="L1088" s="69">
        <v>0</v>
      </c>
      <c r="M1088" s="69">
        <v>0</v>
      </c>
      <c r="N1088" s="69">
        <v>0</v>
      </c>
      <c r="O1088" s="69">
        <v>300000</v>
      </c>
      <c r="P1088" s="69">
        <v>300000</v>
      </c>
      <c r="Q1088" s="67">
        <f t="shared" si="33"/>
        <v>0</v>
      </c>
    </row>
    <row r="1089" spans="1:17" ht="14.4" x14ac:dyDescent="0.2">
      <c r="A1089" s="65" t="s">
        <v>433</v>
      </c>
      <c r="B1089" s="65" t="s">
        <v>434</v>
      </c>
      <c r="C1089" s="32" t="str">
        <f t="shared" si="32"/>
        <v>21375800 Desarrollo Artístico y Extensión Musical</v>
      </c>
      <c r="D1089" s="65" t="s">
        <v>253</v>
      </c>
      <c r="E1089" s="65" t="s">
        <v>276</v>
      </c>
      <c r="F1089" s="65" t="s">
        <v>277</v>
      </c>
      <c r="G1089" s="69">
        <v>1116203</v>
      </c>
      <c r="H1089" s="69">
        <v>300000</v>
      </c>
      <c r="I1089" s="69">
        <v>300000</v>
      </c>
      <c r="J1089" s="69">
        <v>0</v>
      </c>
      <c r="K1089" s="69">
        <v>0</v>
      </c>
      <c r="L1089" s="69">
        <v>0</v>
      </c>
      <c r="M1089" s="69">
        <v>0</v>
      </c>
      <c r="N1089" s="69">
        <v>0</v>
      </c>
      <c r="O1089" s="69">
        <v>300000</v>
      </c>
      <c r="P1089" s="69">
        <v>300000</v>
      </c>
      <c r="Q1089" s="67">
        <f t="shared" si="33"/>
        <v>0</v>
      </c>
    </row>
    <row r="1090" spans="1:17" ht="14.4" x14ac:dyDescent="0.2">
      <c r="A1090" s="65" t="s">
        <v>444</v>
      </c>
      <c r="B1090" s="65" t="s">
        <v>445</v>
      </c>
      <c r="C1090" s="32" t="str">
        <f t="shared" si="32"/>
        <v>21375801 CENTRO NACIONAL DE LA MÚSICA</v>
      </c>
      <c r="D1090" s="65" t="s">
        <v>19</v>
      </c>
      <c r="E1090" s="65" t="s">
        <v>20</v>
      </c>
      <c r="F1090" s="65" t="s">
        <v>20</v>
      </c>
      <c r="G1090" s="69">
        <v>3030596590</v>
      </c>
      <c r="H1090" s="69">
        <v>3018596590</v>
      </c>
      <c r="I1090" s="69">
        <v>2720197737.6799998</v>
      </c>
      <c r="J1090" s="69">
        <v>0</v>
      </c>
      <c r="K1090" s="69">
        <v>0</v>
      </c>
      <c r="L1090" s="69">
        <v>0</v>
      </c>
      <c r="M1090" s="69">
        <v>1007763548.09</v>
      </c>
      <c r="N1090" s="69">
        <v>1001354646.03</v>
      </c>
      <c r="O1090" s="69">
        <v>2010833041.9100001</v>
      </c>
      <c r="P1090" s="69">
        <v>1712434189.5899999</v>
      </c>
      <c r="Q1090" s="67">
        <f t="shared" si="33"/>
        <v>0.33385168174790791</v>
      </c>
    </row>
    <row r="1091" spans="1:17" ht="14.4" x14ac:dyDescent="0.2">
      <c r="A1091" s="65" t="s">
        <v>444</v>
      </c>
      <c r="B1091" s="65" t="s">
        <v>445</v>
      </c>
      <c r="C1091" s="32" t="str">
        <f t="shared" si="32"/>
        <v>21375801 CENTRO NACIONAL DE LA MÚSICA</v>
      </c>
      <c r="D1091" s="65" t="s">
        <v>19</v>
      </c>
      <c r="E1091" s="65" t="s">
        <v>23</v>
      </c>
      <c r="F1091" s="65" t="s">
        <v>24</v>
      </c>
      <c r="G1091" s="69">
        <v>2395234432</v>
      </c>
      <c r="H1091" s="69">
        <v>2395234432</v>
      </c>
      <c r="I1091" s="69">
        <v>2390734432</v>
      </c>
      <c r="J1091" s="69">
        <v>0</v>
      </c>
      <c r="K1091" s="69">
        <v>0</v>
      </c>
      <c r="L1091" s="69">
        <v>0</v>
      </c>
      <c r="M1091" s="69">
        <v>857564668.16999996</v>
      </c>
      <c r="N1091" s="69">
        <v>857564668.16999996</v>
      </c>
      <c r="O1091" s="69">
        <v>1537669763.8299999</v>
      </c>
      <c r="P1091" s="69">
        <v>1533169763.8299999</v>
      </c>
      <c r="Q1091" s="67">
        <f t="shared" si="33"/>
        <v>0.35802953427566625</v>
      </c>
    </row>
    <row r="1092" spans="1:17" ht="14.4" x14ac:dyDescent="0.2">
      <c r="A1092" s="65" t="s">
        <v>444</v>
      </c>
      <c r="B1092" s="65" t="s">
        <v>445</v>
      </c>
      <c r="C1092" s="32" t="str">
        <f t="shared" si="32"/>
        <v>21375801 CENTRO NACIONAL DE LA MÚSICA</v>
      </c>
      <c r="D1092" s="65" t="s">
        <v>19</v>
      </c>
      <c r="E1092" s="65" t="s">
        <v>25</v>
      </c>
      <c r="F1092" s="65" t="s">
        <v>26</v>
      </c>
      <c r="G1092" s="69">
        <v>1109137313</v>
      </c>
      <c r="H1092" s="69">
        <v>1219711164</v>
      </c>
      <c r="I1092" s="69">
        <v>1215211164</v>
      </c>
      <c r="J1092" s="69">
        <v>0</v>
      </c>
      <c r="K1092" s="69">
        <v>0</v>
      </c>
      <c r="L1092" s="69">
        <v>0</v>
      </c>
      <c r="M1092" s="69">
        <v>406359300.30000001</v>
      </c>
      <c r="N1092" s="69">
        <v>406359300.30000001</v>
      </c>
      <c r="O1092" s="69">
        <v>813351863.70000005</v>
      </c>
      <c r="P1092" s="69">
        <v>808851863.70000005</v>
      </c>
      <c r="Q1092" s="67">
        <f t="shared" si="33"/>
        <v>0.3331602696554477</v>
      </c>
    </row>
    <row r="1093" spans="1:17" ht="14.4" x14ac:dyDescent="0.2">
      <c r="A1093" s="65" t="s">
        <v>444</v>
      </c>
      <c r="B1093" s="65" t="s">
        <v>445</v>
      </c>
      <c r="C1093" s="32" t="str">
        <f t="shared" si="32"/>
        <v>21375801 CENTRO NACIONAL DE LA MÚSICA</v>
      </c>
      <c r="D1093" s="65" t="s">
        <v>19</v>
      </c>
      <c r="E1093" s="65" t="s">
        <v>27</v>
      </c>
      <c r="F1093" s="65" t="s">
        <v>28</v>
      </c>
      <c r="G1093" s="69">
        <v>1077137313</v>
      </c>
      <c r="H1093" s="69">
        <v>1187711164</v>
      </c>
      <c r="I1093" s="69">
        <v>1183211164</v>
      </c>
      <c r="J1093" s="69">
        <v>0</v>
      </c>
      <c r="K1093" s="69">
        <v>0</v>
      </c>
      <c r="L1093" s="69">
        <v>0</v>
      </c>
      <c r="M1093" s="69">
        <v>402144550.30000001</v>
      </c>
      <c r="N1093" s="69">
        <v>402144550.30000001</v>
      </c>
      <c r="O1093" s="69">
        <v>785566613.70000005</v>
      </c>
      <c r="P1093" s="69">
        <v>781066613.70000005</v>
      </c>
      <c r="Q1093" s="67">
        <f t="shared" si="33"/>
        <v>0.33858783388517516</v>
      </c>
    </row>
    <row r="1094" spans="1:17" ht="14.4" x14ac:dyDescent="0.2">
      <c r="A1094" s="65" t="s">
        <v>444</v>
      </c>
      <c r="B1094" s="65" t="s">
        <v>445</v>
      </c>
      <c r="C1094" s="32" t="str">
        <f t="shared" si="32"/>
        <v>21375801 CENTRO NACIONAL DE LA MÚSICA</v>
      </c>
      <c r="D1094" s="65" t="s">
        <v>19</v>
      </c>
      <c r="E1094" s="65" t="s">
        <v>29</v>
      </c>
      <c r="F1094" s="65" t="s">
        <v>30</v>
      </c>
      <c r="G1094" s="69">
        <v>32000000</v>
      </c>
      <c r="H1094" s="69">
        <v>32000000</v>
      </c>
      <c r="I1094" s="69">
        <v>32000000</v>
      </c>
      <c r="J1094" s="69">
        <v>0</v>
      </c>
      <c r="K1094" s="69">
        <v>0</v>
      </c>
      <c r="L1094" s="69">
        <v>0</v>
      </c>
      <c r="M1094" s="69">
        <v>4214750</v>
      </c>
      <c r="N1094" s="69">
        <v>4214750</v>
      </c>
      <c r="O1094" s="69">
        <v>27785250</v>
      </c>
      <c r="P1094" s="69">
        <v>27785250</v>
      </c>
      <c r="Q1094" s="67">
        <f t="shared" si="33"/>
        <v>0.13171093750000001</v>
      </c>
    </row>
    <row r="1095" spans="1:17" ht="14.4" x14ac:dyDescent="0.2">
      <c r="A1095" s="65" t="s">
        <v>444</v>
      </c>
      <c r="B1095" s="65" t="s">
        <v>445</v>
      </c>
      <c r="C1095" s="32" t="str">
        <f t="shared" ref="C1095:C1158" si="34">+CONCATENATE(A1095," ",B1095)</f>
        <v>21375801 CENTRO NACIONAL DE LA MÚSICA</v>
      </c>
      <c r="D1095" s="65" t="s">
        <v>19</v>
      </c>
      <c r="E1095" s="65" t="s">
        <v>31</v>
      </c>
      <c r="F1095" s="65" t="s">
        <v>32</v>
      </c>
      <c r="G1095" s="69">
        <v>4200000</v>
      </c>
      <c r="H1095" s="69">
        <v>4200000</v>
      </c>
      <c r="I1095" s="69">
        <v>4200000</v>
      </c>
      <c r="J1095" s="69">
        <v>0</v>
      </c>
      <c r="K1095" s="69">
        <v>0</v>
      </c>
      <c r="L1095" s="69">
        <v>0</v>
      </c>
      <c r="M1095" s="69">
        <v>1643416.1</v>
      </c>
      <c r="N1095" s="69">
        <v>1643416.1</v>
      </c>
      <c r="O1095" s="69">
        <v>2556583.9</v>
      </c>
      <c r="P1095" s="69">
        <v>2556583.9</v>
      </c>
      <c r="Q1095" s="67">
        <f t="shared" ref="Q1095:Q1158" si="35">+IFERROR(M1095/H1095,0)</f>
        <v>0.39128954761904766</v>
      </c>
    </row>
    <row r="1096" spans="1:17" ht="14.4" x14ac:dyDescent="0.2">
      <c r="A1096" s="65" t="s">
        <v>444</v>
      </c>
      <c r="B1096" s="65" t="s">
        <v>445</v>
      </c>
      <c r="C1096" s="32" t="str">
        <f t="shared" si="34"/>
        <v>21375801 CENTRO NACIONAL DE LA MÚSICA</v>
      </c>
      <c r="D1096" s="65" t="s">
        <v>19</v>
      </c>
      <c r="E1096" s="65" t="s">
        <v>33</v>
      </c>
      <c r="F1096" s="65" t="s">
        <v>34</v>
      </c>
      <c r="G1096" s="69">
        <v>4200000</v>
      </c>
      <c r="H1096" s="69">
        <v>4200000</v>
      </c>
      <c r="I1096" s="69">
        <v>4200000</v>
      </c>
      <c r="J1096" s="69">
        <v>0</v>
      </c>
      <c r="K1096" s="69">
        <v>0</v>
      </c>
      <c r="L1096" s="69">
        <v>0</v>
      </c>
      <c r="M1096" s="69">
        <v>1643416.1</v>
      </c>
      <c r="N1096" s="69">
        <v>1643416.1</v>
      </c>
      <c r="O1096" s="69">
        <v>2556583.9</v>
      </c>
      <c r="P1096" s="69">
        <v>2556583.9</v>
      </c>
      <c r="Q1096" s="67">
        <f t="shared" si="35"/>
        <v>0.39128954761904766</v>
      </c>
    </row>
    <row r="1097" spans="1:17" ht="14.4" x14ac:dyDescent="0.2">
      <c r="A1097" s="65" t="s">
        <v>444</v>
      </c>
      <c r="B1097" s="65" t="s">
        <v>445</v>
      </c>
      <c r="C1097" s="32" t="str">
        <f t="shared" si="34"/>
        <v>21375801 CENTRO NACIONAL DE LA MÚSICA</v>
      </c>
      <c r="D1097" s="65" t="s">
        <v>19</v>
      </c>
      <c r="E1097" s="65" t="s">
        <v>35</v>
      </c>
      <c r="F1097" s="65" t="s">
        <v>36</v>
      </c>
      <c r="G1097" s="69">
        <v>900674116</v>
      </c>
      <c r="H1097" s="69">
        <v>790100265</v>
      </c>
      <c r="I1097" s="69">
        <v>790100265</v>
      </c>
      <c r="J1097" s="69">
        <v>0</v>
      </c>
      <c r="K1097" s="69">
        <v>0</v>
      </c>
      <c r="L1097" s="69">
        <v>0</v>
      </c>
      <c r="M1097" s="69">
        <v>314181532.06</v>
      </c>
      <c r="N1097" s="69">
        <v>314181532.06</v>
      </c>
      <c r="O1097" s="69">
        <v>475918732.94</v>
      </c>
      <c r="P1097" s="69">
        <v>475918732.94</v>
      </c>
      <c r="Q1097" s="67">
        <f t="shared" si="35"/>
        <v>0.39764767331143724</v>
      </c>
    </row>
    <row r="1098" spans="1:17" ht="14.4" x14ac:dyDescent="0.2">
      <c r="A1098" s="65" t="s">
        <v>444</v>
      </c>
      <c r="B1098" s="65" t="s">
        <v>445</v>
      </c>
      <c r="C1098" s="32" t="str">
        <f t="shared" si="34"/>
        <v>21375801 CENTRO NACIONAL DE LA MÚSICA</v>
      </c>
      <c r="D1098" s="65" t="s">
        <v>19</v>
      </c>
      <c r="E1098" s="65" t="s">
        <v>37</v>
      </c>
      <c r="F1098" s="65" t="s">
        <v>38</v>
      </c>
      <c r="G1098" s="69">
        <v>394500000</v>
      </c>
      <c r="H1098" s="69">
        <v>335045493</v>
      </c>
      <c r="I1098" s="69">
        <v>335045493</v>
      </c>
      <c r="J1098" s="69">
        <v>0</v>
      </c>
      <c r="K1098" s="69">
        <v>0</v>
      </c>
      <c r="L1098" s="69">
        <v>0</v>
      </c>
      <c r="M1098" s="69">
        <v>123206588.8</v>
      </c>
      <c r="N1098" s="69">
        <v>123206588.8</v>
      </c>
      <c r="O1098" s="69">
        <v>211838904.19999999</v>
      </c>
      <c r="P1098" s="69">
        <v>211838904.19999999</v>
      </c>
      <c r="Q1098" s="67">
        <f t="shared" si="35"/>
        <v>0.36773092423004178</v>
      </c>
    </row>
    <row r="1099" spans="1:17" ht="14.4" x14ac:dyDescent="0.2">
      <c r="A1099" s="65" t="s">
        <v>444</v>
      </c>
      <c r="B1099" s="65" t="s">
        <v>445</v>
      </c>
      <c r="C1099" s="32" t="str">
        <f t="shared" si="34"/>
        <v>21375801 CENTRO NACIONAL DE LA MÚSICA</v>
      </c>
      <c r="D1099" s="65" t="s">
        <v>19</v>
      </c>
      <c r="E1099" s="65" t="s">
        <v>39</v>
      </c>
      <c r="F1099" s="65" t="s">
        <v>40</v>
      </c>
      <c r="G1099" s="69">
        <v>111336500</v>
      </c>
      <c r="H1099" s="69">
        <v>87466320</v>
      </c>
      <c r="I1099" s="69">
        <v>87466320</v>
      </c>
      <c r="J1099" s="69">
        <v>0</v>
      </c>
      <c r="K1099" s="69">
        <v>0</v>
      </c>
      <c r="L1099" s="69">
        <v>0</v>
      </c>
      <c r="M1099" s="69">
        <v>37350943.460000001</v>
      </c>
      <c r="N1099" s="69">
        <v>37350943.460000001</v>
      </c>
      <c r="O1099" s="69">
        <v>50115376.539999999</v>
      </c>
      <c r="P1099" s="69">
        <v>50115376.539999999</v>
      </c>
      <c r="Q1099" s="67">
        <f t="shared" si="35"/>
        <v>0.42703229608836868</v>
      </c>
    </row>
    <row r="1100" spans="1:17" ht="14.4" x14ac:dyDescent="0.2">
      <c r="A1100" s="65" t="s">
        <v>444</v>
      </c>
      <c r="B1100" s="65" t="s">
        <v>445</v>
      </c>
      <c r="C1100" s="32" t="str">
        <f t="shared" si="34"/>
        <v>21375801 CENTRO NACIONAL DE LA MÚSICA</v>
      </c>
      <c r="D1100" s="65" t="s">
        <v>19</v>
      </c>
      <c r="E1100" s="65" t="s">
        <v>41</v>
      </c>
      <c r="F1100" s="65" t="s">
        <v>42</v>
      </c>
      <c r="G1100" s="69">
        <v>152176152</v>
      </c>
      <c r="H1100" s="69">
        <v>152176152</v>
      </c>
      <c r="I1100" s="69">
        <v>152176152</v>
      </c>
      <c r="J1100" s="69">
        <v>0</v>
      </c>
      <c r="K1100" s="69">
        <v>0</v>
      </c>
      <c r="L1100" s="69">
        <v>0</v>
      </c>
      <c r="M1100" s="69">
        <v>490170.6</v>
      </c>
      <c r="N1100" s="69">
        <v>490170.6</v>
      </c>
      <c r="O1100" s="69">
        <v>151685981.40000001</v>
      </c>
      <c r="P1100" s="69">
        <v>151685981.40000001</v>
      </c>
      <c r="Q1100" s="67">
        <f t="shared" si="35"/>
        <v>3.2210736935968784E-3</v>
      </c>
    </row>
    <row r="1101" spans="1:17" ht="14.4" x14ac:dyDescent="0.2">
      <c r="A1101" s="65" t="s">
        <v>444</v>
      </c>
      <c r="B1101" s="65" t="s">
        <v>445</v>
      </c>
      <c r="C1101" s="32" t="str">
        <f t="shared" si="34"/>
        <v>21375801 CENTRO NACIONAL DE LA MÚSICA</v>
      </c>
      <c r="D1101" s="65" t="s">
        <v>19</v>
      </c>
      <c r="E1101" s="65" t="s">
        <v>43</v>
      </c>
      <c r="F1101" s="65" t="s">
        <v>44</v>
      </c>
      <c r="G1101" s="69">
        <v>124861464</v>
      </c>
      <c r="H1101" s="69">
        <v>113861464</v>
      </c>
      <c r="I1101" s="69">
        <v>113861464</v>
      </c>
      <c r="J1101" s="69">
        <v>0</v>
      </c>
      <c r="K1101" s="69">
        <v>0</v>
      </c>
      <c r="L1101" s="69">
        <v>0</v>
      </c>
      <c r="M1101" s="69">
        <v>113690989.8</v>
      </c>
      <c r="N1101" s="69">
        <v>113690989.8</v>
      </c>
      <c r="O1101" s="69">
        <v>170474.2</v>
      </c>
      <c r="P1101" s="69">
        <v>170474.2</v>
      </c>
      <c r="Q1101" s="67">
        <f t="shared" si="35"/>
        <v>0.99850279283252497</v>
      </c>
    </row>
    <row r="1102" spans="1:17" ht="14.4" x14ac:dyDescent="0.2">
      <c r="A1102" s="65" t="s">
        <v>444</v>
      </c>
      <c r="B1102" s="65" t="s">
        <v>445</v>
      </c>
      <c r="C1102" s="32" t="str">
        <f t="shared" si="34"/>
        <v>21375801 CENTRO NACIONAL DE LA MÚSICA</v>
      </c>
      <c r="D1102" s="65" t="s">
        <v>19</v>
      </c>
      <c r="E1102" s="65" t="s">
        <v>45</v>
      </c>
      <c r="F1102" s="65" t="s">
        <v>46</v>
      </c>
      <c r="G1102" s="69">
        <v>117800000</v>
      </c>
      <c r="H1102" s="69">
        <v>101550836</v>
      </c>
      <c r="I1102" s="69">
        <v>101550836</v>
      </c>
      <c r="J1102" s="69">
        <v>0</v>
      </c>
      <c r="K1102" s="69">
        <v>0</v>
      </c>
      <c r="L1102" s="69">
        <v>0</v>
      </c>
      <c r="M1102" s="69">
        <v>39442839.399999999</v>
      </c>
      <c r="N1102" s="69">
        <v>39442839.399999999</v>
      </c>
      <c r="O1102" s="69">
        <v>62107996.600000001</v>
      </c>
      <c r="P1102" s="69">
        <v>62107996.600000001</v>
      </c>
      <c r="Q1102" s="67">
        <f t="shared" si="35"/>
        <v>0.38840487142813868</v>
      </c>
    </row>
    <row r="1103" spans="1:17" ht="14.4" x14ac:dyDescent="0.2">
      <c r="A1103" s="65" t="s">
        <v>444</v>
      </c>
      <c r="B1103" s="65" t="s">
        <v>445</v>
      </c>
      <c r="C1103" s="32" t="str">
        <f t="shared" si="34"/>
        <v>21375801 CENTRO NACIONAL DE LA MÚSICA</v>
      </c>
      <c r="D1103" s="65" t="s">
        <v>19</v>
      </c>
      <c r="E1103" s="65" t="s">
        <v>47</v>
      </c>
      <c r="F1103" s="65" t="s">
        <v>48</v>
      </c>
      <c r="G1103" s="69">
        <v>181528941</v>
      </c>
      <c r="H1103" s="69">
        <v>181528941</v>
      </c>
      <c r="I1103" s="69">
        <v>181528941</v>
      </c>
      <c r="J1103" s="69">
        <v>0</v>
      </c>
      <c r="K1103" s="69">
        <v>0</v>
      </c>
      <c r="L1103" s="69">
        <v>0</v>
      </c>
      <c r="M1103" s="69">
        <v>65666143</v>
      </c>
      <c r="N1103" s="69">
        <v>65666143</v>
      </c>
      <c r="O1103" s="69">
        <v>115862798</v>
      </c>
      <c r="P1103" s="69">
        <v>115862798</v>
      </c>
      <c r="Q1103" s="67">
        <f t="shared" si="35"/>
        <v>0.36173925016176894</v>
      </c>
    </row>
    <row r="1104" spans="1:17" ht="14.4" x14ac:dyDescent="0.2">
      <c r="A1104" s="65" t="s">
        <v>444</v>
      </c>
      <c r="B1104" s="65" t="s">
        <v>445</v>
      </c>
      <c r="C1104" s="32" t="str">
        <f t="shared" si="34"/>
        <v>21375801 CENTRO NACIONAL DE LA MÚSICA</v>
      </c>
      <c r="D1104" s="65" t="s">
        <v>19</v>
      </c>
      <c r="E1104" s="65" t="s">
        <v>446</v>
      </c>
      <c r="F1104" s="65" t="s">
        <v>50</v>
      </c>
      <c r="G1104" s="69">
        <v>172219764</v>
      </c>
      <c r="H1104" s="69">
        <v>172219764</v>
      </c>
      <c r="I1104" s="69">
        <v>172219764</v>
      </c>
      <c r="J1104" s="69">
        <v>0</v>
      </c>
      <c r="K1104" s="69">
        <v>0</v>
      </c>
      <c r="L1104" s="69">
        <v>0</v>
      </c>
      <c r="M1104" s="69">
        <v>62302415</v>
      </c>
      <c r="N1104" s="69">
        <v>62302415</v>
      </c>
      <c r="O1104" s="69">
        <v>109917349</v>
      </c>
      <c r="P1104" s="69">
        <v>109917349</v>
      </c>
      <c r="Q1104" s="67">
        <f t="shared" si="35"/>
        <v>0.36176112167939101</v>
      </c>
    </row>
    <row r="1105" spans="1:17" ht="14.4" x14ac:dyDescent="0.2">
      <c r="A1105" s="65" t="s">
        <v>444</v>
      </c>
      <c r="B1105" s="65" t="s">
        <v>445</v>
      </c>
      <c r="C1105" s="32" t="str">
        <f t="shared" si="34"/>
        <v>21375801 CENTRO NACIONAL DE LA MÚSICA</v>
      </c>
      <c r="D1105" s="65" t="s">
        <v>19</v>
      </c>
      <c r="E1105" s="65" t="s">
        <v>447</v>
      </c>
      <c r="F1105" s="65" t="s">
        <v>52</v>
      </c>
      <c r="G1105" s="69">
        <v>9309177</v>
      </c>
      <c r="H1105" s="69">
        <v>9309177</v>
      </c>
      <c r="I1105" s="69">
        <v>9309177</v>
      </c>
      <c r="J1105" s="69">
        <v>0</v>
      </c>
      <c r="K1105" s="69">
        <v>0</v>
      </c>
      <c r="L1105" s="69">
        <v>0</v>
      </c>
      <c r="M1105" s="69">
        <v>3363728</v>
      </c>
      <c r="N1105" s="69">
        <v>3363728</v>
      </c>
      <c r="O1105" s="69">
        <v>5945449</v>
      </c>
      <c r="P1105" s="69">
        <v>5945449</v>
      </c>
      <c r="Q1105" s="67">
        <f t="shared" si="35"/>
        <v>0.36133462711043091</v>
      </c>
    </row>
    <row r="1106" spans="1:17" ht="14.4" x14ac:dyDescent="0.2">
      <c r="A1106" s="65" t="s">
        <v>444</v>
      </c>
      <c r="B1106" s="65" t="s">
        <v>445</v>
      </c>
      <c r="C1106" s="32" t="str">
        <f t="shared" si="34"/>
        <v>21375801 CENTRO NACIONAL DE LA MÚSICA</v>
      </c>
      <c r="D1106" s="65" t="s">
        <v>19</v>
      </c>
      <c r="E1106" s="65" t="s">
        <v>53</v>
      </c>
      <c r="F1106" s="65" t="s">
        <v>54</v>
      </c>
      <c r="G1106" s="69">
        <v>199694062</v>
      </c>
      <c r="H1106" s="69">
        <v>199694062</v>
      </c>
      <c r="I1106" s="69">
        <v>199694062</v>
      </c>
      <c r="J1106" s="69">
        <v>0</v>
      </c>
      <c r="K1106" s="69">
        <v>0</v>
      </c>
      <c r="L1106" s="69">
        <v>0</v>
      </c>
      <c r="M1106" s="69">
        <v>69714276.709999993</v>
      </c>
      <c r="N1106" s="69">
        <v>69714276.709999993</v>
      </c>
      <c r="O1106" s="69">
        <v>129979785.29000001</v>
      </c>
      <c r="P1106" s="69">
        <v>129979785.29000001</v>
      </c>
      <c r="Q1106" s="67">
        <f t="shared" si="35"/>
        <v>0.34910540659942102</v>
      </c>
    </row>
    <row r="1107" spans="1:17" ht="14.4" x14ac:dyDescent="0.2">
      <c r="A1107" s="65" t="s">
        <v>444</v>
      </c>
      <c r="B1107" s="65" t="s">
        <v>445</v>
      </c>
      <c r="C1107" s="32" t="str">
        <f t="shared" si="34"/>
        <v>21375801 CENTRO NACIONAL DE LA MÚSICA</v>
      </c>
      <c r="D1107" s="65" t="s">
        <v>19</v>
      </c>
      <c r="E1107" s="65" t="s">
        <v>448</v>
      </c>
      <c r="F1107" s="65" t="s">
        <v>56</v>
      </c>
      <c r="G1107" s="69">
        <v>100911473</v>
      </c>
      <c r="H1107" s="69">
        <v>100911473</v>
      </c>
      <c r="I1107" s="69">
        <v>100911473</v>
      </c>
      <c r="J1107" s="69">
        <v>0</v>
      </c>
      <c r="K1107" s="69">
        <v>0</v>
      </c>
      <c r="L1107" s="69">
        <v>0</v>
      </c>
      <c r="M1107" s="69">
        <v>36486008</v>
      </c>
      <c r="N1107" s="69">
        <v>36486008</v>
      </c>
      <c r="O1107" s="69">
        <v>64425465</v>
      </c>
      <c r="P1107" s="69">
        <v>64425465</v>
      </c>
      <c r="Q1107" s="67">
        <f t="shared" si="35"/>
        <v>0.36156451704951331</v>
      </c>
    </row>
    <row r="1108" spans="1:17" ht="14.4" x14ac:dyDescent="0.2">
      <c r="A1108" s="65" t="s">
        <v>444</v>
      </c>
      <c r="B1108" s="65" t="s">
        <v>445</v>
      </c>
      <c r="C1108" s="32" t="str">
        <f t="shared" si="34"/>
        <v>21375801 CENTRO NACIONAL DE LA MÚSICA</v>
      </c>
      <c r="D1108" s="65" t="s">
        <v>19</v>
      </c>
      <c r="E1108" s="65" t="s">
        <v>449</v>
      </c>
      <c r="F1108" s="65" t="s">
        <v>58</v>
      </c>
      <c r="G1108" s="69">
        <v>55855059</v>
      </c>
      <c r="H1108" s="69">
        <v>55855059</v>
      </c>
      <c r="I1108" s="69">
        <v>55855059</v>
      </c>
      <c r="J1108" s="69">
        <v>0</v>
      </c>
      <c r="K1108" s="69">
        <v>0</v>
      </c>
      <c r="L1108" s="69">
        <v>0</v>
      </c>
      <c r="M1108" s="69">
        <v>20182485</v>
      </c>
      <c r="N1108" s="69">
        <v>20182485</v>
      </c>
      <c r="O1108" s="69">
        <v>35672574</v>
      </c>
      <c r="P1108" s="69">
        <v>35672574</v>
      </c>
      <c r="Q1108" s="67">
        <f t="shared" si="35"/>
        <v>0.36133674122517712</v>
      </c>
    </row>
    <row r="1109" spans="1:17" ht="14.4" x14ac:dyDescent="0.2">
      <c r="A1109" s="65" t="s">
        <v>444</v>
      </c>
      <c r="B1109" s="65" t="s">
        <v>445</v>
      </c>
      <c r="C1109" s="32" t="str">
        <f t="shared" si="34"/>
        <v>21375801 CENTRO NACIONAL DE LA MÚSICA</v>
      </c>
      <c r="D1109" s="65" t="s">
        <v>19</v>
      </c>
      <c r="E1109" s="65" t="s">
        <v>450</v>
      </c>
      <c r="F1109" s="65" t="s">
        <v>60</v>
      </c>
      <c r="G1109" s="69">
        <v>27927530</v>
      </c>
      <c r="H1109" s="69">
        <v>27927530</v>
      </c>
      <c r="I1109" s="69">
        <v>27927530</v>
      </c>
      <c r="J1109" s="69">
        <v>0</v>
      </c>
      <c r="K1109" s="69">
        <v>0</v>
      </c>
      <c r="L1109" s="69">
        <v>0</v>
      </c>
      <c r="M1109" s="69">
        <v>10091234</v>
      </c>
      <c r="N1109" s="69">
        <v>10091234</v>
      </c>
      <c r="O1109" s="69">
        <v>17836296</v>
      </c>
      <c r="P1109" s="69">
        <v>17836296</v>
      </c>
      <c r="Q1109" s="67">
        <f t="shared" si="35"/>
        <v>0.36133643039681634</v>
      </c>
    </row>
    <row r="1110" spans="1:17" ht="14.4" x14ac:dyDescent="0.2">
      <c r="A1110" s="65" t="s">
        <v>444</v>
      </c>
      <c r="B1110" s="65" t="s">
        <v>445</v>
      </c>
      <c r="C1110" s="32" t="str">
        <f t="shared" si="34"/>
        <v>21375801 CENTRO NACIONAL DE LA MÚSICA</v>
      </c>
      <c r="D1110" s="65" t="s">
        <v>19</v>
      </c>
      <c r="E1110" s="65" t="s">
        <v>451</v>
      </c>
      <c r="F1110" s="65" t="s">
        <v>62</v>
      </c>
      <c r="G1110" s="69">
        <v>15000000</v>
      </c>
      <c r="H1110" s="69">
        <v>15000000</v>
      </c>
      <c r="I1110" s="69">
        <v>15000000</v>
      </c>
      <c r="J1110" s="69">
        <v>0</v>
      </c>
      <c r="K1110" s="69">
        <v>0</v>
      </c>
      <c r="L1110" s="69">
        <v>0</v>
      </c>
      <c r="M1110" s="69">
        <v>2954549.71</v>
      </c>
      <c r="N1110" s="69">
        <v>2954549.71</v>
      </c>
      <c r="O1110" s="69">
        <v>12045450.289999999</v>
      </c>
      <c r="P1110" s="69">
        <v>12045450.289999999</v>
      </c>
      <c r="Q1110" s="67">
        <f t="shared" si="35"/>
        <v>0.19696998066666666</v>
      </c>
    </row>
    <row r="1111" spans="1:17" ht="14.4" x14ac:dyDescent="0.2">
      <c r="A1111" s="65" t="s">
        <v>444</v>
      </c>
      <c r="B1111" s="65" t="s">
        <v>445</v>
      </c>
      <c r="C1111" s="32" t="str">
        <f t="shared" si="34"/>
        <v>21375801 CENTRO NACIONAL DE LA MÚSICA</v>
      </c>
      <c r="D1111" s="65" t="s">
        <v>19</v>
      </c>
      <c r="E1111" s="65" t="s">
        <v>63</v>
      </c>
      <c r="F1111" s="65" t="s">
        <v>64</v>
      </c>
      <c r="G1111" s="69">
        <v>392507251</v>
      </c>
      <c r="H1111" s="69">
        <v>392507251</v>
      </c>
      <c r="I1111" s="69">
        <v>168236488.38</v>
      </c>
      <c r="J1111" s="69">
        <v>0</v>
      </c>
      <c r="K1111" s="69">
        <v>0</v>
      </c>
      <c r="L1111" s="69">
        <v>0</v>
      </c>
      <c r="M1111" s="69">
        <v>95646938.920000002</v>
      </c>
      <c r="N1111" s="69">
        <v>89421978.459999993</v>
      </c>
      <c r="O1111" s="69">
        <v>296860312.07999998</v>
      </c>
      <c r="P1111" s="69">
        <v>72589549.459999993</v>
      </c>
      <c r="Q1111" s="67">
        <f t="shared" si="35"/>
        <v>0.24368196683327004</v>
      </c>
    </row>
    <row r="1112" spans="1:17" ht="14.4" x14ac:dyDescent="0.2">
      <c r="A1112" s="65" t="s">
        <v>444</v>
      </c>
      <c r="B1112" s="65" t="s">
        <v>445</v>
      </c>
      <c r="C1112" s="32" t="str">
        <f t="shared" si="34"/>
        <v>21375801 CENTRO NACIONAL DE LA MÚSICA</v>
      </c>
      <c r="D1112" s="65" t="s">
        <v>19</v>
      </c>
      <c r="E1112" s="65" t="s">
        <v>65</v>
      </c>
      <c r="F1112" s="65" t="s">
        <v>66</v>
      </c>
      <c r="G1112" s="69">
        <v>34932555</v>
      </c>
      <c r="H1112" s="69">
        <v>39232555</v>
      </c>
      <c r="I1112" s="69">
        <v>14746227.67</v>
      </c>
      <c r="J1112" s="69">
        <v>0</v>
      </c>
      <c r="K1112" s="69">
        <v>0</v>
      </c>
      <c r="L1112" s="69">
        <v>0</v>
      </c>
      <c r="M1112" s="69">
        <v>8988796.7799999993</v>
      </c>
      <c r="N1112" s="69">
        <v>8988796.7799999993</v>
      </c>
      <c r="O1112" s="69">
        <v>30243758.219999999</v>
      </c>
      <c r="P1112" s="69">
        <v>5757430.8899999997</v>
      </c>
      <c r="Q1112" s="67">
        <f t="shared" si="35"/>
        <v>0.22911576317168228</v>
      </c>
    </row>
    <row r="1113" spans="1:17" ht="14.4" x14ac:dyDescent="0.2">
      <c r="A1113" s="65" t="s">
        <v>444</v>
      </c>
      <c r="B1113" s="65" t="s">
        <v>445</v>
      </c>
      <c r="C1113" s="32" t="str">
        <f t="shared" si="34"/>
        <v>21375801 CENTRO NACIONAL DE LA MÚSICA</v>
      </c>
      <c r="D1113" s="65" t="s">
        <v>19</v>
      </c>
      <c r="E1113" s="65" t="s">
        <v>67</v>
      </c>
      <c r="F1113" s="65" t="s">
        <v>68</v>
      </c>
      <c r="G1113" s="69">
        <v>34932555</v>
      </c>
      <c r="H1113" s="69">
        <v>34932555</v>
      </c>
      <c r="I1113" s="69">
        <v>12516454.199999999</v>
      </c>
      <c r="J1113" s="69">
        <v>0</v>
      </c>
      <c r="K1113" s="69">
        <v>0</v>
      </c>
      <c r="L1113" s="69">
        <v>0</v>
      </c>
      <c r="M1113" s="69">
        <v>8988796.7799999993</v>
      </c>
      <c r="N1113" s="69">
        <v>8988796.7799999993</v>
      </c>
      <c r="O1113" s="69">
        <v>25943758.219999999</v>
      </c>
      <c r="P1113" s="69">
        <v>3527657.42</v>
      </c>
      <c r="Q1113" s="67">
        <f t="shared" si="35"/>
        <v>0.25731861811997431</v>
      </c>
    </row>
    <row r="1114" spans="1:17" ht="14.4" x14ac:dyDescent="0.2">
      <c r="A1114" s="65" t="s">
        <v>444</v>
      </c>
      <c r="B1114" s="65" t="s">
        <v>445</v>
      </c>
      <c r="C1114" s="32" t="str">
        <f t="shared" si="34"/>
        <v>21375801 CENTRO NACIONAL DE LA MÚSICA</v>
      </c>
      <c r="D1114" s="65" t="s">
        <v>19</v>
      </c>
      <c r="E1114" s="65" t="s">
        <v>71</v>
      </c>
      <c r="F1114" s="65" t="s">
        <v>72</v>
      </c>
      <c r="G1114" s="69">
        <v>0</v>
      </c>
      <c r="H1114" s="69">
        <v>4300000</v>
      </c>
      <c r="I1114" s="69">
        <v>2229773.4700000002</v>
      </c>
      <c r="J1114" s="69">
        <v>0</v>
      </c>
      <c r="K1114" s="69">
        <v>0</v>
      </c>
      <c r="L1114" s="69">
        <v>0</v>
      </c>
      <c r="M1114" s="69">
        <v>0</v>
      </c>
      <c r="N1114" s="69">
        <v>0</v>
      </c>
      <c r="O1114" s="69">
        <v>4300000</v>
      </c>
      <c r="P1114" s="69">
        <v>2229773.4700000002</v>
      </c>
      <c r="Q1114" s="67">
        <f t="shared" si="35"/>
        <v>0</v>
      </c>
    </row>
    <row r="1115" spans="1:17" ht="14.4" x14ac:dyDescent="0.2">
      <c r="A1115" s="65" t="s">
        <v>444</v>
      </c>
      <c r="B1115" s="65" t="s">
        <v>445</v>
      </c>
      <c r="C1115" s="32" t="str">
        <f t="shared" si="34"/>
        <v>21375801 CENTRO NACIONAL DE LA MÚSICA</v>
      </c>
      <c r="D1115" s="65" t="s">
        <v>19</v>
      </c>
      <c r="E1115" s="65" t="s">
        <v>73</v>
      </c>
      <c r="F1115" s="65" t="s">
        <v>74</v>
      </c>
      <c r="G1115" s="69">
        <v>42600000</v>
      </c>
      <c r="H1115" s="69">
        <v>36060000</v>
      </c>
      <c r="I1115" s="69">
        <v>18205020.789999999</v>
      </c>
      <c r="J1115" s="69">
        <v>0</v>
      </c>
      <c r="K1115" s="69">
        <v>0</v>
      </c>
      <c r="L1115" s="69">
        <v>0</v>
      </c>
      <c r="M1115" s="69">
        <v>11243136.43</v>
      </c>
      <c r="N1115" s="69">
        <v>11243136.43</v>
      </c>
      <c r="O1115" s="69">
        <v>24816863.57</v>
      </c>
      <c r="P1115" s="69">
        <v>6961884.3600000003</v>
      </c>
      <c r="Q1115" s="67">
        <f t="shared" si="35"/>
        <v>0.31178969578480309</v>
      </c>
    </row>
    <row r="1116" spans="1:17" ht="14.4" x14ac:dyDescent="0.2">
      <c r="A1116" s="65" t="s">
        <v>444</v>
      </c>
      <c r="B1116" s="65" t="s">
        <v>445</v>
      </c>
      <c r="C1116" s="32" t="str">
        <f t="shared" si="34"/>
        <v>21375801 CENTRO NACIONAL DE LA MÚSICA</v>
      </c>
      <c r="D1116" s="65" t="s">
        <v>19</v>
      </c>
      <c r="E1116" s="65" t="s">
        <v>75</v>
      </c>
      <c r="F1116" s="65" t="s">
        <v>76</v>
      </c>
      <c r="G1116" s="69">
        <v>12600000</v>
      </c>
      <c r="H1116" s="69">
        <v>12600000</v>
      </c>
      <c r="I1116" s="69">
        <v>5834835.2800000003</v>
      </c>
      <c r="J1116" s="69">
        <v>0</v>
      </c>
      <c r="K1116" s="69">
        <v>0</v>
      </c>
      <c r="L1116" s="69">
        <v>0</v>
      </c>
      <c r="M1116" s="69">
        <v>4140622</v>
      </c>
      <c r="N1116" s="69">
        <v>4140622</v>
      </c>
      <c r="O1116" s="69">
        <v>8459378</v>
      </c>
      <c r="P1116" s="69">
        <v>1694213.28</v>
      </c>
      <c r="Q1116" s="67">
        <f t="shared" si="35"/>
        <v>0.32862079365079366</v>
      </c>
    </row>
    <row r="1117" spans="1:17" ht="14.4" x14ac:dyDescent="0.2">
      <c r="A1117" s="65" t="s">
        <v>444</v>
      </c>
      <c r="B1117" s="65" t="s">
        <v>445</v>
      </c>
      <c r="C1117" s="32" t="str">
        <f t="shared" si="34"/>
        <v>21375801 CENTRO NACIONAL DE LA MÚSICA</v>
      </c>
      <c r="D1117" s="65" t="s">
        <v>19</v>
      </c>
      <c r="E1117" s="65" t="s">
        <v>77</v>
      </c>
      <c r="F1117" s="65" t="s">
        <v>78</v>
      </c>
      <c r="G1117" s="69">
        <v>13260000</v>
      </c>
      <c r="H1117" s="69">
        <v>11000000</v>
      </c>
      <c r="I1117" s="69">
        <v>6140469.5099999998</v>
      </c>
      <c r="J1117" s="69">
        <v>0</v>
      </c>
      <c r="K1117" s="69">
        <v>0</v>
      </c>
      <c r="L1117" s="69">
        <v>0</v>
      </c>
      <c r="M1117" s="69">
        <v>3292130</v>
      </c>
      <c r="N1117" s="69">
        <v>3292130</v>
      </c>
      <c r="O1117" s="69">
        <v>7707870</v>
      </c>
      <c r="P1117" s="69">
        <v>2848339.51</v>
      </c>
      <c r="Q1117" s="67">
        <f t="shared" si="35"/>
        <v>0.29928454545454547</v>
      </c>
    </row>
    <row r="1118" spans="1:17" ht="14.4" x14ac:dyDescent="0.2">
      <c r="A1118" s="65" t="s">
        <v>444</v>
      </c>
      <c r="B1118" s="65" t="s">
        <v>445</v>
      </c>
      <c r="C1118" s="32" t="str">
        <f t="shared" si="34"/>
        <v>21375801 CENTRO NACIONAL DE LA MÚSICA</v>
      </c>
      <c r="D1118" s="65" t="s">
        <v>19</v>
      </c>
      <c r="E1118" s="65" t="s">
        <v>79</v>
      </c>
      <c r="F1118" s="65" t="s">
        <v>80</v>
      </c>
      <c r="G1118" s="69">
        <v>480000</v>
      </c>
      <c r="H1118" s="69">
        <v>200000</v>
      </c>
      <c r="I1118" s="69">
        <v>200000</v>
      </c>
      <c r="J1118" s="69">
        <v>0</v>
      </c>
      <c r="K1118" s="69">
        <v>0</v>
      </c>
      <c r="L1118" s="69">
        <v>0</v>
      </c>
      <c r="M1118" s="69">
        <v>0</v>
      </c>
      <c r="N1118" s="69">
        <v>0</v>
      </c>
      <c r="O1118" s="69">
        <v>200000</v>
      </c>
      <c r="P1118" s="69">
        <v>200000</v>
      </c>
      <c r="Q1118" s="67">
        <f t="shared" si="35"/>
        <v>0</v>
      </c>
    </row>
    <row r="1119" spans="1:17" ht="14.4" x14ac:dyDescent="0.2">
      <c r="A1119" s="65" t="s">
        <v>444</v>
      </c>
      <c r="B1119" s="65" t="s">
        <v>445</v>
      </c>
      <c r="C1119" s="32" t="str">
        <f t="shared" si="34"/>
        <v>21375801 CENTRO NACIONAL DE LA MÚSICA</v>
      </c>
      <c r="D1119" s="65" t="s">
        <v>19</v>
      </c>
      <c r="E1119" s="65" t="s">
        <v>81</v>
      </c>
      <c r="F1119" s="65" t="s">
        <v>82</v>
      </c>
      <c r="G1119" s="69">
        <v>16260000</v>
      </c>
      <c r="H1119" s="69">
        <v>12260000</v>
      </c>
      <c r="I1119" s="69">
        <v>6029716</v>
      </c>
      <c r="J1119" s="69">
        <v>0</v>
      </c>
      <c r="K1119" s="69">
        <v>0</v>
      </c>
      <c r="L1119" s="69">
        <v>0</v>
      </c>
      <c r="M1119" s="69">
        <v>3810384.43</v>
      </c>
      <c r="N1119" s="69">
        <v>3810384.43</v>
      </c>
      <c r="O1119" s="69">
        <v>8449615.5700000003</v>
      </c>
      <c r="P1119" s="69">
        <v>2219331.5699999998</v>
      </c>
      <c r="Q1119" s="67">
        <f t="shared" si="35"/>
        <v>0.31079807748776511</v>
      </c>
    </row>
    <row r="1120" spans="1:17" ht="14.4" x14ac:dyDescent="0.2">
      <c r="A1120" s="65" t="s">
        <v>444</v>
      </c>
      <c r="B1120" s="65" t="s">
        <v>445</v>
      </c>
      <c r="C1120" s="32" t="str">
        <f t="shared" si="34"/>
        <v>21375801 CENTRO NACIONAL DE LA MÚSICA</v>
      </c>
      <c r="D1120" s="65" t="s">
        <v>19</v>
      </c>
      <c r="E1120" s="65" t="s">
        <v>85</v>
      </c>
      <c r="F1120" s="65" t="s">
        <v>86</v>
      </c>
      <c r="G1120" s="69">
        <v>14120086</v>
      </c>
      <c r="H1120" s="69">
        <v>15500086</v>
      </c>
      <c r="I1120" s="69">
        <v>5485324.5099999998</v>
      </c>
      <c r="J1120" s="69">
        <v>0</v>
      </c>
      <c r="K1120" s="69">
        <v>0</v>
      </c>
      <c r="L1120" s="69">
        <v>0</v>
      </c>
      <c r="M1120" s="69">
        <v>4877960.2699999996</v>
      </c>
      <c r="N1120" s="69">
        <v>4877960.2699999996</v>
      </c>
      <c r="O1120" s="69">
        <v>10622125.73</v>
      </c>
      <c r="P1120" s="69">
        <v>607364.24</v>
      </c>
      <c r="Q1120" s="67">
        <f t="shared" si="35"/>
        <v>0.31470536808634481</v>
      </c>
    </row>
    <row r="1121" spans="1:17" ht="14.4" x14ac:dyDescent="0.2">
      <c r="A1121" s="65" t="s">
        <v>444</v>
      </c>
      <c r="B1121" s="65" t="s">
        <v>445</v>
      </c>
      <c r="C1121" s="32" t="str">
        <f t="shared" si="34"/>
        <v>21375801 CENTRO NACIONAL DE LA MÚSICA</v>
      </c>
      <c r="D1121" s="65" t="s">
        <v>19</v>
      </c>
      <c r="E1121" s="65" t="s">
        <v>87</v>
      </c>
      <c r="F1121" s="65" t="s">
        <v>88</v>
      </c>
      <c r="G1121" s="69">
        <v>500000</v>
      </c>
      <c r="H1121" s="69">
        <v>200000</v>
      </c>
      <c r="I1121" s="69">
        <v>200000</v>
      </c>
      <c r="J1121" s="69">
        <v>0</v>
      </c>
      <c r="K1121" s="69">
        <v>0</v>
      </c>
      <c r="L1121" s="69">
        <v>0</v>
      </c>
      <c r="M1121" s="69">
        <v>0</v>
      </c>
      <c r="N1121" s="69">
        <v>0</v>
      </c>
      <c r="O1121" s="69">
        <v>200000</v>
      </c>
      <c r="P1121" s="69">
        <v>200000</v>
      </c>
      <c r="Q1121" s="67">
        <f t="shared" si="35"/>
        <v>0</v>
      </c>
    </row>
    <row r="1122" spans="1:17" ht="14.4" x14ac:dyDescent="0.2">
      <c r="A1122" s="65" t="s">
        <v>444</v>
      </c>
      <c r="B1122" s="65" t="s">
        <v>445</v>
      </c>
      <c r="C1122" s="32" t="str">
        <f t="shared" si="34"/>
        <v>21375801 CENTRO NACIONAL DE LA MÚSICA</v>
      </c>
      <c r="D1122" s="65" t="s">
        <v>19</v>
      </c>
      <c r="E1122" s="65" t="s">
        <v>318</v>
      </c>
      <c r="F1122" s="65" t="s">
        <v>319</v>
      </c>
      <c r="G1122" s="69">
        <v>700000</v>
      </c>
      <c r="H1122" s="69">
        <v>700000</v>
      </c>
      <c r="I1122" s="69">
        <v>324157.52</v>
      </c>
      <c r="J1122" s="69">
        <v>0</v>
      </c>
      <c r="K1122" s="69">
        <v>0</v>
      </c>
      <c r="L1122" s="69">
        <v>0</v>
      </c>
      <c r="M1122" s="69">
        <v>0</v>
      </c>
      <c r="N1122" s="69">
        <v>0</v>
      </c>
      <c r="O1122" s="69">
        <v>700000</v>
      </c>
      <c r="P1122" s="69">
        <v>324157.52</v>
      </c>
      <c r="Q1122" s="67">
        <f t="shared" si="35"/>
        <v>0</v>
      </c>
    </row>
    <row r="1123" spans="1:17" ht="14.4" x14ac:dyDescent="0.2">
      <c r="A1123" s="65" t="s">
        <v>444</v>
      </c>
      <c r="B1123" s="65" t="s">
        <v>445</v>
      </c>
      <c r="C1123" s="32" t="str">
        <f t="shared" si="34"/>
        <v>21375801 CENTRO NACIONAL DE LA MÚSICA</v>
      </c>
      <c r="D1123" s="65" t="s">
        <v>19</v>
      </c>
      <c r="E1123" s="65" t="s">
        <v>89</v>
      </c>
      <c r="F1123" s="65" t="s">
        <v>90</v>
      </c>
      <c r="G1123" s="69">
        <v>450000</v>
      </c>
      <c r="H1123" s="69">
        <v>450000</v>
      </c>
      <c r="I1123" s="69">
        <v>314226.56</v>
      </c>
      <c r="J1123" s="69">
        <v>0</v>
      </c>
      <c r="K1123" s="69">
        <v>0</v>
      </c>
      <c r="L1123" s="69">
        <v>0</v>
      </c>
      <c r="M1123" s="69">
        <v>231020</v>
      </c>
      <c r="N1123" s="69">
        <v>231020</v>
      </c>
      <c r="O1123" s="69">
        <v>218980</v>
      </c>
      <c r="P1123" s="69">
        <v>83206.559999999998</v>
      </c>
      <c r="Q1123" s="67">
        <f t="shared" si="35"/>
        <v>0.51337777777777782</v>
      </c>
    </row>
    <row r="1124" spans="1:17" ht="14.4" x14ac:dyDescent="0.2">
      <c r="A1124" s="65" t="s">
        <v>444</v>
      </c>
      <c r="B1124" s="65" t="s">
        <v>445</v>
      </c>
      <c r="C1124" s="32" t="str">
        <f t="shared" si="34"/>
        <v>21375801 CENTRO NACIONAL DE LA MÚSICA</v>
      </c>
      <c r="D1124" s="65" t="s">
        <v>19</v>
      </c>
      <c r="E1124" s="65" t="s">
        <v>320</v>
      </c>
      <c r="F1124" s="65" t="s">
        <v>321</v>
      </c>
      <c r="G1124" s="69">
        <v>7000000</v>
      </c>
      <c r="H1124" s="69">
        <v>8680000</v>
      </c>
      <c r="I1124" s="69">
        <v>3620407.16</v>
      </c>
      <c r="J1124" s="69">
        <v>0</v>
      </c>
      <c r="K1124" s="69">
        <v>0</v>
      </c>
      <c r="L1124" s="69">
        <v>0</v>
      </c>
      <c r="M1124" s="69">
        <v>3620407</v>
      </c>
      <c r="N1124" s="69">
        <v>3620407</v>
      </c>
      <c r="O1124" s="69">
        <v>5059593</v>
      </c>
      <c r="P1124" s="69">
        <v>0.16</v>
      </c>
      <c r="Q1124" s="67">
        <f t="shared" si="35"/>
        <v>0.41709758064516128</v>
      </c>
    </row>
    <row r="1125" spans="1:17" ht="14.4" x14ac:dyDescent="0.2">
      <c r="A1125" s="65" t="s">
        <v>444</v>
      </c>
      <c r="B1125" s="65" t="s">
        <v>445</v>
      </c>
      <c r="C1125" s="32" t="str">
        <f t="shared" si="34"/>
        <v>21375801 CENTRO NACIONAL DE LA MÚSICA</v>
      </c>
      <c r="D1125" s="65" t="s">
        <v>19</v>
      </c>
      <c r="E1125" s="65" t="s">
        <v>91</v>
      </c>
      <c r="F1125" s="65" t="s">
        <v>92</v>
      </c>
      <c r="G1125" s="69">
        <v>5470086</v>
      </c>
      <c r="H1125" s="69">
        <v>5470086</v>
      </c>
      <c r="I1125" s="69">
        <v>1026533.27</v>
      </c>
      <c r="J1125" s="69">
        <v>0</v>
      </c>
      <c r="K1125" s="69">
        <v>0</v>
      </c>
      <c r="L1125" s="69">
        <v>0</v>
      </c>
      <c r="M1125" s="69">
        <v>1026533.27</v>
      </c>
      <c r="N1125" s="69">
        <v>1026533.27</v>
      </c>
      <c r="O1125" s="69">
        <v>4443552.7300000004</v>
      </c>
      <c r="P1125" s="69">
        <v>0</v>
      </c>
      <c r="Q1125" s="67">
        <f t="shared" si="35"/>
        <v>0.18766309524201266</v>
      </c>
    </row>
    <row r="1126" spans="1:17" ht="14.4" x14ac:dyDescent="0.2">
      <c r="A1126" s="65" t="s">
        <v>444</v>
      </c>
      <c r="B1126" s="65" t="s">
        <v>445</v>
      </c>
      <c r="C1126" s="32" t="str">
        <f t="shared" si="34"/>
        <v>21375801 CENTRO NACIONAL DE LA MÚSICA</v>
      </c>
      <c r="D1126" s="65" t="s">
        <v>19</v>
      </c>
      <c r="E1126" s="65" t="s">
        <v>95</v>
      </c>
      <c r="F1126" s="65" t="s">
        <v>96</v>
      </c>
      <c r="G1126" s="69">
        <v>233614610</v>
      </c>
      <c r="H1126" s="69">
        <v>233614610</v>
      </c>
      <c r="I1126" s="69">
        <v>98511354.719999999</v>
      </c>
      <c r="J1126" s="69">
        <v>0</v>
      </c>
      <c r="K1126" s="69">
        <v>0</v>
      </c>
      <c r="L1126" s="69">
        <v>0</v>
      </c>
      <c r="M1126" s="69">
        <v>50065970.869999997</v>
      </c>
      <c r="N1126" s="69">
        <v>43841010.409999996</v>
      </c>
      <c r="O1126" s="69">
        <v>183548639.13</v>
      </c>
      <c r="P1126" s="69">
        <v>48445383.850000001</v>
      </c>
      <c r="Q1126" s="67">
        <f t="shared" si="35"/>
        <v>0.21431010188104244</v>
      </c>
    </row>
    <row r="1127" spans="1:17" ht="14.4" x14ac:dyDescent="0.2">
      <c r="A1127" s="65" t="s">
        <v>444</v>
      </c>
      <c r="B1127" s="65" t="s">
        <v>445</v>
      </c>
      <c r="C1127" s="32" t="str">
        <f t="shared" si="34"/>
        <v>21375801 CENTRO NACIONAL DE LA MÚSICA</v>
      </c>
      <c r="D1127" s="65" t="s">
        <v>19</v>
      </c>
      <c r="E1127" s="65" t="s">
        <v>289</v>
      </c>
      <c r="F1127" s="65" t="s">
        <v>290</v>
      </c>
      <c r="G1127" s="69">
        <v>0</v>
      </c>
      <c r="H1127" s="69">
        <v>0</v>
      </c>
      <c r="I1127" s="69">
        <v>0</v>
      </c>
      <c r="J1127" s="69">
        <v>0</v>
      </c>
      <c r="K1127" s="69">
        <v>0</v>
      </c>
      <c r="L1127" s="69">
        <v>0</v>
      </c>
      <c r="M1127" s="69">
        <v>0</v>
      </c>
      <c r="N1127" s="69">
        <v>0</v>
      </c>
      <c r="O1127" s="69">
        <v>0</v>
      </c>
      <c r="P1127" s="69">
        <v>0</v>
      </c>
      <c r="Q1127" s="67">
        <f t="shared" si="35"/>
        <v>0</v>
      </c>
    </row>
    <row r="1128" spans="1:17" ht="14.4" x14ac:dyDescent="0.2">
      <c r="A1128" s="65" t="s">
        <v>444</v>
      </c>
      <c r="B1128" s="65" t="s">
        <v>445</v>
      </c>
      <c r="C1128" s="32" t="str">
        <f t="shared" si="34"/>
        <v>21375801 CENTRO NACIONAL DE LA MÚSICA</v>
      </c>
      <c r="D1128" s="65" t="s">
        <v>19</v>
      </c>
      <c r="E1128" s="65" t="s">
        <v>101</v>
      </c>
      <c r="F1128" s="65" t="s">
        <v>102</v>
      </c>
      <c r="G1128" s="69">
        <v>91602110</v>
      </c>
      <c r="H1128" s="69">
        <v>91602110</v>
      </c>
      <c r="I1128" s="69">
        <v>41941529.43</v>
      </c>
      <c r="J1128" s="69">
        <v>0</v>
      </c>
      <c r="K1128" s="69">
        <v>0</v>
      </c>
      <c r="L1128" s="69">
        <v>0</v>
      </c>
      <c r="M1128" s="69">
        <v>21369549.57</v>
      </c>
      <c r="N1128" s="69">
        <v>15144589.109999999</v>
      </c>
      <c r="O1128" s="69">
        <v>70232560.430000007</v>
      </c>
      <c r="P1128" s="69">
        <v>20571979.859999999</v>
      </c>
      <c r="Q1128" s="67">
        <f t="shared" si="35"/>
        <v>0.23328665213061139</v>
      </c>
    </row>
    <row r="1129" spans="1:17" ht="14.4" x14ac:dyDescent="0.2">
      <c r="A1129" s="65" t="s">
        <v>444</v>
      </c>
      <c r="B1129" s="65" t="s">
        <v>445</v>
      </c>
      <c r="C1129" s="32" t="str">
        <f t="shared" si="34"/>
        <v>21375801 CENTRO NACIONAL DE LA MÚSICA</v>
      </c>
      <c r="D1129" s="65" t="s">
        <v>19</v>
      </c>
      <c r="E1129" s="65" t="s">
        <v>103</v>
      </c>
      <c r="F1129" s="65" t="s">
        <v>104</v>
      </c>
      <c r="G1129" s="69">
        <v>142012500</v>
      </c>
      <c r="H1129" s="69">
        <v>142012500</v>
      </c>
      <c r="I1129" s="69">
        <v>56569825.289999999</v>
      </c>
      <c r="J1129" s="69">
        <v>0</v>
      </c>
      <c r="K1129" s="69">
        <v>0</v>
      </c>
      <c r="L1129" s="69">
        <v>0</v>
      </c>
      <c r="M1129" s="69">
        <v>28696421.300000001</v>
      </c>
      <c r="N1129" s="69">
        <v>28696421.300000001</v>
      </c>
      <c r="O1129" s="69">
        <v>113316078.7</v>
      </c>
      <c r="P1129" s="69">
        <v>27873403.989999998</v>
      </c>
      <c r="Q1129" s="67">
        <f t="shared" si="35"/>
        <v>0.20206968611917966</v>
      </c>
    </row>
    <row r="1130" spans="1:17" ht="14.4" x14ac:dyDescent="0.2">
      <c r="A1130" s="65" t="s">
        <v>444</v>
      </c>
      <c r="B1130" s="65" t="s">
        <v>445</v>
      </c>
      <c r="C1130" s="32" t="str">
        <f t="shared" si="34"/>
        <v>21375801 CENTRO NACIONAL DE LA MÚSICA</v>
      </c>
      <c r="D1130" s="65" t="s">
        <v>19</v>
      </c>
      <c r="E1130" s="65" t="s">
        <v>105</v>
      </c>
      <c r="F1130" s="65" t="s">
        <v>106</v>
      </c>
      <c r="G1130" s="69">
        <v>34850000</v>
      </c>
      <c r="H1130" s="69">
        <v>34850000</v>
      </c>
      <c r="I1130" s="69">
        <v>15235745.710000001</v>
      </c>
      <c r="J1130" s="69">
        <v>0</v>
      </c>
      <c r="K1130" s="69">
        <v>0</v>
      </c>
      <c r="L1130" s="69">
        <v>0</v>
      </c>
      <c r="M1130" s="69">
        <v>9629395.8399999999</v>
      </c>
      <c r="N1130" s="69">
        <v>9629395.8399999999</v>
      </c>
      <c r="O1130" s="69">
        <v>25220604.16</v>
      </c>
      <c r="P1130" s="69">
        <v>5606349.8700000001</v>
      </c>
      <c r="Q1130" s="67">
        <f t="shared" si="35"/>
        <v>0.27630978020086083</v>
      </c>
    </row>
    <row r="1131" spans="1:17" ht="14.4" x14ac:dyDescent="0.2">
      <c r="A1131" s="65" t="s">
        <v>444</v>
      </c>
      <c r="B1131" s="65" t="s">
        <v>445</v>
      </c>
      <c r="C1131" s="32" t="str">
        <f t="shared" si="34"/>
        <v>21375801 CENTRO NACIONAL DE LA MÚSICA</v>
      </c>
      <c r="D1131" s="65" t="s">
        <v>19</v>
      </c>
      <c r="E1131" s="65" t="s">
        <v>107</v>
      </c>
      <c r="F1131" s="65" t="s">
        <v>108</v>
      </c>
      <c r="G1131" s="69">
        <v>10350000</v>
      </c>
      <c r="H1131" s="69">
        <v>10350000</v>
      </c>
      <c r="I1131" s="69">
        <v>3184635.41</v>
      </c>
      <c r="J1131" s="69">
        <v>0</v>
      </c>
      <c r="K1131" s="69">
        <v>0</v>
      </c>
      <c r="L1131" s="69">
        <v>0</v>
      </c>
      <c r="M1131" s="69">
        <v>3074460</v>
      </c>
      <c r="N1131" s="69">
        <v>3074460</v>
      </c>
      <c r="O1131" s="69">
        <v>7275540</v>
      </c>
      <c r="P1131" s="69">
        <v>110175.41</v>
      </c>
      <c r="Q1131" s="67">
        <f t="shared" si="35"/>
        <v>0.29704927536231884</v>
      </c>
    </row>
    <row r="1132" spans="1:17" ht="14.4" x14ac:dyDescent="0.2">
      <c r="A1132" s="65" t="s">
        <v>444</v>
      </c>
      <c r="B1132" s="65" t="s">
        <v>445</v>
      </c>
      <c r="C1132" s="32" t="str">
        <f t="shared" si="34"/>
        <v>21375801 CENTRO NACIONAL DE LA MÚSICA</v>
      </c>
      <c r="D1132" s="65" t="s">
        <v>19</v>
      </c>
      <c r="E1132" s="65" t="s">
        <v>109</v>
      </c>
      <c r="F1132" s="65" t="s">
        <v>110</v>
      </c>
      <c r="G1132" s="69">
        <v>24500000</v>
      </c>
      <c r="H1132" s="69">
        <v>24500000</v>
      </c>
      <c r="I1132" s="69">
        <v>12051110.300000001</v>
      </c>
      <c r="J1132" s="69">
        <v>0</v>
      </c>
      <c r="K1132" s="69">
        <v>0</v>
      </c>
      <c r="L1132" s="69">
        <v>0</v>
      </c>
      <c r="M1132" s="69">
        <v>6554935.8399999999</v>
      </c>
      <c r="N1132" s="69">
        <v>6554935.8399999999</v>
      </c>
      <c r="O1132" s="69">
        <v>17945064.16</v>
      </c>
      <c r="P1132" s="69">
        <v>5496174.46</v>
      </c>
      <c r="Q1132" s="67">
        <f t="shared" si="35"/>
        <v>0.26754840163265303</v>
      </c>
    </row>
    <row r="1133" spans="1:17" ht="14.4" x14ac:dyDescent="0.2">
      <c r="A1133" s="65" t="s">
        <v>444</v>
      </c>
      <c r="B1133" s="65" t="s">
        <v>445</v>
      </c>
      <c r="C1133" s="32" t="str">
        <f t="shared" si="34"/>
        <v>21375801 CENTRO NACIONAL DE LA MÚSICA</v>
      </c>
      <c r="D1133" s="65" t="s">
        <v>19</v>
      </c>
      <c r="E1133" s="65" t="s">
        <v>111</v>
      </c>
      <c r="F1133" s="65" t="s">
        <v>112</v>
      </c>
      <c r="G1133" s="69">
        <v>12500000</v>
      </c>
      <c r="H1133" s="69">
        <v>11773000</v>
      </c>
      <c r="I1133" s="69">
        <v>7803242.9000000004</v>
      </c>
      <c r="J1133" s="69">
        <v>0</v>
      </c>
      <c r="K1133" s="69">
        <v>0</v>
      </c>
      <c r="L1133" s="69">
        <v>0</v>
      </c>
      <c r="M1133" s="69">
        <v>5843572</v>
      </c>
      <c r="N1133" s="69">
        <v>5843572</v>
      </c>
      <c r="O1133" s="69">
        <v>5929428</v>
      </c>
      <c r="P1133" s="69">
        <v>1959670.9</v>
      </c>
      <c r="Q1133" s="67">
        <f t="shared" si="35"/>
        <v>0.49635369064809309</v>
      </c>
    </row>
    <row r="1134" spans="1:17" ht="14.4" x14ac:dyDescent="0.2">
      <c r="A1134" s="65" t="s">
        <v>444</v>
      </c>
      <c r="B1134" s="65" t="s">
        <v>445</v>
      </c>
      <c r="C1134" s="32" t="str">
        <f t="shared" si="34"/>
        <v>21375801 CENTRO NACIONAL DE LA MÚSICA</v>
      </c>
      <c r="D1134" s="65" t="s">
        <v>19</v>
      </c>
      <c r="E1134" s="65" t="s">
        <v>113</v>
      </c>
      <c r="F1134" s="65" t="s">
        <v>114</v>
      </c>
      <c r="G1134" s="69">
        <v>12500000</v>
      </c>
      <c r="H1134" s="69">
        <v>11773000</v>
      </c>
      <c r="I1134" s="69">
        <v>7803242.9000000004</v>
      </c>
      <c r="J1134" s="69">
        <v>0</v>
      </c>
      <c r="K1134" s="69">
        <v>0</v>
      </c>
      <c r="L1134" s="69">
        <v>0</v>
      </c>
      <c r="M1134" s="69">
        <v>5843572</v>
      </c>
      <c r="N1134" s="69">
        <v>5843572</v>
      </c>
      <c r="O1134" s="69">
        <v>5929428</v>
      </c>
      <c r="P1134" s="69">
        <v>1959670.9</v>
      </c>
      <c r="Q1134" s="67">
        <f t="shared" si="35"/>
        <v>0.49635369064809309</v>
      </c>
    </row>
    <row r="1135" spans="1:17" ht="14.4" x14ac:dyDescent="0.2">
      <c r="A1135" s="65" t="s">
        <v>444</v>
      </c>
      <c r="B1135" s="65" t="s">
        <v>445</v>
      </c>
      <c r="C1135" s="32" t="str">
        <f t="shared" si="34"/>
        <v>21375801 CENTRO NACIONAL DE LA MÚSICA</v>
      </c>
      <c r="D1135" s="65" t="s">
        <v>19</v>
      </c>
      <c r="E1135" s="65" t="s">
        <v>115</v>
      </c>
      <c r="F1135" s="65" t="s">
        <v>116</v>
      </c>
      <c r="G1135" s="69">
        <v>1100000</v>
      </c>
      <c r="H1135" s="69">
        <v>1100000</v>
      </c>
      <c r="I1135" s="69">
        <v>486236.27</v>
      </c>
      <c r="J1135" s="69">
        <v>0</v>
      </c>
      <c r="K1135" s="69">
        <v>0</v>
      </c>
      <c r="L1135" s="69">
        <v>0</v>
      </c>
      <c r="M1135" s="69">
        <v>0</v>
      </c>
      <c r="N1135" s="69">
        <v>0</v>
      </c>
      <c r="O1135" s="69">
        <v>1100000</v>
      </c>
      <c r="P1135" s="69">
        <v>486236.27</v>
      </c>
      <c r="Q1135" s="67">
        <f t="shared" si="35"/>
        <v>0</v>
      </c>
    </row>
    <row r="1136" spans="1:17" ht="14.4" x14ac:dyDescent="0.2">
      <c r="A1136" s="65" t="s">
        <v>444</v>
      </c>
      <c r="B1136" s="65" t="s">
        <v>445</v>
      </c>
      <c r="C1136" s="32" t="str">
        <f t="shared" si="34"/>
        <v>21375801 CENTRO NACIONAL DE LA MÚSICA</v>
      </c>
      <c r="D1136" s="65" t="s">
        <v>19</v>
      </c>
      <c r="E1136" s="65" t="s">
        <v>117</v>
      </c>
      <c r="F1136" s="65" t="s">
        <v>118</v>
      </c>
      <c r="G1136" s="69">
        <v>1050000</v>
      </c>
      <c r="H1136" s="69">
        <v>1050000</v>
      </c>
      <c r="I1136" s="69">
        <v>486236.27</v>
      </c>
      <c r="J1136" s="69">
        <v>0</v>
      </c>
      <c r="K1136" s="69">
        <v>0</v>
      </c>
      <c r="L1136" s="69">
        <v>0</v>
      </c>
      <c r="M1136" s="69">
        <v>0</v>
      </c>
      <c r="N1136" s="69">
        <v>0</v>
      </c>
      <c r="O1136" s="69">
        <v>1050000</v>
      </c>
      <c r="P1136" s="69">
        <v>486236.27</v>
      </c>
      <c r="Q1136" s="67">
        <f t="shared" si="35"/>
        <v>0</v>
      </c>
    </row>
    <row r="1137" spans="1:17" ht="14.4" x14ac:dyDescent="0.2">
      <c r="A1137" s="65" t="s">
        <v>444</v>
      </c>
      <c r="B1137" s="65" t="s">
        <v>445</v>
      </c>
      <c r="C1137" s="32" t="str">
        <f t="shared" si="34"/>
        <v>21375801 CENTRO NACIONAL DE LA MÚSICA</v>
      </c>
      <c r="D1137" s="65" t="s">
        <v>19</v>
      </c>
      <c r="E1137" s="65" t="s">
        <v>121</v>
      </c>
      <c r="F1137" s="65" t="s">
        <v>122</v>
      </c>
      <c r="G1137" s="69">
        <v>50000</v>
      </c>
      <c r="H1137" s="69">
        <v>50000</v>
      </c>
      <c r="I1137" s="69">
        <v>0</v>
      </c>
      <c r="J1137" s="69">
        <v>0</v>
      </c>
      <c r="K1137" s="69">
        <v>0</v>
      </c>
      <c r="L1137" s="69">
        <v>0</v>
      </c>
      <c r="M1137" s="69">
        <v>0</v>
      </c>
      <c r="N1137" s="69">
        <v>0</v>
      </c>
      <c r="O1137" s="69">
        <v>50000</v>
      </c>
      <c r="P1137" s="69">
        <v>0</v>
      </c>
      <c r="Q1137" s="67">
        <f t="shared" si="35"/>
        <v>0</v>
      </c>
    </row>
    <row r="1138" spans="1:17" ht="14.4" x14ac:dyDescent="0.2">
      <c r="A1138" s="65" t="s">
        <v>444</v>
      </c>
      <c r="B1138" s="65" t="s">
        <v>445</v>
      </c>
      <c r="C1138" s="32" t="str">
        <f t="shared" si="34"/>
        <v>21375801 CENTRO NACIONAL DE LA MÚSICA</v>
      </c>
      <c r="D1138" s="65" t="s">
        <v>19</v>
      </c>
      <c r="E1138" s="65" t="s">
        <v>123</v>
      </c>
      <c r="F1138" s="65" t="s">
        <v>124</v>
      </c>
      <c r="G1138" s="69">
        <v>18200000</v>
      </c>
      <c r="H1138" s="69">
        <v>19787000</v>
      </c>
      <c r="I1138" s="69">
        <v>7490117.3300000001</v>
      </c>
      <c r="J1138" s="69">
        <v>0</v>
      </c>
      <c r="K1138" s="69">
        <v>0</v>
      </c>
      <c r="L1138" s="69">
        <v>0</v>
      </c>
      <c r="M1138" s="69">
        <v>4998106.7300000004</v>
      </c>
      <c r="N1138" s="69">
        <v>4998106.7300000004</v>
      </c>
      <c r="O1138" s="69">
        <v>14788893.27</v>
      </c>
      <c r="P1138" s="69">
        <v>2492010.6</v>
      </c>
      <c r="Q1138" s="67">
        <f t="shared" si="35"/>
        <v>0.25259547834436752</v>
      </c>
    </row>
    <row r="1139" spans="1:17" ht="14.4" x14ac:dyDescent="0.2">
      <c r="A1139" s="65" t="s">
        <v>444</v>
      </c>
      <c r="B1139" s="65" t="s">
        <v>445</v>
      </c>
      <c r="C1139" s="32" t="str">
        <f t="shared" si="34"/>
        <v>21375801 CENTRO NACIONAL DE LA MÚSICA</v>
      </c>
      <c r="D1139" s="65" t="s">
        <v>19</v>
      </c>
      <c r="E1139" s="65" t="s">
        <v>125</v>
      </c>
      <c r="F1139" s="65" t="s">
        <v>126</v>
      </c>
      <c r="G1139" s="69">
        <v>10500000</v>
      </c>
      <c r="H1139" s="69">
        <v>10500000</v>
      </c>
      <c r="I1139" s="69">
        <v>4630856.7300000004</v>
      </c>
      <c r="J1139" s="69">
        <v>0</v>
      </c>
      <c r="K1139" s="69">
        <v>0</v>
      </c>
      <c r="L1139" s="69">
        <v>0</v>
      </c>
      <c r="M1139" s="69">
        <v>4630856.7300000004</v>
      </c>
      <c r="N1139" s="69">
        <v>4630856.7300000004</v>
      </c>
      <c r="O1139" s="69">
        <v>5869143.2699999996</v>
      </c>
      <c r="P1139" s="69">
        <v>0</v>
      </c>
      <c r="Q1139" s="67">
        <f t="shared" si="35"/>
        <v>0.44103397428571434</v>
      </c>
    </row>
    <row r="1140" spans="1:17" ht="14.4" x14ac:dyDescent="0.2">
      <c r="A1140" s="65" t="s">
        <v>444</v>
      </c>
      <c r="B1140" s="65" t="s">
        <v>445</v>
      </c>
      <c r="C1140" s="32" t="str">
        <f t="shared" si="34"/>
        <v>21375801 CENTRO NACIONAL DE LA MÚSICA</v>
      </c>
      <c r="D1140" s="65" t="s">
        <v>19</v>
      </c>
      <c r="E1140" s="65" t="s">
        <v>131</v>
      </c>
      <c r="F1140" s="65" t="s">
        <v>132</v>
      </c>
      <c r="G1140" s="69">
        <v>3000000</v>
      </c>
      <c r="H1140" s="69">
        <v>3000000</v>
      </c>
      <c r="I1140" s="69">
        <v>999971.5</v>
      </c>
      <c r="J1140" s="69">
        <v>0</v>
      </c>
      <c r="K1140" s="69">
        <v>0</v>
      </c>
      <c r="L1140" s="69">
        <v>0</v>
      </c>
      <c r="M1140" s="69">
        <v>0</v>
      </c>
      <c r="N1140" s="69">
        <v>0</v>
      </c>
      <c r="O1140" s="69">
        <v>3000000</v>
      </c>
      <c r="P1140" s="69">
        <v>999971.5</v>
      </c>
      <c r="Q1140" s="67">
        <f t="shared" si="35"/>
        <v>0</v>
      </c>
    </row>
    <row r="1141" spans="1:17" ht="14.4" x14ac:dyDescent="0.2">
      <c r="A1141" s="65" t="s">
        <v>444</v>
      </c>
      <c r="B1141" s="65" t="s">
        <v>445</v>
      </c>
      <c r="C1141" s="32" t="str">
        <f t="shared" si="34"/>
        <v>21375801 CENTRO NACIONAL DE LA MÚSICA</v>
      </c>
      <c r="D1141" s="65" t="s">
        <v>19</v>
      </c>
      <c r="E1141" s="65" t="s">
        <v>135</v>
      </c>
      <c r="F1141" s="65" t="s">
        <v>136</v>
      </c>
      <c r="G1141" s="69">
        <v>1700000</v>
      </c>
      <c r="H1141" s="69">
        <v>1700000</v>
      </c>
      <c r="I1141" s="69">
        <v>787239.68</v>
      </c>
      <c r="J1141" s="69">
        <v>0</v>
      </c>
      <c r="K1141" s="69">
        <v>0</v>
      </c>
      <c r="L1141" s="69">
        <v>0</v>
      </c>
      <c r="M1141" s="69">
        <v>0</v>
      </c>
      <c r="N1141" s="69">
        <v>0</v>
      </c>
      <c r="O1141" s="69">
        <v>1700000</v>
      </c>
      <c r="P1141" s="69">
        <v>787239.68</v>
      </c>
      <c r="Q1141" s="67">
        <f t="shared" si="35"/>
        <v>0</v>
      </c>
    </row>
    <row r="1142" spans="1:17" ht="14.4" x14ac:dyDescent="0.2">
      <c r="A1142" s="65" t="s">
        <v>444</v>
      </c>
      <c r="B1142" s="65" t="s">
        <v>445</v>
      </c>
      <c r="C1142" s="32" t="str">
        <f t="shared" si="34"/>
        <v>21375801 CENTRO NACIONAL DE LA MÚSICA</v>
      </c>
      <c r="D1142" s="65" t="s">
        <v>19</v>
      </c>
      <c r="E1142" s="65" t="s">
        <v>137</v>
      </c>
      <c r="F1142" s="65" t="s">
        <v>138</v>
      </c>
      <c r="G1142" s="69">
        <v>500000</v>
      </c>
      <c r="H1142" s="69">
        <v>500000</v>
      </c>
      <c r="I1142" s="69">
        <v>50000</v>
      </c>
      <c r="J1142" s="69">
        <v>0</v>
      </c>
      <c r="K1142" s="69">
        <v>0</v>
      </c>
      <c r="L1142" s="69">
        <v>0</v>
      </c>
      <c r="M1142" s="69">
        <v>0</v>
      </c>
      <c r="N1142" s="69">
        <v>0</v>
      </c>
      <c r="O1142" s="69">
        <v>500000</v>
      </c>
      <c r="P1142" s="69">
        <v>50000</v>
      </c>
      <c r="Q1142" s="67">
        <f t="shared" si="35"/>
        <v>0</v>
      </c>
    </row>
    <row r="1143" spans="1:17" ht="14.4" x14ac:dyDescent="0.2">
      <c r="A1143" s="65" t="s">
        <v>444</v>
      </c>
      <c r="B1143" s="65" t="s">
        <v>445</v>
      </c>
      <c r="C1143" s="32" t="str">
        <f t="shared" si="34"/>
        <v>21375801 CENTRO NACIONAL DE LA MÚSICA</v>
      </c>
      <c r="D1143" s="65" t="s">
        <v>19</v>
      </c>
      <c r="E1143" s="65" t="s">
        <v>139</v>
      </c>
      <c r="F1143" s="65" t="s">
        <v>140</v>
      </c>
      <c r="G1143" s="69">
        <v>2500000</v>
      </c>
      <c r="H1143" s="69">
        <v>4087000</v>
      </c>
      <c r="I1143" s="69">
        <v>1022049.42</v>
      </c>
      <c r="J1143" s="69">
        <v>0</v>
      </c>
      <c r="K1143" s="69">
        <v>0</v>
      </c>
      <c r="L1143" s="69">
        <v>0</v>
      </c>
      <c r="M1143" s="69">
        <v>367250</v>
      </c>
      <c r="N1143" s="69">
        <v>367250</v>
      </c>
      <c r="O1143" s="69">
        <v>3719750</v>
      </c>
      <c r="P1143" s="69">
        <v>654799.42000000004</v>
      </c>
      <c r="Q1143" s="67">
        <f t="shared" si="35"/>
        <v>8.9858086616099828E-2</v>
      </c>
    </row>
    <row r="1144" spans="1:17" ht="14.4" x14ac:dyDescent="0.2">
      <c r="A1144" s="65" t="s">
        <v>444</v>
      </c>
      <c r="B1144" s="65" t="s">
        <v>445</v>
      </c>
      <c r="C1144" s="32" t="str">
        <f t="shared" si="34"/>
        <v>21375801 CENTRO NACIONAL DE LA MÚSICA</v>
      </c>
      <c r="D1144" s="65" t="s">
        <v>19</v>
      </c>
      <c r="E1144" s="65" t="s">
        <v>141</v>
      </c>
      <c r="F1144" s="65" t="s">
        <v>142</v>
      </c>
      <c r="G1144" s="69">
        <v>200000</v>
      </c>
      <c r="H1144" s="69">
        <v>200000</v>
      </c>
      <c r="I1144" s="69">
        <v>92616.43</v>
      </c>
      <c r="J1144" s="69">
        <v>0</v>
      </c>
      <c r="K1144" s="69">
        <v>0</v>
      </c>
      <c r="L1144" s="69">
        <v>0</v>
      </c>
      <c r="M1144" s="69">
        <v>0</v>
      </c>
      <c r="N1144" s="69">
        <v>0</v>
      </c>
      <c r="O1144" s="69">
        <v>200000</v>
      </c>
      <c r="P1144" s="69">
        <v>92616.43</v>
      </c>
      <c r="Q1144" s="67">
        <f t="shared" si="35"/>
        <v>0</v>
      </c>
    </row>
    <row r="1145" spans="1:17" ht="14.4" x14ac:dyDescent="0.2">
      <c r="A1145" s="65" t="s">
        <v>444</v>
      </c>
      <c r="B1145" s="65" t="s">
        <v>445</v>
      </c>
      <c r="C1145" s="32" t="str">
        <f t="shared" si="34"/>
        <v>21375801 CENTRO NACIONAL DE LA MÚSICA</v>
      </c>
      <c r="D1145" s="65" t="s">
        <v>19</v>
      </c>
      <c r="E1145" s="65" t="s">
        <v>145</v>
      </c>
      <c r="F1145" s="65" t="s">
        <v>146</v>
      </c>
      <c r="G1145" s="69">
        <v>200000</v>
      </c>
      <c r="H1145" s="69">
        <v>200000</v>
      </c>
      <c r="I1145" s="69">
        <v>92616.43</v>
      </c>
      <c r="J1145" s="69">
        <v>0</v>
      </c>
      <c r="K1145" s="69">
        <v>0</v>
      </c>
      <c r="L1145" s="69">
        <v>0</v>
      </c>
      <c r="M1145" s="69">
        <v>0</v>
      </c>
      <c r="N1145" s="69">
        <v>0</v>
      </c>
      <c r="O1145" s="69">
        <v>200000</v>
      </c>
      <c r="P1145" s="69">
        <v>92616.43</v>
      </c>
      <c r="Q1145" s="67">
        <f t="shared" si="35"/>
        <v>0</v>
      </c>
    </row>
    <row r="1146" spans="1:17" ht="14.4" x14ac:dyDescent="0.2">
      <c r="A1146" s="65" t="s">
        <v>444</v>
      </c>
      <c r="B1146" s="65" t="s">
        <v>445</v>
      </c>
      <c r="C1146" s="32" t="str">
        <f t="shared" si="34"/>
        <v>21375801 CENTRO NACIONAL DE LA MÚSICA</v>
      </c>
      <c r="D1146" s="65" t="s">
        <v>19</v>
      </c>
      <c r="E1146" s="65" t="s">
        <v>147</v>
      </c>
      <c r="F1146" s="65" t="s">
        <v>148</v>
      </c>
      <c r="G1146" s="69">
        <v>390000</v>
      </c>
      <c r="H1146" s="69">
        <v>390000</v>
      </c>
      <c r="I1146" s="69">
        <v>180602.05</v>
      </c>
      <c r="J1146" s="69">
        <v>0</v>
      </c>
      <c r="K1146" s="69">
        <v>0</v>
      </c>
      <c r="L1146" s="69">
        <v>0</v>
      </c>
      <c r="M1146" s="69">
        <v>0</v>
      </c>
      <c r="N1146" s="69">
        <v>0</v>
      </c>
      <c r="O1146" s="69">
        <v>390000</v>
      </c>
      <c r="P1146" s="69">
        <v>180602.05</v>
      </c>
      <c r="Q1146" s="67">
        <f t="shared" si="35"/>
        <v>0</v>
      </c>
    </row>
    <row r="1147" spans="1:17" ht="14.4" x14ac:dyDescent="0.2">
      <c r="A1147" s="65" t="s">
        <v>444</v>
      </c>
      <c r="B1147" s="65" t="s">
        <v>445</v>
      </c>
      <c r="C1147" s="32" t="str">
        <f t="shared" si="34"/>
        <v>21375801 CENTRO NACIONAL DE LA MÚSICA</v>
      </c>
      <c r="D1147" s="65" t="s">
        <v>19</v>
      </c>
      <c r="E1147" s="65" t="s">
        <v>151</v>
      </c>
      <c r="F1147" s="65" t="s">
        <v>152</v>
      </c>
      <c r="G1147" s="69">
        <v>390000</v>
      </c>
      <c r="H1147" s="69">
        <v>390000</v>
      </c>
      <c r="I1147" s="69">
        <v>180602.05</v>
      </c>
      <c r="J1147" s="69">
        <v>0</v>
      </c>
      <c r="K1147" s="69">
        <v>0</v>
      </c>
      <c r="L1147" s="69">
        <v>0</v>
      </c>
      <c r="M1147" s="69">
        <v>0</v>
      </c>
      <c r="N1147" s="69">
        <v>0</v>
      </c>
      <c r="O1147" s="69">
        <v>390000</v>
      </c>
      <c r="P1147" s="69">
        <v>180602.05</v>
      </c>
      <c r="Q1147" s="67">
        <f t="shared" si="35"/>
        <v>0</v>
      </c>
    </row>
    <row r="1148" spans="1:17" ht="14.4" x14ac:dyDescent="0.2">
      <c r="A1148" s="65" t="s">
        <v>444</v>
      </c>
      <c r="B1148" s="65" t="s">
        <v>445</v>
      </c>
      <c r="C1148" s="32" t="str">
        <f t="shared" si="34"/>
        <v>21375801 CENTRO NACIONAL DE LA MÚSICA</v>
      </c>
      <c r="D1148" s="65" t="s">
        <v>19</v>
      </c>
      <c r="E1148" s="65" t="s">
        <v>153</v>
      </c>
      <c r="F1148" s="65" t="s">
        <v>154</v>
      </c>
      <c r="G1148" s="69">
        <v>10085863</v>
      </c>
      <c r="H1148" s="69">
        <v>10085863</v>
      </c>
      <c r="I1148" s="69">
        <v>4654831.67</v>
      </c>
      <c r="J1148" s="69">
        <v>0</v>
      </c>
      <c r="K1148" s="69">
        <v>0</v>
      </c>
      <c r="L1148" s="69">
        <v>0</v>
      </c>
      <c r="M1148" s="69">
        <v>2557572.9700000002</v>
      </c>
      <c r="N1148" s="69">
        <v>2373631.37</v>
      </c>
      <c r="O1148" s="69">
        <v>7528290.0300000003</v>
      </c>
      <c r="P1148" s="69">
        <v>2097258.7000000002</v>
      </c>
      <c r="Q1148" s="67">
        <f t="shared" si="35"/>
        <v>0.25357998319033287</v>
      </c>
    </row>
    <row r="1149" spans="1:17" ht="14.4" x14ac:dyDescent="0.2">
      <c r="A1149" s="65" t="s">
        <v>444</v>
      </c>
      <c r="B1149" s="65" t="s">
        <v>445</v>
      </c>
      <c r="C1149" s="32" t="str">
        <f t="shared" si="34"/>
        <v>21375801 CENTRO NACIONAL DE LA MÚSICA</v>
      </c>
      <c r="D1149" s="65" t="s">
        <v>19</v>
      </c>
      <c r="E1149" s="65" t="s">
        <v>155</v>
      </c>
      <c r="F1149" s="65" t="s">
        <v>156</v>
      </c>
      <c r="G1149" s="69">
        <v>4340000</v>
      </c>
      <c r="H1149" s="69">
        <v>3740000</v>
      </c>
      <c r="I1149" s="69">
        <v>1352180.47</v>
      </c>
      <c r="J1149" s="69">
        <v>0</v>
      </c>
      <c r="K1149" s="69">
        <v>0</v>
      </c>
      <c r="L1149" s="69">
        <v>0</v>
      </c>
      <c r="M1149" s="69">
        <v>649277.84</v>
      </c>
      <c r="N1149" s="69">
        <v>649277.84</v>
      </c>
      <c r="O1149" s="69">
        <v>3090722.16</v>
      </c>
      <c r="P1149" s="69">
        <v>702902.63</v>
      </c>
      <c r="Q1149" s="67">
        <f t="shared" si="35"/>
        <v>0.17360370053475935</v>
      </c>
    </row>
    <row r="1150" spans="1:17" ht="14.4" x14ac:dyDescent="0.2">
      <c r="A1150" s="65" t="s">
        <v>444</v>
      </c>
      <c r="B1150" s="65" t="s">
        <v>445</v>
      </c>
      <c r="C1150" s="32" t="str">
        <f t="shared" si="34"/>
        <v>21375801 CENTRO NACIONAL DE LA MÚSICA</v>
      </c>
      <c r="D1150" s="65" t="s">
        <v>19</v>
      </c>
      <c r="E1150" s="65" t="s">
        <v>157</v>
      </c>
      <c r="F1150" s="65" t="s">
        <v>158</v>
      </c>
      <c r="G1150" s="69">
        <v>3500000</v>
      </c>
      <c r="H1150" s="69">
        <v>2900000</v>
      </c>
      <c r="I1150" s="69">
        <v>985268.25</v>
      </c>
      <c r="J1150" s="69">
        <v>0</v>
      </c>
      <c r="K1150" s="69">
        <v>0</v>
      </c>
      <c r="L1150" s="69">
        <v>0</v>
      </c>
      <c r="M1150" s="69">
        <v>568051</v>
      </c>
      <c r="N1150" s="69">
        <v>568051</v>
      </c>
      <c r="O1150" s="69">
        <v>2331949</v>
      </c>
      <c r="P1150" s="69">
        <v>417217.25</v>
      </c>
      <c r="Q1150" s="67">
        <f t="shared" si="35"/>
        <v>0.19587965517241379</v>
      </c>
    </row>
    <row r="1151" spans="1:17" ht="14.4" x14ac:dyDescent="0.2">
      <c r="A1151" s="65" t="s">
        <v>444</v>
      </c>
      <c r="B1151" s="65" t="s">
        <v>445</v>
      </c>
      <c r="C1151" s="32" t="str">
        <f t="shared" si="34"/>
        <v>21375801 CENTRO NACIONAL DE LA MÚSICA</v>
      </c>
      <c r="D1151" s="65" t="s">
        <v>19</v>
      </c>
      <c r="E1151" s="65" t="s">
        <v>159</v>
      </c>
      <c r="F1151" s="65" t="s">
        <v>160</v>
      </c>
      <c r="G1151" s="69">
        <v>20000</v>
      </c>
      <c r="H1151" s="69">
        <v>20000</v>
      </c>
      <c r="I1151" s="69">
        <v>4781.18</v>
      </c>
      <c r="J1151" s="69">
        <v>0</v>
      </c>
      <c r="K1151" s="69">
        <v>0</v>
      </c>
      <c r="L1151" s="69">
        <v>0</v>
      </c>
      <c r="M1151" s="69">
        <v>0</v>
      </c>
      <c r="N1151" s="69">
        <v>0</v>
      </c>
      <c r="O1151" s="69">
        <v>20000</v>
      </c>
      <c r="P1151" s="69">
        <v>4781.18</v>
      </c>
      <c r="Q1151" s="67">
        <f t="shared" si="35"/>
        <v>0</v>
      </c>
    </row>
    <row r="1152" spans="1:17" ht="14.4" x14ac:dyDescent="0.2">
      <c r="A1152" s="65" t="s">
        <v>444</v>
      </c>
      <c r="B1152" s="65" t="s">
        <v>445</v>
      </c>
      <c r="C1152" s="32" t="str">
        <f t="shared" si="34"/>
        <v>21375801 CENTRO NACIONAL DE LA MÚSICA</v>
      </c>
      <c r="D1152" s="65" t="s">
        <v>19</v>
      </c>
      <c r="E1152" s="65" t="s">
        <v>161</v>
      </c>
      <c r="F1152" s="65" t="s">
        <v>162</v>
      </c>
      <c r="G1152" s="69">
        <v>800000</v>
      </c>
      <c r="H1152" s="69">
        <v>800000</v>
      </c>
      <c r="I1152" s="69">
        <v>342799.86</v>
      </c>
      <c r="J1152" s="69">
        <v>0</v>
      </c>
      <c r="K1152" s="69">
        <v>0</v>
      </c>
      <c r="L1152" s="69">
        <v>0</v>
      </c>
      <c r="M1152" s="69">
        <v>75776.84</v>
      </c>
      <c r="N1152" s="69">
        <v>75776.84</v>
      </c>
      <c r="O1152" s="69">
        <v>724223.16</v>
      </c>
      <c r="P1152" s="69">
        <v>267023.02</v>
      </c>
      <c r="Q1152" s="67">
        <f t="shared" si="35"/>
        <v>9.4721050000000001E-2</v>
      </c>
    </row>
    <row r="1153" spans="1:17" ht="14.4" x14ac:dyDescent="0.2">
      <c r="A1153" s="65" t="s">
        <v>444</v>
      </c>
      <c r="B1153" s="65" t="s">
        <v>445</v>
      </c>
      <c r="C1153" s="32" t="str">
        <f t="shared" si="34"/>
        <v>21375801 CENTRO NACIONAL DE LA MÚSICA</v>
      </c>
      <c r="D1153" s="65" t="s">
        <v>19</v>
      </c>
      <c r="E1153" s="65" t="s">
        <v>163</v>
      </c>
      <c r="F1153" s="65" t="s">
        <v>164</v>
      </c>
      <c r="G1153" s="69">
        <v>20000</v>
      </c>
      <c r="H1153" s="69">
        <v>20000</v>
      </c>
      <c r="I1153" s="69">
        <v>19331.18</v>
      </c>
      <c r="J1153" s="69">
        <v>0</v>
      </c>
      <c r="K1153" s="69">
        <v>0</v>
      </c>
      <c r="L1153" s="69">
        <v>0</v>
      </c>
      <c r="M1153" s="69">
        <v>5450</v>
      </c>
      <c r="N1153" s="69">
        <v>5450</v>
      </c>
      <c r="O1153" s="69">
        <v>14550</v>
      </c>
      <c r="P1153" s="69">
        <v>13881.18</v>
      </c>
      <c r="Q1153" s="67">
        <f t="shared" si="35"/>
        <v>0.27250000000000002</v>
      </c>
    </row>
    <row r="1154" spans="1:17" ht="14.4" x14ac:dyDescent="0.2">
      <c r="A1154" s="65" t="s">
        <v>444</v>
      </c>
      <c r="B1154" s="65" t="s">
        <v>445</v>
      </c>
      <c r="C1154" s="32" t="str">
        <f t="shared" si="34"/>
        <v>21375801 CENTRO NACIONAL DE LA MÚSICA</v>
      </c>
      <c r="D1154" s="65" t="s">
        <v>19</v>
      </c>
      <c r="E1154" s="65" t="s">
        <v>165</v>
      </c>
      <c r="F1154" s="65" t="s">
        <v>166</v>
      </c>
      <c r="G1154" s="69">
        <v>118863</v>
      </c>
      <c r="H1154" s="69">
        <v>298863</v>
      </c>
      <c r="I1154" s="69">
        <v>55043.34</v>
      </c>
      <c r="J1154" s="69">
        <v>0</v>
      </c>
      <c r="K1154" s="69">
        <v>0</v>
      </c>
      <c r="L1154" s="69">
        <v>0</v>
      </c>
      <c r="M1154" s="69">
        <v>23800</v>
      </c>
      <c r="N1154" s="69">
        <v>23800</v>
      </c>
      <c r="O1154" s="69">
        <v>275063</v>
      </c>
      <c r="P1154" s="69">
        <v>31243.34</v>
      </c>
      <c r="Q1154" s="67">
        <f t="shared" si="35"/>
        <v>7.9635150553932735E-2</v>
      </c>
    </row>
    <row r="1155" spans="1:17" ht="14.4" x14ac:dyDescent="0.2">
      <c r="A1155" s="65" t="s">
        <v>444</v>
      </c>
      <c r="B1155" s="65" t="s">
        <v>445</v>
      </c>
      <c r="C1155" s="32" t="str">
        <f t="shared" si="34"/>
        <v>21375801 CENTRO NACIONAL DE LA MÚSICA</v>
      </c>
      <c r="D1155" s="65" t="s">
        <v>19</v>
      </c>
      <c r="E1155" s="65" t="s">
        <v>169</v>
      </c>
      <c r="F1155" s="65" t="s">
        <v>170</v>
      </c>
      <c r="G1155" s="69">
        <v>118863</v>
      </c>
      <c r="H1155" s="69">
        <v>298863</v>
      </c>
      <c r="I1155" s="69">
        <v>55043.34</v>
      </c>
      <c r="J1155" s="69">
        <v>0</v>
      </c>
      <c r="K1155" s="69">
        <v>0</v>
      </c>
      <c r="L1155" s="69">
        <v>0</v>
      </c>
      <c r="M1155" s="69">
        <v>23800</v>
      </c>
      <c r="N1155" s="69">
        <v>23800</v>
      </c>
      <c r="O1155" s="69">
        <v>275063</v>
      </c>
      <c r="P1155" s="69">
        <v>31243.34</v>
      </c>
      <c r="Q1155" s="67">
        <f t="shared" si="35"/>
        <v>7.9635150553932735E-2</v>
      </c>
    </row>
    <row r="1156" spans="1:17" ht="14.4" x14ac:dyDescent="0.2">
      <c r="A1156" s="65" t="s">
        <v>444</v>
      </c>
      <c r="B1156" s="65" t="s">
        <v>445</v>
      </c>
      <c r="C1156" s="32" t="str">
        <f t="shared" si="34"/>
        <v>21375801 CENTRO NACIONAL DE LA MÚSICA</v>
      </c>
      <c r="D1156" s="65" t="s">
        <v>19</v>
      </c>
      <c r="E1156" s="65" t="s">
        <v>171</v>
      </c>
      <c r="F1156" s="65" t="s">
        <v>172</v>
      </c>
      <c r="G1156" s="69">
        <v>447000</v>
      </c>
      <c r="H1156" s="69">
        <v>447000</v>
      </c>
      <c r="I1156" s="69">
        <v>334124.96000000002</v>
      </c>
      <c r="J1156" s="69">
        <v>0</v>
      </c>
      <c r="K1156" s="69">
        <v>0</v>
      </c>
      <c r="L1156" s="69">
        <v>0</v>
      </c>
      <c r="M1156" s="69">
        <v>211619.62</v>
      </c>
      <c r="N1156" s="69">
        <v>211619.62</v>
      </c>
      <c r="O1156" s="69">
        <v>235380.38</v>
      </c>
      <c r="P1156" s="69">
        <v>122505.34</v>
      </c>
      <c r="Q1156" s="67">
        <f t="shared" si="35"/>
        <v>0.47342196868008946</v>
      </c>
    </row>
    <row r="1157" spans="1:17" ht="14.4" x14ac:dyDescent="0.2">
      <c r="A1157" s="65" t="s">
        <v>444</v>
      </c>
      <c r="B1157" s="65" t="s">
        <v>445</v>
      </c>
      <c r="C1157" s="32" t="str">
        <f t="shared" si="34"/>
        <v>21375801 CENTRO NACIONAL DE LA MÚSICA</v>
      </c>
      <c r="D1157" s="65" t="s">
        <v>19</v>
      </c>
      <c r="E1157" s="65" t="s">
        <v>173</v>
      </c>
      <c r="F1157" s="65" t="s">
        <v>174</v>
      </c>
      <c r="G1157" s="69">
        <v>12000</v>
      </c>
      <c r="H1157" s="69">
        <v>12000</v>
      </c>
      <c r="I1157" s="69">
        <v>2868.71</v>
      </c>
      <c r="J1157" s="69">
        <v>0</v>
      </c>
      <c r="K1157" s="69">
        <v>0</v>
      </c>
      <c r="L1157" s="69">
        <v>0</v>
      </c>
      <c r="M1157" s="69">
        <v>0</v>
      </c>
      <c r="N1157" s="69">
        <v>0</v>
      </c>
      <c r="O1157" s="69">
        <v>12000</v>
      </c>
      <c r="P1157" s="69">
        <v>2868.71</v>
      </c>
      <c r="Q1157" s="67">
        <f t="shared" si="35"/>
        <v>0</v>
      </c>
    </row>
    <row r="1158" spans="1:17" ht="14.4" x14ac:dyDescent="0.2">
      <c r="A1158" s="65" t="s">
        <v>444</v>
      </c>
      <c r="B1158" s="65" t="s">
        <v>445</v>
      </c>
      <c r="C1158" s="32" t="str">
        <f t="shared" si="34"/>
        <v>21375801 CENTRO NACIONAL DE LA MÚSICA</v>
      </c>
      <c r="D1158" s="65" t="s">
        <v>19</v>
      </c>
      <c r="E1158" s="65" t="s">
        <v>177</v>
      </c>
      <c r="F1158" s="65" t="s">
        <v>178</v>
      </c>
      <c r="G1158" s="69">
        <v>20000</v>
      </c>
      <c r="H1158" s="69">
        <v>20000</v>
      </c>
      <c r="I1158" s="69">
        <v>10481.18</v>
      </c>
      <c r="J1158" s="69">
        <v>0</v>
      </c>
      <c r="K1158" s="69">
        <v>0</v>
      </c>
      <c r="L1158" s="69">
        <v>0</v>
      </c>
      <c r="M1158" s="69">
        <v>5700</v>
      </c>
      <c r="N1158" s="69">
        <v>5700</v>
      </c>
      <c r="O1158" s="69">
        <v>14300</v>
      </c>
      <c r="P1158" s="69">
        <v>4781.18</v>
      </c>
      <c r="Q1158" s="67">
        <f t="shared" si="35"/>
        <v>0.28499999999999998</v>
      </c>
    </row>
    <row r="1159" spans="1:17" ht="14.4" x14ac:dyDescent="0.2">
      <c r="A1159" s="65" t="s">
        <v>444</v>
      </c>
      <c r="B1159" s="65" t="s">
        <v>445</v>
      </c>
      <c r="C1159" s="32" t="str">
        <f t="shared" ref="C1159:C1222" si="36">+CONCATENATE(A1159," ",B1159)</f>
        <v>21375801 CENTRO NACIONAL DE LA MÚSICA</v>
      </c>
      <c r="D1159" s="65" t="s">
        <v>19</v>
      </c>
      <c r="E1159" s="65" t="s">
        <v>179</v>
      </c>
      <c r="F1159" s="65" t="s">
        <v>180</v>
      </c>
      <c r="G1159" s="69">
        <v>50000</v>
      </c>
      <c r="H1159" s="69">
        <v>50000</v>
      </c>
      <c r="I1159" s="69">
        <v>43606.11</v>
      </c>
      <c r="J1159" s="69">
        <v>0</v>
      </c>
      <c r="K1159" s="69">
        <v>0</v>
      </c>
      <c r="L1159" s="69">
        <v>0</v>
      </c>
      <c r="M1159" s="69">
        <v>43605.87</v>
      </c>
      <c r="N1159" s="69">
        <v>43605.87</v>
      </c>
      <c r="O1159" s="69">
        <v>6394.13</v>
      </c>
      <c r="P1159" s="69">
        <v>0.24</v>
      </c>
      <c r="Q1159" s="67">
        <f t="shared" ref="Q1159:Q1222" si="37">+IFERROR(M1159/H1159,0)</f>
        <v>0.87211740000000004</v>
      </c>
    </row>
    <row r="1160" spans="1:17" ht="14.4" x14ac:dyDescent="0.2">
      <c r="A1160" s="65" t="s">
        <v>444</v>
      </c>
      <c r="B1160" s="65" t="s">
        <v>445</v>
      </c>
      <c r="C1160" s="32" t="str">
        <f t="shared" si="36"/>
        <v>21375801 CENTRO NACIONAL DE LA MÚSICA</v>
      </c>
      <c r="D1160" s="65" t="s">
        <v>19</v>
      </c>
      <c r="E1160" s="65" t="s">
        <v>326</v>
      </c>
      <c r="F1160" s="65" t="s">
        <v>327</v>
      </c>
      <c r="G1160" s="69">
        <v>70000</v>
      </c>
      <c r="H1160" s="69">
        <v>70000</v>
      </c>
      <c r="I1160" s="69">
        <v>32415.75</v>
      </c>
      <c r="J1160" s="69">
        <v>0</v>
      </c>
      <c r="K1160" s="69">
        <v>0</v>
      </c>
      <c r="L1160" s="69">
        <v>0</v>
      </c>
      <c r="M1160" s="69">
        <v>0</v>
      </c>
      <c r="N1160" s="69">
        <v>0</v>
      </c>
      <c r="O1160" s="69">
        <v>70000</v>
      </c>
      <c r="P1160" s="69">
        <v>32415.75</v>
      </c>
      <c r="Q1160" s="67">
        <f t="shared" si="37"/>
        <v>0</v>
      </c>
    </row>
    <row r="1161" spans="1:17" ht="14.4" x14ac:dyDescent="0.2">
      <c r="A1161" s="65" t="s">
        <v>444</v>
      </c>
      <c r="B1161" s="65" t="s">
        <v>445</v>
      </c>
      <c r="C1161" s="32" t="str">
        <f t="shared" si="36"/>
        <v>21375801 CENTRO NACIONAL DE LA MÚSICA</v>
      </c>
      <c r="D1161" s="65" t="s">
        <v>19</v>
      </c>
      <c r="E1161" s="65" t="s">
        <v>181</v>
      </c>
      <c r="F1161" s="65" t="s">
        <v>182</v>
      </c>
      <c r="G1161" s="69">
        <v>70000</v>
      </c>
      <c r="H1161" s="69">
        <v>70000</v>
      </c>
      <c r="I1161" s="69">
        <v>70000</v>
      </c>
      <c r="J1161" s="69">
        <v>0</v>
      </c>
      <c r="K1161" s="69">
        <v>0</v>
      </c>
      <c r="L1161" s="69">
        <v>0</v>
      </c>
      <c r="M1161" s="69">
        <v>65700</v>
      </c>
      <c r="N1161" s="69">
        <v>65700</v>
      </c>
      <c r="O1161" s="69">
        <v>4300</v>
      </c>
      <c r="P1161" s="69">
        <v>4300</v>
      </c>
      <c r="Q1161" s="67">
        <f t="shared" si="37"/>
        <v>0.93857142857142861</v>
      </c>
    </row>
    <row r="1162" spans="1:17" ht="14.4" x14ac:dyDescent="0.2">
      <c r="A1162" s="65" t="s">
        <v>444</v>
      </c>
      <c r="B1162" s="65" t="s">
        <v>445</v>
      </c>
      <c r="C1162" s="32" t="str">
        <f t="shared" si="36"/>
        <v>21375801 CENTRO NACIONAL DE LA MÚSICA</v>
      </c>
      <c r="D1162" s="65" t="s">
        <v>19</v>
      </c>
      <c r="E1162" s="65" t="s">
        <v>183</v>
      </c>
      <c r="F1162" s="65" t="s">
        <v>184</v>
      </c>
      <c r="G1162" s="69">
        <v>225000</v>
      </c>
      <c r="H1162" s="69">
        <v>225000</v>
      </c>
      <c r="I1162" s="69">
        <v>174753.21</v>
      </c>
      <c r="J1162" s="69">
        <v>0</v>
      </c>
      <c r="K1162" s="69">
        <v>0</v>
      </c>
      <c r="L1162" s="69">
        <v>0</v>
      </c>
      <c r="M1162" s="69">
        <v>96613.75</v>
      </c>
      <c r="N1162" s="69">
        <v>96613.75</v>
      </c>
      <c r="O1162" s="69">
        <v>128386.25</v>
      </c>
      <c r="P1162" s="69">
        <v>78139.460000000006</v>
      </c>
      <c r="Q1162" s="67">
        <f t="shared" si="37"/>
        <v>0.42939444444444447</v>
      </c>
    </row>
    <row r="1163" spans="1:17" ht="14.4" x14ac:dyDescent="0.2">
      <c r="A1163" s="65" t="s">
        <v>444</v>
      </c>
      <c r="B1163" s="65" t="s">
        <v>445</v>
      </c>
      <c r="C1163" s="32" t="str">
        <f t="shared" si="36"/>
        <v>21375801 CENTRO NACIONAL DE LA MÚSICA</v>
      </c>
      <c r="D1163" s="65" t="s">
        <v>19</v>
      </c>
      <c r="E1163" s="65" t="s">
        <v>185</v>
      </c>
      <c r="F1163" s="65" t="s">
        <v>186</v>
      </c>
      <c r="G1163" s="69">
        <v>1130000</v>
      </c>
      <c r="H1163" s="69">
        <v>1870000</v>
      </c>
      <c r="I1163" s="69">
        <v>523282.85</v>
      </c>
      <c r="J1163" s="69">
        <v>0</v>
      </c>
      <c r="K1163" s="69">
        <v>0</v>
      </c>
      <c r="L1163" s="69">
        <v>0</v>
      </c>
      <c r="M1163" s="69">
        <v>297825.25</v>
      </c>
      <c r="N1163" s="69">
        <v>297825.25</v>
      </c>
      <c r="O1163" s="69">
        <v>1572174.75</v>
      </c>
      <c r="P1163" s="69">
        <v>225457.6</v>
      </c>
      <c r="Q1163" s="67">
        <f t="shared" si="37"/>
        <v>0.15926483957219251</v>
      </c>
    </row>
    <row r="1164" spans="1:17" ht="14.4" x14ac:dyDescent="0.2">
      <c r="A1164" s="65" t="s">
        <v>444</v>
      </c>
      <c r="B1164" s="65" t="s">
        <v>445</v>
      </c>
      <c r="C1164" s="32" t="str">
        <f t="shared" si="36"/>
        <v>21375801 CENTRO NACIONAL DE LA MÚSICA</v>
      </c>
      <c r="D1164" s="65" t="s">
        <v>19</v>
      </c>
      <c r="E1164" s="65" t="s">
        <v>187</v>
      </c>
      <c r="F1164" s="65" t="s">
        <v>188</v>
      </c>
      <c r="G1164" s="69">
        <v>130000</v>
      </c>
      <c r="H1164" s="69">
        <v>130000</v>
      </c>
      <c r="I1164" s="69">
        <v>60200.68</v>
      </c>
      <c r="J1164" s="69">
        <v>0</v>
      </c>
      <c r="K1164" s="69">
        <v>0</v>
      </c>
      <c r="L1164" s="69">
        <v>0</v>
      </c>
      <c r="M1164" s="69">
        <v>5250</v>
      </c>
      <c r="N1164" s="69">
        <v>5250</v>
      </c>
      <c r="O1164" s="69">
        <v>124750</v>
      </c>
      <c r="P1164" s="69">
        <v>54950.68</v>
      </c>
      <c r="Q1164" s="67">
        <f t="shared" si="37"/>
        <v>4.0384615384615387E-2</v>
      </c>
    </row>
    <row r="1165" spans="1:17" ht="14.4" x14ac:dyDescent="0.2">
      <c r="A1165" s="65" t="s">
        <v>444</v>
      </c>
      <c r="B1165" s="65" t="s">
        <v>445</v>
      </c>
      <c r="C1165" s="32" t="str">
        <f t="shared" si="36"/>
        <v>21375801 CENTRO NACIONAL DE LA MÚSICA</v>
      </c>
      <c r="D1165" s="65" t="s">
        <v>19</v>
      </c>
      <c r="E1165" s="65" t="s">
        <v>189</v>
      </c>
      <c r="F1165" s="65" t="s">
        <v>190</v>
      </c>
      <c r="G1165" s="69">
        <v>1000000</v>
      </c>
      <c r="H1165" s="69">
        <v>1740000</v>
      </c>
      <c r="I1165" s="69">
        <v>463082.17</v>
      </c>
      <c r="J1165" s="69">
        <v>0</v>
      </c>
      <c r="K1165" s="69">
        <v>0</v>
      </c>
      <c r="L1165" s="69">
        <v>0</v>
      </c>
      <c r="M1165" s="69">
        <v>292575.25</v>
      </c>
      <c r="N1165" s="69">
        <v>292575.25</v>
      </c>
      <c r="O1165" s="69">
        <v>1447424.75</v>
      </c>
      <c r="P1165" s="69">
        <v>170506.92</v>
      </c>
      <c r="Q1165" s="67">
        <f t="shared" si="37"/>
        <v>0.16814669540229885</v>
      </c>
    </row>
    <row r="1166" spans="1:17" ht="14.4" x14ac:dyDescent="0.2">
      <c r="A1166" s="65" t="s">
        <v>444</v>
      </c>
      <c r="B1166" s="65" t="s">
        <v>445</v>
      </c>
      <c r="C1166" s="32" t="str">
        <f t="shared" si="36"/>
        <v>21375801 CENTRO NACIONAL DE LA MÚSICA</v>
      </c>
      <c r="D1166" s="65" t="s">
        <v>19</v>
      </c>
      <c r="E1166" s="65" t="s">
        <v>191</v>
      </c>
      <c r="F1166" s="65" t="s">
        <v>192</v>
      </c>
      <c r="G1166" s="69">
        <v>4050000</v>
      </c>
      <c r="H1166" s="69">
        <v>3730000</v>
      </c>
      <c r="I1166" s="69">
        <v>2390200.0499999998</v>
      </c>
      <c r="J1166" s="69">
        <v>0</v>
      </c>
      <c r="K1166" s="69">
        <v>0</v>
      </c>
      <c r="L1166" s="69">
        <v>0</v>
      </c>
      <c r="M1166" s="69">
        <v>1375050.26</v>
      </c>
      <c r="N1166" s="69">
        <v>1191108.6599999999</v>
      </c>
      <c r="O1166" s="69">
        <v>2354949.7400000002</v>
      </c>
      <c r="P1166" s="69">
        <v>1015149.79</v>
      </c>
      <c r="Q1166" s="67">
        <f t="shared" si="37"/>
        <v>0.36864618230563001</v>
      </c>
    </row>
    <row r="1167" spans="1:17" ht="14.4" x14ac:dyDescent="0.2">
      <c r="A1167" s="65" t="s">
        <v>444</v>
      </c>
      <c r="B1167" s="65" t="s">
        <v>445</v>
      </c>
      <c r="C1167" s="32" t="str">
        <f t="shared" si="36"/>
        <v>21375801 CENTRO NACIONAL DE LA MÚSICA</v>
      </c>
      <c r="D1167" s="65" t="s">
        <v>19</v>
      </c>
      <c r="E1167" s="65" t="s">
        <v>193</v>
      </c>
      <c r="F1167" s="65" t="s">
        <v>194</v>
      </c>
      <c r="G1167" s="69">
        <v>600000</v>
      </c>
      <c r="H1167" s="69">
        <v>400000</v>
      </c>
      <c r="I1167" s="69">
        <v>277849.3</v>
      </c>
      <c r="J1167" s="69">
        <v>0</v>
      </c>
      <c r="K1167" s="69">
        <v>0</v>
      </c>
      <c r="L1167" s="69">
        <v>0</v>
      </c>
      <c r="M1167" s="69">
        <v>22600</v>
      </c>
      <c r="N1167" s="69">
        <v>22600</v>
      </c>
      <c r="O1167" s="69">
        <v>377400</v>
      </c>
      <c r="P1167" s="69">
        <v>255249.3</v>
      </c>
      <c r="Q1167" s="67">
        <f t="shared" si="37"/>
        <v>5.6500000000000002E-2</v>
      </c>
    </row>
    <row r="1168" spans="1:17" ht="14.4" x14ac:dyDescent="0.2">
      <c r="A1168" s="65" t="s">
        <v>444</v>
      </c>
      <c r="B1168" s="65" t="s">
        <v>445</v>
      </c>
      <c r="C1168" s="32" t="str">
        <f t="shared" si="36"/>
        <v>21375801 CENTRO NACIONAL DE LA MÚSICA</v>
      </c>
      <c r="D1168" s="65" t="s">
        <v>19</v>
      </c>
      <c r="E1168" s="65" t="s">
        <v>197</v>
      </c>
      <c r="F1168" s="65" t="s">
        <v>198</v>
      </c>
      <c r="G1168" s="69">
        <v>1000000</v>
      </c>
      <c r="H1168" s="69">
        <v>880000</v>
      </c>
      <c r="I1168" s="69">
        <v>392522.44</v>
      </c>
      <c r="J1168" s="69">
        <v>0</v>
      </c>
      <c r="K1168" s="69">
        <v>0</v>
      </c>
      <c r="L1168" s="69">
        <v>0</v>
      </c>
      <c r="M1168" s="69">
        <v>183941.6</v>
      </c>
      <c r="N1168" s="69">
        <v>0</v>
      </c>
      <c r="O1168" s="69">
        <v>696058.4</v>
      </c>
      <c r="P1168" s="69">
        <v>208580.84</v>
      </c>
      <c r="Q1168" s="67">
        <f t="shared" si="37"/>
        <v>0.20902454545454546</v>
      </c>
    </row>
    <row r="1169" spans="1:17" ht="14.4" x14ac:dyDescent="0.2">
      <c r="A1169" s="65" t="s">
        <v>444</v>
      </c>
      <c r="B1169" s="65" t="s">
        <v>445</v>
      </c>
      <c r="C1169" s="32" t="str">
        <f t="shared" si="36"/>
        <v>21375801 CENTRO NACIONAL DE LA MÚSICA</v>
      </c>
      <c r="D1169" s="65" t="s">
        <v>19</v>
      </c>
      <c r="E1169" s="65" t="s">
        <v>199</v>
      </c>
      <c r="F1169" s="65" t="s">
        <v>200</v>
      </c>
      <c r="G1169" s="69">
        <v>300000</v>
      </c>
      <c r="H1169" s="69">
        <v>300000</v>
      </c>
      <c r="I1169" s="69">
        <v>138924.65</v>
      </c>
      <c r="J1169" s="69">
        <v>0</v>
      </c>
      <c r="K1169" s="69">
        <v>0</v>
      </c>
      <c r="L1169" s="69">
        <v>0</v>
      </c>
      <c r="M1169" s="69">
        <v>0</v>
      </c>
      <c r="N1169" s="69">
        <v>0</v>
      </c>
      <c r="O1169" s="69">
        <v>300000</v>
      </c>
      <c r="P1169" s="69">
        <v>138924.65</v>
      </c>
      <c r="Q1169" s="67">
        <f t="shared" si="37"/>
        <v>0</v>
      </c>
    </row>
    <row r="1170" spans="1:17" ht="14.4" x14ac:dyDescent="0.2">
      <c r="A1170" s="65" t="s">
        <v>444</v>
      </c>
      <c r="B1170" s="65" t="s">
        <v>445</v>
      </c>
      <c r="C1170" s="32" t="str">
        <f t="shared" si="36"/>
        <v>21375801 CENTRO NACIONAL DE LA MÚSICA</v>
      </c>
      <c r="D1170" s="65" t="s">
        <v>19</v>
      </c>
      <c r="E1170" s="65" t="s">
        <v>201</v>
      </c>
      <c r="F1170" s="65" t="s">
        <v>202</v>
      </c>
      <c r="G1170" s="69">
        <v>2000000</v>
      </c>
      <c r="H1170" s="69">
        <v>2000000</v>
      </c>
      <c r="I1170" s="69">
        <v>1511441.33</v>
      </c>
      <c r="J1170" s="69">
        <v>0</v>
      </c>
      <c r="K1170" s="69">
        <v>0</v>
      </c>
      <c r="L1170" s="69">
        <v>0</v>
      </c>
      <c r="M1170" s="69">
        <v>1168508.6599999999</v>
      </c>
      <c r="N1170" s="69">
        <v>1168508.6599999999</v>
      </c>
      <c r="O1170" s="69">
        <v>831491.34</v>
      </c>
      <c r="P1170" s="69">
        <v>342932.67</v>
      </c>
      <c r="Q1170" s="67">
        <f t="shared" si="37"/>
        <v>0.58425432999999993</v>
      </c>
    </row>
    <row r="1171" spans="1:17" ht="14.4" x14ac:dyDescent="0.2">
      <c r="A1171" s="65" t="s">
        <v>444</v>
      </c>
      <c r="B1171" s="65" t="s">
        <v>445</v>
      </c>
      <c r="C1171" s="32" t="str">
        <f t="shared" si="36"/>
        <v>21375801 CENTRO NACIONAL DE LA MÚSICA</v>
      </c>
      <c r="D1171" s="65" t="s">
        <v>19</v>
      </c>
      <c r="E1171" s="65" t="s">
        <v>203</v>
      </c>
      <c r="F1171" s="65" t="s">
        <v>204</v>
      </c>
      <c r="G1171" s="69">
        <v>100000</v>
      </c>
      <c r="H1171" s="69">
        <v>100000</v>
      </c>
      <c r="I1171" s="69">
        <v>46308.22</v>
      </c>
      <c r="J1171" s="69">
        <v>0</v>
      </c>
      <c r="K1171" s="69">
        <v>0</v>
      </c>
      <c r="L1171" s="69">
        <v>0</v>
      </c>
      <c r="M1171" s="69">
        <v>0</v>
      </c>
      <c r="N1171" s="69">
        <v>0</v>
      </c>
      <c r="O1171" s="69">
        <v>100000</v>
      </c>
      <c r="P1171" s="69">
        <v>46308.22</v>
      </c>
      <c r="Q1171" s="67">
        <f t="shared" si="37"/>
        <v>0</v>
      </c>
    </row>
    <row r="1172" spans="1:17" ht="14.4" x14ac:dyDescent="0.2">
      <c r="A1172" s="65" t="s">
        <v>444</v>
      </c>
      <c r="B1172" s="65" t="s">
        <v>445</v>
      </c>
      <c r="C1172" s="32" t="str">
        <f t="shared" si="36"/>
        <v>21375801 CENTRO NACIONAL DE LA MÚSICA</v>
      </c>
      <c r="D1172" s="65" t="s">
        <v>19</v>
      </c>
      <c r="E1172" s="65" t="s">
        <v>207</v>
      </c>
      <c r="F1172" s="65" t="s">
        <v>208</v>
      </c>
      <c r="G1172" s="69">
        <v>50000</v>
      </c>
      <c r="H1172" s="69">
        <v>50000</v>
      </c>
      <c r="I1172" s="69">
        <v>23154.11</v>
      </c>
      <c r="J1172" s="69">
        <v>0</v>
      </c>
      <c r="K1172" s="69">
        <v>0</v>
      </c>
      <c r="L1172" s="69">
        <v>0</v>
      </c>
      <c r="M1172" s="69">
        <v>0</v>
      </c>
      <c r="N1172" s="69">
        <v>0</v>
      </c>
      <c r="O1172" s="69">
        <v>50000</v>
      </c>
      <c r="P1172" s="69">
        <v>23154.11</v>
      </c>
      <c r="Q1172" s="67">
        <f t="shared" si="37"/>
        <v>0</v>
      </c>
    </row>
    <row r="1173" spans="1:17" ht="14.4" x14ac:dyDescent="0.2">
      <c r="A1173" s="65" t="s">
        <v>444</v>
      </c>
      <c r="B1173" s="65" t="s">
        <v>445</v>
      </c>
      <c r="C1173" s="32" t="str">
        <f t="shared" si="36"/>
        <v>21375801 CENTRO NACIONAL DE LA MÚSICA</v>
      </c>
      <c r="D1173" s="65" t="s">
        <v>19</v>
      </c>
      <c r="E1173" s="65" t="s">
        <v>209</v>
      </c>
      <c r="F1173" s="65" t="s">
        <v>210</v>
      </c>
      <c r="G1173" s="69">
        <v>196285403</v>
      </c>
      <c r="H1173" s="69">
        <v>196285403</v>
      </c>
      <c r="I1173" s="69">
        <v>132088344.63</v>
      </c>
      <c r="J1173" s="69">
        <v>0</v>
      </c>
      <c r="K1173" s="69">
        <v>0</v>
      </c>
      <c r="L1173" s="69">
        <v>0</v>
      </c>
      <c r="M1173" s="69">
        <v>51994368.030000001</v>
      </c>
      <c r="N1173" s="69">
        <v>51994368.030000001</v>
      </c>
      <c r="O1173" s="69">
        <v>144291034.97</v>
      </c>
      <c r="P1173" s="69">
        <v>80093976.599999994</v>
      </c>
      <c r="Q1173" s="67">
        <f t="shared" si="37"/>
        <v>0.26489166914770529</v>
      </c>
    </row>
    <row r="1174" spans="1:17" ht="14.4" x14ac:dyDescent="0.2">
      <c r="A1174" s="65" t="s">
        <v>444</v>
      </c>
      <c r="B1174" s="65" t="s">
        <v>445</v>
      </c>
      <c r="C1174" s="32" t="str">
        <f t="shared" si="36"/>
        <v>21375801 CENTRO NACIONAL DE LA MÚSICA</v>
      </c>
      <c r="D1174" s="65" t="s">
        <v>19</v>
      </c>
      <c r="E1174" s="65" t="s">
        <v>211</v>
      </c>
      <c r="F1174" s="65" t="s">
        <v>212</v>
      </c>
      <c r="G1174" s="69">
        <v>33885403</v>
      </c>
      <c r="H1174" s="69">
        <v>33885403</v>
      </c>
      <c r="I1174" s="69">
        <v>33885403</v>
      </c>
      <c r="J1174" s="69">
        <v>0</v>
      </c>
      <c r="K1174" s="69">
        <v>0</v>
      </c>
      <c r="L1174" s="69">
        <v>0</v>
      </c>
      <c r="M1174" s="69">
        <v>10153806.029999999</v>
      </c>
      <c r="N1174" s="69">
        <v>10153806.029999999</v>
      </c>
      <c r="O1174" s="69">
        <v>23731596.969999999</v>
      </c>
      <c r="P1174" s="69">
        <v>23731596.969999999</v>
      </c>
      <c r="Q1174" s="67">
        <f t="shared" si="37"/>
        <v>0.29965132862666555</v>
      </c>
    </row>
    <row r="1175" spans="1:17" ht="14.4" x14ac:dyDescent="0.2">
      <c r="A1175" s="65" t="s">
        <v>444</v>
      </c>
      <c r="B1175" s="65" t="s">
        <v>445</v>
      </c>
      <c r="C1175" s="32" t="str">
        <f t="shared" si="36"/>
        <v>21375801 CENTRO NACIONAL DE LA MÚSICA</v>
      </c>
      <c r="D1175" s="65" t="s">
        <v>19</v>
      </c>
      <c r="E1175" s="65" t="s">
        <v>452</v>
      </c>
      <c r="F1175" s="65" t="s">
        <v>214</v>
      </c>
      <c r="G1175" s="69">
        <v>29230814</v>
      </c>
      <c r="H1175" s="69">
        <v>29230814</v>
      </c>
      <c r="I1175" s="69">
        <v>29230814</v>
      </c>
      <c r="J1175" s="69">
        <v>0</v>
      </c>
      <c r="K1175" s="69">
        <v>0</v>
      </c>
      <c r="L1175" s="69">
        <v>0</v>
      </c>
      <c r="M1175" s="69">
        <v>8759054.6899999995</v>
      </c>
      <c r="N1175" s="69">
        <v>8759054.6899999995</v>
      </c>
      <c r="O1175" s="69">
        <v>20471759.309999999</v>
      </c>
      <c r="P1175" s="69">
        <v>20471759.309999999</v>
      </c>
      <c r="Q1175" s="67">
        <f t="shared" si="37"/>
        <v>0.29965141203388995</v>
      </c>
    </row>
    <row r="1176" spans="1:17" ht="14.4" x14ac:dyDescent="0.2">
      <c r="A1176" s="65" t="s">
        <v>444</v>
      </c>
      <c r="B1176" s="65" t="s">
        <v>445</v>
      </c>
      <c r="C1176" s="32" t="str">
        <f t="shared" si="36"/>
        <v>21375801 CENTRO NACIONAL DE LA MÚSICA</v>
      </c>
      <c r="D1176" s="65" t="s">
        <v>19</v>
      </c>
      <c r="E1176" s="65" t="s">
        <v>453</v>
      </c>
      <c r="F1176" s="65" t="s">
        <v>216</v>
      </c>
      <c r="G1176" s="69">
        <v>4654589</v>
      </c>
      <c r="H1176" s="69">
        <v>4654589</v>
      </c>
      <c r="I1176" s="69">
        <v>4654589</v>
      </c>
      <c r="J1176" s="69">
        <v>0</v>
      </c>
      <c r="K1176" s="69">
        <v>0</v>
      </c>
      <c r="L1176" s="69">
        <v>0</v>
      </c>
      <c r="M1176" s="69">
        <v>1394751.34</v>
      </c>
      <c r="N1176" s="69">
        <v>1394751.34</v>
      </c>
      <c r="O1176" s="69">
        <v>3259837.66</v>
      </c>
      <c r="P1176" s="69">
        <v>3259837.66</v>
      </c>
      <c r="Q1176" s="67">
        <f t="shared" si="37"/>
        <v>0.2996508048293845</v>
      </c>
    </row>
    <row r="1177" spans="1:17" ht="14.4" x14ac:dyDescent="0.2">
      <c r="A1177" s="65" t="s">
        <v>444</v>
      </c>
      <c r="B1177" s="65" t="s">
        <v>445</v>
      </c>
      <c r="C1177" s="32" t="str">
        <f t="shared" si="36"/>
        <v>21375801 CENTRO NACIONAL DE LA MÚSICA</v>
      </c>
      <c r="D1177" s="65" t="s">
        <v>19</v>
      </c>
      <c r="E1177" s="65" t="s">
        <v>219</v>
      </c>
      <c r="F1177" s="65" t="s">
        <v>220</v>
      </c>
      <c r="G1177" s="69">
        <v>14000000</v>
      </c>
      <c r="H1177" s="69">
        <v>14000000</v>
      </c>
      <c r="I1177" s="69">
        <v>8416800.0500000007</v>
      </c>
      <c r="J1177" s="69">
        <v>0</v>
      </c>
      <c r="K1177" s="69">
        <v>0</v>
      </c>
      <c r="L1177" s="69">
        <v>0</v>
      </c>
      <c r="M1177" s="69">
        <v>8416800</v>
      </c>
      <c r="N1177" s="69">
        <v>8416800</v>
      </c>
      <c r="O1177" s="69">
        <v>5583200</v>
      </c>
      <c r="P1177" s="69">
        <v>0.05</v>
      </c>
      <c r="Q1177" s="67">
        <f t="shared" si="37"/>
        <v>0.60119999999999996</v>
      </c>
    </row>
    <row r="1178" spans="1:17" ht="14.4" x14ac:dyDescent="0.2">
      <c r="A1178" s="65" t="s">
        <v>444</v>
      </c>
      <c r="B1178" s="65" t="s">
        <v>445</v>
      </c>
      <c r="C1178" s="32" t="str">
        <f t="shared" si="36"/>
        <v>21375801 CENTRO NACIONAL DE LA MÚSICA</v>
      </c>
      <c r="D1178" s="65" t="s">
        <v>19</v>
      </c>
      <c r="E1178" s="65" t="s">
        <v>223</v>
      </c>
      <c r="F1178" s="65" t="s">
        <v>224</v>
      </c>
      <c r="G1178" s="69">
        <v>14000000</v>
      </c>
      <c r="H1178" s="69">
        <v>14000000</v>
      </c>
      <c r="I1178" s="69">
        <v>8416800.0500000007</v>
      </c>
      <c r="J1178" s="69">
        <v>0</v>
      </c>
      <c r="K1178" s="69">
        <v>0</v>
      </c>
      <c r="L1178" s="69">
        <v>0</v>
      </c>
      <c r="M1178" s="69">
        <v>8416800</v>
      </c>
      <c r="N1178" s="69">
        <v>8416800</v>
      </c>
      <c r="O1178" s="69">
        <v>5583200</v>
      </c>
      <c r="P1178" s="69">
        <v>0.05</v>
      </c>
      <c r="Q1178" s="67">
        <f t="shared" si="37"/>
        <v>0.60119999999999996</v>
      </c>
    </row>
    <row r="1179" spans="1:17" ht="14.4" x14ac:dyDescent="0.2">
      <c r="A1179" s="65" t="s">
        <v>444</v>
      </c>
      <c r="B1179" s="65" t="s">
        <v>445</v>
      </c>
      <c r="C1179" s="32" t="str">
        <f t="shared" si="36"/>
        <v>21375801 CENTRO NACIONAL DE LA MÚSICA</v>
      </c>
      <c r="D1179" s="65" t="s">
        <v>19</v>
      </c>
      <c r="E1179" s="65" t="s">
        <v>225</v>
      </c>
      <c r="F1179" s="65" t="s">
        <v>226</v>
      </c>
      <c r="G1179" s="69">
        <v>118300000</v>
      </c>
      <c r="H1179" s="69">
        <v>118300000</v>
      </c>
      <c r="I1179" s="69">
        <v>64447141.159999996</v>
      </c>
      <c r="J1179" s="69">
        <v>0</v>
      </c>
      <c r="K1179" s="69">
        <v>0</v>
      </c>
      <c r="L1179" s="69">
        <v>0</v>
      </c>
      <c r="M1179" s="69">
        <v>8150762</v>
      </c>
      <c r="N1179" s="69">
        <v>8150762</v>
      </c>
      <c r="O1179" s="69">
        <v>110149238</v>
      </c>
      <c r="P1179" s="69">
        <v>56296379.159999996</v>
      </c>
      <c r="Q1179" s="67">
        <f t="shared" si="37"/>
        <v>6.8899087066779371E-2</v>
      </c>
    </row>
    <row r="1180" spans="1:17" ht="14.4" x14ac:dyDescent="0.2">
      <c r="A1180" s="65" t="s">
        <v>444</v>
      </c>
      <c r="B1180" s="65" t="s">
        <v>445</v>
      </c>
      <c r="C1180" s="32" t="str">
        <f t="shared" si="36"/>
        <v>21375801 CENTRO NACIONAL DE LA MÚSICA</v>
      </c>
      <c r="D1180" s="65" t="s">
        <v>19</v>
      </c>
      <c r="E1180" s="65" t="s">
        <v>227</v>
      </c>
      <c r="F1180" s="65" t="s">
        <v>228</v>
      </c>
      <c r="G1180" s="69">
        <v>100300000</v>
      </c>
      <c r="H1180" s="69">
        <v>100300000</v>
      </c>
      <c r="I1180" s="69">
        <v>46447141.159999996</v>
      </c>
      <c r="J1180" s="69">
        <v>0</v>
      </c>
      <c r="K1180" s="69">
        <v>0</v>
      </c>
      <c r="L1180" s="69">
        <v>0</v>
      </c>
      <c r="M1180" s="69">
        <v>5682236.0499999998</v>
      </c>
      <c r="N1180" s="69">
        <v>5682236.0499999998</v>
      </c>
      <c r="O1180" s="69">
        <v>94617763.950000003</v>
      </c>
      <c r="P1180" s="69">
        <v>40764905.109999999</v>
      </c>
      <c r="Q1180" s="67">
        <f t="shared" si="37"/>
        <v>5.6652403290129612E-2</v>
      </c>
    </row>
    <row r="1181" spans="1:17" ht="14.4" x14ac:dyDescent="0.2">
      <c r="A1181" s="65" t="s">
        <v>444</v>
      </c>
      <c r="B1181" s="65" t="s">
        <v>445</v>
      </c>
      <c r="C1181" s="32" t="str">
        <f t="shared" si="36"/>
        <v>21375801 CENTRO NACIONAL DE LA MÚSICA</v>
      </c>
      <c r="D1181" s="65" t="s">
        <v>19</v>
      </c>
      <c r="E1181" s="65" t="s">
        <v>229</v>
      </c>
      <c r="F1181" s="65" t="s">
        <v>230</v>
      </c>
      <c r="G1181" s="69">
        <v>18000000</v>
      </c>
      <c r="H1181" s="69">
        <v>18000000</v>
      </c>
      <c r="I1181" s="69">
        <v>18000000</v>
      </c>
      <c r="J1181" s="69">
        <v>0</v>
      </c>
      <c r="K1181" s="69">
        <v>0</v>
      </c>
      <c r="L1181" s="69">
        <v>0</v>
      </c>
      <c r="M1181" s="69">
        <v>2468525.9500000002</v>
      </c>
      <c r="N1181" s="69">
        <v>2468525.9500000002</v>
      </c>
      <c r="O1181" s="69">
        <v>15531474.050000001</v>
      </c>
      <c r="P1181" s="69">
        <v>15531474.050000001</v>
      </c>
      <c r="Q1181" s="67">
        <f t="shared" si="37"/>
        <v>0.13714033055555558</v>
      </c>
    </row>
    <row r="1182" spans="1:17" ht="14.4" x14ac:dyDescent="0.2">
      <c r="A1182" s="65" t="s">
        <v>444</v>
      </c>
      <c r="B1182" s="65" t="s">
        <v>445</v>
      </c>
      <c r="C1182" s="32" t="str">
        <f t="shared" si="36"/>
        <v>21375801 CENTRO NACIONAL DE LA MÚSICA</v>
      </c>
      <c r="D1182" s="65" t="s">
        <v>19</v>
      </c>
      <c r="E1182" s="65" t="s">
        <v>239</v>
      </c>
      <c r="F1182" s="65" t="s">
        <v>240</v>
      </c>
      <c r="G1182" s="69">
        <v>0</v>
      </c>
      <c r="H1182" s="69">
        <v>0</v>
      </c>
      <c r="I1182" s="69">
        <v>0</v>
      </c>
      <c r="J1182" s="69">
        <v>0</v>
      </c>
      <c r="K1182" s="69">
        <v>0</v>
      </c>
      <c r="L1182" s="69">
        <v>0</v>
      </c>
      <c r="M1182" s="69">
        <v>0</v>
      </c>
      <c r="N1182" s="69">
        <v>0</v>
      </c>
      <c r="O1182" s="69">
        <v>0</v>
      </c>
      <c r="P1182" s="69">
        <v>0</v>
      </c>
      <c r="Q1182" s="67">
        <f t="shared" si="37"/>
        <v>0</v>
      </c>
    </row>
    <row r="1183" spans="1:17" ht="14.4" x14ac:dyDescent="0.2">
      <c r="A1183" s="65" t="s">
        <v>444</v>
      </c>
      <c r="B1183" s="65" t="s">
        <v>445</v>
      </c>
      <c r="C1183" s="32" t="str">
        <f t="shared" si="36"/>
        <v>21375801 CENTRO NACIONAL DE LA MÚSICA</v>
      </c>
      <c r="D1183" s="65" t="s">
        <v>19</v>
      </c>
      <c r="E1183" s="65" t="s">
        <v>241</v>
      </c>
      <c r="F1183" s="65" t="s">
        <v>242</v>
      </c>
      <c r="G1183" s="69">
        <v>0</v>
      </c>
      <c r="H1183" s="69">
        <v>0</v>
      </c>
      <c r="I1183" s="69">
        <v>0</v>
      </c>
      <c r="J1183" s="69">
        <v>0</v>
      </c>
      <c r="K1183" s="69">
        <v>0</v>
      </c>
      <c r="L1183" s="69">
        <v>0</v>
      </c>
      <c r="M1183" s="69">
        <v>0</v>
      </c>
      <c r="N1183" s="69">
        <v>0</v>
      </c>
      <c r="O1183" s="69">
        <v>0</v>
      </c>
      <c r="P1183" s="69">
        <v>0</v>
      </c>
      <c r="Q1183" s="67">
        <f t="shared" si="37"/>
        <v>0</v>
      </c>
    </row>
    <row r="1184" spans="1:17" ht="14.4" x14ac:dyDescent="0.2">
      <c r="A1184" s="65" t="s">
        <v>444</v>
      </c>
      <c r="B1184" s="65" t="s">
        <v>445</v>
      </c>
      <c r="C1184" s="32" t="str">
        <f t="shared" si="36"/>
        <v>21375801 CENTRO NACIONAL DE LA MÚSICA</v>
      </c>
      <c r="D1184" s="65" t="s">
        <v>19</v>
      </c>
      <c r="E1184" s="65" t="s">
        <v>243</v>
      </c>
      <c r="F1184" s="65" t="s">
        <v>244</v>
      </c>
      <c r="G1184" s="69">
        <v>30100000</v>
      </c>
      <c r="H1184" s="69">
        <v>30100000</v>
      </c>
      <c r="I1184" s="69">
        <v>25339000.420000002</v>
      </c>
      <c r="J1184" s="69">
        <v>0</v>
      </c>
      <c r="K1184" s="69">
        <v>0</v>
      </c>
      <c r="L1184" s="69">
        <v>0</v>
      </c>
      <c r="M1184" s="69">
        <v>25273000</v>
      </c>
      <c r="N1184" s="69">
        <v>25273000</v>
      </c>
      <c r="O1184" s="69">
        <v>4827000</v>
      </c>
      <c r="P1184" s="69">
        <v>66000.42</v>
      </c>
      <c r="Q1184" s="67">
        <f t="shared" si="37"/>
        <v>0.83963455149501665</v>
      </c>
    </row>
    <row r="1185" spans="1:17" ht="14.4" x14ac:dyDescent="0.2">
      <c r="A1185" s="65" t="s">
        <v>444</v>
      </c>
      <c r="B1185" s="65" t="s">
        <v>445</v>
      </c>
      <c r="C1185" s="32" t="str">
        <f t="shared" si="36"/>
        <v>21375801 CENTRO NACIONAL DE LA MÚSICA</v>
      </c>
      <c r="D1185" s="65" t="s">
        <v>19</v>
      </c>
      <c r="E1185" s="65" t="s">
        <v>454</v>
      </c>
      <c r="F1185" s="65" t="s">
        <v>455</v>
      </c>
      <c r="G1185" s="69">
        <v>30100000</v>
      </c>
      <c r="H1185" s="69">
        <v>30100000</v>
      </c>
      <c r="I1185" s="69">
        <v>25339000.420000002</v>
      </c>
      <c r="J1185" s="69">
        <v>0</v>
      </c>
      <c r="K1185" s="69">
        <v>0</v>
      </c>
      <c r="L1185" s="69">
        <v>0</v>
      </c>
      <c r="M1185" s="69">
        <v>25273000</v>
      </c>
      <c r="N1185" s="69">
        <v>25273000</v>
      </c>
      <c r="O1185" s="69">
        <v>4827000</v>
      </c>
      <c r="P1185" s="69">
        <v>66000.42</v>
      </c>
      <c r="Q1185" s="67">
        <f t="shared" si="37"/>
        <v>0.83963455149501665</v>
      </c>
    </row>
    <row r="1186" spans="1:17" ht="14.4" x14ac:dyDescent="0.2">
      <c r="A1186" s="65" t="s">
        <v>444</v>
      </c>
      <c r="B1186" s="65" t="s">
        <v>445</v>
      </c>
      <c r="C1186" s="32" t="str">
        <f t="shared" si="36"/>
        <v>21375801 CENTRO NACIONAL DE LA MÚSICA</v>
      </c>
      <c r="D1186" s="65" t="s">
        <v>253</v>
      </c>
      <c r="E1186" s="65" t="s">
        <v>254</v>
      </c>
      <c r="F1186" s="65" t="s">
        <v>255</v>
      </c>
      <c r="G1186" s="69">
        <v>36483641</v>
      </c>
      <c r="H1186" s="69">
        <v>24483641</v>
      </c>
      <c r="I1186" s="69">
        <v>24483641</v>
      </c>
      <c r="J1186" s="69">
        <v>0</v>
      </c>
      <c r="K1186" s="69">
        <v>0</v>
      </c>
      <c r="L1186" s="69">
        <v>0</v>
      </c>
      <c r="M1186" s="69">
        <v>0</v>
      </c>
      <c r="N1186" s="69">
        <v>0</v>
      </c>
      <c r="O1186" s="69">
        <v>24483641</v>
      </c>
      <c r="P1186" s="69">
        <v>24483641</v>
      </c>
      <c r="Q1186" s="67">
        <f t="shared" si="37"/>
        <v>0</v>
      </c>
    </row>
    <row r="1187" spans="1:17" ht="14.4" x14ac:dyDescent="0.2">
      <c r="A1187" s="65" t="s">
        <v>444</v>
      </c>
      <c r="B1187" s="65" t="s">
        <v>445</v>
      </c>
      <c r="C1187" s="32" t="str">
        <f t="shared" si="36"/>
        <v>21375801 CENTRO NACIONAL DE LA MÚSICA</v>
      </c>
      <c r="D1187" s="65" t="s">
        <v>253</v>
      </c>
      <c r="E1187" s="65" t="s">
        <v>256</v>
      </c>
      <c r="F1187" s="65" t="s">
        <v>257</v>
      </c>
      <c r="G1187" s="69">
        <v>33483641</v>
      </c>
      <c r="H1187" s="69">
        <v>22483641</v>
      </c>
      <c r="I1187" s="69">
        <v>22483641</v>
      </c>
      <c r="J1187" s="69">
        <v>0</v>
      </c>
      <c r="K1187" s="69">
        <v>0</v>
      </c>
      <c r="L1187" s="69">
        <v>0</v>
      </c>
      <c r="M1187" s="69">
        <v>0</v>
      </c>
      <c r="N1187" s="69">
        <v>0</v>
      </c>
      <c r="O1187" s="69">
        <v>22483641</v>
      </c>
      <c r="P1187" s="69">
        <v>22483641</v>
      </c>
      <c r="Q1187" s="67">
        <f t="shared" si="37"/>
        <v>0</v>
      </c>
    </row>
    <row r="1188" spans="1:17" ht="14.4" x14ac:dyDescent="0.2">
      <c r="A1188" s="65" t="s">
        <v>444</v>
      </c>
      <c r="B1188" s="65" t="s">
        <v>445</v>
      </c>
      <c r="C1188" s="32" t="str">
        <f t="shared" si="36"/>
        <v>21375801 CENTRO NACIONAL DE LA MÚSICA</v>
      </c>
      <c r="D1188" s="65" t="s">
        <v>253</v>
      </c>
      <c r="E1188" s="65" t="s">
        <v>262</v>
      </c>
      <c r="F1188" s="65" t="s">
        <v>263</v>
      </c>
      <c r="G1188" s="69">
        <v>1500000</v>
      </c>
      <c r="H1188" s="69">
        <v>1500000</v>
      </c>
      <c r="I1188" s="69">
        <v>1500000</v>
      </c>
      <c r="J1188" s="69">
        <v>0</v>
      </c>
      <c r="K1188" s="69">
        <v>0</v>
      </c>
      <c r="L1188" s="69">
        <v>0</v>
      </c>
      <c r="M1188" s="69">
        <v>0</v>
      </c>
      <c r="N1188" s="69">
        <v>0</v>
      </c>
      <c r="O1188" s="69">
        <v>1500000</v>
      </c>
      <c r="P1188" s="69">
        <v>1500000</v>
      </c>
      <c r="Q1188" s="67">
        <f t="shared" si="37"/>
        <v>0</v>
      </c>
    </row>
    <row r="1189" spans="1:17" ht="14.4" x14ac:dyDescent="0.2">
      <c r="A1189" s="65" t="s">
        <v>444</v>
      </c>
      <c r="B1189" s="65" t="s">
        <v>445</v>
      </c>
      <c r="C1189" s="32" t="str">
        <f t="shared" si="36"/>
        <v>21375801 CENTRO NACIONAL DE LA MÚSICA</v>
      </c>
      <c r="D1189" s="65" t="s">
        <v>253</v>
      </c>
      <c r="E1189" s="65" t="s">
        <v>264</v>
      </c>
      <c r="F1189" s="65" t="s">
        <v>265</v>
      </c>
      <c r="G1189" s="69">
        <v>15000000</v>
      </c>
      <c r="H1189" s="69">
        <v>4000000</v>
      </c>
      <c r="I1189" s="69">
        <v>4000000</v>
      </c>
      <c r="J1189" s="69">
        <v>0</v>
      </c>
      <c r="K1189" s="69">
        <v>0</v>
      </c>
      <c r="L1189" s="69">
        <v>0</v>
      </c>
      <c r="M1189" s="69">
        <v>0</v>
      </c>
      <c r="N1189" s="69">
        <v>0</v>
      </c>
      <c r="O1189" s="69">
        <v>4000000</v>
      </c>
      <c r="P1189" s="69">
        <v>4000000</v>
      </c>
      <c r="Q1189" s="67">
        <f t="shared" si="37"/>
        <v>0</v>
      </c>
    </row>
    <row r="1190" spans="1:17" ht="14.4" x14ac:dyDescent="0.2">
      <c r="A1190" s="65" t="s">
        <v>444</v>
      </c>
      <c r="B1190" s="65" t="s">
        <v>445</v>
      </c>
      <c r="C1190" s="32" t="str">
        <f t="shared" si="36"/>
        <v>21375801 CENTRO NACIONAL DE LA MÚSICA</v>
      </c>
      <c r="D1190" s="65" t="s">
        <v>253</v>
      </c>
      <c r="E1190" s="65" t="s">
        <v>357</v>
      </c>
      <c r="F1190" s="65" t="s">
        <v>358</v>
      </c>
      <c r="G1190" s="69">
        <v>14983641</v>
      </c>
      <c r="H1190" s="69">
        <v>14983641</v>
      </c>
      <c r="I1190" s="69">
        <v>14983641</v>
      </c>
      <c r="J1190" s="69">
        <v>0</v>
      </c>
      <c r="K1190" s="69">
        <v>0</v>
      </c>
      <c r="L1190" s="69">
        <v>0</v>
      </c>
      <c r="M1190" s="69">
        <v>0</v>
      </c>
      <c r="N1190" s="69">
        <v>0</v>
      </c>
      <c r="O1190" s="69">
        <v>14983641</v>
      </c>
      <c r="P1190" s="69">
        <v>14983641</v>
      </c>
      <c r="Q1190" s="67">
        <f t="shared" si="37"/>
        <v>0</v>
      </c>
    </row>
    <row r="1191" spans="1:17" ht="14.4" x14ac:dyDescent="0.2">
      <c r="A1191" s="65" t="s">
        <v>444</v>
      </c>
      <c r="B1191" s="65" t="s">
        <v>445</v>
      </c>
      <c r="C1191" s="32" t="str">
        <f t="shared" si="36"/>
        <v>21375801 CENTRO NACIONAL DE LA MÚSICA</v>
      </c>
      <c r="D1191" s="65" t="s">
        <v>253</v>
      </c>
      <c r="E1191" s="65" t="s">
        <v>266</v>
      </c>
      <c r="F1191" s="65" t="s">
        <v>267</v>
      </c>
      <c r="G1191" s="69">
        <v>2000000</v>
      </c>
      <c r="H1191" s="69">
        <v>2000000</v>
      </c>
      <c r="I1191" s="69">
        <v>2000000</v>
      </c>
      <c r="J1191" s="69">
        <v>0</v>
      </c>
      <c r="K1191" s="69">
        <v>0</v>
      </c>
      <c r="L1191" s="69">
        <v>0</v>
      </c>
      <c r="M1191" s="69">
        <v>0</v>
      </c>
      <c r="N1191" s="69">
        <v>0</v>
      </c>
      <c r="O1191" s="69">
        <v>2000000</v>
      </c>
      <c r="P1191" s="69">
        <v>2000000</v>
      </c>
      <c r="Q1191" s="67">
        <f t="shared" si="37"/>
        <v>0</v>
      </c>
    </row>
    <row r="1192" spans="1:17" ht="14.4" x14ac:dyDescent="0.2">
      <c r="A1192" s="65" t="s">
        <v>444</v>
      </c>
      <c r="B1192" s="65" t="s">
        <v>445</v>
      </c>
      <c r="C1192" s="32" t="str">
        <f t="shared" si="36"/>
        <v>21375801 CENTRO NACIONAL DE LA MÚSICA</v>
      </c>
      <c r="D1192" s="65" t="s">
        <v>253</v>
      </c>
      <c r="E1192" s="65" t="s">
        <v>274</v>
      </c>
      <c r="F1192" s="65" t="s">
        <v>275</v>
      </c>
      <c r="G1192" s="69">
        <v>3000000</v>
      </c>
      <c r="H1192" s="69">
        <v>2000000</v>
      </c>
      <c r="I1192" s="69">
        <v>2000000</v>
      </c>
      <c r="J1192" s="69">
        <v>0</v>
      </c>
      <c r="K1192" s="69">
        <v>0</v>
      </c>
      <c r="L1192" s="69">
        <v>0</v>
      </c>
      <c r="M1192" s="69">
        <v>0</v>
      </c>
      <c r="N1192" s="69">
        <v>0</v>
      </c>
      <c r="O1192" s="69">
        <v>2000000</v>
      </c>
      <c r="P1192" s="69">
        <v>2000000</v>
      </c>
      <c r="Q1192" s="67">
        <f t="shared" si="37"/>
        <v>0</v>
      </c>
    </row>
    <row r="1193" spans="1:17" ht="14.4" x14ac:dyDescent="0.2">
      <c r="A1193" s="65" t="s">
        <v>444</v>
      </c>
      <c r="B1193" s="65" t="s">
        <v>445</v>
      </c>
      <c r="C1193" s="32" t="str">
        <f t="shared" si="36"/>
        <v>21375801 CENTRO NACIONAL DE LA MÚSICA</v>
      </c>
      <c r="D1193" s="65" t="s">
        <v>253</v>
      </c>
      <c r="E1193" s="65" t="s">
        <v>276</v>
      </c>
      <c r="F1193" s="65" t="s">
        <v>277</v>
      </c>
      <c r="G1193" s="69">
        <v>3000000</v>
      </c>
      <c r="H1193" s="69">
        <v>2000000</v>
      </c>
      <c r="I1193" s="69">
        <v>2000000</v>
      </c>
      <c r="J1193" s="69">
        <v>0</v>
      </c>
      <c r="K1193" s="69">
        <v>0</v>
      </c>
      <c r="L1193" s="69">
        <v>0</v>
      </c>
      <c r="M1193" s="69">
        <v>0</v>
      </c>
      <c r="N1193" s="69">
        <v>0</v>
      </c>
      <c r="O1193" s="69">
        <v>2000000</v>
      </c>
      <c r="P1193" s="69">
        <v>2000000</v>
      </c>
      <c r="Q1193" s="67">
        <f t="shared" si="37"/>
        <v>0</v>
      </c>
    </row>
    <row r="1194" spans="1:17" ht="14.4" x14ac:dyDescent="0.2">
      <c r="A1194" s="65" t="s">
        <v>456</v>
      </c>
      <c r="B1194" s="65" t="s">
        <v>457</v>
      </c>
      <c r="C1194" s="32" t="str">
        <f t="shared" si="36"/>
        <v>21375802 SISTEMA NACIONAL DE EDUCACIÓN MUSICAL</v>
      </c>
      <c r="D1194" s="65" t="s">
        <v>19</v>
      </c>
      <c r="E1194" s="65" t="s">
        <v>20</v>
      </c>
      <c r="F1194" s="65" t="s">
        <v>20</v>
      </c>
      <c r="G1194" s="69">
        <v>3227306966</v>
      </c>
      <c r="H1194" s="69">
        <v>3251719808</v>
      </c>
      <c r="I1194" s="69">
        <v>2891263004.3000002</v>
      </c>
      <c r="J1194" s="69">
        <v>0</v>
      </c>
      <c r="K1194" s="69">
        <v>0</v>
      </c>
      <c r="L1194" s="69">
        <v>0</v>
      </c>
      <c r="M1194" s="69">
        <v>1127083391.21</v>
      </c>
      <c r="N1194" s="69">
        <v>1121563989.5899999</v>
      </c>
      <c r="O1194" s="69">
        <v>2124636416.79</v>
      </c>
      <c r="P1194" s="69">
        <v>1764179613.0899999</v>
      </c>
      <c r="Q1194" s="67">
        <f t="shared" si="37"/>
        <v>0.34661147262353548</v>
      </c>
    </row>
    <row r="1195" spans="1:17" ht="14.4" x14ac:dyDescent="0.2">
      <c r="A1195" s="65" t="s">
        <v>456</v>
      </c>
      <c r="B1195" s="65" t="s">
        <v>457</v>
      </c>
      <c r="C1195" s="32" t="str">
        <f t="shared" si="36"/>
        <v>21375802 SISTEMA NACIONAL DE EDUCACIÓN MUSICAL</v>
      </c>
      <c r="D1195" s="65" t="s">
        <v>19</v>
      </c>
      <c r="E1195" s="65" t="s">
        <v>23</v>
      </c>
      <c r="F1195" s="65" t="s">
        <v>24</v>
      </c>
      <c r="G1195" s="69">
        <v>2548838111</v>
      </c>
      <c r="H1195" s="69">
        <v>2569692465</v>
      </c>
      <c r="I1195" s="69">
        <v>2561592465</v>
      </c>
      <c r="J1195" s="69">
        <v>0</v>
      </c>
      <c r="K1195" s="69">
        <v>0</v>
      </c>
      <c r="L1195" s="69">
        <v>0</v>
      </c>
      <c r="M1195" s="69">
        <v>914397871.69000006</v>
      </c>
      <c r="N1195" s="69">
        <v>914397871.69000006</v>
      </c>
      <c r="O1195" s="69">
        <v>1655294593.3099999</v>
      </c>
      <c r="P1195" s="69">
        <v>1647194593.3099999</v>
      </c>
      <c r="Q1195" s="67">
        <f t="shared" si="37"/>
        <v>0.35583941819668297</v>
      </c>
    </row>
    <row r="1196" spans="1:17" ht="14.4" x14ac:dyDescent="0.2">
      <c r="A1196" s="65" t="s">
        <v>456</v>
      </c>
      <c r="B1196" s="65" t="s">
        <v>457</v>
      </c>
      <c r="C1196" s="32" t="str">
        <f t="shared" si="36"/>
        <v>21375802 SISTEMA NACIONAL DE EDUCACIÓN MUSICAL</v>
      </c>
      <c r="D1196" s="65" t="s">
        <v>19</v>
      </c>
      <c r="E1196" s="65" t="s">
        <v>25</v>
      </c>
      <c r="F1196" s="65" t="s">
        <v>26</v>
      </c>
      <c r="G1196" s="69">
        <v>1462582200</v>
      </c>
      <c r="H1196" s="69">
        <v>1519443782</v>
      </c>
      <c r="I1196" s="69">
        <v>1511343782</v>
      </c>
      <c r="J1196" s="69">
        <v>0</v>
      </c>
      <c r="K1196" s="69">
        <v>0</v>
      </c>
      <c r="L1196" s="69">
        <v>0</v>
      </c>
      <c r="M1196" s="69">
        <v>530218540.13999999</v>
      </c>
      <c r="N1196" s="69">
        <v>530218540.13999999</v>
      </c>
      <c r="O1196" s="69">
        <v>989225241.86000001</v>
      </c>
      <c r="P1196" s="69">
        <v>981125241.86000001</v>
      </c>
      <c r="Q1196" s="67">
        <f t="shared" si="37"/>
        <v>0.34895568129680232</v>
      </c>
    </row>
    <row r="1197" spans="1:17" ht="14.4" x14ac:dyDescent="0.2">
      <c r="A1197" s="65" t="s">
        <v>456</v>
      </c>
      <c r="B1197" s="65" t="s">
        <v>457</v>
      </c>
      <c r="C1197" s="32" t="str">
        <f t="shared" si="36"/>
        <v>21375802 SISTEMA NACIONAL DE EDUCACIÓN MUSICAL</v>
      </c>
      <c r="D1197" s="65" t="s">
        <v>19</v>
      </c>
      <c r="E1197" s="65" t="s">
        <v>27</v>
      </c>
      <c r="F1197" s="65" t="s">
        <v>28</v>
      </c>
      <c r="G1197" s="69">
        <v>1449582200</v>
      </c>
      <c r="H1197" s="69">
        <v>1516443782</v>
      </c>
      <c r="I1197" s="69">
        <v>1508343782</v>
      </c>
      <c r="J1197" s="69">
        <v>0</v>
      </c>
      <c r="K1197" s="69">
        <v>0</v>
      </c>
      <c r="L1197" s="69">
        <v>0</v>
      </c>
      <c r="M1197" s="69">
        <v>530218540.13999999</v>
      </c>
      <c r="N1197" s="69">
        <v>530218540.13999999</v>
      </c>
      <c r="O1197" s="69">
        <v>986225241.86000001</v>
      </c>
      <c r="P1197" s="69">
        <v>978125241.86000001</v>
      </c>
      <c r="Q1197" s="67">
        <f t="shared" si="37"/>
        <v>0.34964602475451345</v>
      </c>
    </row>
    <row r="1198" spans="1:17" ht="14.4" x14ac:dyDescent="0.2">
      <c r="A1198" s="65" t="s">
        <v>456</v>
      </c>
      <c r="B1198" s="65" t="s">
        <v>457</v>
      </c>
      <c r="C1198" s="32" t="str">
        <f t="shared" si="36"/>
        <v>21375802 SISTEMA NACIONAL DE EDUCACIÓN MUSICAL</v>
      </c>
      <c r="D1198" s="65" t="s">
        <v>19</v>
      </c>
      <c r="E1198" s="65" t="s">
        <v>29</v>
      </c>
      <c r="F1198" s="65" t="s">
        <v>30</v>
      </c>
      <c r="G1198" s="69">
        <v>13000000</v>
      </c>
      <c r="H1198" s="69">
        <v>3000000</v>
      </c>
      <c r="I1198" s="69">
        <v>3000000</v>
      </c>
      <c r="J1198" s="69">
        <v>0</v>
      </c>
      <c r="K1198" s="69">
        <v>0</v>
      </c>
      <c r="L1198" s="69">
        <v>0</v>
      </c>
      <c r="M1198" s="69">
        <v>0</v>
      </c>
      <c r="N1198" s="69">
        <v>0</v>
      </c>
      <c r="O1198" s="69">
        <v>3000000</v>
      </c>
      <c r="P1198" s="69">
        <v>3000000</v>
      </c>
      <c r="Q1198" s="67">
        <f t="shared" si="37"/>
        <v>0</v>
      </c>
    </row>
    <row r="1199" spans="1:17" ht="14.4" x14ac:dyDescent="0.2">
      <c r="A1199" s="65" t="s">
        <v>456</v>
      </c>
      <c r="B1199" s="65" t="s">
        <v>457</v>
      </c>
      <c r="C1199" s="32" t="str">
        <f t="shared" si="36"/>
        <v>21375802 SISTEMA NACIONAL DE EDUCACIÓN MUSICAL</v>
      </c>
      <c r="D1199" s="65" t="s">
        <v>19</v>
      </c>
      <c r="E1199" s="65" t="s">
        <v>31</v>
      </c>
      <c r="F1199" s="65" t="s">
        <v>32</v>
      </c>
      <c r="G1199" s="69">
        <v>6000000</v>
      </c>
      <c r="H1199" s="69">
        <v>6000000</v>
      </c>
      <c r="I1199" s="69">
        <v>6000000</v>
      </c>
      <c r="J1199" s="69">
        <v>0</v>
      </c>
      <c r="K1199" s="69">
        <v>0</v>
      </c>
      <c r="L1199" s="69">
        <v>0</v>
      </c>
      <c r="M1199" s="69">
        <v>2562214.23</v>
      </c>
      <c r="N1199" s="69">
        <v>2562214.23</v>
      </c>
      <c r="O1199" s="69">
        <v>3437785.77</v>
      </c>
      <c r="P1199" s="69">
        <v>3437785.77</v>
      </c>
      <c r="Q1199" s="67">
        <f t="shared" si="37"/>
        <v>0.42703570499999999</v>
      </c>
    </row>
    <row r="1200" spans="1:17" ht="14.4" x14ac:dyDescent="0.2">
      <c r="A1200" s="65" t="s">
        <v>456</v>
      </c>
      <c r="B1200" s="65" t="s">
        <v>457</v>
      </c>
      <c r="C1200" s="32" t="str">
        <f t="shared" si="36"/>
        <v>21375802 SISTEMA NACIONAL DE EDUCACIÓN MUSICAL</v>
      </c>
      <c r="D1200" s="65" t="s">
        <v>19</v>
      </c>
      <c r="E1200" s="65" t="s">
        <v>33</v>
      </c>
      <c r="F1200" s="65" t="s">
        <v>34</v>
      </c>
      <c r="G1200" s="69">
        <v>6000000</v>
      </c>
      <c r="H1200" s="69">
        <v>6000000</v>
      </c>
      <c r="I1200" s="69">
        <v>6000000</v>
      </c>
      <c r="J1200" s="69">
        <v>0</v>
      </c>
      <c r="K1200" s="69">
        <v>0</v>
      </c>
      <c r="L1200" s="69">
        <v>0</v>
      </c>
      <c r="M1200" s="69">
        <v>2562214.23</v>
      </c>
      <c r="N1200" s="69">
        <v>2562214.23</v>
      </c>
      <c r="O1200" s="69">
        <v>3437785.77</v>
      </c>
      <c r="P1200" s="69">
        <v>3437785.77</v>
      </c>
      <c r="Q1200" s="67">
        <f t="shared" si="37"/>
        <v>0.42703570499999999</v>
      </c>
    </row>
    <row r="1201" spans="1:17" ht="14.4" x14ac:dyDescent="0.2">
      <c r="A1201" s="65" t="s">
        <v>456</v>
      </c>
      <c r="B1201" s="65" t="s">
        <v>457</v>
      </c>
      <c r="C1201" s="32" t="str">
        <f t="shared" si="36"/>
        <v>21375802 SISTEMA NACIONAL DE EDUCACIÓN MUSICAL</v>
      </c>
      <c r="D1201" s="65" t="s">
        <v>19</v>
      </c>
      <c r="E1201" s="65" t="s">
        <v>35</v>
      </c>
      <c r="F1201" s="65" t="s">
        <v>36</v>
      </c>
      <c r="G1201" s="69">
        <v>677300051</v>
      </c>
      <c r="H1201" s="69">
        <v>642488095</v>
      </c>
      <c r="I1201" s="69">
        <v>642488095</v>
      </c>
      <c r="J1201" s="69">
        <v>0</v>
      </c>
      <c r="K1201" s="69">
        <v>0</v>
      </c>
      <c r="L1201" s="69">
        <v>0</v>
      </c>
      <c r="M1201" s="69">
        <v>259725872.46000001</v>
      </c>
      <c r="N1201" s="69">
        <v>259725872.46000001</v>
      </c>
      <c r="O1201" s="69">
        <v>382762222.54000002</v>
      </c>
      <c r="P1201" s="69">
        <v>382762222.54000002</v>
      </c>
      <c r="Q1201" s="67">
        <f t="shared" si="37"/>
        <v>0.40425009347449464</v>
      </c>
    </row>
    <row r="1202" spans="1:17" ht="14.4" x14ac:dyDescent="0.2">
      <c r="A1202" s="65" t="s">
        <v>456</v>
      </c>
      <c r="B1202" s="65" t="s">
        <v>457</v>
      </c>
      <c r="C1202" s="32" t="str">
        <f t="shared" si="36"/>
        <v>21375802 SISTEMA NACIONAL DE EDUCACIÓN MUSICAL</v>
      </c>
      <c r="D1202" s="65" t="s">
        <v>19</v>
      </c>
      <c r="E1202" s="65" t="s">
        <v>37</v>
      </c>
      <c r="F1202" s="65" t="s">
        <v>38</v>
      </c>
      <c r="G1202" s="69">
        <v>280500000</v>
      </c>
      <c r="H1202" s="69">
        <v>261993267</v>
      </c>
      <c r="I1202" s="69">
        <v>261993267</v>
      </c>
      <c r="J1202" s="69">
        <v>0</v>
      </c>
      <c r="K1202" s="69">
        <v>0</v>
      </c>
      <c r="L1202" s="69">
        <v>0</v>
      </c>
      <c r="M1202" s="69">
        <v>97353336.140000001</v>
      </c>
      <c r="N1202" s="69">
        <v>97353336.140000001</v>
      </c>
      <c r="O1202" s="69">
        <v>164639930.86000001</v>
      </c>
      <c r="P1202" s="69">
        <v>164639930.86000001</v>
      </c>
      <c r="Q1202" s="67">
        <f t="shared" si="37"/>
        <v>0.37158716807787279</v>
      </c>
    </row>
    <row r="1203" spans="1:17" ht="14.4" x14ac:dyDescent="0.2">
      <c r="A1203" s="65" t="s">
        <v>456</v>
      </c>
      <c r="B1203" s="65" t="s">
        <v>457</v>
      </c>
      <c r="C1203" s="32" t="str">
        <f t="shared" si="36"/>
        <v>21375802 SISTEMA NACIONAL DE EDUCACIÓN MUSICAL</v>
      </c>
      <c r="D1203" s="65" t="s">
        <v>19</v>
      </c>
      <c r="E1203" s="65" t="s">
        <v>39</v>
      </c>
      <c r="F1203" s="65" t="s">
        <v>40</v>
      </c>
      <c r="G1203" s="69">
        <v>86864250</v>
      </c>
      <c r="H1203" s="69">
        <v>80192310</v>
      </c>
      <c r="I1203" s="69">
        <v>80192310</v>
      </c>
      <c r="J1203" s="69">
        <v>0</v>
      </c>
      <c r="K1203" s="69">
        <v>0</v>
      </c>
      <c r="L1203" s="69">
        <v>0</v>
      </c>
      <c r="M1203" s="69">
        <v>33479755.219999999</v>
      </c>
      <c r="N1203" s="69">
        <v>33479755.219999999</v>
      </c>
      <c r="O1203" s="69">
        <v>46712554.780000001</v>
      </c>
      <c r="P1203" s="69">
        <v>46712554.780000001</v>
      </c>
      <c r="Q1203" s="67">
        <f t="shared" si="37"/>
        <v>0.41749333845103104</v>
      </c>
    </row>
    <row r="1204" spans="1:17" ht="14.4" x14ac:dyDescent="0.2">
      <c r="A1204" s="65" t="s">
        <v>456</v>
      </c>
      <c r="B1204" s="65" t="s">
        <v>457</v>
      </c>
      <c r="C1204" s="32" t="str">
        <f t="shared" si="36"/>
        <v>21375802 SISTEMA NACIONAL DE EDUCACIÓN MUSICAL</v>
      </c>
      <c r="D1204" s="65" t="s">
        <v>19</v>
      </c>
      <c r="E1204" s="65" t="s">
        <v>41</v>
      </c>
      <c r="F1204" s="65" t="s">
        <v>42</v>
      </c>
      <c r="G1204" s="69">
        <v>160341543</v>
      </c>
      <c r="H1204" s="69">
        <v>161698705</v>
      </c>
      <c r="I1204" s="69">
        <v>161698705</v>
      </c>
      <c r="J1204" s="69">
        <v>0</v>
      </c>
      <c r="K1204" s="69">
        <v>0</v>
      </c>
      <c r="L1204" s="69">
        <v>0</v>
      </c>
      <c r="M1204" s="69">
        <v>4987440.13</v>
      </c>
      <c r="N1204" s="69">
        <v>4987440.13</v>
      </c>
      <c r="O1204" s="69">
        <v>156711264.87</v>
      </c>
      <c r="P1204" s="69">
        <v>156711264.87</v>
      </c>
      <c r="Q1204" s="67">
        <f t="shared" si="37"/>
        <v>3.0844032609908655E-2</v>
      </c>
    </row>
    <row r="1205" spans="1:17" ht="14.4" x14ac:dyDescent="0.2">
      <c r="A1205" s="65" t="s">
        <v>456</v>
      </c>
      <c r="B1205" s="65" t="s">
        <v>457</v>
      </c>
      <c r="C1205" s="32" t="str">
        <f t="shared" si="36"/>
        <v>21375802 SISTEMA NACIONAL DE EDUCACIÓN MUSICAL</v>
      </c>
      <c r="D1205" s="65" t="s">
        <v>19</v>
      </c>
      <c r="E1205" s="65" t="s">
        <v>43</v>
      </c>
      <c r="F1205" s="65" t="s">
        <v>44</v>
      </c>
      <c r="G1205" s="69">
        <v>124794258</v>
      </c>
      <c r="H1205" s="69">
        <v>115794258</v>
      </c>
      <c r="I1205" s="69">
        <v>115794258</v>
      </c>
      <c r="J1205" s="69">
        <v>0</v>
      </c>
      <c r="K1205" s="69">
        <v>0</v>
      </c>
      <c r="L1205" s="69">
        <v>0</v>
      </c>
      <c r="M1205" s="69">
        <v>114763163.86</v>
      </c>
      <c r="N1205" s="69">
        <v>114763163.86</v>
      </c>
      <c r="O1205" s="69">
        <v>1031094.14</v>
      </c>
      <c r="P1205" s="69">
        <v>1031094.14</v>
      </c>
      <c r="Q1205" s="67">
        <f t="shared" si="37"/>
        <v>0.99109546399096926</v>
      </c>
    </row>
    <row r="1206" spans="1:17" ht="14.4" x14ac:dyDescent="0.2">
      <c r="A1206" s="65" t="s">
        <v>456</v>
      </c>
      <c r="B1206" s="65" t="s">
        <v>457</v>
      </c>
      <c r="C1206" s="32" t="str">
        <f t="shared" si="36"/>
        <v>21375802 SISTEMA NACIONAL DE EDUCACIÓN MUSICAL</v>
      </c>
      <c r="D1206" s="65" t="s">
        <v>19</v>
      </c>
      <c r="E1206" s="65" t="s">
        <v>45</v>
      </c>
      <c r="F1206" s="65" t="s">
        <v>46</v>
      </c>
      <c r="G1206" s="69">
        <v>24800000</v>
      </c>
      <c r="H1206" s="69">
        <v>22809555</v>
      </c>
      <c r="I1206" s="69">
        <v>22809555</v>
      </c>
      <c r="J1206" s="69">
        <v>0</v>
      </c>
      <c r="K1206" s="69">
        <v>0</v>
      </c>
      <c r="L1206" s="69">
        <v>0</v>
      </c>
      <c r="M1206" s="69">
        <v>9142177.1099999994</v>
      </c>
      <c r="N1206" s="69">
        <v>9142177.1099999994</v>
      </c>
      <c r="O1206" s="69">
        <v>13667377.890000001</v>
      </c>
      <c r="P1206" s="69">
        <v>13667377.890000001</v>
      </c>
      <c r="Q1206" s="67">
        <f t="shared" si="37"/>
        <v>0.40080471144658453</v>
      </c>
    </row>
    <row r="1207" spans="1:17" ht="14.4" x14ac:dyDescent="0.2">
      <c r="A1207" s="65" t="s">
        <v>456</v>
      </c>
      <c r="B1207" s="65" t="s">
        <v>457</v>
      </c>
      <c r="C1207" s="32" t="str">
        <f t="shared" si="36"/>
        <v>21375802 SISTEMA NACIONAL DE EDUCACIÓN MUSICAL</v>
      </c>
      <c r="D1207" s="65" t="s">
        <v>19</v>
      </c>
      <c r="E1207" s="65" t="s">
        <v>47</v>
      </c>
      <c r="F1207" s="65" t="s">
        <v>48</v>
      </c>
      <c r="G1207" s="69">
        <v>193590220</v>
      </c>
      <c r="H1207" s="69">
        <v>195178735</v>
      </c>
      <c r="I1207" s="69">
        <v>195178735</v>
      </c>
      <c r="J1207" s="69">
        <v>0</v>
      </c>
      <c r="K1207" s="69">
        <v>0</v>
      </c>
      <c r="L1207" s="69">
        <v>0</v>
      </c>
      <c r="M1207" s="69">
        <v>58674775</v>
      </c>
      <c r="N1207" s="69">
        <v>58674775</v>
      </c>
      <c r="O1207" s="69">
        <v>136503960</v>
      </c>
      <c r="P1207" s="69">
        <v>136503960</v>
      </c>
      <c r="Q1207" s="67">
        <f t="shared" si="37"/>
        <v>0.30062073616780027</v>
      </c>
    </row>
    <row r="1208" spans="1:17" ht="14.4" x14ac:dyDescent="0.2">
      <c r="A1208" s="65" t="s">
        <v>456</v>
      </c>
      <c r="B1208" s="65" t="s">
        <v>457</v>
      </c>
      <c r="C1208" s="32" t="str">
        <f t="shared" si="36"/>
        <v>21375802 SISTEMA NACIONAL DE EDUCACIÓN MUSICAL</v>
      </c>
      <c r="D1208" s="65" t="s">
        <v>19</v>
      </c>
      <c r="E1208" s="65" t="s">
        <v>458</v>
      </c>
      <c r="F1208" s="65" t="s">
        <v>50</v>
      </c>
      <c r="G1208" s="69">
        <v>183662516</v>
      </c>
      <c r="H1208" s="69">
        <v>185169569</v>
      </c>
      <c r="I1208" s="69">
        <v>185169569</v>
      </c>
      <c r="J1208" s="69">
        <v>0</v>
      </c>
      <c r="K1208" s="69">
        <v>0</v>
      </c>
      <c r="L1208" s="69">
        <v>0</v>
      </c>
      <c r="M1208" s="69">
        <v>55673880</v>
      </c>
      <c r="N1208" s="69">
        <v>55673880</v>
      </c>
      <c r="O1208" s="69">
        <v>129495689</v>
      </c>
      <c r="P1208" s="69">
        <v>129495689</v>
      </c>
      <c r="Q1208" s="67">
        <f t="shared" si="37"/>
        <v>0.30066430623921797</v>
      </c>
    </row>
    <row r="1209" spans="1:17" ht="14.4" x14ac:dyDescent="0.2">
      <c r="A1209" s="65" t="s">
        <v>456</v>
      </c>
      <c r="B1209" s="65" t="s">
        <v>457</v>
      </c>
      <c r="C1209" s="32" t="str">
        <f t="shared" si="36"/>
        <v>21375802 SISTEMA NACIONAL DE EDUCACIÓN MUSICAL</v>
      </c>
      <c r="D1209" s="65" t="s">
        <v>19</v>
      </c>
      <c r="E1209" s="65" t="s">
        <v>459</v>
      </c>
      <c r="F1209" s="65" t="s">
        <v>52</v>
      </c>
      <c r="G1209" s="69">
        <v>9927704</v>
      </c>
      <c r="H1209" s="69">
        <v>10009166</v>
      </c>
      <c r="I1209" s="69">
        <v>10009166</v>
      </c>
      <c r="J1209" s="69">
        <v>0</v>
      </c>
      <c r="K1209" s="69">
        <v>0</v>
      </c>
      <c r="L1209" s="69">
        <v>0</v>
      </c>
      <c r="M1209" s="69">
        <v>3000895</v>
      </c>
      <c r="N1209" s="69">
        <v>3000895</v>
      </c>
      <c r="O1209" s="69">
        <v>7008271</v>
      </c>
      <c r="P1209" s="69">
        <v>7008271</v>
      </c>
      <c r="Q1209" s="67">
        <f t="shared" si="37"/>
        <v>0.29981468985527865</v>
      </c>
    </row>
    <row r="1210" spans="1:17" ht="14.4" x14ac:dyDescent="0.2">
      <c r="A1210" s="65" t="s">
        <v>456</v>
      </c>
      <c r="B1210" s="65" t="s">
        <v>457</v>
      </c>
      <c r="C1210" s="32" t="str">
        <f t="shared" si="36"/>
        <v>21375802 SISTEMA NACIONAL DE EDUCACIÓN MUSICAL</v>
      </c>
      <c r="D1210" s="65" t="s">
        <v>19</v>
      </c>
      <c r="E1210" s="65" t="s">
        <v>53</v>
      </c>
      <c r="F1210" s="65" t="s">
        <v>54</v>
      </c>
      <c r="G1210" s="69">
        <v>209365640</v>
      </c>
      <c r="H1210" s="69">
        <v>206581853</v>
      </c>
      <c r="I1210" s="69">
        <v>206581853</v>
      </c>
      <c r="J1210" s="69">
        <v>0</v>
      </c>
      <c r="K1210" s="69">
        <v>0</v>
      </c>
      <c r="L1210" s="69">
        <v>0</v>
      </c>
      <c r="M1210" s="69">
        <v>63216469.859999999</v>
      </c>
      <c r="N1210" s="69">
        <v>63216469.859999999</v>
      </c>
      <c r="O1210" s="69">
        <v>143365383.13999999</v>
      </c>
      <c r="P1210" s="69">
        <v>143365383.13999999</v>
      </c>
      <c r="Q1210" s="67">
        <f t="shared" si="37"/>
        <v>0.30601172824217043</v>
      </c>
    </row>
    <row r="1211" spans="1:17" ht="14.4" x14ac:dyDescent="0.2">
      <c r="A1211" s="65" t="s">
        <v>456</v>
      </c>
      <c r="B1211" s="65" t="s">
        <v>457</v>
      </c>
      <c r="C1211" s="32" t="str">
        <f t="shared" si="36"/>
        <v>21375802 SISTEMA NACIONAL DE EDUCACIÓN MUSICAL</v>
      </c>
      <c r="D1211" s="65" t="s">
        <v>19</v>
      </c>
      <c r="E1211" s="65" t="s">
        <v>460</v>
      </c>
      <c r="F1211" s="65" t="s">
        <v>56</v>
      </c>
      <c r="G1211" s="69">
        <v>107616307</v>
      </c>
      <c r="H1211" s="69">
        <v>108499359</v>
      </c>
      <c r="I1211" s="69">
        <v>108499359</v>
      </c>
      <c r="J1211" s="69">
        <v>0</v>
      </c>
      <c r="K1211" s="69">
        <v>0</v>
      </c>
      <c r="L1211" s="69">
        <v>0</v>
      </c>
      <c r="M1211" s="69">
        <v>32756121</v>
      </c>
      <c r="N1211" s="69">
        <v>32756121</v>
      </c>
      <c r="O1211" s="69">
        <v>75743238</v>
      </c>
      <c r="P1211" s="69">
        <v>75743238</v>
      </c>
      <c r="Q1211" s="67">
        <f t="shared" si="37"/>
        <v>0.3019015163029673</v>
      </c>
    </row>
    <row r="1212" spans="1:17" ht="14.4" x14ac:dyDescent="0.2">
      <c r="A1212" s="65" t="s">
        <v>456</v>
      </c>
      <c r="B1212" s="65" t="s">
        <v>457</v>
      </c>
      <c r="C1212" s="32" t="str">
        <f t="shared" si="36"/>
        <v>21375802 SISTEMA NACIONAL DE EDUCACIÓN MUSICAL</v>
      </c>
      <c r="D1212" s="65" t="s">
        <v>19</v>
      </c>
      <c r="E1212" s="65" t="s">
        <v>461</v>
      </c>
      <c r="F1212" s="65" t="s">
        <v>58</v>
      </c>
      <c r="G1212" s="69">
        <v>59566222</v>
      </c>
      <c r="H1212" s="69">
        <v>60054996</v>
      </c>
      <c r="I1212" s="69">
        <v>60054996</v>
      </c>
      <c r="J1212" s="69">
        <v>0</v>
      </c>
      <c r="K1212" s="69">
        <v>0</v>
      </c>
      <c r="L1212" s="69">
        <v>0</v>
      </c>
      <c r="M1212" s="69">
        <v>18040295</v>
      </c>
      <c r="N1212" s="69">
        <v>18040295</v>
      </c>
      <c r="O1212" s="69">
        <v>42014701</v>
      </c>
      <c r="P1212" s="69">
        <v>42014701</v>
      </c>
      <c r="Q1212" s="67">
        <f t="shared" si="37"/>
        <v>0.30039624013962135</v>
      </c>
    </row>
    <row r="1213" spans="1:17" ht="14.4" x14ac:dyDescent="0.2">
      <c r="A1213" s="65" t="s">
        <v>456</v>
      </c>
      <c r="B1213" s="65" t="s">
        <v>457</v>
      </c>
      <c r="C1213" s="32" t="str">
        <f t="shared" si="36"/>
        <v>21375802 SISTEMA NACIONAL DE EDUCACIÓN MUSICAL</v>
      </c>
      <c r="D1213" s="65" t="s">
        <v>19</v>
      </c>
      <c r="E1213" s="65" t="s">
        <v>462</v>
      </c>
      <c r="F1213" s="65" t="s">
        <v>60</v>
      </c>
      <c r="G1213" s="69">
        <v>29783111</v>
      </c>
      <c r="H1213" s="69">
        <v>30027498</v>
      </c>
      <c r="I1213" s="69">
        <v>30027498</v>
      </c>
      <c r="J1213" s="69">
        <v>0</v>
      </c>
      <c r="K1213" s="69">
        <v>0</v>
      </c>
      <c r="L1213" s="69">
        <v>0</v>
      </c>
      <c r="M1213" s="69">
        <v>9002715</v>
      </c>
      <c r="N1213" s="69">
        <v>9002715</v>
      </c>
      <c r="O1213" s="69">
        <v>21024783</v>
      </c>
      <c r="P1213" s="69">
        <v>21024783</v>
      </c>
      <c r="Q1213" s="67">
        <f t="shared" si="37"/>
        <v>0.29981568893951804</v>
      </c>
    </row>
    <row r="1214" spans="1:17" ht="14.4" x14ac:dyDescent="0.2">
      <c r="A1214" s="65" t="s">
        <v>456</v>
      </c>
      <c r="B1214" s="65" t="s">
        <v>457</v>
      </c>
      <c r="C1214" s="32" t="str">
        <f t="shared" si="36"/>
        <v>21375802 SISTEMA NACIONAL DE EDUCACIÓN MUSICAL</v>
      </c>
      <c r="D1214" s="65" t="s">
        <v>19</v>
      </c>
      <c r="E1214" s="65" t="s">
        <v>463</v>
      </c>
      <c r="F1214" s="65" t="s">
        <v>350</v>
      </c>
      <c r="G1214" s="69">
        <v>12400000</v>
      </c>
      <c r="H1214" s="69">
        <v>8000000</v>
      </c>
      <c r="I1214" s="69">
        <v>8000000</v>
      </c>
      <c r="J1214" s="69">
        <v>0</v>
      </c>
      <c r="K1214" s="69">
        <v>0</v>
      </c>
      <c r="L1214" s="69">
        <v>0</v>
      </c>
      <c r="M1214" s="69">
        <v>3417338.86</v>
      </c>
      <c r="N1214" s="69">
        <v>3417338.86</v>
      </c>
      <c r="O1214" s="69">
        <v>4582661.1399999997</v>
      </c>
      <c r="P1214" s="69">
        <v>4582661.1399999997</v>
      </c>
      <c r="Q1214" s="67">
        <f t="shared" si="37"/>
        <v>0.42716735750000001</v>
      </c>
    </row>
    <row r="1215" spans="1:17" ht="14.4" x14ac:dyDescent="0.2">
      <c r="A1215" s="65" t="s">
        <v>456</v>
      </c>
      <c r="B1215" s="65" t="s">
        <v>457</v>
      </c>
      <c r="C1215" s="32" t="str">
        <f t="shared" si="36"/>
        <v>21375802 SISTEMA NACIONAL DE EDUCACIÓN MUSICAL</v>
      </c>
      <c r="D1215" s="65" t="s">
        <v>19</v>
      </c>
      <c r="E1215" s="65" t="s">
        <v>63</v>
      </c>
      <c r="F1215" s="65" t="s">
        <v>64</v>
      </c>
      <c r="G1215" s="69">
        <v>507089846</v>
      </c>
      <c r="H1215" s="69">
        <v>504001811</v>
      </c>
      <c r="I1215" s="69">
        <v>199426929.62</v>
      </c>
      <c r="J1215" s="69">
        <v>0</v>
      </c>
      <c r="K1215" s="69">
        <v>0</v>
      </c>
      <c r="L1215" s="69">
        <v>0</v>
      </c>
      <c r="M1215" s="69">
        <v>137429256.09999999</v>
      </c>
      <c r="N1215" s="69">
        <v>131914494.95</v>
      </c>
      <c r="O1215" s="69">
        <v>366572554.89999998</v>
      </c>
      <c r="P1215" s="69">
        <v>61997673.520000003</v>
      </c>
      <c r="Q1215" s="67">
        <f t="shared" si="37"/>
        <v>0.27267611564197336</v>
      </c>
    </row>
    <row r="1216" spans="1:17" ht="14.4" x14ac:dyDescent="0.2">
      <c r="A1216" s="65" t="s">
        <v>456</v>
      </c>
      <c r="B1216" s="65" t="s">
        <v>457</v>
      </c>
      <c r="C1216" s="32" t="str">
        <f t="shared" si="36"/>
        <v>21375802 SISTEMA NACIONAL DE EDUCACIÓN MUSICAL</v>
      </c>
      <c r="D1216" s="65" t="s">
        <v>19</v>
      </c>
      <c r="E1216" s="65" t="s">
        <v>65</v>
      </c>
      <c r="F1216" s="65" t="s">
        <v>66</v>
      </c>
      <c r="G1216" s="69">
        <v>153879508</v>
      </c>
      <c r="H1216" s="69">
        <v>153879508</v>
      </c>
      <c r="I1216" s="69">
        <v>65190719.32</v>
      </c>
      <c r="J1216" s="69">
        <v>0</v>
      </c>
      <c r="K1216" s="69">
        <v>0</v>
      </c>
      <c r="L1216" s="69">
        <v>0</v>
      </c>
      <c r="M1216" s="69">
        <v>45535035.460000001</v>
      </c>
      <c r="N1216" s="69">
        <v>43896637.609999999</v>
      </c>
      <c r="O1216" s="69">
        <v>108344472.54000001</v>
      </c>
      <c r="P1216" s="69">
        <v>19655683.859999999</v>
      </c>
      <c r="Q1216" s="67">
        <f t="shared" si="37"/>
        <v>0.29591357583493183</v>
      </c>
    </row>
    <row r="1217" spans="1:17" ht="14.4" x14ac:dyDescent="0.2">
      <c r="A1217" s="65" t="s">
        <v>456</v>
      </c>
      <c r="B1217" s="65" t="s">
        <v>457</v>
      </c>
      <c r="C1217" s="32" t="str">
        <f t="shared" si="36"/>
        <v>21375802 SISTEMA NACIONAL DE EDUCACIÓN MUSICAL</v>
      </c>
      <c r="D1217" s="65" t="s">
        <v>19</v>
      </c>
      <c r="E1217" s="65" t="s">
        <v>285</v>
      </c>
      <c r="F1217" s="65" t="s">
        <v>286</v>
      </c>
      <c r="G1217" s="69">
        <v>153879508</v>
      </c>
      <c r="H1217" s="69">
        <v>153879508</v>
      </c>
      <c r="I1217" s="69">
        <v>65190719.32</v>
      </c>
      <c r="J1217" s="69">
        <v>0</v>
      </c>
      <c r="K1217" s="69">
        <v>0</v>
      </c>
      <c r="L1217" s="69">
        <v>0</v>
      </c>
      <c r="M1217" s="69">
        <v>45535035.460000001</v>
      </c>
      <c r="N1217" s="69">
        <v>43896637.609999999</v>
      </c>
      <c r="O1217" s="69">
        <v>108344472.54000001</v>
      </c>
      <c r="P1217" s="69">
        <v>19655683.859999999</v>
      </c>
      <c r="Q1217" s="67">
        <f t="shared" si="37"/>
        <v>0.29591357583493183</v>
      </c>
    </row>
    <row r="1218" spans="1:17" ht="14.4" x14ac:dyDescent="0.2">
      <c r="A1218" s="65" t="s">
        <v>456</v>
      </c>
      <c r="B1218" s="65" t="s">
        <v>457</v>
      </c>
      <c r="C1218" s="32" t="str">
        <f t="shared" si="36"/>
        <v>21375802 SISTEMA NACIONAL DE EDUCACIÓN MUSICAL</v>
      </c>
      <c r="D1218" s="65" t="s">
        <v>19</v>
      </c>
      <c r="E1218" s="65" t="s">
        <v>73</v>
      </c>
      <c r="F1218" s="65" t="s">
        <v>74</v>
      </c>
      <c r="G1218" s="69">
        <v>46106920</v>
      </c>
      <c r="H1218" s="69">
        <v>41972040</v>
      </c>
      <c r="I1218" s="69">
        <v>21351292.350000001</v>
      </c>
      <c r="J1218" s="69">
        <v>0</v>
      </c>
      <c r="K1218" s="69">
        <v>0</v>
      </c>
      <c r="L1218" s="69">
        <v>0</v>
      </c>
      <c r="M1218" s="69">
        <v>8571888.9800000004</v>
      </c>
      <c r="N1218" s="69">
        <v>8301183.9299999997</v>
      </c>
      <c r="O1218" s="69">
        <v>33400151.02</v>
      </c>
      <c r="P1218" s="69">
        <v>12779403.369999999</v>
      </c>
      <c r="Q1218" s="67">
        <f t="shared" si="37"/>
        <v>0.20422855262693929</v>
      </c>
    </row>
    <row r="1219" spans="1:17" ht="14.4" x14ac:dyDescent="0.2">
      <c r="A1219" s="65" t="s">
        <v>456</v>
      </c>
      <c r="B1219" s="65" t="s">
        <v>457</v>
      </c>
      <c r="C1219" s="32" t="str">
        <f t="shared" si="36"/>
        <v>21375802 SISTEMA NACIONAL DE EDUCACIÓN MUSICAL</v>
      </c>
      <c r="D1219" s="65" t="s">
        <v>19</v>
      </c>
      <c r="E1219" s="65" t="s">
        <v>75</v>
      </c>
      <c r="F1219" s="65" t="s">
        <v>76</v>
      </c>
      <c r="G1219" s="69">
        <v>11222880</v>
      </c>
      <c r="H1219" s="69">
        <v>10100000</v>
      </c>
      <c r="I1219" s="69">
        <v>5197115.57</v>
      </c>
      <c r="J1219" s="69">
        <v>0</v>
      </c>
      <c r="K1219" s="69">
        <v>0</v>
      </c>
      <c r="L1219" s="69">
        <v>0</v>
      </c>
      <c r="M1219" s="69">
        <v>2601700.94</v>
      </c>
      <c r="N1219" s="69">
        <v>2594555.94</v>
      </c>
      <c r="O1219" s="69">
        <v>7498299.0599999996</v>
      </c>
      <c r="P1219" s="69">
        <v>2595414.63</v>
      </c>
      <c r="Q1219" s="67">
        <f t="shared" si="37"/>
        <v>0.25759415247524753</v>
      </c>
    </row>
    <row r="1220" spans="1:17" ht="14.4" x14ac:dyDescent="0.2">
      <c r="A1220" s="65" t="s">
        <v>456</v>
      </c>
      <c r="B1220" s="65" t="s">
        <v>457</v>
      </c>
      <c r="C1220" s="32" t="str">
        <f t="shared" si="36"/>
        <v>21375802 SISTEMA NACIONAL DE EDUCACIÓN MUSICAL</v>
      </c>
      <c r="D1220" s="65" t="s">
        <v>19</v>
      </c>
      <c r="E1220" s="65" t="s">
        <v>77</v>
      </c>
      <c r="F1220" s="65" t="s">
        <v>78</v>
      </c>
      <c r="G1220" s="69">
        <v>12174600</v>
      </c>
      <c r="H1220" s="69">
        <v>14174600</v>
      </c>
      <c r="I1220" s="69">
        <v>5637840.1299999999</v>
      </c>
      <c r="J1220" s="69">
        <v>0</v>
      </c>
      <c r="K1220" s="69">
        <v>0</v>
      </c>
      <c r="L1220" s="69">
        <v>0</v>
      </c>
      <c r="M1220" s="69">
        <v>3737147.59</v>
      </c>
      <c r="N1220" s="69">
        <v>3737147.59</v>
      </c>
      <c r="O1220" s="69">
        <v>10437452.41</v>
      </c>
      <c r="P1220" s="69">
        <v>1900692.54</v>
      </c>
      <c r="Q1220" s="67">
        <f t="shared" si="37"/>
        <v>0.26365100884681048</v>
      </c>
    </row>
    <row r="1221" spans="1:17" ht="14.4" x14ac:dyDescent="0.2">
      <c r="A1221" s="65" t="s">
        <v>456</v>
      </c>
      <c r="B1221" s="65" t="s">
        <v>457</v>
      </c>
      <c r="C1221" s="32" t="str">
        <f t="shared" si="36"/>
        <v>21375802 SISTEMA NACIONAL DE EDUCACIÓN MUSICAL</v>
      </c>
      <c r="D1221" s="65" t="s">
        <v>19</v>
      </c>
      <c r="E1221" s="65" t="s">
        <v>81</v>
      </c>
      <c r="F1221" s="65" t="s">
        <v>82</v>
      </c>
      <c r="G1221" s="69">
        <v>21012000</v>
      </c>
      <c r="H1221" s="69">
        <v>16000000</v>
      </c>
      <c r="I1221" s="69">
        <v>9730282.4600000009</v>
      </c>
      <c r="J1221" s="69">
        <v>0</v>
      </c>
      <c r="K1221" s="69">
        <v>0</v>
      </c>
      <c r="L1221" s="69">
        <v>0</v>
      </c>
      <c r="M1221" s="69">
        <v>1705920.35</v>
      </c>
      <c r="N1221" s="69">
        <v>1705920.35</v>
      </c>
      <c r="O1221" s="69">
        <v>14294079.65</v>
      </c>
      <c r="P1221" s="69">
        <v>8024362.1100000003</v>
      </c>
      <c r="Q1221" s="67">
        <f t="shared" si="37"/>
        <v>0.10662002187500001</v>
      </c>
    </row>
    <row r="1222" spans="1:17" ht="14.4" x14ac:dyDescent="0.2">
      <c r="A1222" s="65" t="s">
        <v>456</v>
      </c>
      <c r="B1222" s="65" t="s">
        <v>457</v>
      </c>
      <c r="C1222" s="32" t="str">
        <f t="shared" si="36"/>
        <v>21375802 SISTEMA NACIONAL DE EDUCACIÓN MUSICAL</v>
      </c>
      <c r="D1222" s="65" t="s">
        <v>19</v>
      </c>
      <c r="E1222" s="65" t="s">
        <v>83</v>
      </c>
      <c r="F1222" s="65" t="s">
        <v>84</v>
      </c>
      <c r="G1222" s="69">
        <v>1697440</v>
      </c>
      <c r="H1222" s="69">
        <v>1697440</v>
      </c>
      <c r="I1222" s="69">
        <v>786054.19</v>
      </c>
      <c r="J1222" s="69">
        <v>0</v>
      </c>
      <c r="K1222" s="69">
        <v>0</v>
      </c>
      <c r="L1222" s="69">
        <v>0</v>
      </c>
      <c r="M1222" s="69">
        <v>527120.1</v>
      </c>
      <c r="N1222" s="69">
        <v>263560.05</v>
      </c>
      <c r="O1222" s="69">
        <v>1170319.8999999999</v>
      </c>
      <c r="P1222" s="69">
        <v>258934.09</v>
      </c>
      <c r="Q1222" s="67">
        <f t="shared" si="37"/>
        <v>0.31053828117635968</v>
      </c>
    </row>
    <row r="1223" spans="1:17" ht="14.4" x14ac:dyDescent="0.2">
      <c r="A1223" s="65" t="s">
        <v>456</v>
      </c>
      <c r="B1223" s="65" t="s">
        <v>457</v>
      </c>
      <c r="C1223" s="32" t="str">
        <f t="shared" ref="C1223:C1286" si="38">+CONCATENATE(A1223," ",B1223)</f>
        <v>21375802 SISTEMA NACIONAL DE EDUCACIÓN MUSICAL</v>
      </c>
      <c r="D1223" s="65" t="s">
        <v>19</v>
      </c>
      <c r="E1223" s="65" t="s">
        <v>85</v>
      </c>
      <c r="F1223" s="65" t="s">
        <v>86</v>
      </c>
      <c r="G1223" s="69">
        <v>11832568</v>
      </c>
      <c r="H1223" s="69">
        <v>10379413</v>
      </c>
      <c r="I1223" s="69">
        <v>5939451.21</v>
      </c>
      <c r="J1223" s="69">
        <v>0</v>
      </c>
      <c r="K1223" s="69">
        <v>0</v>
      </c>
      <c r="L1223" s="69">
        <v>0</v>
      </c>
      <c r="M1223" s="69">
        <v>1433647.2</v>
      </c>
      <c r="N1223" s="69">
        <v>1433647.2</v>
      </c>
      <c r="O1223" s="69">
        <v>8945765.8000000007</v>
      </c>
      <c r="P1223" s="69">
        <v>4505804.01</v>
      </c>
      <c r="Q1223" s="67">
        <f t="shared" ref="Q1223:Q1286" si="39">+IFERROR(M1223/H1223,0)</f>
        <v>0.13812411164292238</v>
      </c>
    </row>
    <row r="1224" spans="1:17" ht="14.4" x14ac:dyDescent="0.2">
      <c r="A1224" s="65" t="s">
        <v>456</v>
      </c>
      <c r="B1224" s="65" t="s">
        <v>457</v>
      </c>
      <c r="C1224" s="32" t="str">
        <f t="shared" si="38"/>
        <v>21375802 SISTEMA NACIONAL DE EDUCACIÓN MUSICAL</v>
      </c>
      <c r="D1224" s="65" t="s">
        <v>19</v>
      </c>
      <c r="E1224" s="65" t="s">
        <v>87</v>
      </c>
      <c r="F1224" s="65" t="s">
        <v>88</v>
      </c>
      <c r="G1224" s="69">
        <v>200000</v>
      </c>
      <c r="H1224" s="69">
        <v>200000</v>
      </c>
      <c r="I1224" s="69">
        <v>92616.43</v>
      </c>
      <c r="J1224" s="69">
        <v>0</v>
      </c>
      <c r="K1224" s="69">
        <v>0</v>
      </c>
      <c r="L1224" s="69">
        <v>0</v>
      </c>
      <c r="M1224" s="69">
        <v>0</v>
      </c>
      <c r="N1224" s="69">
        <v>0</v>
      </c>
      <c r="O1224" s="69">
        <v>200000</v>
      </c>
      <c r="P1224" s="69">
        <v>92616.43</v>
      </c>
      <c r="Q1224" s="67">
        <f t="shared" si="39"/>
        <v>0</v>
      </c>
    </row>
    <row r="1225" spans="1:17" ht="14.4" x14ac:dyDescent="0.2">
      <c r="A1225" s="65" t="s">
        <v>456</v>
      </c>
      <c r="B1225" s="65" t="s">
        <v>457</v>
      </c>
      <c r="C1225" s="32" t="str">
        <f t="shared" si="38"/>
        <v>21375802 SISTEMA NACIONAL DE EDUCACIÓN MUSICAL</v>
      </c>
      <c r="D1225" s="65" t="s">
        <v>19</v>
      </c>
      <c r="E1225" s="65" t="s">
        <v>320</v>
      </c>
      <c r="F1225" s="65" t="s">
        <v>321</v>
      </c>
      <c r="G1225" s="69">
        <v>7164155</v>
      </c>
      <c r="H1225" s="69">
        <v>5196000</v>
      </c>
      <c r="I1225" s="69">
        <v>3317592.41</v>
      </c>
      <c r="J1225" s="69">
        <v>0</v>
      </c>
      <c r="K1225" s="69">
        <v>0</v>
      </c>
      <c r="L1225" s="69">
        <v>0</v>
      </c>
      <c r="M1225" s="69">
        <v>0</v>
      </c>
      <c r="N1225" s="69">
        <v>0</v>
      </c>
      <c r="O1225" s="69">
        <v>5196000</v>
      </c>
      <c r="P1225" s="69">
        <v>3317592.41</v>
      </c>
      <c r="Q1225" s="67">
        <f t="shared" si="39"/>
        <v>0</v>
      </c>
    </row>
    <row r="1226" spans="1:17" ht="14.4" x14ac:dyDescent="0.2">
      <c r="A1226" s="65" t="s">
        <v>456</v>
      </c>
      <c r="B1226" s="65" t="s">
        <v>457</v>
      </c>
      <c r="C1226" s="32" t="str">
        <f t="shared" si="38"/>
        <v>21375802 SISTEMA NACIONAL DE EDUCACIÓN MUSICAL</v>
      </c>
      <c r="D1226" s="65" t="s">
        <v>19</v>
      </c>
      <c r="E1226" s="65" t="s">
        <v>91</v>
      </c>
      <c r="F1226" s="65" t="s">
        <v>92</v>
      </c>
      <c r="G1226" s="69">
        <v>3668413</v>
      </c>
      <c r="H1226" s="69">
        <v>3668413</v>
      </c>
      <c r="I1226" s="69">
        <v>1928776.64</v>
      </c>
      <c r="J1226" s="69">
        <v>0</v>
      </c>
      <c r="K1226" s="69">
        <v>0</v>
      </c>
      <c r="L1226" s="69">
        <v>0</v>
      </c>
      <c r="M1226" s="69">
        <v>838127.89</v>
      </c>
      <c r="N1226" s="69">
        <v>838127.89</v>
      </c>
      <c r="O1226" s="69">
        <v>2830285.11</v>
      </c>
      <c r="P1226" s="69">
        <v>1090648.75</v>
      </c>
      <c r="Q1226" s="67">
        <f t="shared" si="39"/>
        <v>0.22847151888296111</v>
      </c>
    </row>
    <row r="1227" spans="1:17" ht="14.4" x14ac:dyDescent="0.2">
      <c r="A1227" s="65" t="s">
        <v>456</v>
      </c>
      <c r="B1227" s="65" t="s">
        <v>457</v>
      </c>
      <c r="C1227" s="32" t="str">
        <f t="shared" si="38"/>
        <v>21375802 SISTEMA NACIONAL DE EDUCACIÓN MUSICAL</v>
      </c>
      <c r="D1227" s="65" t="s">
        <v>19</v>
      </c>
      <c r="E1227" s="65" t="s">
        <v>93</v>
      </c>
      <c r="F1227" s="65" t="s">
        <v>94</v>
      </c>
      <c r="G1227" s="69">
        <v>800000</v>
      </c>
      <c r="H1227" s="69">
        <v>1315000</v>
      </c>
      <c r="I1227" s="69">
        <v>600465.73</v>
      </c>
      <c r="J1227" s="69">
        <v>0</v>
      </c>
      <c r="K1227" s="69">
        <v>0</v>
      </c>
      <c r="L1227" s="69">
        <v>0</v>
      </c>
      <c r="M1227" s="69">
        <v>595519.31000000006</v>
      </c>
      <c r="N1227" s="69">
        <v>595519.31000000006</v>
      </c>
      <c r="O1227" s="69">
        <v>719480.69</v>
      </c>
      <c r="P1227" s="69">
        <v>4946.42</v>
      </c>
      <c r="Q1227" s="67">
        <f t="shared" si="39"/>
        <v>0.45286639543726243</v>
      </c>
    </row>
    <row r="1228" spans="1:17" ht="14.4" x14ac:dyDescent="0.2">
      <c r="A1228" s="65" t="s">
        <v>456</v>
      </c>
      <c r="B1228" s="65" t="s">
        <v>457</v>
      </c>
      <c r="C1228" s="32" t="str">
        <f t="shared" si="38"/>
        <v>21375802 SISTEMA NACIONAL DE EDUCACIÓN MUSICAL</v>
      </c>
      <c r="D1228" s="65" t="s">
        <v>19</v>
      </c>
      <c r="E1228" s="65" t="s">
        <v>95</v>
      </c>
      <c r="F1228" s="65" t="s">
        <v>96</v>
      </c>
      <c r="G1228" s="69">
        <v>238360850</v>
      </c>
      <c r="H1228" s="69">
        <v>238360850</v>
      </c>
      <c r="I1228" s="69">
        <v>78264631.420000002</v>
      </c>
      <c r="J1228" s="69">
        <v>0</v>
      </c>
      <c r="K1228" s="69">
        <v>0</v>
      </c>
      <c r="L1228" s="69">
        <v>0</v>
      </c>
      <c r="M1228" s="69">
        <v>68069006.599999994</v>
      </c>
      <c r="N1228" s="69">
        <v>64463348.350000001</v>
      </c>
      <c r="O1228" s="69">
        <v>170291843.40000001</v>
      </c>
      <c r="P1228" s="69">
        <v>10195624.82</v>
      </c>
      <c r="Q1228" s="67">
        <f t="shared" si="39"/>
        <v>0.2855712529972938</v>
      </c>
    </row>
    <row r="1229" spans="1:17" ht="14.4" x14ac:dyDescent="0.2">
      <c r="A1229" s="65" t="s">
        <v>456</v>
      </c>
      <c r="B1229" s="65" t="s">
        <v>457</v>
      </c>
      <c r="C1229" s="32" t="str">
        <f t="shared" si="38"/>
        <v>21375802 SISTEMA NACIONAL DE EDUCACIÓN MUSICAL</v>
      </c>
      <c r="D1229" s="65" t="s">
        <v>19</v>
      </c>
      <c r="E1229" s="65" t="s">
        <v>99</v>
      </c>
      <c r="F1229" s="65" t="s">
        <v>100</v>
      </c>
      <c r="G1229" s="69">
        <v>2800000</v>
      </c>
      <c r="H1229" s="69">
        <v>2800000</v>
      </c>
      <c r="I1229" s="69">
        <v>1296630.06</v>
      </c>
      <c r="J1229" s="69">
        <v>0</v>
      </c>
      <c r="K1229" s="69">
        <v>0</v>
      </c>
      <c r="L1229" s="69">
        <v>0</v>
      </c>
      <c r="M1229" s="69">
        <v>0</v>
      </c>
      <c r="N1229" s="69">
        <v>0</v>
      </c>
      <c r="O1229" s="69">
        <v>2800000</v>
      </c>
      <c r="P1229" s="69">
        <v>1296630.06</v>
      </c>
      <c r="Q1229" s="67">
        <f t="shared" si="39"/>
        <v>0</v>
      </c>
    </row>
    <row r="1230" spans="1:17" ht="14.4" x14ac:dyDescent="0.2">
      <c r="A1230" s="65" t="s">
        <v>456</v>
      </c>
      <c r="B1230" s="65" t="s">
        <v>457</v>
      </c>
      <c r="C1230" s="32" t="str">
        <f t="shared" si="38"/>
        <v>21375802 SISTEMA NACIONAL DE EDUCACIÓN MUSICAL</v>
      </c>
      <c r="D1230" s="65" t="s">
        <v>19</v>
      </c>
      <c r="E1230" s="65" t="s">
        <v>101</v>
      </c>
      <c r="F1230" s="65" t="s">
        <v>102</v>
      </c>
      <c r="G1230" s="69">
        <v>223000850</v>
      </c>
      <c r="H1230" s="69">
        <v>223000850</v>
      </c>
      <c r="I1230" s="69">
        <v>71151689.359999999</v>
      </c>
      <c r="J1230" s="69">
        <v>0</v>
      </c>
      <c r="K1230" s="69">
        <v>0</v>
      </c>
      <c r="L1230" s="69">
        <v>0</v>
      </c>
      <c r="M1230" s="69">
        <v>68050638.450000003</v>
      </c>
      <c r="N1230" s="69">
        <v>64444980.200000003</v>
      </c>
      <c r="O1230" s="69">
        <v>154950211.55000001</v>
      </c>
      <c r="P1230" s="69">
        <v>3101050.91</v>
      </c>
      <c r="Q1230" s="67">
        <f t="shared" si="39"/>
        <v>0.30515865051635455</v>
      </c>
    </row>
    <row r="1231" spans="1:17" ht="14.4" x14ac:dyDescent="0.2">
      <c r="A1231" s="65" t="s">
        <v>456</v>
      </c>
      <c r="B1231" s="65" t="s">
        <v>457</v>
      </c>
      <c r="C1231" s="32" t="str">
        <f t="shared" si="38"/>
        <v>21375802 SISTEMA NACIONAL DE EDUCACIÓN MUSICAL</v>
      </c>
      <c r="D1231" s="65" t="s">
        <v>19</v>
      </c>
      <c r="E1231" s="65" t="s">
        <v>103</v>
      </c>
      <c r="F1231" s="65" t="s">
        <v>104</v>
      </c>
      <c r="G1231" s="69">
        <v>12560000</v>
      </c>
      <c r="H1231" s="69">
        <v>12560000</v>
      </c>
      <c r="I1231" s="69">
        <v>5816312</v>
      </c>
      <c r="J1231" s="69">
        <v>0</v>
      </c>
      <c r="K1231" s="69">
        <v>0</v>
      </c>
      <c r="L1231" s="69">
        <v>0</v>
      </c>
      <c r="M1231" s="69">
        <v>18368.150000000001</v>
      </c>
      <c r="N1231" s="69">
        <v>18368.150000000001</v>
      </c>
      <c r="O1231" s="69">
        <v>12541631.85</v>
      </c>
      <c r="P1231" s="69">
        <v>5797943.8499999996</v>
      </c>
      <c r="Q1231" s="67">
        <f t="shared" si="39"/>
        <v>1.4624323248407644E-3</v>
      </c>
    </row>
    <row r="1232" spans="1:17" ht="14.4" x14ac:dyDescent="0.2">
      <c r="A1232" s="65" t="s">
        <v>456</v>
      </c>
      <c r="B1232" s="65" t="s">
        <v>457</v>
      </c>
      <c r="C1232" s="32" t="str">
        <f t="shared" si="38"/>
        <v>21375802 SISTEMA NACIONAL DE EDUCACIÓN MUSICAL</v>
      </c>
      <c r="D1232" s="65" t="s">
        <v>19</v>
      </c>
      <c r="E1232" s="65" t="s">
        <v>105</v>
      </c>
      <c r="F1232" s="65" t="s">
        <v>106</v>
      </c>
      <c r="G1232" s="69">
        <v>19000000</v>
      </c>
      <c r="H1232" s="69">
        <v>21500000</v>
      </c>
      <c r="I1232" s="69">
        <v>9008598.6699999999</v>
      </c>
      <c r="J1232" s="69">
        <v>0</v>
      </c>
      <c r="K1232" s="69">
        <v>0</v>
      </c>
      <c r="L1232" s="69">
        <v>0</v>
      </c>
      <c r="M1232" s="69">
        <v>4133818.36</v>
      </c>
      <c r="N1232" s="69">
        <v>4133818.36</v>
      </c>
      <c r="O1232" s="69">
        <v>17366181.640000001</v>
      </c>
      <c r="P1232" s="69">
        <v>4874780.3099999996</v>
      </c>
      <c r="Q1232" s="67">
        <f t="shared" si="39"/>
        <v>0.19227062139534884</v>
      </c>
    </row>
    <row r="1233" spans="1:17" ht="14.4" x14ac:dyDescent="0.2">
      <c r="A1233" s="65" t="s">
        <v>456</v>
      </c>
      <c r="B1233" s="65" t="s">
        <v>457</v>
      </c>
      <c r="C1233" s="32" t="str">
        <f t="shared" si="38"/>
        <v>21375802 SISTEMA NACIONAL DE EDUCACIÓN MUSICAL</v>
      </c>
      <c r="D1233" s="65" t="s">
        <v>19</v>
      </c>
      <c r="E1233" s="65" t="s">
        <v>107</v>
      </c>
      <c r="F1233" s="65" t="s">
        <v>108</v>
      </c>
      <c r="G1233" s="69">
        <v>12000000</v>
      </c>
      <c r="H1233" s="69">
        <v>12000000</v>
      </c>
      <c r="I1233" s="69">
        <v>4396985.9800000004</v>
      </c>
      <c r="J1233" s="69">
        <v>0</v>
      </c>
      <c r="K1233" s="69">
        <v>0</v>
      </c>
      <c r="L1233" s="69">
        <v>0</v>
      </c>
      <c r="M1233" s="69">
        <v>432012.94</v>
      </c>
      <c r="N1233" s="69">
        <v>432012.94</v>
      </c>
      <c r="O1233" s="69">
        <v>11567987.060000001</v>
      </c>
      <c r="P1233" s="69">
        <v>3964973.04</v>
      </c>
      <c r="Q1233" s="67">
        <f t="shared" si="39"/>
        <v>3.6001078333333332E-2</v>
      </c>
    </row>
    <row r="1234" spans="1:17" ht="14.4" x14ac:dyDescent="0.2">
      <c r="A1234" s="65" t="s">
        <v>456</v>
      </c>
      <c r="B1234" s="65" t="s">
        <v>457</v>
      </c>
      <c r="C1234" s="32" t="str">
        <f t="shared" si="38"/>
        <v>21375802 SISTEMA NACIONAL DE EDUCACIÓN MUSICAL</v>
      </c>
      <c r="D1234" s="65" t="s">
        <v>19</v>
      </c>
      <c r="E1234" s="65" t="s">
        <v>109</v>
      </c>
      <c r="F1234" s="65" t="s">
        <v>110</v>
      </c>
      <c r="G1234" s="69">
        <v>7000000</v>
      </c>
      <c r="H1234" s="69">
        <v>9500000</v>
      </c>
      <c r="I1234" s="69">
        <v>4611612.6900000004</v>
      </c>
      <c r="J1234" s="69">
        <v>0</v>
      </c>
      <c r="K1234" s="69">
        <v>0</v>
      </c>
      <c r="L1234" s="69">
        <v>0</v>
      </c>
      <c r="M1234" s="69">
        <v>3701805.42</v>
      </c>
      <c r="N1234" s="69">
        <v>3701805.42</v>
      </c>
      <c r="O1234" s="69">
        <v>5798194.5800000001</v>
      </c>
      <c r="P1234" s="69">
        <v>909807.27</v>
      </c>
      <c r="Q1234" s="67">
        <f t="shared" si="39"/>
        <v>0.38966372842105262</v>
      </c>
    </row>
    <row r="1235" spans="1:17" ht="14.4" x14ac:dyDescent="0.2">
      <c r="A1235" s="65" t="s">
        <v>456</v>
      </c>
      <c r="B1235" s="65" t="s">
        <v>457</v>
      </c>
      <c r="C1235" s="32" t="str">
        <f t="shared" si="38"/>
        <v>21375802 SISTEMA NACIONAL DE EDUCACIÓN MUSICAL</v>
      </c>
      <c r="D1235" s="65" t="s">
        <v>19</v>
      </c>
      <c r="E1235" s="65" t="s">
        <v>111</v>
      </c>
      <c r="F1235" s="65" t="s">
        <v>112</v>
      </c>
      <c r="G1235" s="69">
        <v>15450000</v>
      </c>
      <c r="H1235" s="69">
        <v>15450000</v>
      </c>
      <c r="I1235" s="69">
        <v>9271411.2200000007</v>
      </c>
      <c r="J1235" s="69">
        <v>0</v>
      </c>
      <c r="K1235" s="69">
        <v>0</v>
      </c>
      <c r="L1235" s="69">
        <v>0</v>
      </c>
      <c r="M1235" s="69">
        <v>6688065</v>
      </c>
      <c r="N1235" s="69">
        <v>6688065</v>
      </c>
      <c r="O1235" s="69">
        <v>8761935</v>
      </c>
      <c r="P1235" s="69">
        <v>2583346.2200000002</v>
      </c>
      <c r="Q1235" s="67">
        <f t="shared" si="39"/>
        <v>0.43288446601941749</v>
      </c>
    </row>
    <row r="1236" spans="1:17" ht="14.4" x14ac:dyDescent="0.2">
      <c r="A1236" s="65" t="s">
        <v>456</v>
      </c>
      <c r="B1236" s="65" t="s">
        <v>457</v>
      </c>
      <c r="C1236" s="32" t="str">
        <f t="shared" si="38"/>
        <v>21375802 SISTEMA NACIONAL DE EDUCACIÓN MUSICAL</v>
      </c>
      <c r="D1236" s="65" t="s">
        <v>19</v>
      </c>
      <c r="E1236" s="65" t="s">
        <v>113</v>
      </c>
      <c r="F1236" s="65" t="s">
        <v>114</v>
      </c>
      <c r="G1236" s="69">
        <v>15450000</v>
      </c>
      <c r="H1236" s="69">
        <v>15450000</v>
      </c>
      <c r="I1236" s="69">
        <v>9271411.2200000007</v>
      </c>
      <c r="J1236" s="69">
        <v>0</v>
      </c>
      <c r="K1236" s="69">
        <v>0</v>
      </c>
      <c r="L1236" s="69">
        <v>0</v>
      </c>
      <c r="M1236" s="69">
        <v>6688065</v>
      </c>
      <c r="N1236" s="69">
        <v>6688065</v>
      </c>
      <c r="O1236" s="69">
        <v>8761935</v>
      </c>
      <c r="P1236" s="69">
        <v>2583346.2200000002</v>
      </c>
      <c r="Q1236" s="67">
        <f t="shared" si="39"/>
        <v>0.43288446601941749</v>
      </c>
    </row>
    <row r="1237" spans="1:17" ht="14.4" x14ac:dyDescent="0.2">
      <c r="A1237" s="65" t="s">
        <v>456</v>
      </c>
      <c r="B1237" s="65" t="s">
        <v>457</v>
      </c>
      <c r="C1237" s="32" t="str">
        <f t="shared" si="38"/>
        <v>21375802 SISTEMA NACIONAL DE EDUCACIÓN MUSICAL</v>
      </c>
      <c r="D1237" s="65" t="s">
        <v>19</v>
      </c>
      <c r="E1237" s="65" t="s">
        <v>115</v>
      </c>
      <c r="F1237" s="65" t="s">
        <v>116</v>
      </c>
      <c r="G1237" s="69">
        <v>15000000</v>
      </c>
      <c r="H1237" s="69">
        <v>15000000</v>
      </c>
      <c r="I1237" s="69">
        <v>6946232.4800000004</v>
      </c>
      <c r="J1237" s="69">
        <v>0</v>
      </c>
      <c r="K1237" s="69">
        <v>0</v>
      </c>
      <c r="L1237" s="69">
        <v>0</v>
      </c>
      <c r="M1237" s="69">
        <v>0</v>
      </c>
      <c r="N1237" s="69">
        <v>0</v>
      </c>
      <c r="O1237" s="69">
        <v>15000000</v>
      </c>
      <c r="P1237" s="69">
        <v>6946232.4800000004</v>
      </c>
      <c r="Q1237" s="67">
        <f t="shared" si="39"/>
        <v>0</v>
      </c>
    </row>
    <row r="1238" spans="1:17" ht="14.4" x14ac:dyDescent="0.2">
      <c r="A1238" s="65" t="s">
        <v>456</v>
      </c>
      <c r="B1238" s="65" t="s">
        <v>457</v>
      </c>
      <c r="C1238" s="32" t="str">
        <f t="shared" si="38"/>
        <v>21375802 SISTEMA NACIONAL DE EDUCACIÓN MUSICAL</v>
      </c>
      <c r="D1238" s="65" t="s">
        <v>19</v>
      </c>
      <c r="E1238" s="65" t="s">
        <v>117</v>
      </c>
      <c r="F1238" s="65" t="s">
        <v>118</v>
      </c>
      <c r="G1238" s="69">
        <v>15000000</v>
      </c>
      <c r="H1238" s="69">
        <v>15000000</v>
      </c>
      <c r="I1238" s="69">
        <v>6946232.4800000004</v>
      </c>
      <c r="J1238" s="69">
        <v>0</v>
      </c>
      <c r="K1238" s="69">
        <v>0</v>
      </c>
      <c r="L1238" s="69">
        <v>0</v>
      </c>
      <c r="M1238" s="69">
        <v>0</v>
      </c>
      <c r="N1238" s="69">
        <v>0</v>
      </c>
      <c r="O1238" s="69">
        <v>15000000</v>
      </c>
      <c r="P1238" s="69">
        <v>6946232.4800000004</v>
      </c>
      <c r="Q1238" s="67">
        <f t="shared" si="39"/>
        <v>0</v>
      </c>
    </row>
    <row r="1239" spans="1:17" ht="14.4" x14ac:dyDescent="0.2">
      <c r="A1239" s="65" t="s">
        <v>456</v>
      </c>
      <c r="B1239" s="65" t="s">
        <v>457</v>
      </c>
      <c r="C1239" s="32" t="str">
        <f t="shared" si="38"/>
        <v>21375802 SISTEMA NACIONAL DE EDUCACIÓN MUSICAL</v>
      </c>
      <c r="D1239" s="65" t="s">
        <v>19</v>
      </c>
      <c r="E1239" s="65" t="s">
        <v>123</v>
      </c>
      <c r="F1239" s="65" t="s">
        <v>124</v>
      </c>
      <c r="G1239" s="69">
        <v>7210000</v>
      </c>
      <c r="H1239" s="69">
        <v>7210000</v>
      </c>
      <c r="I1239" s="69">
        <v>3338822.41</v>
      </c>
      <c r="J1239" s="69">
        <v>0</v>
      </c>
      <c r="K1239" s="69">
        <v>0</v>
      </c>
      <c r="L1239" s="69">
        <v>0</v>
      </c>
      <c r="M1239" s="69">
        <v>2997794.5</v>
      </c>
      <c r="N1239" s="69">
        <v>2997794.5</v>
      </c>
      <c r="O1239" s="69">
        <v>4212205.5</v>
      </c>
      <c r="P1239" s="69">
        <v>341027.91</v>
      </c>
      <c r="Q1239" s="67">
        <f t="shared" si="39"/>
        <v>0.41578287101248268</v>
      </c>
    </row>
    <row r="1240" spans="1:17" ht="14.4" x14ac:dyDescent="0.2">
      <c r="A1240" s="65" t="s">
        <v>456</v>
      </c>
      <c r="B1240" s="65" t="s">
        <v>457</v>
      </c>
      <c r="C1240" s="32" t="str">
        <f t="shared" si="38"/>
        <v>21375802 SISTEMA NACIONAL DE EDUCACIÓN MUSICAL</v>
      </c>
      <c r="D1240" s="65" t="s">
        <v>19</v>
      </c>
      <c r="E1240" s="65" t="s">
        <v>131</v>
      </c>
      <c r="F1240" s="65" t="s">
        <v>132</v>
      </c>
      <c r="G1240" s="69">
        <v>7210000</v>
      </c>
      <c r="H1240" s="69">
        <v>7210000</v>
      </c>
      <c r="I1240" s="69">
        <v>3338822.41</v>
      </c>
      <c r="J1240" s="69">
        <v>0</v>
      </c>
      <c r="K1240" s="69">
        <v>0</v>
      </c>
      <c r="L1240" s="69">
        <v>0</v>
      </c>
      <c r="M1240" s="69">
        <v>2997794.5</v>
      </c>
      <c r="N1240" s="69">
        <v>2997794.5</v>
      </c>
      <c r="O1240" s="69">
        <v>4212205.5</v>
      </c>
      <c r="P1240" s="69">
        <v>341027.91</v>
      </c>
      <c r="Q1240" s="67">
        <f t="shared" si="39"/>
        <v>0.41578287101248268</v>
      </c>
    </row>
    <row r="1241" spans="1:17" ht="14.4" x14ac:dyDescent="0.2">
      <c r="A1241" s="65" t="s">
        <v>456</v>
      </c>
      <c r="B1241" s="65" t="s">
        <v>457</v>
      </c>
      <c r="C1241" s="32" t="str">
        <f t="shared" si="38"/>
        <v>21375802 SISTEMA NACIONAL DE EDUCACIÓN MUSICAL</v>
      </c>
      <c r="D1241" s="65" t="s">
        <v>19</v>
      </c>
      <c r="E1241" s="65" t="s">
        <v>141</v>
      </c>
      <c r="F1241" s="65" t="s">
        <v>142</v>
      </c>
      <c r="G1241" s="69">
        <v>250000</v>
      </c>
      <c r="H1241" s="69">
        <v>250000</v>
      </c>
      <c r="I1241" s="69">
        <v>115770.54</v>
      </c>
      <c r="J1241" s="69">
        <v>0</v>
      </c>
      <c r="K1241" s="69">
        <v>0</v>
      </c>
      <c r="L1241" s="69">
        <v>0</v>
      </c>
      <c r="M1241" s="69">
        <v>0</v>
      </c>
      <c r="N1241" s="69">
        <v>0</v>
      </c>
      <c r="O1241" s="69">
        <v>250000</v>
      </c>
      <c r="P1241" s="69">
        <v>115770.54</v>
      </c>
      <c r="Q1241" s="67">
        <f t="shared" si="39"/>
        <v>0</v>
      </c>
    </row>
    <row r="1242" spans="1:17" ht="14.4" x14ac:dyDescent="0.2">
      <c r="A1242" s="65" t="s">
        <v>456</v>
      </c>
      <c r="B1242" s="65" t="s">
        <v>457</v>
      </c>
      <c r="C1242" s="32" t="str">
        <f t="shared" si="38"/>
        <v>21375802 SISTEMA NACIONAL DE EDUCACIÓN MUSICAL</v>
      </c>
      <c r="D1242" s="65" t="s">
        <v>19</v>
      </c>
      <c r="E1242" s="65" t="s">
        <v>145</v>
      </c>
      <c r="F1242" s="65" t="s">
        <v>146</v>
      </c>
      <c r="G1242" s="69">
        <v>250000</v>
      </c>
      <c r="H1242" s="69">
        <v>250000</v>
      </c>
      <c r="I1242" s="69">
        <v>115770.54</v>
      </c>
      <c r="J1242" s="69">
        <v>0</v>
      </c>
      <c r="K1242" s="69">
        <v>0</v>
      </c>
      <c r="L1242" s="69">
        <v>0</v>
      </c>
      <c r="M1242" s="69">
        <v>0</v>
      </c>
      <c r="N1242" s="69">
        <v>0</v>
      </c>
      <c r="O1242" s="69">
        <v>250000</v>
      </c>
      <c r="P1242" s="69">
        <v>115770.54</v>
      </c>
      <c r="Q1242" s="67">
        <f t="shared" si="39"/>
        <v>0</v>
      </c>
    </row>
    <row r="1243" spans="1:17" ht="14.4" x14ac:dyDescent="0.2">
      <c r="A1243" s="65" t="s">
        <v>456</v>
      </c>
      <c r="B1243" s="65" t="s">
        <v>457</v>
      </c>
      <c r="C1243" s="32" t="str">
        <f t="shared" si="38"/>
        <v>21375802 SISTEMA NACIONAL DE EDUCACIÓN MUSICAL</v>
      </c>
      <c r="D1243" s="65" t="s">
        <v>19</v>
      </c>
      <c r="E1243" s="65" t="s">
        <v>153</v>
      </c>
      <c r="F1243" s="65" t="s">
        <v>154</v>
      </c>
      <c r="G1243" s="69">
        <v>11500000</v>
      </c>
      <c r="H1243" s="69">
        <v>9950000</v>
      </c>
      <c r="I1243" s="69">
        <v>4736283.46</v>
      </c>
      <c r="J1243" s="69">
        <v>0</v>
      </c>
      <c r="K1243" s="69">
        <v>0</v>
      </c>
      <c r="L1243" s="69">
        <v>0</v>
      </c>
      <c r="M1243" s="69">
        <v>3305218.57</v>
      </c>
      <c r="N1243" s="69">
        <v>3300578.1</v>
      </c>
      <c r="O1243" s="69">
        <v>6644781.4299999997</v>
      </c>
      <c r="P1243" s="69">
        <v>1431064.89</v>
      </c>
      <c r="Q1243" s="67">
        <f t="shared" si="39"/>
        <v>0.33218277085427134</v>
      </c>
    </row>
    <row r="1244" spans="1:17" ht="14.4" x14ac:dyDescent="0.2">
      <c r="A1244" s="65" t="s">
        <v>456</v>
      </c>
      <c r="B1244" s="65" t="s">
        <v>457</v>
      </c>
      <c r="C1244" s="32" t="str">
        <f t="shared" si="38"/>
        <v>21375802 SISTEMA NACIONAL DE EDUCACIÓN MUSICAL</v>
      </c>
      <c r="D1244" s="65" t="s">
        <v>19</v>
      </c>
      <c r="E1244" s="65" t="s">
        <v>155</v>
      </c>
      <c r="F1244" s="65" t="s">
        <v>156</v>
      </c>
      <c r="G1244" s="69">
        <v>7000000</v>
      </c>
      <c r="H1244" s="69">
        <v>5650000</v>
      </c>
      <c r="I1244" s="69">
        <v>2387413.7200000002</v>
      </c>
      <c r="J1244" s="69">
        <v>0</v>
      </c>
      <c r="K1244" s="69">
        <v>0</v>
      </c>
      <c r="L1244" s="69">
        <v>0</v>
      </c>
      <c r="M1244" s="69">
        <v>1426972.98</v>
      </c>
      <c r="N1244" s="69">
        <v>1426972.98</v>
      </c>
      <c r="O1244" s="69">
        <v>4223027.0199999996</v>
      </c>
      <c r="P1244" s="69">
        <v>960440.74</v>
      </c>
      <c r="Q1244" s="67">
        <f t="shared" si="39"/>
        <v>0.25256158938053097</v>
      </c>
    </row>
    <row r="1245" spans="1:17" ht="14.4" x14ac:dyDescent="0.2">
      <c r="A1245" s="65" t="s">
        <v>456</v>
      </c>
      <c r="B1245" s="65" t="s">
        <v>457</v>
      </c>
      <c r="C1245" s="32" t="str">
        <f t="shared" si="38"/>
        <v>21375802 SISTEMA NACIONAL DE EDUCACIÓN MUSICAL</v>
      </c>
      <c r="D1245" s="65" t="s">
        <v>19</v>
      </c>
      <c r="E1245" s="65" t="s">
        <v>157</v>
      </c>
      <c r="F1245" s="65" t="s">
        <v>158</v>
      </c>
      <c r="G1245" s="69">
        <v>6000000</v>
      </c>
      <c r="H1245" s="69">
        <v>5000000</v>
      </c>
      <c r="I1245" s="69">
        <v>1924331.55</v>
      </c>
      <c r="J1245" s="69">
        <v>0</v>
      </c>
      <c r="K1245" s="69">
        <v>0</v>
      </c>
      <c r="L1245" s="69">
        <v>0</v>
      </c>
      <c r="M1245" s="69">
        <v>1426972.98</v>
      </c>
      <c r="N1245" s="69">
        <v>1426972.98</v>
      </c>
      <c r="O1245" s="69">
        <v>3573027.02</v>
      </c>
      <c r="P1245" s="69">
        <v>497358.57</v>
      </c>
      <c r="Q1245" s="67">
        <f t="shared" si="39"/>
        <v>0.285394596</v>
      </c>
    </row>
    <row r="1246" spans="1:17" ht="14.4" x14ac:dyDescent="0.2">
      <c r="A1246" s="65" t="s">
        <v>456</v>
      </c>
      <c r="B1246" s="65" t="s">
        <v>457</v>
      </c>
      <c r="C1246" s="32" t="str">
        <f t="shared" si="38"/>
        <v>21375802 SISTEMA NACIONAL DE EDUCACIÓN MUSICAL</v>
      </c>
      <c r="D1246" s="65" t="s">
        <v>19</v>
      </c>
      <c r="E1246" s="65" t="s">
        <v>161</v>
      </c>
      <c r="F1246" s="65" t="s">
        <v>162</v>
      </c>
      <c r="G1246" s="69">
        <v>1000000</v>
      </c>
      <c r="H1246" s="69">
        <v>650000</v>
      </c>
      <c r="I1246" s="69">
        <v>463082.17</v>
      </c>
      <c r="J1246" s="69">
        <v>0</v>
      </c>
      <c r="K1246" s="69">
        <v>0</v>
      </c>
      <c r="L1246" s="69">
        <v>0</v>
      </c>
      <c r="M1246" s="69">
        <v>0</v>
      </c>
      <c r="N1246" s="69">
        <v>0</v>
      </c>
      <c r="O1246" s="69">
        <v>650000</v>
      </c>
      <c r="P1246" s="69">
        <v>463082.17</v>
      </c>
      <c r="Q1246" s="67">
        <f t="shared" si="39"/>
        <v>0</v>
      </c>
    </row>
    <row r="1247" spans="1:17" ht="14.4" x14ac:dyDescent="0.2">
      <c r="A1247" s="65" t="s">
        <v>456</v>
      </c>
      <c r="B1247" s="65" t="s">
        <v>457</v>
      </c>
      <c r="C1247" s="32" t="str">
        <f t="shared" si="38"/>
        <v>21375802 SISTEMA NACIONAL DE EDUCACIÓN MUSICAL</v>
      </c>
      <c r="D1247" s="65" t="s">
        <v>19</v>
      </c>
      <c r="E1247" s="65" t="s">
        <v>191</v>
      </c>
      <c r="F1247" s="65" t="s">
        <v>192</v>
      </c>
      <c r="G1247" s="69">
        <v>4500000</v>
      </c>
      <c r="H1247" s="69">
        <v>4300000</v>
      </c>
      <c r="I1247" s="69">
        <v>2348869.7400000002</v>
      </c>
      <c r="J1247" s="69">
        <v>0</v>
      </c>
      <c r="K1247" s="69">
        <v>0</v>
      </c>
      <c r="L1247" s="69">
        <v>0</v>
      </c>
      <c r="M1247" s="69">
        <v>1878245.59</v>
      </c>
      <c r="N1247" s="69">
        <v>1873605.12</v>
      </c>
      <c r="O1247" s="69">
        <v>2421754.41</v>
      </c>
      <c r="P1247" s="69">
        <v>470624.15</v>
      </c>
      <c r="Q1247" s="67">
        <f t="shared" si="39"/>
        <v>0.4368013</v>
      </c>
    </row>
    <row r="1248" spans="1:17" ht="14.4" x14ac:dyDescent="0.2">
      <c r="A1248" s="65" t="s">
        <v>456</v>
      </c>
      <c r="B1248" s="65" t="s">
        <v>457</v>
      </c>
      <c r="C1248" s="32" t="str">
        <f t="shared" si="38"/>
        <v>21375802 SISTEMA NACIONAL DE EDUCACIÓN MUSICAL</v>
      </c>
      <c r="D1248" s="65" t="s">
        <v>19</v>
      </c>
      <c r="E1248" s="65" t="s">
        <v>193</v>
      </c>
      <c r="F1248" s="65" t="s">
        <v>194</v>
      </c>
      <c r="G1248" s="69">
        <v>500000</v>
      </c>
      <c r="H1248" s="69">
        <v>500000</v>
      </c>
      <c r="I1248" s="69">
        <v>496541.08</v>
      </c>
      <c r="J1248" s="69">
        <v>0</v>
      </c>
      <c r="K1248" s="69">
        <v>0</v>
      </c>
      <c r="L1248" s="69">
        <v>0</v>
      </c>
      <c r="M1248" s="69">
        <v>495888.36</v>
      </c>
      <c r="N1248" s="69">
        <v>495888.36</v>
      </c>
      <c r="O1248" s="69">
        <v>4111.6400000000003</v>
      </c>
      <c r="P1248" s="69">
        <v>652.72</v>
      </c>
      <c r="Q1248" s="67">
        <f t="shared" si="39"/>
        <v>0.99177671999999995</v>
      </c>
    </row>
    <row r="1249" spans="1:17" ht="14.4" x14ac:dyDescent="0.2">
      <c r="A1249" s="65" t="s">
        <v>456</v>
      </c>
      <c r="B1249" s="65" t="s">
        <v>457</v>
      </c>
      <c r="C1249" s="32" t="str">
        <f t="shared" si="38"/>
        <v>21375802 SISTEMA NACIONAL DE EDUCACIÓN MUSICAL</v>
      </c>
      <c r="D1249" s="65" t="s">
        <v>19</v>
      </c>
      <c r="E1249" s="65" t="s">
        <v>197</v>
      </c>
      <c r="F1249" s="65" t="s">
        <v>198</v>
      </c>
      <c r="G1249" s="69">
        <v>500000</v>
      </c>
      <c r="H1249" s="69">
        <v>300000</v>
      </c>
      <c r="I1249" s="69">
        <v>231541.08</v>
      </c>
      <c r="J1249" s="69">
        <v>0</v>
      </c>
      <c r="K1249" s="69">
        <v>0</v>
      </c>
      <c r="L1249" s="69">
        <v>0</v>
      </c>
      <c r="M1249" s="69">
        <v>0</v>
      </c>
      <c r="N1249" s="69">
        <v>0</v>
      </c>
      <c r="O1249" s="69">
        <v>300000</v>
      </c>
      <c r="P1249" s="69">
        <v>231541.08</v>
      </c>
      <c r="Q1249" s="67">
        <f t="shared" si="39"/>
        <v>0</v>
      </c>
    </row>
    <row r="1250" spans="1:17" ht="14.4" x14ac:dyDescent="0.2">
      <c r="A1250" s="65" t="s">
        <v>456</v>
      </c>
      <c r="B1250" s="65" t="s">
        <v>457</v>
      </c>
      <c r="C1250" s="32" t="str">
        <f t="shared" si="38"/>
        <v>21375802 SISTEMA NACIONAL DE EDUCACIÓN MUSICAL</v>
      </c>
      <c r="D1250" s="65" t="s">
        <v>19</v>
      </c>
      <c r="E1250" s="65" t="s">
        <v>201</v>
      </c>
      <c r="F1250" s="65" t="s">
        <v>202</v>
      </c>
      <c r="G1250" s="69">
        <v>3500000</v>
      </c>
      <c r="H1250" s="69">
        <v>3500000</v>
      </c>
      <c r="I1250" s="69">
        <v>1620787.58</v>
      </c>
      <c r="J1250" s="69">
        <v>0</v>
      </c>
      <c r="K1250" s="69">
        <v>0</v>
      </c>
      <c r="L1250" s="69">
        <v>0</v>
      </c>
      <c r="M1250" s="69">
        <v>1382357.23</v>
      </c>
      <c r="N1250" s="69">
        <v>1377716.76</v>
      </c>
      <c r="O1250" s="69">
        <v>2117642.77</v>
      </c>
      <c r="P1250" s="69">
        <v>238430.35</v>
      </c>
      <c r="Q1250" s="67">
        <f t="shared" si="39"/>
        <v>0.39495920857142858</v>
      </c>
    </row>
    <row r="1251" spans="1:17" ht="14.4" x14ac:dyDescent="0.2">
      <c r="A1251" s="65" t="s">
        <v>456</v>
      </c>
      <c r="B1251" s="65" t="s">
        <v>457</v>
      </c>
      <c r="C1251" s="32" t="str">
        <f t="shared" si="38"/>
        <v>21375802 SISTEMA NACIONAL DE EDUCACIÓN MUSICAL</v>
      </c>
      <c r="D1251" s="65" t="s">
        <v>19</v>
      </c>
      <c r="E1251" s="65" t="s">
        <v>209</v>
      </c>
      <c r="F1251" s="65" t="s">
        <v>210</v>
      </c>
      <c r="G1251" s="69">
        <v>145336842</v>
      </c>
      <c r="H1251" s="69">
        <v>145633365</v>
      </c>
      <c r="I1251" s="69">
        <v>110965159.22</v>
      </c>
      <c r="J1251" s="69">
        <v>0</v>
      </c>
      <c r="K1251" s="69">
        <v>0</v>
      </c>
      <c r="L1251" s="69">
        <v>0</v>
      </c>
      <c r="M1251" s="69">
        <v>70364996.120000005</v>
      </c>
      <c r="N1251" s="69">
        <v>70364996.120000005</v>
      </c>
      <c r="O1251" s="69">
        <v>75268368.879999995</v>
      </c>
      <c r="P1251" s="69">
        <v>40600163.100000001</v>
      </c>
      <c r="Q1251" s="67">
        <f t="shared" si="39"/>
        <v>0.48316535239023012</v>
      </c>
    </row>
    <row r="1252" spans="1:17" ht="14.4" x14ac:dyDescent="0.2">
      <c r="A1252" s="65" t="s">
        <v>456</v>
      </c>
      <c r="B1252" s="65" t="s">
        <v>457</v>
      </c>
      <c r="C1252" s="32" t="str">
        <f t="shared" si="38"/>
        <v>21375802 SISTEMA NACIONAL DE EDUCACIÓN MUSICAL</v>
      </c>
      <c r="D1252" s="65" t="s">
        <v>19</v>
      </c>
      <c r="E1252" s="65" t="s">
        <v>211</v>
      </c>
      <c r="F1252" s="65" t="s">
        <v>212</v>
      </c>
      <c r="G1252" s="69">
        <v>36136842</v>
      </c>
      <c r="H1252" s="69">
        <v>36433365</v>
      </c>
      <c r="I1252" s="69">
        <v>36433365</v>
      </c>
      <c r="J1252" s="69">
        <v>0</v>
      </c>
      <c r="K1252" s="69">
        <v>0</v>
      </c>
      <c r="L1252" s="69">
        <v>0</v>
      </c>
      <c r="M1252" s="69">
        <v>10923289.699999999</v>
      </c>
      <c r="N1252" s="69">
        <v>10923289.699999999</v>
      </c>
      <c r="O1252" s="69">
        <v>25510075.300000001</v>
      </c>
      <c r="P1252" s="69">
        <v>25510075.300000001</v>
      </c>
      <c r="Q1252" s="67">
        <f t="shared" si="39"/>
        <v>0.29981555917220382</v>
      </c>
    </row>
    <row r="1253" spans="1:17" ht="14.4" x14ac:dyDescent="0.2">
      <c r="A1253" s="65" t="s">
        <v>456</v>
      </c>
      <c r="B1253" s="65" t="s">
        <v>457</v>
      </c>
      <c r="C1253" s="32" t="str">
        <f t="shared" si="38"/>
        <v>21375802 SISTEMA NACIONAL DE EDUCACIÓN MUSICAL</v>
      </c>
      <c r="D1253" s="65" t="s">
        <v>19</v>
      </c>
      <c r="E1253" s="65" t="s">
        <v>464</v>
      </c>
      <c r="F1253" s="65" t="s">
        <v>214</v>
      </c>
      <c r="G1253" s="69">
        <v>31172990</v>
      </c>
      <c r="H1253" s="69">
        <v>31428782</v>
      </c>
      <c r="I1253" s="69">
        <v>31428782</v>
      </c>
      <c r="J1253" s="69">
        <v>0</v>
      </c>
      <c r="K1253" s="69">
        <v>0</v>
      </c>
      <c r="L1253" s="69">
        <v>0</v>
      </c>
      <c r="M1253" s="69">
        <v>9422837.8100000005</v>
      </c>
      <c r="N1253" s="69">
        <v>9422837.8100000005</v>
      </c>
      <c r="O1253" s="69">
        <v>22005944.190000001</v>
      </c>
      <c r="P1253" s="69">
        <v>22005944.190000001</v>
      </c>
      <c r="Q1253" s="67">
        <f t="shared" si="39"/>
        <v>0.29981555791758013</v>
      </c>
    </row>
    <row r="1254" spans="1:17" ht="14.4" x14ac:dyDescent="0.2">
      <c r="A1254" s="65" t="s">
        <v>456</v>
      </c>
      <c r="B1254" s="65" t="s">
        <v>457</v>
      </c>
      <c r="C1254" s="32" t="str">
        <f t="shared" si="38"/>
        <v>21375802 SISTEMA NACIONAL DE EDUCACIÓN MUSICAL</v>
      </c>
      <c r="D1254" s="65" t="s">
        <v>19</v>
      </c>
      <c r="E1254" s="65" t="s">
        <v>465</v>
      </c>
      <c r="F1254" s="65" t="s">
        <v>216</v>
      </c>
      <c r="G1254" s="69">
        <v>4963852</v>
      </c>
      <c r="H1254" s="69">
        <v>5004583</v>
      </c>
      <c r="I1254" s="69">
        <v>5004583</v>
      </c>
      <c r="J1254" s="69">
        <v>0</v>
      </c>
      <c r="K1254" s="69">
        <v>0</v>
      </c>
      <c r="L1254" s="69">
        <v>0</v>
      </c>
      <c r="M1254" s="69">
        <v>1500451.89</v>
      </c>
      <c r="N1254" s="69">
        <v>1500451.89</v>
      </c>
      <c r="O1254" s="69">
        <v>3504131.11</v>
      </c>
      <c r="P1254" s="69">
        <v>3504131.11</v>
      </c>
      <c r="Q1254" s="67">
        <f t="shared" si="39"/>
        <v>0.29981556705124079</v>
      </c>
    </row>
    <row r="1255" spans="1:17" ht="14.4" x14ac:dyDescent="0.2">
      <c r="A1255" s="65" t="s">
        <v>456</v>
      </c>
      <c r="B1255" s="65" t="s">
        <v>457</v>
      </c>
      <c r="C1255" s="32" t="str">
        <f t="shared" si="38"/>
        <v>21375802 SISTEMA NACIONAL DE EDUCACIÓN MUSICAL</v>
      </c>
      <c r="D1255" s="65" t="s">
        <v>19</v>
      </c>
      <c r="E1255" s="65" t="s">
        <v>225</v>
      </c>
      <c r="F1255" s="65" t="s">
        <v>226</v>
      </c>
      <c r="G1255" s="69">
        <v>25100000</v>
      </c>
      <c r="H1255" s="69">
        <v>25100000</v>
      </c>
      <c r="I1255" s="69">
        <v>20750965.539999999</v>
      </c>
      <c r="J1255" s="69">
        <v>0</v>
      </c>
      <c r="K1255" s="69">
        <v>0</v>
      </c>
      <c r="L1255" s="69">
        <v>0</v>
      </c>
      <c r="M1255" s="69">
        <v>7076206.4199999999</v>
      </c>
      <c r="N1255" s="69">
        <v>7076206.4199999999</v>
      </c>
      <c r="O1255" s="69">
        <v>18023793.579999998</v>
      </c>
      <c r="P1255" s="69">
        <v>13674759.119999999</v>
      </c>
      <c r="Q1255" s="67">
        <f t="shared" si="39"/>
        <v>0.28192057450199204</v>
      </c>
    </row>
    <row r="1256" spans="1:17" ht="14.4" x14ac:dyDescent="0.2">
      <c r="A1256" s="65" t="s">
        <v>456</v>
      </c>
      <c r="B1256" s="65" t="s">
        <v>457</v>
      </c>
      <c r="C1256" s="32" t="str">
        <f t="shared" si="38"/>
        <v>21375802 SISTEMA NACIONAL DE EDUCACIÓN MUSICAL</v>
      </c>
      <c r="D1256" s="65" t="s">
        <v>19</v>
      </c>
      <c r="E1256" s="65" t="s">
        <v>227</v>
      </c>
      <c r="F1256" s="65" t="s">
        <v>228</v>
      </c>
      <c r="G1256" s="69">
        <v>8100000</v>
      </c>
      <c r="H1256" s="69">
        <v>8100000</v>
      </c>
      <c r="I1256" s="69">
        <v>3750965.54</v>
      </c>
      <c r="J1256" s="69">
        <v>0</v>
      </c>
      <c r="K1256" s="69">
        <v>0</v>
      </c>
      <c r="L1256" s="69">
        <v>0</v>
      </c>
      <c r="M1256" s="69">
        <v>3028105.76</v>
      </c>
      <c r="N1256" s="69">
        <v>3028105.76</v>
      </c>
      <c r="O1256" s="69">
        <v>5071894.24</v>
      </c>
      <c r="P1256" s="69">
        <v>722859.78</v>
      </c>
      <c r="Q1256" s="67">
        <f t="shared" si="39"/>
        <v>0.37384021728395062</v>
      </c>
    </row>
    <row r="1257" spans="1:17" ht="14.4" x14ac:dyDescent="0.2">
      <c r="A1257" s="65" t="s">
        <v>456</v>
      </c>
      <c r="B1257" s="65" t="s">
        <v>457</v>
      </c>
      <c r="C1257" s="32" t="str">
        <f t="shared" si="38"/>
        <v>21375802 SISTEMA NACIONAL DE EDUCACIÓN MUSICAL</v>
      </c>
      <c r="D1257" s="65" t="s">
        <v>19</v>
      </c>
      <c r="E1257" s="65" t="s">
        <v>229</v>
      </c>
      <c r="F1257" s="65" t="s">
        <v>230</v>
      </c>
      <c r="G1257" s="69">
        <v>17000000</v>
      </c>
      <c r="H1257" s="69">
        <v>17000000</v>
      </c>
      <c r="I1257" s="69">
        <v>17000000</v>
      </c>
      <c r="J1257" s="69">
        <v>0</v>
      </c>
      <c r="K1257" s="69">
        <v>0</v>
      </c>
      <c r="L1257" s="69">
        <v>0</v>
      </c>
      <c r="M1257" s="69">
        <v>4048100.66</v>
      </c>
      <c r="N1257" s="69">
        <v>4048100.66</v>
      </c>
      <c r="O1257" s="69">
        <v>12951899.34</v>
      </c>
      <c r="P1257" s="69">
        <v>12951899.34</v>
      </c>
      <c r="Q1257" s="67">
        <f t="shared" si="39"/>
        <v>0.23812356823529413</v>
      </c>
    </row>
    <row r="1258" spans="1:17" ht="14.4" x14ac:dyDescent="0.2">
      <c r="A1258" s="65" t="s">
        <v>456</v>
      </c>
      <c r="B1258" s="65" t="s">
        <v>457</v>
      </c>
      <c r="C1258" s="32" t="str">
        <f t="shared" si="38"/>
        <v>21375802 SISTEMA NACIONAL DE EDUCACIÓN MUSICAL</v>
      </c>
      <c r="D1258" s="65" t="s">
        <v>19</v>
      </c>
      <c r="E1258" s="65" t="s">
        <v>231</v>
      </c>
      <c r="F1258" s="65" t="s">
        <v>232</v>
      </c>
      <c r="G1258" s="69">
        <v>54000000</v>
      </c>
      <c r="H1258" s="69">
        <v>54000000</v>
      </c>
      <c r="I1258" s="69">
        <v>27000185.449999999</v>
      </c>
      <c r="J1258" s="69">
        <v>0</v>
      </c>
      <c r="K1258" s="69">
        <v>0</v>
      </c>
      <c r="L1258" s="69">
        <v>0</v>
      </c>
      <c r="M1258" s="69">
        <v>27000000</v>
      </c>
      <c r="N1258" s="69">
        <v>27000000</v>
      </c>
      <c r="O1258" s="69">
        <v>27000000</v>
      </c>
      <c r="P1258" s="69">
        <v>185.45</v>
      </c>
      <c r="Q1258" s="67">
        <f t="shared" si="39"/>
        <v>0.5</v>
      </c>
    </row>
    <row r="1259" spans="1:17" ht="14.4" x14ac:dyDescent="0.2">
      <c r="A1259" s="65" t="s">
        <v>456</v>
      </c>
      <c r="B1259" s="65" t="s">
        <v>457</v>
      </c>
      <c r="C1259" s="32" t="str">
        <f t="shared" si="38"/>
        <v>21375802 SISTEMA NACIONAL DE EDUCACIÓN MUSICAL</v>
      </c>
      <c r="D1259" s="65" t="s">
        <v>19</v>
      </c>
      <c r="E1259" s="65" t="s">
        <v>466</v>
      </c>
      <c r="F1259" s="65" t="s">
        <v>467</v>
      </c>
      <c r="G1259" s="69">
        <v>54000000</v>
      </c>
      <c r="H1259" s="69">
        <v>54000000</v>
      </c>
      <c r="I1259" s="69">
        <v>27000185.449999999</v>
      </c>
      <c r="J1259" s="69">
        <v>0</v>
      </c>
      <c r="K1259" s="69">
        <v>0</v>
      </c>
      <c r="L1259" s="69">
        <v>0</v>
      </c>
      <c r="M1259" s="69">
        <v>27000000</v>
      </c>
      <c r="N1259" s="69">
        <v>27000000</v>
      </c>
      <c r="O1259" s="69">
        <v>27000000</v>
      </c>
      <c r="P1259" s="69">
        <v>185.45</v>
      </c>
      <c r="Q1259" s="67">
        <f t="shared" si="39"/>
        <v>0.5</v>
      </c>
    </row>
    <row r="1260" spans="1:17" ht="14.4" x14ac:dyDescent="0.2">
      <c r="A1260" s="65" t="s">
        <v>456</v>
      </c>
      <c r="B1260" s="65" t="s">
        <v>457</v>
      </c>
      <c r="C1260" s="32" t="str">
        <f t="shared" si="38"/>
        <v>21375802 SISTEMA NACIONAL DE EDUCACIÓN MUSICAL</v>
      </c>
      <c r="D1260" s="65" t="s">
        <v>19</v>
      </c>
      <c r="E1260" s="65" t="s">
        <v>243</v>
      </c>
      <c r="F1260" s="65" t="s">
        <v>244</v>
      </c>
      <c r="G1260" s="69">
        <v>30100000</v>
      </c>
      <c r="H1260" s="69">
        <v>30100000</v>
      </c>
      <c r="I1260" s="69">
        <v>26780643.23</v>
      </c>
      <c r="J1260" s="69">
        <v>0</v>
      </c>
      <c r="K1260" s="69">
        <v>0</v>
      </c>
      <c r="L1260" s="69">
        <v>0</v>
      </c>
      <c r="M1260" s="69">
        <v>25365500</v>
      </c>
      <c r="N1260" s="69">
        <v>25365500</v>
      </c>
      <c r="O1260" s="69">
        <v>4734500</v>
      </c>
      <c r="P1260" s="69">
        <v>1415143.23</v>
      </c>
      <c r="Q1260" s="67">
        <f t="shared" si="39"/>
        <v>0.84270764119601327</v>
      </c>
    </row>
    <row r="1261" spans="1:17" ht="14.4" x14ac:dyDescent="0.2">
      <c r="A1261" s="65" t="s">
        <v>456</v>
      </c>
      <c r="B1261" s="65" t="s">
        <v>457</v>
      </c>
      <c r="C1261" s="32" t="str">
        <f t="shared" si="38"/>
        <v>21375802 SISTEMA NACIONAL DE EDUCACIÓN MUSICAL</v>
      </c>
      <c r="D1261" s="65" t="s">
        <v>19</v>
      </c>
      <c r="E1261" s="65" t="s">
        <v>468</v>
      </c>
      <c r="F1261" s="65" t="s">
        <v>756</v>
      </c>
      <c r="G1261" s="69">
        <v>30100000</v>
      </c>
      <c r="H1261" s="69">
        <v>30100000</v>
      </c>
      <c r="I1261" s="69">
        <v>26780643.23</v>
      </c>
      <c r="J1261" s="69">
        <v>0</v>
      </c>
      <c r="K1261" s="69">
        <v>0</v>
      </c>
      <c r="L1261" s="69">
        <v>0</v>
      </c>
      <c r="M1261" s="69">
        <v>25365500</v>
      </c>
      <c r="N1261" s="69">
        <v>25365500</v>
      </c>
      <c r="O1261" s="69">
        <v>4734500</v>
      </c>
      <c r="P1261" s="69">
        <v>1415143.23</v>
      </c>
      <c r="Q1261" s="67">
        <f t="shared" si="39"/>
        <v>0.84270764119601327</v>
      </c>
    </row>
    <row r="1262" spans="1:17" ht="14.4" x14ac:dyDescent="0.2">
      <c r="A1262" s="65" t="s">
        <v>456</v>
      </c>
      <c r="B1262" s="65" t="s">
        <v>457</v>
      </c>
      <c r="C1262" s="32" t="str">
        <f t="shared" si="38"/>
        <v>21375802 SISTEMA NACIONAL DE EDUCACIÓN MUSICAL</v>
      </c>
      <c r="D1262" s="65" t="s">
        <v>253</v>
      </c>
      <c r="E1262" s="65" t="s">
        <v>254</v>
      </c>
      <c r="F1262" s="65" t="s">
        <v>255</v>
      </c>
      <c r="G1262" s="69">
        <v>14542167</v>
      </c>
      <c r="H1262" s="69">
        <v>22442167</v>
      </c>
      <c r="I1262" s="69">
        <v>14542167</v>
      </c>
      <c r="J1262" s="69">
        <v>0</v>
      </c>
      <c r="K1262" s="69">
        <v>0</v>
      </c>
      <c r="L1262" s="69">
        <v>0</v>
      </c>
      <c r="M1262" s="69">
        <v>1586048.73</v>
      </c>
      <c r="N1262" s="69">
        <v>1586048.73</v>
      </c>
      <c r="O1262" s="69">
        <v>20856118.27</v>
      </c>
      <c r="P1262" s="69">
        <v>12956118.27</v>
      </c>
      <c r="Q1262" s="67">
        <f t="shared" si="39"/>
        <v>7.0672708655986738E-2</v>
      </c>
    </row>
    <row r="1263" spans="1:17" ht="14.4" x14ac:dyDescent="0.2">
      <c r="A1263" s="65" t="s">
        <v>456</v>
      </c>
      <c r="B1263" s="65" t="s">
        <v>457</v>
      </c>
      <c r="C1263" s="32" t="str">
        <f t="shared" si="38"/>
        <v>21375802 SISTEMA NACIONAL DE EDUCACIÓN MUSICAL</v>
      </c>
      <c r="D1263" s="65" t="s">
        <v>253</v>
      </c>
      <c r="E1263" s="65" t="s">
        <v>256</v>
      </c>
      <c r="F1263" s="65" t="s">
        <v>257</v>
      </c>
      <c r="G1263" s="69">
        <v>14542167</v>
      </c>
      <c r="H1263" s="69">
        <v>22442167</v>
      </c>
      <c r="I1263" s="69">
        <v>14542167</v>
      </c>
      <c r="J1263" s="69">
        <v>0</v>
      </c>
      <c r="K1263" s="69">
        <v>0</v>
      </c>
      <c r="L1263" s="69">
        <v>0</v>
      </c>
      <c r="M1263" s="69">
        <v>1586048.73</v>
      </c>
      <c r="N1263" s="69">
        <v>1586048.73</v>
      </c>
      <c r="O1263" s="69">
        <v>20856118.27</v>
      </c>
      <c r="P1263" s="69">
        <v>12956118.27</v>
      </c>
      <c r="Q1263" s="67">
        <f t="shared" si="39"/>
        <v>7.0672708655986738E-2</v>
      </c>
    </row>
    <row r="1264" spans="1:17" ht="14.4" x14ac:dyDescent="0.2">
      <c r="A1264" s="65" t="s">
        <v>456</v>
      </c>
      <c r="B1264" s="65" t="s">
        <v>457</v>
      </c>
      <c r="C1264" s="32" t="str">
        <f t="shared" si="38"/>
        <v>21375802 SISTEMA NACIONAL DE EDUCACIÓN MUSICAL</v>
      </c>
      <c r="D1264" s="65" t="s">
        <v>253</v>
      </c>
      <c r="E1264" s="65" t="s">
        <v>264</v>
      </c>
      <c r="F1264" s="65" t="s">
        <v>265</v>
      </c>
      <c r="G1264" s="69">
        <v>14542167</v>
      </c>
      <c r="H1264" s="69">
        <v>1742167</v>
      </c>
      <c r="I1264" s="69">
        <v>1742167</v>
      </c>
      <c r="J1264" s="69">
        <v>0</v>
      </c>
      <c r="K1264" s="69">
        <v>0</v>
      </c>
      <c r="L1264" s="69">
        <v>0</v>
      </c>
      <c r="M1264" s="69">
        <v>1586048.73</v>
      </c>
      <c r="N1264" s="69">
        <v>1586048.73</v>
      </c>
      <c r="O1264" s="69">
        <v>156118.26999999999</v>
      </c>
      <c r="P1264" s="69">
        <v>156118.26999999999</v>
      </c>
      <c r="Q1264" s="67">
        <f t="shared" si="39"/>
        <v>0.91038845874132612</v>
      </c>
    </row>
    <row r="1265" spans="1:17" ht="14.4" x14ac:dyDescent="0.2">
      <c r="A1265" s="65" t="s">
        <v>456</v>
      </c>
      <c r="B1265" s="65" t="s">
        <v>457</v>
      </c>
      <c r="C1265" s="32" t="str">
        <f t="shared" si="38"/>
        <v>21375802 SISTEMA NACIONAL DE EDUCACIÓN MUSICAL</v>
      </c>
      <c r="D1265" s="65" t="s">
        <v>253</v>
      </c>
      <c r="E1265" s="65" t="s">
        <v>357</v>
      </c>
      <c r="F1265" s="65" t="s">
        <v>358</v>
      </c>
      <c r="G1265" s="69">
        <v>0</v>
      </c>
      <c r="H1265" s="69">
        <v>20700000</v>
      </c>
      <c r="I1265" s="69">
        <v>12800000</v>
      </c>
      <c r="J1265" s="69">
        <v>0</v>
      </c>
      <c r="K1265" s="69">
        <v>0</v>
      </c>
      <c r="L1265" s="69">
        <v>0</v>
      </c>
      <c r="M1265" s="69">
        <v>0</v>
      </c>
      <c r="N1265" s="69">
        <v>0</v>
      </c>
      <c r="O1265" s="69">
        <v>20700000</v>
      </c>
      <c r="P1265" s="69">
        <v>12800000</v>
      </c>
      <c r="Q1265" s="67">
        <f t="shared" si="39"/>
        <v>0</v>
      </c>
    </row>
    <row r="1266" spans="1:17" ht="14.4" x14ac:dyDescent="0.2">
      <c r="A1266" s="65" t="s">
        <v>469</v>
      </c>
      <c r="B1266" s="65" t="s">
        <v>470</v>
      </c>
      <c r="C1266" s="32" t="str">
        <f t="shared" si="38"/>
        <v>21375803 TEATRO NACIONAL</v>
      </c>
      <c r="D1266" s="65" t="s">
        <v>19</v>
      </c>
      <c r="E1266" s="65" t="s">
        <v>20</v>
      </c>
      <c r="F1266" s="65" t="s">
        <v>20</v>
      </c>
      <c r="G1266" s="69">
        <v>3731415014</v>
      </c>
      <c r="H1266" s="69">
        <v>3727615014</v>
      </c>
      <c r="I1266" s="69">
        <v>2797196363.02</v>
      </c>
      <c r="J1266" s="69">
        <v>0</v>
      </c>
      <c r="K1266" s="69">
        <v>0</v>
      </c>
      <c r="L1266" s="69">
        <v>0</v>
      </c>
      <c r="M1266" s="69">
        <v>1131841365.8199999</v>
      </c>
      <c r="N1266" s="69">
        <v>1013584673.15</v>
      </c>
      <c r="O1266" s="69">
        <v>2595773648.1799998</v>
      </c>
      <c r="P1266" s="69">
        <v>1665354997.2</v>
      </c>
      <c r="Q1266" s="67">
        <f t="shared" si="39"/>
        <v>0.30363687279106982</v>
      </c>
    </row>
    <row r="1267" spans="1:17" ht="14.4" x14ac:dyDescent="0.2">
      <c r="A1267" s="65" t="s">
        <v>469</v>
      </c>
      <c r="B1267" s="65" t="s">
        <v>470</v>
      </c>
      <c r="C1267" s="32" t="str">
        <f t="shared" si="38"/>
        <v>21375803 TEATRO NACIONAL</v>
      </c>
      <c r="D1267" s="65" t="s">
        <v>19</v>
      </c>
      <c r="E1267" s="65" t="s">
        <v>23</v>
      </c>
      <c r="F1267" s="65" t="s">
        <v>24</v>
      </c>
      <c r="G1267" s="69">
        <v>1457747015</v>
      </c>
      <c r="H1267" s="69">
        <v>1457747015</v>
      </c>
      <c r="I1267" s="69">
        <v>1456281165</v>
      </c>
      <c r="J1267" s="69">
        <v>0</v>
      </c>
      <c r="K1267" s="69">
        <v>0</v>
      </c>
      <c r="L1267" s="69">
        <v>0</v>
      </c>
      <c r="M1267" s="69">
        <v>521208515.63999999</v>
      </c>
      <c r="N1267" s="69">
        <v>493928776.44</v>
      </c>
      <c r="O1267" s="69">
        <v>936538499.36000001</v>
      </c>
      <c r="P1267" s="69">
        <v>935072649.36000001</v>
      </c>
      <c r="Q1267" s="67">
        <f t="shared" si="39"/>
        <v>0.35754387440127944</v>
      </c>
    </row>
    <row r="1268" spans="1:17" ht="14.4" x14ac:dyDescent="0.2">
      <c r="A1268" s="65" t="s">
        <v>469</v>
      </c>
      <c r="B1268" s="65" t="s">
        <v>470</v>
      </c>
      <c r="C1268" s="32" t="str">
        <f t="shared" si="38"/>
        <v>21375803 TEATRO NACIONAL</v>
      </c>
      <c r="D1268" s="65" t="s">
        <v>19</v>
      </c>
      <c r="E1268" s="65" t="s">
        <v>25</v>
      </c>
      <c r="F1268" s="65" t="s">
        <v>26</v>
      </c>
      <c r="G1268" s="69">
        <v>578929600</v>
      </c>
      <c r="H1268" s="69">
        <v>658279356</v>
      </c>
      <c r="I1268" s="69">
        <v>658279356</v>
      </c>
      <c r="J1268" s="69">
        <v>0</v>
      </c>
      <c r="K1268" s="69">
        <v>0</v>
      </c>
      <c r="L1268" s="69">
        <v>0</v>
      </c>
      <c r="M1268" s="69">
        <v>223764017.22999999</v>
      </c>
      <c r="N1268" s="69">
        <v>214611316.94</v>
      </c>
      <c r="O1268" s="69">
        <v>434515338.76999998</v>
      </c>
      <c r="P1268" s="69">
        <v>434515338.76999998</v>
      </c>
      <c r="Q1268" s="67">
        <f t="shared" si="39"/>
        <v>0.33992258027000927</v>
      </c>
    </row>
    <row r="1269" spans="1:17" ht="14.4" x14ac:dyDescent="0.2">
      <c r="A1269" s="65" t="s">
        <v>469</v>
      </c>
      <c r="B1269" s="65" t="s">
        <v>470</v>
      </c>
      <c r="C1269" s="32" t="str">
        <f t="shared" si="38"/>
        <v>21375803 TEATRO NACIONAL</v>
      </c>
      <c r="D1269" s="65" t="s">
        <v>19</v>
      </c>
      <c r="E1269" s="65" t="s">
        <v>27</v>
      </c>
      <c r="F1269" s="65" t="s">
        <v>28</v>
      </c>
      <c r="G1269" s="69">
        <v>563929600</v>
      </c>
      <c r="H1269" s="69">
        <v>643279356</v>
      </c>
      <c r="I1269" s="69">
        <v>643279356</v>
      </c>
      <c r="J1269" s="69">
        <v>0</v>
      </c>
      <c r="K1269" s="69">
        <v>0</v>
      </c>
      <c r="L1269" s="69">
        <v>0</v>
      </c>
      <c r="M1269" s="69">
        <v>220067207.22999999</v>
      </c>
      <c r="N1269" s="69">
        <v>210917697.91999999</v>
      </c>
      <c r="O1269" s="69">
        <v>423212148.76999998</v>
      </c>
      <c r="P1269" s="69">
        <v>423212148.76999998</v>
      </c>
      <c r="Q1269" s="67">
        <f t="shared" si="39"/>
        <v>0.34210208236497486</v>
      </c>
    </row>
    <row r="1270" spans="1:17" ht="14.4" x14ac:dyDescent="0.2">
      <c r="A1270" s="65" t="s">
        <v>469</v>
      </c>
      <c r="B1270" s="65" t="s">
        <v>470</v>
      </c>
      <c r="C1270" s="32" t="str">
        <f t="shared" si="38"/>
        <v>21375803 TEATRO NACIONAL</v>
      </c>
      <c r="D1270" s="65" t="s">
        <v>19</v>
      </c>
      <c r="E1270" s="65" t="s">
        <v>29</v>
      </c>
      <c r="F1270" s="65" t="s">
        <v>30</v>
      </c>
      <c r="G1270" s="69">
        <v>15000000</v>
      </c>
      <c r="H1270" s="69">
        <v>15000000</v>
      </c>
      <c r="I1270" s="69">
        <v>15000000</v>
      </c>
      <c r="J1270" s="69">
        <v>0</v>
      </c>
      <c r="K1270" s="69">
        <v>0</v>
      </c>
      <c r="L1270" s="69">
        <v>0</v>
      </c>
      <c r="M1270" s="69">
        <v>3696810</v>
      </c>
      <c r="N1270" s="69">
        <v>3693619.02</v>
      </c>
      <c r="O1270" s="69">
        <v>11303190</v>
      </c>
      <c r="P1270" s="69">
        <v>11303190</v>
      </c>
      <c r="Q1270" s="67">
        <f t="shared" si="39"/>
        <v>0.24645400000000001</v>
      </c>
    </row>
    <row r="1271" spans="1:17" ht="14.4" x14ac:dyDescent="0.2">
      <c r="A1271" s="65" t="s">
        <v>469</v>
      </c>
      <c r="B1271" s="65" t="s">
        <v>470</v>
      </c>
      <c r="C1271" s="32" t="str">
        <f t="shared" si="38"/>
        <v>21375803 TEATRO NACIONAL</v>
      </c>
      <c r="D1271" s="65" t="s">
        <v>19</v>
      </c>
      <c r="E1271" s="65" t="s">
        <v>31</v>
      </c>
      <c r="F1271" s="65" t="s">
        <v>32</v>
      </c>
      <c r="G1271" s="69">
        <v>152100000</v>
      </c>
      <c r="H1271" s="69">
        <v>122365590</v>
      </c>
      <c r="I1271" s="69">
        <v>120899740</v>
      </c>
      <c r="J1271" s="69">
        <v>0</v>
      </c>
      <c r="K1271" s="69">
        <v>0</v>
      </c>
      <c r="L1271" s="69">
        <v>0</v>
      </c>
      <c r="M1271" s="69">
        <v>21603470.550000001</v>
      </c>
      <c r="N1271" s="69">
        <v>20980928.719999999</v>
      </c>
      <c r="O1271" s="69">
        <v>100762119.45</v>
      </c>
      <c r="P1271" s="69">
        <v>99296269.450000003</v>
      </c>
      <c r="Q1271" s="67">
        <f t="shared" si="39"/>
        <v>0.17654857505283961</v>
      </c>
    </row>
    <row r="1272" spans="1:17" ht="14.4" x14ac:dyDescent="0.2">
      <c r="A1272" s="65" t="s">
        <v>469</v>
      </c>
      <c r="B1272" s="65" t="s">
        <v>470</v>
      </c>
      <c r="C1272" s="32" t="str">
        <f t="shared" si="38"/>
        <v>21375803 TEATRO NACIONAL</v>
      </c>
      <c r="D1272" s="65" t="s">
        <v>19</v>
      </c>
      <c r="E1272" s="65" t="s">
        <v>33</v>
      </c>
      <c r="F1272" s="65" t="s">
        <v>34</v>
      </c>
      <c r="G1272" s="69">
        <v>152100000</v>
      </c>
      <c r="H1272" s="69">
        <v>122365590</v>
      </c>
      <c r="I1272" s="69">
        <v>120899740</v>
      </c>
      <c r="J1272" s="69">
        <v>0</v>
      </c>
      <c r="K1272" s="69">
        <v>0</v>
      </c>
      <c r="L1272" s="69">
        <v>0</v>
      </c>
      <c r="M1272" s="69">
        <v>21603470.550000001</v>
      </c>
      <c r="N1272" s="69">
        <v>20980928.719999999</v>
      </c>
      <c r="O1272" s="69">
        <v>100762119.45</v>
      </c>
      <c r="P1272" s="69">
        <v>99296269.450000003</v>
      </c>
      <c r="Q1272" s="67">
        <f t="shared" si="39"/>
        <v>0.17654857505283961</v>
      </c>
    </row>
    <row r="1273" spans="1:17" ht="14.4" x14ac:dyDescent="0.2">
      <c r="A1273" s="65" t="s">
        <v>469</v>
      </c>
      <c r="B1273" s="65" t="s">
        <v>470</v>
      </c>
      <c r="C1273" s="32" t="str">
        <f t="shared" si="38"/>
        <v>21375803 TEATRO NACIONAL</v>
      </c>
      <c r="D1273" s="65" t="s">
        <v>19</v>
      </c>
      <c r="E1273" s="65" t="s">
        <v>35</v>
      </c>
      <c r="F1273" s="65" t="s">
        <v>36</v>
      </c>
      <c r="G1273" s="69">
        <v>488791558</v>
      </c>
      <c r="H1273" s="69">
        <v>439176212</v>
      </c>
      <c r="I1273" s="69">
        <v>439176212</v>
      </c>
      <c r="J1273" s="69">
        <v>0</v>
      </c>
      <c r="K1273" s="69">
        <v>0</v>
      </c>
      <c r="L1273" s="69">
        <v>0</v>
      </c>
      <c r="M1273" s="69">
        <v>186103383.59999999</v>
      </c>
      <c r="N1273" s="69">
        <v>181960374.53</v>
      </c>
      <c r="O1273" s="69">
        <v>253072828.40000001</v>
      </c>
      <c r="P1273" s="69">
        <v>253072828.40000001</v>
      </c>
      <c r="Q1273" s="67">
        <f t="shared" si="39"/>
        <v>0.42375560996914829</v>
      </c>
    </row>
    <row r="1274" spans="1:17" ht="14.4" x14ac:dyDescent="0.2">
      <c r="A1274" s="65" t="s">
        <v>469</v>
      </c>
      <c r="B1274" s="65" t="s">
        <v>470</v>
      </c>
      <c r="C1274" s="32" t="str">
        <f t="shared" si="38"/>
        <v>21375803 TEATRO NACIONAL</v>
      </c>
      <c r="D1274" s="65" t="s">
        <v>19</v>
      </c>
      <c r="E1274" s="65" t="s">
        <v>37</v>
      </c>
      <c r="F1274" s="65" t="s">
        <v>38</v>
      </c>
      <c r="G1274" s="69">
        <v>167300000</v>
      </c>
      <c r="H1274" s="69">
        <v>137870041</v>
      </c>
      <c r="I1274" s="69">
        <v>137870041</v>
      </c>
      <c r="J1274" s="69">
        <v>0</v>
      </c>
      <c r="K1274" s="69">
        <v>0</v>
      </c>
      <c r="L1274" s="69">
        <v>0</v>
      </c>
      <c r="M1274" s="69">
        <v>57154650.240000002</v>
      </c>
      <c r="N1274" s="69">
        <v>55955118.57</v>
      </c>
      <c r="O1274" s="69">
        <v>80715390.760000005</v>
      </c>
      <c r="P1274" s="69">
        <v>80715390.760000005</v>
      </c>
      <c r="Q1274" s="67">
        <f t="shared" si="39"/>
        <v>0.41455453139380732</v>
      </c>
    </row>
    <row r="1275" spans="1:17" ht="14.4" x14ac:dyDescent="0.2">
      <c r="A1275" s="65" t="s">
        <v>469</v>
      </c>
      <c r="B1275" s="65" t="s">
        <v>470</v>
      </c>
      <c r="C1275" s="32" t="str">
        <f t="shared" si="38"/>
        <v>21375803 TEATRO NACIONAL</v>
      </c>
      <c r="D1275" s="65" t="s">
        <v>19</v>
      </c>
      <c r="E1275" s="65" t="s">
        <v>39</v>
      </c>
      <c r="F1275" s="65" t="s">
        <v>40</v>
      </c>
      <c r="G1275" s="69">
        <v>132599640</v>
      </c>
      <c r="H1275" s="69">
        <v>115622742</v>
      </c>
      <c r="I1275" s="69">
        <v>115622742</v>
      </c>
      <c r="J1275" s="69">
        <v>0</v>
      </c>
      <c r="K1275" s="69">
        <v>0</v>
      </c>
      <c r="L1275" s="69">
        <v>0</v>
      </c>
      <c r="M1275" s="69">
        <v>49441061.170000002</v>
      </c>
      <c r="N1275" s="69">
        <v>46918167.090000004</v>
      </c>
      <c r="O1275" s="69">
        <v>66181680.829999998</v>
      </c>
      <c r="P1275" s="69">
        <v>66181680.829999998</v>
      </c>
      <c r="Q1275" s="67">
        <f t="shared" si="39"/>
        <v>0.42760671745702072</v>
      </c>
    </row>
    <row r="1276" spans="1:17" ht="14.4" x14ac:dyDescent="0.2">
      <c r="A1276" s="65" t="s">
        <v>469</v>
      </c>
      <c r="B1276" s="65" t="s">
        <v>470</v>
      </c>
      <c r="C1276" s="32" t="str">
        <f t="shared" si="38"/>
        <v>21375803 TEATRO NACIONAL</v>
      </c>
      <c r="D1276" s="65" t="s">
        <v>19</v>
      </c>
      <c r="E1276" s="65" t="s">
        <v>41</v>
      </c>
      <c r="F1276" s="65" t="s">
        <v>42</v>
      </c>
      <c r="G1276" s="69">
        <v>91575835</v>
      </c>
      <c r="H1276" s="69">
        <v>91575835</v>
      </c>
      <c r="I1276" s="69">
        <v>91575835</v>
      </c>
      <c r="J1276" s="69">
        <v>0</v>
      </c>
      <c r="K1276" s="69">
        <v>0</v>
      </c>
      <c r="L1276" s="69">
        <v>0</v>
      </c>
      <c r="M1276" s="69">
        <v>2652753.75</v>
      </c>
      <c r="N1276" s="69">
        <v>2652753.75</v>
      </c>
      <c r="O1276" s="69">
        <v>88923081.25</v>
      </c>
      <c r="P1276" s="69">
        <v>88923081.25</v>
      </c>
      <c r="Q1276" s="67">
        <f t="shared" si="39"/>
        <v>2.8967835783315545E-2</v>
      </c>
    </row>
    <row r="1277" spans="1:17" ht="14.4" x14ac:dyDescent="0.2">
      <c r="A1277" s="65" t="s">
        <v>469</v>
      </c>
      <c r="B1277" s="65" t="s">
        <v>470</v>
      </c>
      <c r="C1277" s="32" t="str">
        <f t="shared" si="38"/>
        <v>21375803 TEATRO NACIONAL</v>
      </c>
      <c r="D1277" s="65" t="s">
        <v>19</v>
      </c>
      <c r="E1277" s="65" t="s">
        <v>43</v>
      </c>
      <c r="F1277" s="65" t="s">
        <v>44</v>
      </c>
      <c r="G1277" s="69">
        <v>71716083</v>
      </c>
      <c r="H1277" s="69">
        <v>71716083</v>
      </c>
      <c r="I1277" s="69">
        <v>71716083</v>
      </c>
      <c r="J1277" s="69">
        <v>0</v>
      </c>
      <c r="K1277" s="69">
        <v>0</v>
      </c>
      <c r="L1277" s="69">
        <v>0</v>
      </c>
      <c r="M1277" s="69">
        <v>69007575.359999999</v>
      </c>
      <c r="N1277" s="69">
        <v>68754979.5</v>
      </c>
      <c r="O1277" s="69">
        <v>2708507.64</v>
      </c>
      <c r="P1277" s="69">
        <v>2708507.64</v>
      </c>
      <c r="Q1277" s="67">
        <f t="shared" si="39"/>
        <v>0.96223291168872116</v>
      </c>
    </row>
    <row r="1278" spans="1:17" ht="14.4" x14ac:dyDescent="0.2">
      <c r="A1278" s="65" t="s">
        <v>469</v>
      </c>
      <c r="B1278" s="65" t="s">
        <v>470</v>
      </c>
      <c r="C1278" s="32" t="str">
        <f t="shared" si="38"/>
        <v>21375803 TEATRO NACIONAL</v>
      </c>
      <c r="D1278" s="65" t="s">
        <v>19</v>
      </c>
      <c r="E1278" s="65" t="s">
        <v>45</v>
      </c>
      <c r="F1278" s="65" t="s">
        <v>46</v>
      </c>
      <c r="G1278" s="69">
        <v>25600000</v>
      </c>
      <c r="H1278" s="69">
        <v>22391511</v>
      </c>
      <c r="I1278" s="69">
        <v>22391511</v>
      </c>
      <c r="J1278" s="69">
        <v>0</v>
      </c>
      <c r="K1278" s="69">
        <v>0</v>
      </c>
      <c r="L1278" s="69">
        <v>0</v>
      </c>
      <c r="M1278" s="69">
        <v>7847343.0800000001</v>
      </c>
      <c r="N1278" s="69">
        <v>7679355.6200000001</v>
      </c>
      <c r="O1278" s="69">
        <v>14544167.92</v>
      </c>
      <c r="P1278" s="69">
        <v>14544167.92</v>
      </c>
      <c r="Q1278" s="67">
        <f t="shared" si="39"/>
        <v>0.35046063126333904</v>
      </c>
    </row>
    <row r="1279" spans="1:17" ht="14.4" x14ac:dyDescent="0.2">
      <c r="A1279" s="65" t="s">
        <v>469</v>
      </c>
      <c r="B1279" s="65" t="s">
        <v>470</v>
      </c>
      <c r="C1279" s="32" t="str">
        <f t="shared" si="38"/>
        <v>21375803 TEATRO NACIONAL</v>
      </c>
      <c r="D1279" s="65" t="s">
        <v>19</v>
      </c>
      <c r="E1279" s="65" t="s">
        <v>47</v>
      </c>
      <c r="F1279" s="65" t="s">
        <v>48</v>
      </c>
      <c r="G1279" s="69">
        <v>110003920</v>
      </c>
      <c r="H1279" s="69">
        <v>110003920</v>
      </c>
      <c r="I1279" s="69">
        <v>110003920</v>
      </c>
      <c r="J1279" s="69">
        <v>0</v>
      </c>
      <c r="K1279" s="69">
        <v>0</v>
      </c>
      <c r="L1279" s="69">
        <v>0</v>
      </c>
      <c r="M1279" s="69">
        <v>40620303.549999997</v>
      </c>
      <c r="N1279" s="69">
        <v>33997299.549999997</v>
      </c>
      <c r="O1279" s="69">
        <v>69383616.450000003</v>
      </c>
      <c r="P1279" s="69">
        <v>69383616.450000003</v>
      </c>
      <c r="Q1279" s="67">
        <f t="shared" si="39"/>
        <v>0.36926232765159639</v>
      </c>
    </row>
    <row r="1280" spans="1:17" ht="14.4" x14ac:dyDescent="0.2">
      <c r="A1280" s="65" t="s">
        <v>469</v>
      </c>
      <c r="B1280" s="65" t="s">
        <v>470</v>
      </c>
      <c r="C1280" s="32" t="str">
        <f t="shared" si="38"/>
        <v>21375803 TEATRO NACIONAL</v>
      </c>
      <c r="D1280" s="65" t="s">
        <v>19</v>
      </c>
      <c r="E1280" s="65" t="s">
        <v>471</v>
      </c>
      <c r="F1280" s="65" t="s">
        <v>50</v>
      </c>
      <c r="G1280" s="69">
        <v>104362693</v>
      </c>
      <c r="H1280" s="69">
        <v>104362693</v>
      </c>
      <c r="I1280" s="69">
        <v>104362693</v>
      </c>
      <c r="J1280" s="69">
        <v>0</v>
      </c>
      <c r="K1280" s="69">
        <v>0</v>
      </c>
      <c r="L1280" s="69">
        <v>0</v>
      </c>
      <c r="M1280" s="69">
        <v>38537486.280000001</v>
      </c>
      <c r="N1280" s="69">
        <v>32254122.280000001</v>
      </c>
      <c r="O1280" s="69">
        <v>65825206.719999999</v>
      </c>
      <c r="P1280" s="69">
        <v>65825206.719999999</v>
      </c>
      <c r="Q1280" s="67">
        <f t="shared" si="39"/>
        <v>0.3692649659778327</v>
      </c>
    </row>
    <row r="1281" spans="1:17" ht="14.4" x14ac:dyDescent="0.2">
      <c r="A1281" s="65" t="s">
        <v>469</v>
      </c>
      <c r="B1281" s="65" t="s">
        <v>470</v>
      </c>
      <c r="C1281" s="32" t="str">
        <f t="shared" si="38"/>
        <v>21375803 TEATRO NACIONAL</v>
      </c>
      <c r="D1281" s="65" t="s">
        <v>19</v>
      </c>
      <c r="E1281" s="65" t="s">
        <v>472</v>
      </c>
      <c r="F1281" s="65" t="s">
        <v>52</v>
      </c>
      <c r="G1281" s="69">
        <v>5641227</v>
      </c>
      <c r="H1281" s="69">
        <v>5641227</v>
      </c>
      <c r="I1281" s="69">
        <v>5641227</v>
      </c>
      <c r="J1281" s="69">
        <v>0</v>
      </c>
      <c r="K1281" s="69">
        <v>0</v>
      </c>
      <c r="L1281" s="69">
        <v>0</v>
      </c>
      <c r="M1281" s="69">
        <v>2082817.27</v>
      </c>
      <c r="N1281" s="69">
        <v>1743177.27</v>
      </c>
      <c r="O1281" s="69">
        <v>3558409.73</v>
      </c>
      <c r="P1281" s="69">
        <v>3558409.73</v>
      </c>
      <c r="Q1281" s="67">
        <f t="shared" si="39"/>
        <v>0.36921351861926494</v>
      </c>
    </row>
    <row r="1282" spans="1:17" ht="14.4" x14ac:dyDescent="0.2">
      <c r="A1282" s="65" t="s">
        <v>469</v>
      </c>
      <c r="B1282" s="65" t="s">
        <v>470</v>
      </c>
      <c r="C1282" s="32" t="str">
        <f t="shared" si="38"/>
        <v>21375803 TEATRO NACIONAL</v>
      </c>
      <c r="D1282" s="65" t="s">
        <v>19</v>
      </c>
      <c r="E1282" s="65" t="s">
        <v>53</v>
      </c>
      <c r="F1282" s="65" t="s">
        <v>54</v>
      </c>
      <c r="G1282" s="69">
        <v>127921937</v>
      </c>
      <c r="H1282" s="69">
        <v>127921937</v>
      </c>
      <c r="I1282" s="69">
        <v>127921937</v>
      </c>
      <c r="J1282" s="69">
        <v>0</v>
      </c>
      <c r="K1282" s="69">
        <v>0</v>
      </c>
      <c r="L1282" s="69">
        <v>0</v>
      </c>
      <c r="M1282" s="69">
        <v>49117340.710000001</v>
      </c>
      <c r="N1282" s="69">
        <v>42378856.700000003</v>
      </c>
      <c r="O1282" s="69">
        <v>78804596.290000007</v>
      </c>
      <c r="P1282" s="69">
        <v>78804596.290000007</v>
      </c>
      <c r="Q1282" s="67">
        <f t="shared" si="39"/>
        <v>0.38396339097022897</v>
      </c>
    </row>
    <row r="1283" spans="1:17" ht="14.4" x14ac:dyDescent="0.2">
      <c r="A1283" s="65" t="s">
        <v>469</v>
      </c>
      <c r="B1283" s="65" t="s">
        <v>470</v>
      </c>
      <c r="C1283" s="32" t="str">
        <f t="shared" si="38"/>
        <v>21375803 TEATRO NACIONAL</v>
      </c>
      <c r="D1283" s="65" t="s">
        <v>19</v>
      </c>
      <c r="E1283" s="65" t="s">
        <v>473</v>
      </c>
      <c r="F1283" s="65" t="s">
        <v>56</v>
      </c>
      <c r="G1283" s="69">
        <v>61150897</v>
      </c>
      <c r="H1283" s="69">
        <v>61150897</v>
      </c>
      <c r="I1283" s="69">
        <v>61150897</v>
      </c>
      <c r="J1283" s="69">
        <v>0</v>
      </c>
      <c r="K1283" s="69">
        <v>0</v>
      </c>
      <c r="L1283" s="69">
        <v>0</v>
      </c>
      <c r="M1283" s="69">
        <v>22496151.52</v>
      </c>
      <c r="N1283" s="69">
        <v>18814439.52</v>
      </c>
      <c r="O1283" s="69">
        <v>38654745.479999997</v>
      </c>
      <c r="P1283" s="69">
        <v>38654745.479999997</v>
      </c>
      <c r="Q1283" s="67">
        <f t="shared" si="39"/>
        <v>0.3678793382213183</v>
      </c>
    </row>
    <row r="1284" spans="1:17" ht="14.4" x14ac:dyDescent="0.2">
      <c r="A1284" s="65" t="s">
        <v>469</v>
      </c>
      <c r="B1284" s="65" t="s">
        <v>470</v>
      </c>
      <c r="C1284" s="32" t="str">
        <f t="shared" si="38"/>
        <v>21375803 TEATRO NACIONAL</v>
      </c>
      <c r="D1284" s="65" t="s">
        <v>19</v>
      </c>
      <c r="E1284" s="65" t="s">
        <v>474</v>
      </c>
      <c r="F1284" s="65" t="s">
        <v>58</v>
      </c>
      <c r="G1284" s="69">
        <v>33847360</v>
      </c>
      <c r="H1284" s="69">
        <v>33847360</v>
      </c>
      <c r="I1284" s="69">
        <v>33847360</v>
      </c>
      <c r="J1284" s="69">
        <v>0</v>
      </c>
      <c r="K1284" s="69">
        <v>0</v>
      </c>
      <c r="L1284" s="69">
        <v>0</v>
      </c>
      <c r="M1284" s="69">
        <v>12211746.52</v>
      </c>
      <c r="N1284" s="69">
        <v>10173898.52</v>
      </c>
      <c r="O1284" s="69">
        <v>21635613.48</v>
      </c>
      <c r="P1284" s="69">
        <v>21635613.48</v>
      </c>
      <c r="Q1284" s="67">
        <f t="shared" si="39"/>
        <v>0.36078874452837678</v>
      </c>
    </row>
    <row r="1285" spans="1:17" ht="14.4" x14ac:dyDescent="0.2">
      <c r="A1285" s="65" t="s">
        <v>469</v>
      </c>
      <c r="B1285" s="65" t="s">
        <v>470</v>
      </c>
      <c r="C1285" s="32" t="str">
        <f t="shared" si="38"/>
        <v>21375803 TEATRO NACIONAL</v>
      </c>
      <c r="D1285" s="65" t="s">
        <v>19</v>
      </c>
      <c r="E1285" s="65" t="s">
        <v>475</v>
      </c>
      <c r="F1285" s="65" t="s">
        <v>60</v>
      </c>
      <c r="G1285" s="69">
        <v>16923680</v>
      </c>
      <c r="H1285" s="69">
        <v>16923680</v>
      </c>
      <c r="I1285" s="69">
        <v>16923680</v>
      </c>
      <c r="J1285" s="69">
        <v>0</v>
      </c>
      <c r="K1285" s="69">
        <v>0</v>
      </c>
      <c r="L1285" s="69">
        <v>0</v>
      </c>
      <c r="M1285" s="69">
        <v>6533848</v>
      </c>
      <c r="N1285" s="69">
        <v>5514924</v>
      </c>
      <c r="O1285" s="69">
        <v>10389832</v>
      </c>
      <c r="P1285" s="69">
        <v>10389832</v>
      </c>
      <c r="Q1285" s="67">
        <f t="shared" si="39"/>
        <v>0.38607725979219648</v>
      </c>
    </row>
    <row r="1286" spans="1:17" ht="14.4" x14ac:dyDescent="0.2">
      <c r="A1286" s="65" t="s">
        <v>469</v>
      </c>
      <c r="B1286" s="65" t="s">
        <v>470</v>
      </c>
      <c r="C1286" s="32" t="str">
        <f t="shared" si="38"/>
        <v>21375803 TEATRO NACIONAL</v>
      </c>
      <c r="D1286" s="65" t="s">
        <v>19</v>
      </c>
      <c r="E1286" s="65" t="s">
        <v>476</v>
      </c>
      <c r="F1286" s="65" t="s">
        <v>62</v>
      </c>
      <c r="G1286" s="69">
        <v>16000000</v>
      </c>
      <c r="H1286" s="69">
        <v>16000000</v>
      </c>
      <c r="I1286" s="69">
        <v>16000000</v>
      </c>
      <c r="J1286" s="69">
        <v>0</v>
      </c>
      <c r="K1286" s="69">
        <v>0</v>
      </c>
      <c r="L1286" s="69">
        <v>0</v>
      </c>
      <c r="M1286" s="69">
        <v>7875594.6699999999</v>
      </c>
      <c r="N1286" s="69">
        <v>7875594.6600000001</v>
      </c>
      <c r="O1286" s="69">
        <v>8124405.3300000001</v>
      </c>
      <c r="P1286" s="69">
        <v>8124405.3300000001</v>
      </c>
      <c r="Q1286" s="67">
        <f t="shared" si="39"/>
        <v>0.49222466687499999</v>
      </c>
    </row>
    <row r="1287" spans="1:17" ht="14.4" x14ac:dyDescent="0.2">
      <c r="A1287" s="65" t="s">
        <v>469</v>
      </c>
      <c r="B1287" s="65" t="s">
        <v>470</v>
      </c>
      <c r="C1287" s="32" t="str">
        <f t="shared" ref="C1287:C1350" si="40">+CONCATENATE(A1287," ",B1287)</f>
        <v>21375803 TEATRO NACIONAL</v>
      </c>
      <c r="D1287" s="65" t="s">
        <v>19</v>
      </c>
      <c r="E1287" s="65" t="s">
        <v>63</v>
      </c>
      <c r="F1287" s="65" t="s">
        <v>64</v>
      </c>
      <c r="G1287" s="69">
        <v>1517639024</v>
      </c>
      <c r="H1287" s="69">
        <v>1517639024</v>
      </c>
      <c r="I1287" s="69">
        <v>704834666.32000005</v>
      </c>
      <c r="J1287" s="69">
        <v>0</v>
      </c>
      <c r="K1287" s="69">
        <v>0</v>
      </c>
      <c r="L1287" s="69">
        <v>0</v>
      </c>
      <c r="M1287" s="69">
        <v>447116205.75</v>
      </c>
      <c r="N1287" s="69">
        <v>435382498.80000001</v>
      </c>
      <c r="O1287" s="69">
        <v>1070522818.25</v>
      </c>
      <c r="P1287" s="69">
        <v>257718460.56999999</v>
      </c>
      <c r="Q1287" s="67">
        <f t="shared" ref="Q1287:Q1350" si="41">+IFERROR(M1287/H1287,0)</f>
        <v>0.29461301316010441</v>
      </c>
    </row>
    <row r="1288" spans="1:17" ht="14.4" x14ac:dyDescent="0.2">
      <c r="A1288" s="65" t="s">
        <v>469</v>
      </c>
      <c r="B1288" s="65" t="s">
        <v>470</v>
      </c>
      <c r="C1288" s="32" t="str">
        <f t="shared" si="40"/>
        <v>21375803 TEATRO NACIONAL</v>
      </c>
      <c r="D1288" s="65" t="s">
        <v>19</v>
      </c>
      <c r="E1288" s="65" t="s">
        <v>65</v>
      </c>
      <c r="F1288" s="65" t="s">
        <v>66</v>
      </c>
      <c r="G1288" s="69">
        <v>55350000</v>
      </c>
      <c r="H1288" s="69">
        <v>55470000</v>
      </c>
      <c r="I1288" s="69">
        <v>26795833.309999999</v>
      </c>
      <c r="J1288" s="69">
        <v>0</v>
      </c>
      <c r="K1288" s="69">
        <v>0</v>
      </c>
      <c r="L1288" s="69">
        <v>0</v>
      </c>
      <c r="M1288" s="69">
        <v>22963533.75</v>
      </c>
      <c r="N1288" s="69">
        <v>22880160.07</v>
      </c>
      <c r="O1288" s="69">
        <v>32506466.25</v>
      </c>
      <c r="P1288" s="69">
        <v>3832299.56</v>
      </c>
      <c r="Q1288" s="67">
        <f t="shared" si="41"/>
        <v>0.41398113845321793</v>
      </c>
    </row>
    <row r="1289" spans="1:17" ht="14.4" x14ac:dyDescent="0.2">
      <c r="A1289" s="65" t="s">
        <v>469</v>
      </c>
      <c r="B1289" s="65" t="s">
        <v>470</v>
      </c>
      <c r="C1289" s="32" t="str">
        <f t="shared" si="40"/>
        <v>21375803 TEATRO NACIONAL</v>
      </c>
      <c r="D1289" s="65" t="s">
        <v>19</v>
      </c>
      <c r="E1289" s="65" t="s">
        <v>285</v>
      </c>
      <c r="F1289" s="65" t="s">
        <v>286</v>
      </c>
      <c r="G1289" s="69">
        <v>54000000</v>
      </c>
      <c r="H1289" s="69">
        <v>54000000</v>
      </c>
      <c r="I1289" s="69">
        <v>26100112.66</v>
      </c>
      <c r="J1289" s="69">
        <v>0</v>
      </c>
      <c r="K1289" s="69">
        <v>0</v>
      </c>
      <c r="L1289" s="69">
        <v>0</v>
      </c>
      <c r="M1289" s="69">
        <v>22374000</v>
      </c>
      <c r="N1289" s="69">
        <v>22294800</v>
      </c>
      <c r="O1289" s="69">
        <v>31626000</v>
      </c>
      <c r="P1289" s="69">
        <v>3726112.66</v>
      </c>
      <c r="Q1289" s="67">
        <f t="shared" si="41"/>
        <v>0.41433333333333333</v>
      </c>
    </row>
    <row r="1290" spans="1:17" ht="14.4" x14ac:dyDescent="0.2">
      <c r="A1290" s="65" t="s">
        <v>469</v>
      </c>
      <c r="B1290" s="65" t="s">
        <v>470</v>
      </c>
      <c r="C1290" s="32" t="str">
        <f t="shared" si="40"/>
        <v>21375803 TEATRO NACIONAL</v>
      </c>
      <c r="D1290" s="65" t="s">
        <v>19</v>
      </c>
      <c r="E1290" s="65" t="s">
        <v>316</v>
      </c>
      <c r="F1290" s="65" t="s">
        <v>317</v>
      </c>
      <c r="G1290" s="69">
        <v>1350000</v>
      </c>
      <c r="H1290" s="69">
        <v>1470000</v>
      </c>
      <c r="I1290" s="69">
        <v>695720.65</v>
      </c>
      <c r="J1290" s="69">
        <v>0</v>
      </c>
      <c r="K1290" s="69">
        <v>0</v>
      </c>
      <c r="L1290" s="69">
        <v>0</v>
      </c>
      <c r="M1290" s="69">
        <v>589533.75</v>
      </c>
      <c r="N1290" s="69">
        <v>585360.06999999995</v>
      </c>
      <c r="O1290" s="69">
        <v>880466.25</v>
      </c>
      <c r="P1290" s="69">
        <v>106186.9</v>
      </c>
      <c r="Q1290" s="67">
        <f t="shared" si="41"/>
        <v>0.40104336734693879</v>
      </c>
    </row>
    <row r="1291" spans="1:17" ht="14.4" x14ac:dyDescent="0.2">
      <c r="A1291" s="65" t="s">
        <v>469</v>
      </c>
      <c r="B1291" s="65" t="s">
        <v>470</v>
      </c>
      <c r="C1291" s="32" t="str">
        <f t="shared" si="40"/>
        <v>21375803 TEATRO NACIONAL</v>
      </c>
      <c r="D1291" s="65" t="s">
        <v>19</v>
      </c>
      <c r="E1291" s="65" t="s">
        <v>73</v>
      </c>
      <c r="F1291" s="65" t="s">
        <v>74</v>
      </c>
      <c r="G1291" s="69">
        <v>90500000</v>
      </c>
      <c r="H1291" s="69">
        <v>80500000</v>
      </c>
      <c r="I1291" s="69">
        <v>41643564.990000002</v>
      </c>
      <c r="J1291" s="69">
        <v>0</v>
      </c>
      <c r="K1291" s="69">
        <v>0</v>
      </c>
      <c r="L1291" s="69">
        <v>0</v>
      </c>
      <c r="M1291" s="69">
        <v>23234167.91</v>
      </c>
      <c r="N1291" s="69">
        <v>23230077.219999999</v>
      </c>
      <c r="O1291" s="69">
        <v>57265832.090000004</v>
      </c>
      <c r="P1291" s="69">
        <v>18409397.079999998</v>
      </c>
      <c r="Q1291" s="67">
        <f t="shared" si="41"/>
        <v>0.28862320385093165</v>
      </c>
    </row>
    <row r="1292" spans="1:17" ht="14.4" x14ac:dyDescent="0.2">
      <c r="A1292" s="65" t="s">
        <v>469</v>
      </c>
      <c r="B1292" s="65" t="s">
        <v>470</v>
      </c>
      <c r="C1292" s="32" t="str">
        <f t="shared" si="40"/>
        <v>21375803 TEATRO NACIONAL</v>
      </c>
      <c r="D1292" s="65" t="s">
        <v>19</v>
      </c>
      <c r="E1292" s="65" t="s">
        <v>75</v>
      </c>
      <c r="F1292" s="65" t="s">
        <v>76</v>
      </c>
      <c r="G1292" s="69">
        <v>4000000</v>
      </c>
      <c r="H1292" s="69">
        <v>4000000</v>
      </c>
      <c r="I1292" s="69">
        <v>1852328.66</v>
      </c>
      <c r="J1292" s="69">
        <v>0</v>
      </c>
      <c r="K1292" s="69">
        <v>0</v>
      </c>
      <c r="L1292" s="69">
        <v>0</v>
      </c>
      <c r="M1292" s="69">
        <v>1169423</v>
      </c>
      <c r="N1292" s="69">
        <v>1169423</v>
      </c>
      <c r="O1292" s="69">
        <v>2830577</v>
      </c>
      <c r="P1292" s="69">
        <v>682905.66</v>
      </c>
      <c r="Q1292" s="67">
        <f t="shared" si="41"/>
        <v>0.29235575000000003</v>
      </c>
    </row>
    <row r="1293" spans="1:17" ht="14.4" x14ac:dyDescent="0.2">
      <c r="A1293" s="65" t="s">
        <v>469</v>
      </c>
      <c r="B1293" s="65" t="s">
        <v>470</v>
      </c>
      <c r="C1293" s="32" t="str">
        <f t="shared" si="40"/>
        <v>21375803 TEATRO NACIONAL</v>
      </c>
      <c r="D1293" s="65" t="s">
        <v>19</v>
      </c>
      <c r="E1293" s="65" t="s">
        <v>77</v>
      </c>
      <c r="F1293" s="65" t="s">
        <v>78</v>
      </c>
      <c r="G1293" s="69">
        <v>38000000</v>
      </c>
      <c r="H1293" s="69">
        <v>38000000</v>
      </c>
      <c r="I1293" s="69">
        <v>17331751.32</v>
      </c>
      <c r="J1293" s="69">
        <v>0</v>
      </c>
      <c r="K1293" s="69">
        <v>0</v>
      </c>
      <c r="L1293" s="69">
        <v>0</v>
      </c>
      <c r="M1293" s="69">
        <v>11726100</v>
      </c>
      <c r="N1293" s="69">
        <v>11726100</v>
      </c>
      <c r="O1293" s="69">
        <v>26273900</v>
      </c>
      <c r="P1293" s="69">
        <v>5605651.3200000003</v>
      </c>
      <c r="Q1293" s="67">
        <f t="shared" si="41"/>
        <v>0.30858157894736843</v>
      </c>
    </row>
    <row r="1294" spans="1:17" ht="14.4" x14ac:dyDescent="0.2">
      <c r="A1294" s="65" t="s">
        <v>469</v>
      </c>
      <c r="B1294" s="65" t="s">
        <v>470</v>
      </c>
      <c r="C1294" s="32" t="str">
        <f t="shared" si="40"/>
        <v>21375803 TEATRO NACIONAL</v>
      </c>
      <c r="D1294" s="65" t="s">
        <v>19</v>
      </c>
      <c r="E1294" s="65" t="s">
        <v>81</v>
      </c>
      <c r="F1294" s="65" t="s">
        <v>82</v>
      </c>
      <c r="G1294" s="69">
        <v>38000000</v>
      </c>
      <c r="H1294" s="69">
        <v>28000000</v>
      </c>
      <c r="I1294" s="69">
        <v>17597122.280000001</v>
      </c>
      <c r="J1294" s="69">
        <v>0</v>
      </c>
      <c r="K1294" s="69">
        <v>0</v>
      </c>
      <c r="L1294" s="69">
        <v>0</v>
      </c>
      <c r="M1294" s="69">
        <v>6966010.1100000003</v>
      </c>
      <c r="N1294" s="69">
        <v>6966010.1100000003</v>
      </c>
      <c r="O1294" s="69">
        <v>21033989.890000001</v>
      </c>
      <c r="P1294" s="69">
        <v>10631112.17</v>
      </c>
      <c r="Q1294" s="67">
        <f t="shared" si="41"/>
        <v>0.24878607535714287</v>
      </c>
    </row>
    <row r="1295" spans="1:17" ht="14.4" x14ac:dyDescent="0.2">
      <c r="A1295" s="65" t="s">
        <v>469</v>
      </c>
      <c r="B1295" s="65" t="s">
        <v>470</v>
      </c>
      <c r="C1295" s="32" t="str">
        <f t="shared" si="40"/>
        <v>21375803 TEATRO NACIONAL</v>
      </c>
      <c r="D1295" s="65" t="s">
        <v>19</v>
      </c>
      <c r="E1295" s="65" t="s">
        <v>83</v>
      </c>
      <c r="F1295" s="65" t="s">
        <v>84</v>
      </c>
      <c r="G1295" s="69">
        <v>10500000</v>
      </c>
      <c r="H1295" s="69">
        <v>10500000</v>
      </c>
      <c r="I1295" s="69">
        <v>4862362.7300000004</v>
      </c>
      <c r="J1295" s="69">
        <v>0</v>
      </c>
      <c r="K1295" s="69">
        <v>0</v>
      </c>
      <c r="L1295" s="69">
        <v>0</v>
      </c>
      <c r="M1295" s="69">
        <v>3372634.8</v>
      </c>
      <c r="N1295" s="69">
        <v>3368544.11</v>
      </c>
      <c r="O1295" s="69">
        <v>7127365.2000000002</v>
      </c>
      <c r="P1295" s="69">
        <v>1489727.93</v>
      </c>
      <c r="Q1295" s="67">
        <f t="shared" si="41"/>
        <v>0.32120331428571425</v>
      </c>
    </row>
    <row r="1296" spans="1:17" ht="14.4" x14ac:dyDescent="0.2">
      <c r="A1296" s="65" t="s">
        <v>469</v>
      </c>
      <c r="B1296" s="65" t="s">
        <v>470</v>
      </c>
      <c r="C1296" s="32" t="str">
        <f t="shared" si="40"/>
        <v>21375803 TEATRO NACIONAL</v>
      </c>
      <c r="D1296" s="65" t="s">
        <v>19</v>
      </c>
      <c r="E1296" s="65" t="s">
        <v>85</v>
      </c>
      <c r="F1296" s="65" t="s">
        <v>86</v>
      </c>
      <c r="G1296" s="69">
        <v>157606977</v>
      </c>
      <c r="H1296" s="69">
        <v>167606977</v>
      </c>
      <c r="I1296" s="69">
        <v>75331317.659999996</v>
      </c>
      <c r="J1296" s="69">
        <v>0</v>
      </c>
      <c r="K1296" s="69">
        <v>0</v>
      </c>
      <c r="L1296" s="69">
        <v>0</v>
      </c>
      <c r="M1296" s="69">
        <v>34131708.950000003</v>
      </c>
      <c r="N1296" s="69">
        <v>32734267.82</v>
      </c>
      <c r="O1296" s="69">
        <v>133475268.05</v>
      </c>
      <c r="P1296" s="69">
        <v>41199608.710000001</v>
      </c>
      <c r="Q1296" s="67">
        <f t="shared" si="41"/>
        <v>0.20364133737702342</v>
      </c>
    </row>
    <row r="1297" spans="1:17" ht="14.4" x14ac:dyDescent="0.2">
      <c r="A1297" s="65" t="s">
        <v>469</v>
      </c>
      <c r="B1297" s="65" t="s">
        <v>470</v>
      </c>
      <c r="C1297" s="32" t="str">
        <f t="shared" si="40"/>
        <v>21375803 TEATRO NACIONAL</v>
      </c>
      <c r="D1297" s="65" t="s">
        <v>19</v>
      </c>
      <c r="E1297" s="65" t="s">
        <v>87</v>
      </c>
      <c r="F1297" s="65" t="s">
        <v>88</v>
      </c>
      <c r="G1297" s="69">
        <v>100000</v>
      </c>
      <c r="H1297" s="69">
        <v>100000</v>
      </c>
      <c r="I1297" s="69">
        <v>100000</v>
      </c>
      <c r="J1297" s="69">
        <v>0</v>
      </c>
      <c r="K1297" s="69">
        <v>0</v>
      </c>
      <c r="L1297" s="69">
        <v>0</v>
      </c>
      <c r="M1297" s="69">
        <v>32611.8</v>
      </c>
      <c r="N1297" s="69">
        <v>32611.8</v>
      </c>
      <c r="O1297" s="69">
        <v>67388.2</v>
      </c>
      <c r="P1297" s="69">
        <v>67388.2</v>
      </c>
      <c r="Q1297" s="67">
        <f t="shared" si="41"/>
        <v>0.32611800000000002</v>
      </c>
    </row>
    <row r="1298" spans="1:17" ht="14.4" x14ac:dyDescent="0.2">
      <c r="A1298" s="65" t="s">
        <v>469</v>
      </c>
      <c r="B1298" s="65" t="s">
        <v>470</v>
      </c>
      <c r="C1298" s="32" t="str">
        <f t="shared" si="40"/>
        <v>21375803 TEATRO NACIONAL</v>
      </c>
      <c r="D1298" s="65" t="s">
        <v>19</v>
      </c>
      <c r="E1298" s="65" t="s">
        <v>318</v>
      </c>
      <c r="F1298" s="65" t="s">
        <v>319</v>
      </c>
      <c r="G1298" s="69">
        <v>15000000</v>
      </c>
      <c r="H1298" s="69">
        <v>15000000</v>
      </c>
      <c r="I1298" s="69">
        <v>6946232.4800000004</v>
      </c>
      <c r="J1298" s="69">
        <v>0</v>
      </c>
      <c r="K1298" s="69">
        <v>0</v>
      </c>
      <c r="L1298" s="69">
        <v>0</v>
      </c>
      <c r="M1298" s="69">
        <v>1711272</v>
      </c>
      <c r="N1298" s="69">
        <v>1711272</v>
      </c>
      <c r="O1298" s="69">
        <v>13288728</v>
      </c>
      <c r="P1298" s="69">
        <v>5234960.4800000004</v>
      </c>
      <c r="Q1298" s="67">
        <f t="shared" si="41"/>
        <v>0.1140848</v>
      </c>
    </row>
    <row r="1299" spans="1:17" ht="14.4" x14ac:dyDescent="0.2">
      <c r="A1299" s="65" t="s">
        <v>469</v>
      </c>
      <c r="B1299" s="65" t="s">
        <v>470</v>
      </c>
      <c r="C1299" s="32" t="str">
        <f t="shared" si="40"/>
        <v>21375803 TEATRO NACIONAL</v>
      </c>
      <c r="D1299" s="65" t="s">
        <v>19</v>
      </c>
      <c r="E1299" s="65" t="s">
        <v>89</v>
      </c>
      <c r="F1299" s="65" t="s">
        <v>90</v>
      </c>
      <c r="G1299" s="69">
        <v>4000000</v>
      </c>
      <c r="H1299" s="69">
        <v>4000000</v>
      </c>
      <c r="I1299" s="69">
        <v>1852328.66</v>
      </c>
      <c r="J1299" s="69">
        <v>0</v>
      </c>
      <c r="K1299" s="69">
        <v>0</v>
      </c>
      <c r="L1299" s="69">
        <v>0</v>
      </c>
      <c r="M1299" s="69">
        <v>0</v>
      </c>
      <c r="N1299" s="69">
        <v>0</v>
      </c>
      <c r="O1299" s="69">
        <v>4000000</v>
      </c>
      <c r="P1299" s="69">
        <v>1852328.66</v>
      </c>
      <c r="Q1299" s="67">
        <f t="shared" si="41"/>
        <v>0</v>
      </c>
    </row>
    <row r="1300" spans="1:17" ht="14.4" x14ac:dyDescent="0.2">
      <c r="A1300" s="65" t="s">
        <v>469</v>
      </c>
      <c r="B1300" s="65" t="s">
        <v>470</v>
      </c>
      <c r="C1300" s="32" t="str">
        <f t="shared" si="40"/>
        <v>21375803 TEATRO NACIONAL</v>
      </c>
      <c r="D1300" s="65" t="s">
        <v>19</v>
      </c>
      <c r="E1300" s="65" t="s">
        <v>91</v>
      </c>
      <c r="F1300" s="65" t="s">
        <v>92</v>
      </c>
      <c r="G1300" s="69">
        <v>96000000</v>
      </c>
      <c r="H1300" s="69">
        <v>96000000</v>
      </c>
      <c r="I1300" s="69">
        <v>44455887.850000001</v>
      </c>
      <c r="J1300" s="69">
        <v>0</v>
      </c>
      <c r="K1300" s="69">
        <v>0</v>
      </c>
      <c r="L1300" s="69">
        <v>0</v>
      </c>
      <c r="M1300" s="69">
        <v>10876413.960000001</v>
      </c>
      <c r="N1300" s="69">
        <v>9589153.4100000001</v>
      </c>
      <c r="O1300" s="69">
        <v>85123586.040000007</v>
      </c>
      <c r="P1300" s="69">
        <v>33579473.890000001</v>
      </c>
      <c r="Q1300" s="67">
        <f t="shared" si="41"/>
        <v>0.11329597875000001</v>
      </c>
    </row>
    <row r="1301" spans="1:17" ht="14.4" x14ac:dyDescent="0.2">
      <c r="A1301" s="65" t="s">
        <v>469</v>
      </c>
      <c r="B1301" s="65" t="s">
        <v>470</v>
      </c>
      <c r="C1301" s="32" t="str">
        <f t="shared" si="40"/>
        <v>21375803 TEATRO NACIONAL</v>
      </c>
      <c r="D1301" s="65" t="s">
        <v>19</v>
      </c>
      <c r="E1301" s="65" t="s">
        <v>93</v>
      </c>
      <c r="F1301" s="65" t="s">
        <v>94</v>
      </c>
      <c r="G1301" s="69">
        <v>42506977</v>
      </c>
      <c r="H1301" s="69">
        <v>52506977</v>
      </c>
      <c r="I1301" s="69">
        <v>21976868.670000002</v>
      </c>
      <c r="J1301" s="69">
        <v>0</v>
      </c>
      <c r="K1301" s="69">
        <v>0</v>
      </c>
      <c r="L1301" s="69">
        <v>0</v>
      </c>
      <c r="M1301" s="69">
        <v>21511411.190000001</v>
      </c>
      <c r="N1301" s="69">
        <v>21401230.609999999</v>
      </c>
      <c r="O1301" s="69">
        <v>30995565.809999999</v>
      </c>
      <c r="P1301" s="69">
        <v>465457.48</v>
      </c>
      <c r="Q1301" s="67">
        <f t="shared" si="41"/>
        <v>0.40968672010959611</v>
      </c>
    </row>
    <row r="1302" spans="1:17" ht="14.4" x14ac:dyDescent="0.2">
      <c r="A1302" s="65" t="s">
        <v>469</v>
      </c>
      <c r="B1302" s="65" t="s">
        <v>470</v>
      </c>
      <c r="C1302" s="32" t="str">
        <f t="shared" si="40"/>
        <v>21375803 TEATRO NACIONAL</v>
      </c>
      <c r="D1302" s="65" t="s">
        <v>19</v>
      </c>
      <c r="E1302" s="65" t="s">
        <v>95</v>
      </c>
      <c r="F1302" s="65" t="s">
        <v>96</v>
      </c>
      <c r="G1302" s="69">
        <v>958386039</v>
      </c>
      <c r="H1302" s="69">
        <v>957266039</v>
      </c>
      <c r="I1302" s="69">
        <v>442811481.94999999</v>
      </c>
      <c r="J1302" s="69">
        <v>0</v>
      </c>
      <c r="K1302" s="69">
        <v>0</v>
      </c>
      <c r="L1302" s="69">
        <v>0</v>
      </c>
      <c r="M1302" s="69">
        <v>284088402.47000003</v>
      </c>
      <c r="N1302" s="69">
        <v>276924697.12</v>
      </c>
      <c r="O1302" s="69">
        <v>673177636.52999997</v>
      </c>
      <c r="P1302" s="69">
        <v>158723079.47999999</v>
      </c>
      <c r="Q1302" s="67">
        <f t="shared" si="41"/>
        <v>0.29677058507870041</v>
      </c>
    </row>
    <row r="1303" spans="1:17" ht="14.4" x14ac:dyDescent="0.2">
      <c r="A1303" s="65" t="s">
        <v>469</v>
      </c>
      <c r="B1303" s="65" t="s">
        <v>470</v>
      </c>
      <c r="C1303" s="32" t="str">
        <f t="shared" si="40"/>
        <v>21375803 TEATRO NACIONAL</v>
      </c>
      <c r="D1303" s="65" t="s">
        <v>19</v>
      </c>
      <c r="E1303" s="65" t="s">
        <v>287</v>
      </c>
      <c r="F1303" s="65" t="s">
        <v>288</v>
      </c>
      <c r="G1303" s="69">
        <v>25000000</v>
      </c>
      <c r="H1303" s="69">
        <v>25000000</v>
      </c>
      <c r="I1303" s="69">
        <v>11577054.130000001</v>
      </c>
      <c r="J1303" s="69">
        <v>0</v>
      </c>
      <c r="K1303" s="69">
        <v>0</v>
      </c>
      <c r="L1303" s="69">
        <v>0</v>
      </c>
      <c r="M1303" s="69">
        <v>5845207.5</v>
      </c>
      <c r="N1303" s="69">
        <v>5805277.5</v>
      </c>
      <c r="O1303" s="69">
        <v>19154792.5</v>
      </c>
      <c r="P1303" s="69">
        <v>5731846.6299999999</v>
      </c>
      <c r="Q1303" s="67">
        <f t="shared" si="41"/>
        <v>0.2338083</v>
      </c>
    </row>
    <row r="1304" spans="1:17" ht="14.4" x14ac:dyDescent="0.2">
      <c r="A1304" s="65" t="s">
        <v>469</v>
      </c>
      <c r="B1304" s="65" t="s">
        <v>470</v>
      </c>
      <c r="C1304" s="32" t="str">
        <f t="shared" si="40"/>
        <v>21375803 TEATRO NACIONAL</v>
      </c>
      <c r="D1304" s="65" t="s">
        <v>19</v>
      </c>
      <c r="E1304" s="65" t="s">
        <v>289</v>
      </c>
      <c r="F1304" s="65" t="s">
        <v>290</v>
      </c>
      <c r="G1304" s="69">
        <v>37000000</v>
      </c>
      <c r="H1304" s="69">
        <v>37000000</v>
      </c>
      <c r="I1304" s="69">
        <v>16134040.109999999</v>
      </c>
      <c r="J1304" s="69">
        <v>0</v>
      </c>
      <c r="K1304" s="69">
        <v>0</v>
      </c>
      <c r="L1304" s="69">
        <v>0</v>
      </c>
      <c r="M1304" s="69">
        <v>4886775</v>
      </c>
      <c r="N1304" s="69">
        <v>4350137.83</v>
      </c>
      <c r="O1304" s="69">
        <v>32113225</v>
      </c>
      <c r="P1304" s="69">
        <v>11247265.109999999</v>
      </c>
      <c r="Q1304" s="67">
        <f t="shared" si="41"/>
        <v>0.132075</v>
      </c>
    </row>
    <row r="1305" spans="1:17" ht="14.4" x14ac:dyDescent="0.2">
      <c r="A1305" s="65" t="s">
        <v>469</v>
      </c>
      <c r="B1305" s="65" t="s">
        <v>470</v>
      </c>
      <c r="C1305" s="32" t="str">
        <f t="shared" si="40"/>
        <v>21375803 TEATRO NACIONAL</v>
      </c>
      <c r="D1305" s="65" t="s">
        <v>19</v>
      </c>
      <c r="E1305" s="65" t="s">
        <v>97</v>
      </c>
      <c r="F1305" s="65" t="s">
        <v>98</v>
      </c>
      <c r="G1305" s="69">
        <v>3000000</v>
      </c>
      <c r="H1305" s="69">
        <v>3000000</v>
      </c>
      <c r="I1305" s="69">
        <v>1389246.5</v>
      </c>
      <c r="J1305" s="69">
        <v>0</v>
      </c>
      <c r="K1305" s="69">
        <v>0</v>
      </c>
      <c r="L1305" s="69">
        <v>0</v>
      </c>
      <c r="M1305" s="69">
        <v>0</v>
      </c>
      <c r="N1305" s="69">
        <v>0</v>
      </c>
      <c r="O1305" s="69">
        <v>3000000</v>
      </c>
      <c r="P1305" s="69">
        <v>1389246.5</v>
      </c>
      <c r="Q1305" s="67">
        <f t="shared" si="41"/>
        <v>0</v>
      </c>
    </row>
    <row r="1306" spans="1:17" ht="14.4" x14ac:dyDescent="0.2">
      <c r="A1306" s="65" t="s">
        <v>469</v>
      </c>
      <c r="B1306" s="65" t="s">
        <v>470</v>
      </c>
      <c r="C1306" s="32" t="str">
        <f t="shared" si="40"/>
        <v>21375803 TEATRO NACIONAL</v>
      </c>
      <c r="D1306" s="65" t="s">
        <v>19</v>
      </c>
      <c r="E1306" s="65" t="s">
        <v>99</v>
      </c>
      <c r="F1306" s="65" t="s">
        <v>100</v>
      </c>
      <c r="G1306" s="69">
        <v>19000000</v>
      </c>
      <c r="H1306" s="69">
        <v>19000000</v>
      </c>
      <c r="I1306" s="69">
        <v>8798561.1300000008</v>
      </c>
      <c r="J1306" s="69">
        <v>0</v>
      </c>
      <c r="K1306" s="69">
        <v>0</v>
      </c>
      <c r="L1306" s="69">
        <v>0</v>
      </c>
      <c r="M1306" s="69">
        <v>5237074.55</v>
      </c>
      <c r="N1306" s="69">
        <v>5237074.5199999996</v>
      </c>
      <c r="O1306" s="69">
        <v>13762925.449999999</v>
      </c>
      <c r="P1306" s="69">
        <v>3561486.58</v>
      </c>
      <c r="Q1306" s="67">
        <f t="shared" si="41"/>
        <v>0.27563550263157893</v>
      </c>
    </row>
    <row r="1307" spans="1:17" ht="14.4" x14ac:dyDescent="0.2">
      <c r="A1307" s="65" t="s">
        <v>469</v>
      </c>
      <c r="B1307" s="65" t="s">
        <v>470</v>
      </c>
      <c r="C1307" s="32" t="str">
        <f t="shared" si="40"/>
        <v>21375803 TEATRO NACIONAL</v>
      </c>
      <c r="D1307" s="65" t="s">
        <v>19</v>
      </c>
      <c r="E1307" s="65" t="s">
        <v>101</v>
      </c>
      <c r="F1307" s="65" t="s">
        <v>102</v>
      </c>
      <c r="G1307" s="69">
        <v>165062000</v>
      </c>
      <c r="H1307" s="69">
        <v>163942000</v>
      </c>
      <c r="I1307" s="69">
        <v>76437268.340000004</v>
      </c>
      <c r="J1307" s="69">
        <v>0</v>
      </c>
      <c r="K1307" s="69">
        <v>0</v>
      </c>
      <c r="L1307" s="69">
        <v>0</v>
      </c>
      <c r="M1307" s="69">
        <v>44592992.979999997</v>
      </c>
      <c r="N1307" s="69">
        <v>39849320</v>
      </c>
      <c r="O1307" s="69">
        <v>119349007.02</v>
      </c>
      <c r="P1307" s="69">
        <v>31844275.359999999</v>
      </c>
      <c r="Q1307" s="67">
        <f t="shared" si="41"/>
        <v>0.27200469056129606</v>
      </c>
    </row>
    <row r="1308" spans="1:17" ht="14.4" x14ac:dyDescent="0.2">
      <c r="A1308" s="65" t="s">
        <v>469</v>
      </c>
      <c r="B1308" s="65" t="s">
        <v>470</v>
      </c>
      <c r="C1308" s="32" t="str">
        <f t="shared" si="40"/>
        <v>21375803 TEATRO NACIONAL</v>
      </c>
      <c r="D1308" s="65" t="s">
        <v>19</v>
      </c>
      <c r="E1308" s="65" t="s">
        <v>103</v>
      </c>
      <c r="F1308" s="65" t="s">
        <v>104</v>
      </c>
      <c r="G1308" s="69">
        <v>709324039</v>
      </c>
      <c r="H1308" s="69">
        <v>709324039</v>
      </c>
      <c r="I1308" s="69">
        <v>328475311.74000001</v>
      </c>
      <c r="J1308" s="69">
        <v>0</v>
      </c>
      <c r="K1308" s="69">
        <v>0</v>
      </c>
      <c r="L1308" s="69">
        <v>0</v>
      </c>
      <c r="M1308" s="69">
        <v>223526352.44</v>
      </c>
      <c r="N1308" s="69">
        <v>221682887.27000001</v>
      </c>
      <c r="O1308" s="69">
        <v>485797686.56</v>
      </c>
      <c r="P1308" s="69">
        <v>104948959.3</v>
      </c>
      <c r="Q1308" s="67">
        <f t="shared" si="41"/>
        <v>0.3151258665293874</v>
      </c>
    </row>
    <row r="1309" spans="1:17" ht="14.4" x14ac:dyDescent="0.2">
      <c r="A1309" s="65" t="s">
        <v>469</v>
      </c>
      <c r="B1309" s="65" t="s">
        <v>470</v>
      </c>
      <c r="C1309" s="32" t="str">
        <f t="shared" si="40"/>
        <v>21375803 TEATRO NACIONAL</v>
      </c>
      <c r="D1309" s="65" t="s">
        <v>19</v>
      </c>
      <c r="E1309" s="65" t="s">
        <v>105</v>
      </c>
      <c r="F1309" s="65" t="s">
        <v>106</v>
      </c>
      <c r="G1309" s="69">
        <v>14500000</v>
      </c>
      <c r="H1309" s="69">
        <v>14500000</v>
      </c>
      <c r="I1309" s="69">
        <v>6714691.3899999997</v>
      </c>
      <c r="J1309" s="69">
        <v>0</v>
      </c>
      <c r="K1309" s="69">
        <v>0</v>
      </c>
      <c r="L1309" s="69">
        <v>0</v>
      </c>
      <c r="M1309" s="69">
        <v>4206530</v>
      </c>
      <c r="N1309" s="69">
        <v>4159160</v>
      </c>
      <c r="O1309" s="69">
        <v>10293470</v>
      </c>
      <c r="P1309" s="69">
        <v>2508161.39</v>
      </c>
      <c r="Q1309" s="67">
        <f t="shared" si="41"/>
        <v>0.29010551724137928</v>
      </c>
    </row>
    <row r="1310" spans="1:17" ht="14.4" x14ac:dyDescent="0.2">
      <c r="A1310" s="65" t="s">
        <v>469</v>
      </c>
      <c r="B1310" s="65" t="s">
        <v>470</v>
      </c>
      <c r="C1310" s="32" t="str">
        <f t="shared" si="40"/>
        <v>21375803 TEATRO NACIONAL</v>
      </c>
      <c r="D1310" s="65" t="s">
        <v>19</v>
      </c>
      <c r="E1310" s="65" t="s">
        <v>107</v>
      </c>
      <c r="F1310" s="65" t="s">
        <v>108</v>
      </c>
      <c r="G1310" s="69">
        <v>500000</v>
      </c>
      <c r="H1310" s="69">
        <v>500000</v>
      </c>
      <c r="I1310" s="69">
        <v>231541.08</v>
      </c>
      <c r="J1310" s="69">
        <v>0</v>
      </c>
      <c r="K1310" s="69">
        <v>0</v>
      </c>
      <c r="L1310" s="69">
        <v>0</v>
      </c>
      <c r="M1310" s="69">
        <v>46280</v>
      </c>
      <c r="N1310" s="69">
        <v>42160</v>
      </c>
      <c r="O1310" s="69">
        <v>453720</v>
      </c>
      <c r="P1310" s="69">
        <v>185261.08</v>
      </c>
      <c r="Q1310" s="67">
        <f t="shared" si="41"/>
        <v>9.2560000000000003E-2</v>
      </c>
    </row>
    <row r="1311" spans="1:17" ht="14.4" x14ac:dyDescent="0.2">
      <c r="A1311" s="65" t="s">
        <v>469</v>
      </c>
      <c r="B1311" s="65" t="s">
        <v>470</v>
      </c>
      <c r="C1311" s="32" t="str">
        <f t="shared" si="40"/>
        <v>21375803 TEATRO NACIONAL</v>
      </c>
      <c r="D1311" s="65" t="s">
        <v>19</v>
      </c>
      <c r="E1311" s="65" t="s">
        <v>109</v>
      </c>
      <c r="F1311" s="65" t="s">
        <v>110</v>
      </c>
      <c r="G1311" s="69">
        <v>14000000</v>
      </c>
      <c r="H1311" s="69">
        <v>14000000</v>
      </c>
      <c r="I1311" s="69">
        <v>6483150.3099999996</v>
      </c>
      <c r="J1311" s="69">
        <v>0</v>
      </c>
      <c r="K1311" s="69">
        <v>0</v>
      </c>
      <c r="L1311" s="69">
        <v>0</v>
      </c>
      <c r="M1311" s="69">
        <v>4160250</v>
      </c>
      <c r="N1311" s="69">
        <v>4117000</v>
      </c>
      <c r="O1311" s="69">
        <v>9839750</v>
      </c>
      <c r="P1311" s="69">
        <v>2322900.31</v>
      </c>
      <c r="Q1311" s="67">
        <f t="shared" si="41"/>
        <v>0.29716071428571428</v>
      </c>
    </row>
    <row r="1312" spans="1:17" ht="14.4" x14ac:dyDescent="0.2">
      <c r="A1312" s="65" t="s">
        <v>469</v>
      </c>
      <c r="B1312" s="65" t="s">
        <v>470</v>
      </c>
      <c r="C1312" s="32" t="str">
        <f t="shared" si="40"/>
        <v>21375803 TEATRO NACIONAL</v>
      </c>
      <c r="D1312" s="65" t="s">
        <v>19</v>
      </c>
      <c r="E1312" s="65" t="s">
        <v>111</v>
      </c>
      <c r="F1312" s="65" t="s">
        <v>112</v>
      </c>
      <c r="G1312" s="69">
        <v>171476008</v>
      </c>
      <c r="H1312" s="69">
        <v>171476008</v>
      </c>
      <c r="I1312" s="69">
        <v>79407481.049999997</v>
      </c>
      <c r="J1312" s="69">
        <v>0</v>
      </c>
      <c r="K1312" s="69">
        <v>0</v>
      </c>
      <c r="L1312" s="69">
        <v>0</v>
      </c>
      <c r="M1312" s="69">
        <v>74101453.349999994</v>
      </c>
      <c r="N1312" s="69">
        <v>71552880.379999995</v>
      </c>
      <c r="O1312" s="69">
        <v>97374554.650000006</v>
      </c>
      <c r="P1312" s="69">
        <v>5306027.7</v>
      </c>
      <c r="Q1312" s="67">
        <f t="shared" si="41"/>
        <v>0.43213889927971727</v>
      </c>
    </row>
    <row r="1313" spans="1:17" ht="14.4" x14ac:dyDescent="0.2">
      <c r="A1313" s="65" t="s">
        <v>469</v>
      </c>
      <c r="B1313" s="65" t="s">
        <v>470</v>
      </c>
      <c r="C1313" s="32" t="str">
        <f t="shared" si="40"/>
        <v>21375803 TEATRO NACIONAL</v>
      </c>
      <c r="D1313" s="65" t="s">
        <v>19</v>
      </c>
      <c r="E1313" s="65" t="s">
        <v>113</v>
      </c>
      <c r="F1313" s="65" t="s">
        <v>114</v>
      </c>
      <c r="G1313" s="69">
        <v>171476008</v>
      </c>
      <c r="H1313" s="69">
        <v>171476008</v>
      </c>
      <c r="I1313" s="69">
        <v>79407481.049999997</v>
      </c>
      <c r="J1313" s="69">
        <v>0</v>
      </c>
      <c r="K1313" s="69">
        <v>0</v>
      </c>
      <c r="L1313" s="69">
        <v>0</v>
      </c>
      <c r="M1313" s="69">
        <v>74101453.349999994</v>
      </c>
      <c r="N1313" s="69">
        <v>71552880.379999995</v>
      </c>
      <c r="O1313" s="69">
        <v>97374554.650000006</v>
      </c>
      <c r="P1313" s="69">
        <v>5306027.7</v>
      </c>
      <c r="Q1313" s="67">
        <f t="shared" si="41"/>
        <v>0.43213889927971727</v>
      </c>
    </row>
    <row r="1314" spans="1:17" ht="14.4" x14ac:dyDescent="0.2">
      <c r="A1314" s="65" t="s">
        <v>469</v>
      </c>
      <c r="B1314" s="65" t="s">
        <v>470</v>
      </c>
      <c r="C1314" s="32" t="str">
        <f t="shared" si="40"/>
        <v>21375803 TEATRO NACIONAL</v>
      </c>
      <c r="D1314" s="65" t="s">
        <v>19</v>
      </c>
      <c r="E1314" s="65" t="s">
        <v>115</v>
      </c>
      <c r="F1314" s="65" t="s">
        <v>116</v>
      </c>
      <c r="G1314" s="69">
        <v>2300000</v>
      </c>
      <c r="H1314" s="69">
        <v>2300000</v>
      </c>
      <c r="I1314" s="69">
        <v>994529.26</v>
      </c>
      <c r="J1314" s="69">
        <v>0</v>
      </c>
      <c r="K1314" s="69">
        <v>0</v>
      </c>
      <c r="L1314" s="69">
        <v>0</v>
      </c>
      <c r="M1314" s="69">
        <v>0</v>
      </c>
      <c r="N1314" s="69">
        <v>0</v>
      </c>
      <c r="O1314" s="69">
        <v>2300000</v>
      </c>
      <c r="P1314" s="69">
        <v>994529.26</v>
      </c>
      <c r="Q1314" s="67">
        <f t="shared" si="41"/>
        <v>0</v>
      </c>
    </row>
    <row r="1315" spans="1:17" ht="14.4" x14ac:dyDescent="0.2">
      <c r="A1315" s="65" t="s">
        <v>469</v>
      </c>
      <c r="B1315" s="65" t="s">
        <v>470</v>
      </c>
      <c r="C1315" s="32" t="str">
        <f t="shared" si="40"/>
        <v>21375803 TEATRO NACIONAL</v>
      </c>
      <c r="D1315" s="65" t="s">
        <v>19</v>
      </c>
      <c r="E1315" s="65" t="s">
        <v>117</v>
      </c>
      <c r="F1315" s="65" t="s">
        <v>118</v>
      </c>
      <c r="G1315" s="69">
        <v>1300000</v>
      </c>
      <c r="H1315" s="69">
        <v>1300000</v>
      </c>
      <c r="I1315" s="69">
        <v>602006.81999999995</v>
      </c>
      <c r="J1315" s="69">
        <v>0</v>
      </c>
      <c r="K1315" s="69">
        <v>0</v>
      </c>
      <c r="L1315" s="69">
        <v>0</v>
      </c>
      <c r="M1315" s="69">
        <v>0</v>
      </c>
      <c r="N1315" s="69">
        <v>0</v>
      </c>
      <c r="O1315" s="69">
        <v>1300000</v>
      </c>
      <c r="P1315" s="69">
        <v>602006.81999999995</v>
      </c>
      <c r="Q1315" s="67">
        <f t="shared" si="41"/>
        <v>0</v>
      </c>
    </row>
    <row r="1316" spans="1:17" ht="14.4" x14ac:dyDescent="0.2">
      <c r="A1316" s="65" t="s">
        <v>469</v>
      </c>
      <c r="B1316" s="65" t="s">
        <v>470</v>
      </c>
      <c r="C1316" s="32" t="str">
        <f t="shared" si="40"/>
        <v>21375803 TEATRO NACIONAL</v>
      </c>
      <c r="D1316" s="65" t="s">
        <v>19</v>
      </c>
      <c r="E1316" s="65" t="s">
        <v>119</v>
      </c>
      <c r="F1316" s="65" t="s">
        <v>120</v>
      </c>
      <c r="G1316" s="69">
        <v>1000000</v>
      </c>
      <c r="H1316" s="69">
        <v>1000000</v>
      </c>
      <c r="I1316" s="69">
        <v>392522.44</v>
      </c>
      <c r="J1316" s="69">
        <v>0</v>
      </c>
      <c r="K1316" s="69">
        <v>0</v>
      </c>
      <c r="L1316" s="69">
        <v>0</v>
      </c>
      <c r="M1316" s="69">
        <v>0</v>
      </c>
      <c r="N1316" s="69">
        <v>0</v>
      </c>
      <c r="O1316" s="69">
        <v>1000000</v>
      </c>
      <c r="P1316" s="69">
        <v>392522.44</v>
      </c>
      <c r="Q1316" s="67">
        <f t="shared" si="41"/>
        <v>0</v>
      </c>
    </row>
    <row r="1317" spans="1:17" ht="14.4" x14ac:dyDescent="0.2">
      <c r="A1317" s="65" t="s">
        <v>469</v>
      </c>
      <c r="B1317" s="65" t="s">
        <v>470</v>
      </c>
      <c r="C1317" s="32" t="str">
        <f t="shared" si="40"/>
        <v>21375803 TEATRO NACIONAL</v>
      </c>
      <c r="D1317" s="65" t="s">
        <v>19</v>
      </c>
      <c r="E1317" s="65" t="s">
        <v>123</v>
      </c>
      <c r="F1317" s="65" t="s">
        <v>124</v>
      </c>
      <c r="G1317" s="69">
        <v>65960000</v>
      </c>
      <c r="H1317" s="69">
        <v>66960000</v>
      </c>
      <c r="I1317" s="69">
        <v>30544899.609999999</v>
      </c>
      <c r="J1317" s="69">
        <v>0</v>
      </c>
      <c r="K1317" s="69">
        <v>0</v>
      </c>
      <c r="L1317" s="69">
        <v>0</v>
      </c>
      <c r="M1317" s="69">
        <v>4390409.32</v>
      </c>
      <c r="N1317" s="69">
        <v>3901256.19</v>
      </c>
      <c r="O1317" s="69">
        <v>62569590.68</v>
      </c>
      <c r="P1317" s="69">
        <v>26154490.289999999</v>
      </c>
      <c r="Q1317" s="67">
        <f t="shared" si="41"/>
        <v>6.5567642174432506E-2</v>
      </c>
    </row>
    <row r="1318" spans="1:17" ht="14.4" x14ac:dyDescent="0.2">
      <c r="A1318" s="65" t="s">
        <v>469</v>
      </c>
      <c r="B1318" s="65" t="s">
        <v>470</v>
      </c>
      <c r="C1318" s="32" t="str">
        <f t="shared" si="40"/>
        <v>21375803 TEATRO NACIONAL</v>
      </c>
      <c r="D1318" s="65" t="s">
        <v>19</v>
      </c>
      <c r="E1318" s="65" t="s">
        <v>125</v>
      </c>
      <c r="F1318" s="65" t="s">
        <v>126</v>
      </c>
      <c r="G1318" s="69">
        <v>15450000</v>
      </c>
      <c r="H1318" s="69">
        <v>15450000</v>
      </c>
      <c r="I1318" s="69">
        <v>7154619.4500000002</v>
      </c>
      <c r="J1318" s="69">
        <v>0</v>
      </c>
      <c r="K1318" s="69">
        <v>0</v>
      </c>
      <c r="L1318" s="69">
        <v>0</v>
      </c>
      <c r="M1318" s="69">
        <v>435050</v>
      </c>
      <c r="N1318" s="69">
        <v>430200</v>
      </c>
      <c r="O1318" s="69">
        <v>15014950</v>
      </c>
      <c r="P1318" s="69">
        <v>6719569.4500000002</v>
      </c>
      <c r="Q1318" s="67">
        <f t="shared" si="41"/>
        <v>2.8158576051779936E-2</v>
      </c>
    </row>
    <row r="1319" spans="1:17" ht="14.4" x14ac:dyDescent="0.2">
      <c r="A1319" s="65" t="s">
        <v>469</v>
      </c>
      <c r="B1319" s="65" t="s">
        <v>470</v>
      </c>
      <c r="C1319" s="32" t="str">
        <f t="shared" si="40"/>
        <v>21375803 TEATRO NACIONAL</v>
      </c>
      <c r="D1319" s="65" t="s">
        <v>19</v>
      </c>
      <c r="E1319" s="65" t="s">
        <v>129</v>
      </c>
      <c r="F1319" s="65" t="s">
        <v>130</v>
      </c>
      <c r="G1319" s="69">
        <v>8560000</v>
      </c>
      <c r="H1319" s="69">
        <v>8560000</v>
      </c>
      <c r="I1319" s="69">
        <v>3963983.33</v>
      </c>
      <c r="J1319" s="69">
        <v>0</v>
      </c>
      <c r="K1319" s="69">
        <v>0</v>
      </c>
      <c r="L1319" s="69">
        <v>0</v>
      </c>
      <c r="M1319" s="69">
        <v>1065025</v>
      </c>
      <c r="N1319" s="69">
        <v>613025</v>
      </c>
      <c r="O1319" s="69">
        <v>7494975</v>
      </c>
      <c r="P1319" s="69">
        <v>2898958.33</v>
      </c>
      <c r="Q1319" s="67">
        <f t="shared" si="41"/>
        <v>0.12441880841121496</v>
      </c>
    </row>
    <row r="1320" spans="1:17" ht="14.4" x14ac:dyDescent="0.2">
      <c r="A1320" s="65" t="s">
        <v>469</v>
      </c>
      <c r="B1320" s="65" t="s">
        <v>470</v>
      </c>
      <c r="C1320" s="32" t="str">
        <f t="shared" si="40"/>
        <v>21375803 TEATRO NACIONAL</v>
      </c>
      <c r="D1320" s="65" t="s">
        <v>19</v>
      </c>
      <c r="E1320" s="65" t="s">
        <v>131</v>
      </c>
      <c r="F1320" s="65" t="s">
        <v>132</v>
      </c>
      <c r="G1320" s="69">
        <v>3000000</v>
      </c>
      <c r="H1320" s="69">
        <v>4000000</v>
      </c>
      <c r="I1320" s="69">
        <v>1389246.5</v>
      </c>
      <c r="J1320" s="69">
        <v>0</v>
      </c>
      <c r="K1320" s="69">
        <v>0</v>
      </c>
      <c r="L1320" s="69">
        <v>0</v>
      </c>
      <c r="M1320" s="69">
        <v>925131</v>
      </c>
      <c r="N1320" s="69">
        <v>908757</v>
      </c>
      <c r="O1320" s="69">
        <v>3074869</v>
      </c>
      <c r="P1320" s="69">
        <v>464115.5</v>
      </c>
      <c r="Q1320" s="67">
        <f t="shared" si="41"/>
        <v>0.23128275000000001</v>
      </c>
    </row>
    <row r="1321" spans="1:17" ht="14.4" x14ac:dyDescent="0.2">
      <c r="A1321" s="65" t="s">
        <v>469</v>
      </c>
      <c r="B1321" s="65" t="s">
        <v>470</v>
      </c>
      <c r="C1321" s="32" t="str">
        <f t="shared" si="40"/>
        <v>21375803 TEATRO NACIONAL</v>
      </c>
      <c r="D1321" s="65" t="s">
        <v>19</v>
      </c>
      <c r="E1321" s="65" t="s">
        <v>133</v>
      </c>
      <c r="F1321" s="65" t="s">
        <v>134</v>
      </c>
      <c r="G1321" s="69">
        <v>6000000</v>
      </c>
      <c r="H1321" s="69">
        <v>6000000</v>
      </c>
      <c r="I1321" s="69">
        <v>2778492.99</v>
      </c>
      <c r="J1321" s="69">
        <v>0</v>
      </c>
      <c r="K1321" s="69">
        <v>0</v>
      </c>
      <c r="L1321" s="69">
        <v>0</v>
      </c>
      <c r="M1321" s="69">
        <v>0</v>
      </c>
      <c r="N1321" s="69">
        <v>0</v>
      </c>
      <c r="O1321" s="69">
        <v>6000000</v>
      </c>
      <c r="P1321" s="69">
        <v>2778492.99</v>
      </c>
      <c r="Q1321" s="67">
        <f t="shared" si="41"/>
        <v>0</v>
      </c>
    </row>
    <row r="1322" spans="1:17" ht="14.4" x14ac:dyDescent="0.2">
      <c r="A1322" s="65" t="s">
        <v>469</v>
      </c>
      <c r="B1322" s="65" t="s">
        <v>470</v>
      </c>
      <c r="C1322" s="32" t="str">
        <f t="shared" si="40"/>
        <v>21375803 TEATRO NACIONAL</v>
      </c>
      <c r="D1322" s="65" t="s">
        <v>19</v>
      </c>
      <c r="E1322" s="65" t="s">
        <v>135</v>
      </c>
      <c r="F1322" s="65" t="s">
        <v>136</v>
      </c>
      <c r="G1322" s="69">
        <v>12000000</v>
      </c>
      <c r="H1322" s="69">
        <v>12000000</v>
      </c>
      <c r="I1322" s="69">
        <v>5556985.9800000004</v>
      </c>
      <c r="J1322" s="69">
        <v>0</v>
      </c>
      <c r="K1322" s="69">
        <v>0</v>
      </c>
      <c r="L1322" s="69">
        <v>0</v>
      </c>
      <c r="M1322" s="69">
        <v>1051583.52</v>
      </c>
      <c r="N1322" s="69">
        <v>1051583.52</v>
      </c>
      <c r="O1322" s="69">
        <v>10948416.48</v>
      </c>
      <c r="P1322" s="69">
        <v>4505402.46</v>
      </c>
      <c r="Q1322" s="67">
        <f t="shared" si="41"/>
        <v>8.7631959999999995E-2</v>
      </c>
    </row>
    <row r="1323" spans="1:17" ht="14.4" x14ac:dyDescent="0.2">
      <c r="A1323" s="65" t="s">
        <v>469</v>
      </c>
      <c r="B1323" s="65" t="s">
        <v>470</v>
      </c>
      <c r="C1323" s="32" t="str">
        <f t="shared" si="40"/>
        <v>21375803 TEATRO NACIONAL</v>
      </c>
      <c r="D1323" s="65" t="s">
        <v>19</v>
      </c>
      <c r="E1323" s="65" t="s">
        <v>137</v>
      </c>
      <c r="F1323" s="65" t="s">
        <v>138</v>
      </c>
      <c r="G1323" s="69">
        <v>3250000</v>
      </c>
      <c r="H1323" s="69">
        <v>3250000</v>
      </c>
      <c r="I1323" s="69">
        <v>1505017.04</v>
      </c>
      <c r="J1323" s="69">
        <v>0</v>
      </c>
      <c r="K1323" s="69">
        <v>0</v>
      </c>
      <c r="L1323" s="69">
        <v>0</v>
      </c>
      <c r="M1323" s="69">
        <v>670768</v>
      </c>
      <c r="N1323" s="69">
        <v>659137.13</v>
      </c>
      <c r="O1323" s="69">
        <v>2579232</v>
      </c>
      <c r="P1323" s="69">
        <v>834249.04</v>
      </c>
      <c r="Q1323" s="67">
        <f t="shared" si="41"/>
        <v>0.20639015384615383</v>
      </c>
    </row>
    <row r="1324" spans="1:17" ht="14.4" x14ac:dyDescent="0.2">
      <c r="A1324" s="65" t="s">
        <v>469</v>
      </c>
      <c r="B1324" s="65" t="s">
        <v>470</v>
      </c>
      <c r="C1324" s="32" t="str">
        <f t="shared" si="40"/>
        <v>21375803 TEATRO NACIONAL</v>
      </c>
      <c r="D1324" s="65" t="s">
        <v>19</v>
      </c>
      <c r="E1324" s="65" t="s">
        <v>139</v>
      </c>
      <c r="F1324" s="65" t="s">
        <v>140</v>
      </c>
      <c r="G1324" s="69">
        <v>17700000</v>
      </c>
      <c r="H1324" s="69">
        <v>17700000</v>
      </c>
      <c r="I1324" s="69">
        <v>8196554.3200000003</v>
      </c>
      <c r="J1324" s="69">
        <v>0</v>
      </c>
      <c r="K1324" s="69">
        <v>0</v>
      </c>
      <c r="L1324" s="69">
        <v>0</v>
      </c>
      <c r="M1324" s="69">
        <v>242851.8</v>
      </c>
      <c r="N1324" s="69">
        <v>238553.54</v>
      </c>
      <c r="O1324" s="69">
        <v>17457148.199999999</v>
      </c>
      <c r="P1324" s="69">
        <v>7953702.5199999996</v>
      </c>
      <c r="Q1324" s="67">
        <f t="shared" si="41"/>
        <v>1.37204406779661E-2</v>
      </c>
    </row>
    <row r="1325" spans="1:17" ht="14.4" x14ac:dyDescent="0.2">
      <c r="A1325" s="65" t="s">
        <v>469</v>
      </c>
      <c r="B1325" s="65" t="s">
        <v>470</v>
      </c>
      <c r="C1325" s="32" t="str">
        <f t="shared" si="40"/>
        <v>21375803 TEATRO NACIONAL</v>
      </c>
      <c r="D1325" s="65" t="s">
        <v>19</v>
      </c>
      <c r="E1325" s="65" t="s">
        <v>141</v>
      </c>
      <c r="F1325" s="65" t="s">
        <v>142</v>
      </c>
      <c r="G1325" s="69">
        <v>1060000</v>
      </c>
      <c r="H1325" s="69">
        <v>1060000</v>
      </c>
      <c r="I1325" s="69">
        <v>490867.1</v>
      </c>
      <c r="J1325" s="69">
        <v>0</v>
      </c>
      <c r="K1325" s="69">
        <v>0</v>
      </c>
      <c r="L1325" s="69">
        <v>0</v>
      </c>
      <c r="M1325" s="69">
        <v>0</v>
      </c>
      <c r="N1325" s="69">
        <v>0</v>
      </c>
      <c r="O1325" s="69">
        <v>1060000</v>
      </c>
      <c r="P1325" s="69">
        <v>490867.1</v>
      </c>
      <c r="Q1325" s="67">
        <f t="shared" si="41"/>
        <v>0</v>
      </c>
    </row>
    <row r="1326" spans="1:17" ht="14.4" x14ac:dyDescent="0.2">
      <c r="A1326" s="65" t="s">
        <v>469</v>
      </c>
      <c r="B1326" s="65" t="s">
        <v>470</v>
      </c>
      <c r="C1326" s="32" t="str">
        <f t="shared" si="40"/>
        <v>21375803 TEATRO NACIONAL</v>
      </c>
      <c r="D1326" s="65" t="s">
        <v>19</v>
      </c>
      <c r="E1326" s="65" t="s">
        <v>143</v>
      </c>
      <c r="F1326" s="65" t="s">
        <v>144</v>
      </c>
      <c r="G1326" s="69">
        <v>60000</v>
      </c>
      <c r="H1326" s="69">
        <v>60000</v>
      </c>
      <c r="I1326" s="69">
        <v>27784.93</v>
      </c>
      <c r="J1326" s="69">
        <v>0</v>
      </c>
      <c r="K1326" s="69">
        <v>0</v>
      </c>
      <c r="L1326" s="69">
        <v>0</v>
      </c>
      <c r="M1326" s="69">
        <v>0</v>
      </c>
      <c r="N1326" s="69">
        <v>0</v>
      </c>
      <c r="O1326" s="69">
        <v>60000</v>
      </c>
      <c r="P1326" s="69">
        <v>27784.93</v>
      </c>
      <c r="Q1326" s="67">
        <f t="shared" si="41"/>
        <v>0</v>
      </c>
    </row>
    <row r="1327" spans="1:17" ht="14.4" x14ac:dyDescent="0.2">
      <c r="A1327" s="65" t="s">
        <v>469</v>
      </c>
      <c r="B1327" s="65" t="s">
        <v>470</v>
      </c>
      <c r="C1327" s="32" t="str">
        <f t="shared" si="40"/>
        <v>21375803 TEATRO NACIONAL</v>
      </c>
      <c r="D1327" s="65" t="s">
        <v>19</v>
      </c>
      <c r="E1327" s="65" t="s">
        <v>145</v>
      </c>
      <c r="F1327" s="65" t="s">
        <v>146</v>
      </c>
      <c r="G1327" s="69">
        <v>1000000</v>
      </c>
      <c r="H1327" s="69">
        <v>1000000</v>
      </c>
      <c r="I1327" s="69">
        <v>463082.17</v>
      </c>
      <c r="J1327" s="69">
        <v>0</v>
      </c>
      <c r="K1327" s="69">
        <v>0</v>
      </c>
      <c r="L1327" s="69">
        <v>0</v>
      </c>
      <c r="M1327" s="69">
        <v>0</v>
      </c>
      <c r="N1327" s="69">
        <v>0</v>
      </c>
      <c r="O1327" s="69">
        <v>1000000</v>
      </c>
      <c r="P1327" s="69">
        <v>463082.17</v>
      </c>
      <c r="Q1327" s="67">
        <f t="shared" si="41"/>
        <v>0</v>
      </c>
    </row>
    <row r="1328" spans="1:17" ht="14.4" x14ac:dyDescent="0.2">
      <c r="A1328" s="65" t="s">
        <v>469</v>
      </c>
      <c r="B1328" s="65" t="s">
        <v>470</v>
      </c>
      <c r="C1328" s="32" t="str">
        <f t="shared" si="40"/>
        <v>21375803 TEATRO NACIONAL</v>
      </c>
      <c r="D1328" s="65" t="s">
        <v>19</v>
      </c>
      <c r="E1328" s="65" t="s">
        <v>147</v>
      </c>
      <c r="F1328" s="65" t="s">
        <v>148</v>
      </c>
      <c r="G1328" s="69">
        <v>500000</v>
      </c>
      <c r="H1328" s="69">
        <v>500000</v>
      </c>
      <c r="I1328" s="69">
        <v>100000</v>
      </c>
      <c r="J1328" s="69">
        <v>0</v>
      </c>
      <c r="K1328" s="69">
        <v>0</v>
      </c>
      <c r="L1328" s="69">
        <v>0</v>
      </c>
      <c r="M1328" s="69">
        <v>0</v>
      </c>
      <c r="N1328" s="69">
        <v>0</v>
      </c>
      <c r="O1328" s="69">
        <v>500000</v>
      </c>
      <c r="P1328" s="69">
        <v>100000</v>
      </c>
      <c r="Q1328" s="67">
        <f t="shared" si="41"/>
        <v>0</v>
      </c>
    </row>
    <row r="1329" spans="1:17" ht="14.4" x14ac:dyDescent="0.2">
      <c r="A1329" s="65" t="s">
        <v>469</v>
      </c>
      <c r="B1329" s="65" t="s">
        <v>470</v>
      </c>
      <c r="C1329" s="32" t="str">
        <f t="shared" si="40"/>
        <v>21375803 TEATRO NACIONAL</v>
      </c>
      <c r="D1329" s="65" t="s">
        <v>19</v>
      </c>
      <c r="E1329" s="65" t="s">
        <v>291</v>
      </c>
      <c r="F1329" s="65" t="s">
        <v>292</v>
      </c>
      <c r="G1329" s="69">
        <v>500000</v>
      </c>
      <c r="H1329" s="69">
        <v>500000</v>
      </c>
      <c r="I1329" s="69">
        <v>100000</v>
      </c>
      <c r="J1329" s="69">
        <v>0</v>
      </c>
      <c r="K1329" s="69">
        <v>0</v>
      </c>
      <c r="L1329" s="69">
        <v>0</v>
      </c>
      <c r="M1329" s="69">
        <v>0</v>
      </c>
      <c r="N1329" s="69">
        <v>0</v>
      </c>
      <c r="O1329" s="69">
        <v>500000</v>
      </c>
      <c r="P1329" s="69">
        <v>100000</v>
      </c>
      <c r="Q1329" s="67">
        <f t="shared" si="41"/>
        <v>0</v>
      </c>
    </row>
    <row r="1330" spans="1:17" ht="14.4" x14ac:dyDescent="0.2">
      <c r="A1330" s="65" t="s">
        <v>469</v>
      </c>
      <c r="B1330" s="65" t="s">
        <v>470</v>
      </c>
      <c r="C1330" s="32" t="str">
        <f t="shared" si="40"/>
        <v>21375803 TEATRO NACIONAL</v>
      </c>
      <c r="D1330" s="65" t="s">
        <v>19</v>
      </c>
      <c r="E1330" s="65" t="s">
        <v>153</v>
      </c>
      <c r="F1330" s="65" t="s">
        <v>154</v>
      </c>
      <c r="G1330" s="69">
        <v>126938001</v>
      </c>
      <c r="H1330" s="69">
        <v>123138001</v>
      </c>
      <c r="I1330" s="69">
        <v>56627611.539999999</v>
      </c>
      <c r="J1330" s="69">
        <v>0</v>
      </c>
      <c r="K1330" s="69">
        <v>0</v>
      </c>
      <c r="L1330" s="69">
        <v>0</v>
      </c>
      <c r="M1330" s="69">
        <v>10786149.300000001</v>
      </c>
      <c r="N1330" s="69">
        <v>10771145.58</v>
      </c>
      <c r="O1330" s="69">
        <v>112351851.7</v>
      </c>
      <c r="P1330" s="69">
        <v>45841462.240000002</v>
      </c>
      <c r="Q1330" s="67">
        <f t="shared" si="41"/>
        <v>8.759399383135999E-2</v>
      </c>
    </row>
    <row r="1331" spans="1:17" ht="14.4" x14ac:dyDescent="0.2">
      <c r="A1331" s="65" t="s">
        <v>469</v>
      </c>
      <c r="B1331" s="65" t="s">
        <v>470</v>
      </c>
      <c r="C1331" s="32" t="str">
        <f t="shared" si="40"/>
        <v>21375803 TEATRO NACIONAL</v>
      </c>
      <c r="D1331" s="65" t="s">
        <v>19</v>
      </c>
      <c r="E1331" s="65" t="s">
        <v>155</v>
      </c>
      <c r="F1331" s="65" t="s">
        <v>156</v>
      </c>
      <c r="G1331" s="69">
        <v>20800001</v>
      </c>
      <c r="H1331" s="69">
        <v>20000001</v>
      </c>
      <c r="I1331" s="69">
        <v>9843788.6699999999</v>
      </c>
      <c r="J1331" s="69">
        <v>0</v>
      </c>
      <c r="K1331" s="69">
        <v>0</v>
      </c>
      <c r="L1331" s="69">
        <v>0</v>
      </c>
      <c r="M1331" s="69">
        <v>1514006.44</v>
      </c>
      <c r="N1331" s="69">
        <v>1514006.44</v>
      </c>
      <c r="O1331" s="69">
        <v>18485994.559999999</v>
      </c>
      <c r="P1331" s="69">
        <v>8329782.2300000004</v>
      </c>
      <c r="Q1331" s="67">
        <f t="shared" si="41"/>
        <v>7.5700318214984089E-2</v>
      </c>
    </row>
    <row r="1332" spans="1:17" ht="14.4" x14ac:dyDescent="0.2">
      <c r="A1332" s="65" t="s">
        <v>469</v>
      </c>
      <c r="B1332" s="65" t="s">
        <v>470</v>
      </c>
      <c r="C1332" s="32" t="str">
        <f t="shared" si="40"/>
        <v>21375803 TEATRO NACIONAL</v>
      </c>
      <c r="D1332" s="65" t="s">
        <v>19</v>
      </c>
      <c r="E1332" s="65" t="s">
        <v>157</v>
      </c>
      <c r="F1332" s="65" t="s">
        <v>158</v>
      </c>
      <c r="G1332" s="69">
        <v>4500001</v>
      </c>
      <c r="H1332" s="69">
        <v>5500001</v>
      </c>
      <c r="I1332" s="69">
        <v>2295549.38</v>
      </c>
      <c r="J1332" s="69">
        <v>0</v>
      </c>
      <c r="K1332" s="69">
        <v>0</v>
      </c>
      <c r="L1332" s="69">
        <v>0</v>
      </c>
      <c r="M1332" s="69">
        <v>338974.95</v>
      </c>
      <c r="N1332" s="69">
        <v>338974.95</v>
      </c>
      <c r="O1332" s="69">
        <v>5161026.05</v>
      </c>
      <c r="P1332" s="69">
        <v>1956574.43</v>
      </c>
      <c r="Q1332" s="67">
        <f t="shared" si="41"/>
        <v>6.1631797885127661E-2</v>
      </c>
    </row>
    <row r="1333" spans="1:17" ht="14.4" x14ac:dyDescent="0.2">
      <c r="A1333" s="65" t="s">
        <v>469</v>
      </c>
      <c r="B1333" s="65" t="s">
        <v>470</v>
      </c>
      <c r="C1333" s="32" t="str">
        <f t="shared" si="40"/>
        <v>21375803 TEATRO NACIONAL</v>
      </c>
      <c r="D1333" s="65" t="s">
        <v>19</v>
      </c>
      <c r="E1333" s="65" t="s">
        <v>161</v>
      </c>
      <c r="F1333" s="65" t="s">
        <v>162</v>
      </c>
      <c r="G1333" s="69">
        <v>10500000</v>
      </c>
      <c r="H1333" s="69">
        <v>10500000</v>
      </c>
      <c r="I1333" s="69">
        <v>4862362.7300000004</v>
      </c>
      <c r="J1333" s="69">
        <v>0</v>
      </c>
      <c r="K1333" s="69">
        <v>0</v>
      </c>
      <c r="L1333" s="69">
        <v>0</v>
      </c>
      <c r="M1333" s="69">
        <v>1175031.49</v>
      </c>
      <c r="N1333" s="69">
        <v>1175031.49</v>
      </c>
      <c r="O1333" s="69">
        <v>9324968.5099999998</v>
      </c>
      <c r="P1333" s="69">
        <v>3687331.24</v>
      </c>
      <c r="Q1333" s="67">
        <f t="shared" si="41"/>
        <v>0.11190776095238095</v>
      </c>
    </row>
    <row r="1334" spans="1:17" ht="14.4" x14ac:dyDescent="0.2">
      <c r="A1334" s="65" t="s">
        <v>469</v>
      </c>
      <c r="B1334" s="65" t="s">
        <v>470</v>
      </c>
      <c r="C1334" s="32" t="str">
        <f t="shared" si="40"/>
        <v>21375803 TEATRO NACIONAL</v>
      </c>
      <c r="D1334" s="65" t="s">
        <v>19</v>
      </c>
      <c r="E1334" s="65" t="s">
        <v>163</v>
      </c>
      <c r="F1334" s="65" t="s">
        <v>164</v>
      </c>
      <c r="G1334" s="69">
        <v>5800000</v>
      </c>
      <c r="H1334" s="69">
        <v>4000000</v>
      </c>
      <c r="I1334" s="69">
        <v>2685876.56</v>
      </c>
      <c r="J1334" s="69">
        <v>0</v>
      </c>
      <c r="K1334" s="69">
        <v>0</v>
      </c>
      <c r="L1334" s="69">
        <v>0</v>
      </c>
      <c r="M1334" s="69">
        <v>0</v>
      </c>
      <c r="N1334" s="69">
        <v>0</v>
      </c>
      <c r="O1334" s="69">
        <v>4000000</v>
      </c>
      <c r="P1334" s="69">
        <v>2685876.56</v>
      </c>
      <c r="Q1334" s="67">
        <f t="shared" si="41"/>
        <v>0</v>
      </c>
    </row>
    <row r="1335" spans="1:17" ht="14.4" x14ac:dyDescent="0.2">
      <c r="A1335" s="65" t="s">
        <v>469</v>
      </c>
      <c r="B1335" s="65" t="s">
        <v>470</v>
      </c>
      <c r="C1335" s="32" t="str">
        <f t="shared" si="40"/>
        <v>21375803 TEATRO NACIONAL</v>
      </c>
      <c r="D1335" s="65" t="s">
        <v>19</v>
      </c>
      <c r="E1335" s="65" t="s">
        <v>165</v>
      </c>
      <c r="F1335" s="65" t="s">
        <v>166</v>
      </c>
      <c r="G1335" s="69">
        <v>2000000</v>
      </c>
      <c r="H1335" s="69">
        <v>1000000</v>
      </c>
      <c r="I1335" s="69">
        <v>926164.33</v>
      </c>
      <c r="J1335" s="69">
        <v>0</v>
      </c>
      <c r="K1335" s="69">
        <v>0</v>
      </c>
      <c r="L1335" s="69">
        <v>0</v>
      </c>
      <c r="M1335" s="69">
        <v>0</v>
      </c>
      <c r="N1335" s="69">
        <v>0</v>
      </c>
      <c r="O1335" s="69">
        <v>1000000</v>
      </c>
      <c r="P1335" s="69">
        <v>926164.33</v>
      </c>
      <c r="Q1335" s="67">
        <f t="shared" si="41"/>
        <v>0</v>
      </c>
    </row>
    <row r="1336" spans="1:17" ht="14.4" x14ac:dyDescent="0.2">
      <c r="A1336" s="65" t="s">
        <v>469</v>
      </c>
      <c r="B1336" s="65" t="s">
        <v>470</v>
      </c>
      <c r="C1336" s="32" t="str">
        <f t="shared" si="40"/>
        <v>21375803 TEATRO NACIONAL</v>
      </c>
      <c r="D1336" s="65" t="s">
        <v>19</v>
      </c>
      <c r="E1336" s="65" t="s">
        <v>167</v>
      </c>
      <c r="F1336" s="65" t="s">
        <v>168</v>
      </c>
      <c r="G1336" s="69">
        <v>2000000</v>
      </c>
      <c r="H1336" s="69">
        <v>1000000</v>
      </c>
      <c r="I1336" s="69">
        <v>926164.33</v>
      </c>
      <c r="J1336" s="69">
        <v>0</v>
      </c>
      <c r="K1336" s="69">
        <v>0</v>
      </c>
      <c r="L1336" s="69">
        <v>0</v>
      </c>
      <c r="M1336" s="69">
        <v>0</v>
      </c>
      <c r="N1336" s="69">
        <v>0</v>
      </c>
      <c r="O1336" s="69">
        <v>1000000</v>
      </c>
      <c r="P1336" s="69">
        <v>926164.33</v>
      </c>
      <c r="Q1336" s="67">
        <f t="shared" si="41"/>
        <v>0</v>
      </c>
    </row>
    <row r="1337" spans="1:17" ht="14.4" x14ac:dyDescent="0.2">
      <c r="A1337" s="65" t="s">
        <v>469</v>
      </c>
      <c r="B1337" s="65" t="s">
        <v>470</v>
      </c>
      <c r="C1337" s="32" t="str">
        <f t="shared" si="40"/>
        <v>21375803 TEATRO NACIONAL</v>
      </c>
      <c r="D1337" s="65" t="s">
        <v>19</v>
      </c>
      <c r="E1337" s="65" t="s">
        <v>171</v>
      </c>
      <c r="F1337" s="65" t="s">
        <v>172</v>
      </c>
      <c r="G1337" s="69">
        <v>46800000</v>
      </c>
      <c r="H1337" s="69">
        <v>42500000</v>
      </c>
      <c r="I1337" s="69">
        <v>19110294.649999999</v>
      </c>
      <c r="J1337" s="69">
        <v>0</v>
      </c>
      <c r="K1337" s="69">
        <v>0</v>
      </c>
      <c r="L1337" s="69">
        <v>0</v>
      </c>
      <c r="M1337" s="69">
        <v>552073.81000000006</v>
      </c>
      <c r="N1337" s="69">
        <v>550587.07999999996</v>
      </c>
      <c r="O1337" s="69">
        <v>41947926.189999998</v>
      </c>
      <c r="P1337" s="69">
        <v>18558220.84</v>
      </c>
      <c r="Q1337" s="67">
        <f t="shared" si="41"/>
        <v>1.2989972000000001E-2</v>
      </c>
    </row>
    <row r="1338" spans="1:17" ht="14.4" x14ac:dyDescent="0.2">
      <c r="A1338" s="65" t="s">
        <v>469</v>
      </c>
      <c r="B1338" s="65" t="s">
        <v>470</v>
      </c>
      <c r="C1338" s="32" t="str">
        <f t="shared" si="40"/>
        <v>21375803 TEATRO NACIONAL</v>
      </c>
      <c r="D1338" s="65" t="s">
        <v>19</v>
      </c>
      <c r="E1338" s="65" t="s">
        <v>173</v>
      </c>
      <c r="F1338" s="65" t="s">
        <v>174</v>
      </c>
      <c r="G1338" s="69">
        <v>14600000</v>
      </c>
      <c r="H1338" s="69">
        <v>14600000</v>
      </c>
      <c r="I1338" s="69">
        <v>5472165.1699999999</v>
      </c>
      <c r="J1338" s="69">
        <v>0</v>
      </c>
      <c r="K1338" s="69">
        <v>0</v>
      </c>
      <c r="L1338" s="69">
        <v>0</v>
      </c>
      <c r="M1338" s="69">
        <v>0</v>
      </c>
      <c r="N1338" s="69">
        <v>0</v>
      </c>
      <c r="O1338" s="69">
        <v>14600000</v>
      </c>
      <c r="P1338" s="69">
        <v>5472165.1699999999</v>
      </c>
      <c r="Q1338" s="67">
        <f t="shared" si="41"/>
        <v>0</v>
      </c>
    </row>
    <row r="1339" spans="1:17" ht="14.4" x14ac:dyDescent="0.2">
      <c r="A1339" s="65" t="s">
        <v>469</v>
      </c>
      <c r="B1339" s="65" t="s">
        <v>470</v>
      </c>
      <c r="C1339" s="32" t="str">
        <f t="shared" si="40"/>
        <v>21375803 TEATRO NACIONAL</v>
      </c>
      <c r="D1339" s="65" t="s">
        <v>19</v>
      </c>
      <c r="E1339" s="65" t="s">
        <v>175</v>
      </c>
      <c r="F1339" s="65" t="s">
        <v>176</v>
      </c>
      <c r="G1339" s="69">
        <v>1000000</v>
      </c>
      <c r="H1339" s="69">
        <v>1000000</v>
      </c>
      <c r="I1339" s="69">
        <v>463082.17</v>
      </c>
      <c r="J1339" s="69">
        <v>0</v>
      </c>
      <c r="K1339" s="69">
        <v>0</v>
      </c>
      <c r="L1339" s="69">
        <v>0</v>
      </c>
      <c r="M1339" s="69">
        <v>84000.13</v>
      </c>
      <c r="N1339" s="69">
        <v>82513.399999999994</v>
      </c>
      <c r="O1339" s="69">
        <v>915999.87</v>
      </c>
      <c r="P1339" s="69">
        <v>379082.04</v>
      </c>
      <c r="Q1339" s="67">
        <f t="shared" si="41"/>
        <v>8.4000130000000006E-2</v>
      </c>
    </row>
    <row r="1340" spans="1:17" ht="14.4" x14ac:dyDescent="0.2">
      <c r="A1340" s="65" t="s">
        <v>469</v>
      </c>
      <c r="B1340" s="65" t="s">
        <v>470</v>
      </c>
      <c r="C1340" s="32" t="str">
        <f t="shared" si="40"/>
        <v>21375803 TEATRO NACIONAL</v>
      </c>
      <c r="D1340" s="65" t="s">
        <v>19</v>
      </c>
      <c r="E1340" s="65" t="s">
        <v>177</v>
      </c>
      <c r="F1340" s="65" t="s">
        <v>178</v>
      </c>
      <c r="G1340" s="69">
        <v>7500000</v>
      </c>
      <c r="H1340" s="69">
        <v>2200000</v>
      </c>
      <c r="I1340" s="69">
        <v>2200000</v>
      </c>
      <c r="J1340" s="69">
        <v>0</v>
      </c>
      <c r="K1340" s="69">
        <v>0</v>
      </c>
      <c r="L1340" s="69">
        <v>0</v>
      </c>
      <c r="M1340" s="69">
        <v>0</v>
      </c>
      <c r="N1340" s="69">
        <v>0</v>
      </c>
      <c r="O1340" s="69">
        <v>2200000</v>
      </c>
      <c r="P1340" s="69">
        <v>2200000</v>
      </c>
      <c r="Q1340" s="67">
        <f t="shared" si="41"/>
        <v>0</v>
      </c>
    </row>
    <row r="1341" spans="1:17" ht="14.4" x14ac:dyDescent="0.2">
      <c r="A1341" s="65" t="s">
        <v>469</v>
      </c>
      <c r="B1341" s="65" t="s">
        <v>470</v>
      </c>
      <c r="C1341" s="32" t="str">
        <f t="shared" si="40"/>
        <v>21375803 TEATRO NACIONAL</v>
      </c>
      <c r="D1341" s="65" t="s">
        <v>19</v>
      </c>
      <c r="E1341" s="65" t="s">
        <v>179</v>
      </c>
      <c r="F1341" s="65" t="s">
        <v>180</v>
      </c>
      <c r="G1341" s="69">
        <v>13000000</v>
      </c>
      <c r="H1341" s="69">
        <v>14000000</v>
      </c>
      <c r="I1341" s="69">
        <v>6020068.1399999997</v>
      </c>
      <c r="J1341" s="69">
        <v>0</v>
      </c>
      <c r="K1341" s="69">
        <v>0</v>
      </c>
      <c r="L1341" s="69">
        <v>0</v>
      </c>
      <c r="M1341" s="69">
        <v>468073.68</v>
      </c>
      <c r="N1341" s="69">
        <v>468073.68</v>
      </c>
      <c r="O1341" s="69">
        <v>13531926.32</v>
      </c>
      <c r="P1341" s="69">
        <v>5551994.46</v>
      </c>
      <c r="Q1341" s="67">
        <f t="shared" si="41"/>
        <v>3.3433834285714288E-2</v>
      </c>
    </row>
    <row r="1342" spans="1:17" ht="14.4" x14ac:dyDescent="0.2">
      <c r="A1342" s="65" t="s">
        <v>469</v>
      </c>
      <c r="B1342" s="65" t="s">
        <v>470</v>
      </c>
      <c r="C1342" s="32" t="str">
        <f t="shared" si="40"/>
        <v>21375803 TEATRO NACIONAL</v>
      </c>
      <c r="D1342" s="65" t="s">
        <v>19</v>
      </c>
      <c r="E1342" s="65" t="s">
        <v>326</v>
      </c>
      <c r="F1342" s="65" t="s">
        <v>327</v>
      </c>
      <c r="G1342" s="69">
        <v>500000</v>
      </c>
      <c r="H1342" s="69">
        <v>500000</v>
      </c>
      <c r="I1342" s="69">
        <v>231541.08</v>
      </c>
      <c r="J1342" s="69">
        <v>0</v>
      </c>
      <c r="K1342" s="69">
        <v>0</v>
      </c>
      <c r="L1342" s="69">
        <v>0</v>
      </c>
      <c r="M1342" s="69">
        <v>0</v>
      </c>
      <c r="N1342" s="69">
        <v>0</v>
      </c>
      <c r="O1342" s="69">
        <v>500000</v>
      </c>
      <c r="P1342" s="69">
        <v>231541.08</v>
      </c>
      <c r="Q1342" s="67">
        <f t="shared" si="41"/>
        <v>0</v>
      </c>
    </row>
    <row r="1343" spans="1:17" ht="14.4" x14ac:dyDescent="0.2">
      <c r="A1343" s="65" t="s">
        <v>469</v>
      </c>
      <c r="B1343" s="65" t="s">
        <v>470</v>
      </c>
      <c r="C1343" s="32" t="str">
        <f t="shared" si="40"/>
        <v>21375803 TEATRO NACIONAL</v>
      </c>
      <c r="D1343" s="65" t="s">
        <v>19</v>
      </c>
      <c r="E1343" s="65" t="s">
        <v>181</v>
      </c>
      <c r="F1343" s="65" t="s">
        <v>182</v>
      </c>
      <c r="G1343" s="69">
        <v>3500000</v>
      </c>
      <c r="H1343" s="69">
        <v>3500000</v>
      </c>
      <c r="I1343" s="69">
        <v>1620787.58</v>
      </c>
      <c r="J1343" s="69">
        <v>0</v>
      </c>
      <c r="K1343" s="69">
        <v>0</v>
      </c>
      <c r="L1343" s="69">
        <v>0</v>
      </c>
      <c r="M1343" s="69">
        <v>0</v>
      </c>
      <c r="N1343" s="69">
        <v>0</v>
      </c>
      <c r="O1343" s="69">
        <v>3500000</v>
      </c>
      <c r="P1343" s="69">
        <v>1620787.58</v>
      </c>
      <c r="Q1343" s="67">
        <f t="shared" si="41"/>
        <v>0</v>
      </c>
    </row>
    <row r="1344" spans="1:17" ht="14.4" x14ac:dyDescent="0.2">
      <c r="A1344" s="65" t="s">
        <v>469</v>
      </c>
      <c r="B1344" s="65" t="s">
        <v>470</v>
      </c>
      <c r="C1344" s="32" t="str">
        <f t="shared" si="40"/>
        <v>21375803 TEATRO NACIONAL</v>
      </c>
      <c r="D1344" s="65" t="s">
        <v>19</v>
      </c>
      <c r="E1344" s="65" t="s">
        <v>183</v>
      </c>
      <c r="F1344" s="65" t="s">
        <v>184</v>
      </c>
      <c r="G1344" s="69">
        <v>6700000</v>
      </c>
      <c r="H1344" s="69">
        <v>6700000</v>
      </c>
      <c r="I1344" s="69">
        <v>3102650.51</v>
      </c>
      <c r="J1344" s="69">
        <v>0</v>
      </c>
      <c r="K1344" s="69">
        <v>0</v>
      </c>
      <c r="L1344" s="69">
        <v>0</v>
      </c>
      <c r="M1344" s="69">
        <v>0</v>
      </c>
      <c r="N1344" s="69">
        <v>0</v>
      </c>
      <c r="O1344" s="69">
        <v>6700000</v>
      </c>
      <c r="P1344" s="69">
        <v>3102650.51</v>
      </c>
      <c r="Q1344" s="67">
        <f t="shared" si="41"/>
        <v>0</v>
      </c>
    </row>
    <row r="1345" spans="1:17" ht="14.4" x14ac:dyDescent="0.2">
      <c r="A1345" s="65" t="s">
        <v>469</v>
      </c>
      <c r="B1345" s="65" t="s">
        <v>470</v>
      </c>
      <c r="C1345" s="32" t="str">
        <f t="shared" si="40"/>
        <v>21375803 TEATRO NACIONAL</v>
      </c>
      <c r="D1345" s="65" t="s">
        <v>19</v>
      </c>
      <c r="E1345" s="65" t="s">
        <v>185</v>
      </c>
      <c r="F1345" s="65" t="s">
        <v>186</v>
      </c>
      <c r="G1345" s="69">
        <v>10000000</v>
      </c>
      <c r="H1345" s="69">
        <v>14000000</v>
      </c>
      <c r="I1345" s="69">
        <v>4630821.66</v>
      </c>
      <c r="J1345" s="69">
        <v>0</v>
      </c>
      <c r="K1345" s="69">
        <v>0</v>
      </c>
      <c r="L1345" s="69">
        <v>0</v>
      </c>
      <c r="M1345" s="69">
        <v>820338.93</v>
      </c>
      <c r="N1345" s="69">
        <v>819159.89</v>
      </c>
      <c r="O1345" s="69">
        <v>13179661.07</v>
      </c>
      <c r="P1345" s="69">
        <v>3810482.73</v>
      </c>
      <c r="Q1345" s="67">
        <f t="shared" si="41"/>
        <v>5.8595637857142863E-2</v>
      </c>
    </row>
    <row r="1346" spans="1:17" ht="14.4" x14ac:dyDescent="0.2">
      <c r="A1346" s="65" t="s">
        <v>469</v>
      </c>
      <c r="B1346" s="65" t="s">
        <v>470</v>
      </c>
      <c r="C1346" s="32" t="str">
        <f t="shared" si="40"/>
        <v>21375803 TEATRO NACIONAL</v>
      </c>
      <c r="D1346" s="65" t="s">
        <v>19</v>
      </c>
      <c r="E1346" s="65" t="s">
        <v>187</v>
      </c>
      <c r="F1346" s="65" t="s">
        <v>188</v>
      </c>
      <c r="G1346" s="69">
        <v>7000000</v>
      </c>
      <c r="H1346" s="69">
        <v>7000000</v>
      </c>
      <c r="I1346" s="69">
        <v>3241575.16</v>
      </c>
      <c r="J1346" s="69">
        <v>0</v>
      </c>
      <c r="K1346" s="69">
        <v>0</v>
      </c>
      <c r="L1346" s="69">
        <v>0</v>
      </c>
      <c r="M1346" s="69">
        <v>317331.63</v>
      </c>
      <c r="N1346" s="69">
        <v>316152.59000000003</v>
      </c>
      <c r="O1346" s="69">
        <v>6682668.3700000001</v>
      </c>
      <c r="P1346" s="69">
        <v>2924243.53</v>
      </c>
      <c r="Q1346" s="67">
        <f t="shared" si="41"/>
        <v>4.5333089999999999E-2</v>
      </c>
    </row>
    <row r="1347" spans="1:17" ht="14.4" x14ac:dyDescent="0.2">
      <c r="A1347" s="65" t="s">
        <v>469</v>
      </c>
      <c r="B1347" s="65" t="s">
        <v>470</v>
      </c>
      <c r="C1347" s="32" t="str">
        <f t="shared" si="40"/>
        <v>21375803 TEATRO NACIONAL</v>
      </c>
      <c r="D1347" s="65" t="s">
        <v>19</v>
      </c>
      <c r="E1347" s="65" t="s">
        <v>189</v>
      </c>
      <c r="F1347" s="65" t="s">
        <v>190</v>
      </c>
      <c r="G1347" s="69">
        <v>3000000</v>
      </c>
      <c r="H1347" s="69">
        <v>7000000</v>
      </c>
      <c r="I1347" s="69">
        <v>1389246.5</v>
      </c>
      <c r="J1347" s="69">
        <v>0</v>
      </c>
      <c r="K1347" s="69">
        <v>0</v>
      </c>
      <c r="L1347" s="69">
        <v>0</v>
      </c>
      <c r="M1347" s="69">
        <v>503007.3</v>
      </c>
      <c r="N1347" s="69">
        <v>503007.3</v>
      </c>
      <c r="O1347" s="69">
        <v>6496992.7000000002</v>
      </c>
      <c r="P1347" s="69">
        <v>886239.2</v>
      </c>
      <c r="Q1347" s="67">
        <f t="shared" si="41"/>
        <v>7.1858185714285719E-2</v>
      </c>
    </row>
    <row r="1348" spans="1:17" ht="14.4" x14ac:dyDescent="0.2">
      <c r="A1348" s="65" t="s">
        <v>469</v>
      </c>
      <c r="B1348" s="65" t="s">
        <v>470</v>
      </c>
      <c r="C1348" s="32" t="str">
        <f t="shared" si="40"/>
        <v>21375803 TEATRO NACIONAL</v>
      </c>
      <c r="D1348" s="65" t="s">
        <v>19</v>
      </c>
      <c r="E1348" s="65" t="s">
        <v>191</v>
      </c>
      <c r="F1348" s="65" t="s">
        <v>192</v>
      </c>
      <c r="G1348" s="69">
        <v>47338000</v>
      </c>
      <c r="H1348" s="69">
        <v>45638000</v>
      </c>
      <c r="I1348" s="69">
        <v>22116542.23</v>
      </c>
      <c r="J1348" s="69">
        <v>0</v>
      </c>
      <c r="K1348" s="69">
        <v>0</v>
      </c>
      <c r="L1348" s="69">
        <v>0</v>
      </c>
      <c r="M1348" s="69">
        <v>7899730.1200000001</v>
      </c>
      <c r="N1348" s="69">
        <v>7887392.1699999999</v>
      </c>
      <c r="O1348" s="69">
        <v>37738269.880000003</v>
      </c>
      <c r="P1348" s="69">
        <v>14216812.109999999</v>
      </c>
      <c r="Q1348" s="67">
        <f t="shared" si="41"/>
        <v>0.17309544940619659</v>
      </c>
    </row>
    <row r="1349" spans="1:17" ht="14.4" x14ac:dyDescent="0.2">
      <c r="A1349" s="65" t="s">
        <v>469</v>
      </c>
      <c r="B1349" s="65" t="s">
        <v>470</v>
      </c>
      <c r="C1349" s="32" t="str">
        <f t="shared" si="40"/>
        <v>21375803 TEATRO NACIONAL</v>
      </c>
      <c r="D1349" s="65" t="s">
        <v>19</v>
      </c>
      <c r="E1349" s="65" t="s">
        <v>193</v>
      </c>
      <c r="F1349" s="65" t="s">
        <v>194</v>
      </c>
      <c r="G1349" s="69">
        <v>3050000</v>
      </c>
      <c r="H1349" s="69">
        <v>3050000</v>
      </c>
      <c r="I1349" s="69">
        <v>1412400.6</v>
      </c>
      <c r="J1349" s="69">
        <v>0</v>
      </c>
      <c r="K1349" s="69">
        <v>0</v>
      </c>
      <c r="L1349" s="69">
        <v>0</v>
      </c>
      <c r="M1349" s="69">
        <v>0</v>
      </c>
      <c r="N1349" s="69">
        <v>0</v>
      </c>
      <c r="O1349" s="69">
        <v>3050000</v>
      </c>
      <c r="P1349" s="69">
        <v>1412400.6</v>
      </c>
      <c r="Q1349" s="67">
        <f t="shared" si="41"/>
        <v>0</v>
      </c>
    </row>
    <row r="1350" spans="1:17" ht="14.4" x14ac:dyDescent="0.2">
      <c r="A1350" s="65" t="s">
        <v>469</v>
      </c>
      <c r="B1350" s="65" t="s">
        <v>470</v>
      </c>
      <c r="C1350" s="32" t="str">
        <f t="shared" si="40"/>
        <v>21375803 TEATRO NACIONAL</v>
      </c>
      <c r="D1350" s="65" t="s">
        <v>19</v>
      </c>
      <c r="E1350" s="65" t="s">
        <v>195</v>
      </c>
      <c r="F1350" s="65" t="s">
        <v>196</v>
      </c>
      <c r="G1350" s="69">
        <v>1500000</v>
      </c>
      <c r="H1350" s="69">
        <v>1500000</v>
      </c>
      <c r="I1350" s="69">
        <v>694623.25</v>
      </c>
      <c r="J1350" s="69">
        <v>0</v>
      </c>
      <c r="K1350" s="69">
        <v>0</v>
      </c>
      <c r="L1350" s="69">
        <v>0</v>
      </c>
      <c r="M1350" s="69">
        <v>0</v>
      </c>
      <c r="N1350" s="69">
        <v>0</v>
      </c>
      <c r="O1350" s="69">
        <v>1500000</v>
      </c>
      <c r="P1350" s="69">
        <v>694623.25</v>
      </c>
      <c r="Q1350" s="67">
        <f t="shared" si="41"/>
        <v>0</v>
      </c>
    </row>
    <row r="1351" spans="1:17" ht="14.4" x14ac:dyDescent="0.2">
      <c r="A1351" s="65" t="s">
        <v>469</v>
      </c>
      <c r="B1351" s="65" t="s">
        <v>470</v>
      </c>
      <c r="C1351" s="32" t="str">
        <f t="shared" ref="C1351:C1414" si="42">+CONCATENATE(A1351," ",B1351)</f>
        <v>21375803 TEATRO NACIONAL</v>
      </c>
      <c r="D1351" s="65" t="s">
        <v>19</v>
      </c>
      <c r="E1351" s="65" t="s">
        <v>197</v>
      </c>
      <c r="F1351" s="65" t="s">
        <v>198</v>
      </c>
      <c r="G1351" s="69">
        <v>6000000</v>
      </c>
      <c r="H1351" s="69">
        <v>5500000</v>
      </c>
      <c r="I1351" s="69">
        <v>2778492.99</v>
      </c>
      <c r="J1351" s="69">
        <v>0</v>
      </c>
      <c r="K1351" s="69">
        <v>0</v>
      </c>
      <c r="L1351" s="69">
        <v>0</v>
      </c>
      <c r="M1351" s="69">
        <v>1082638.42</v>
      </c>
      <c r="N1351" s="69">
        <v>1070459.8500000001</v>
      </c>
      <c r="O1351" s="69">
        <v>4417361.58</v>
      </c>
      <c r="P1351" s="69">
        <v>1695854.57</v>
      </c>
      <c r="Q1351" s="67">
        <f t="shared" ref="Q1351:Q1414" si="43">+IFERROR(M1351/H1351,0)</f>
        <v>0.19684334909090909</v>
      </c>
    </row>
    <row r="1352" spans="1:17" ht="14.4" x14ac:dyDescent="0.2">
      <c r="A1352" s="65" t="s">
        <v>469</v>
      </c>
      <c r="B1352" s="65" t="s">
        <v>470</v>
      </c>
      <c r="C1352" s="32" t="str">
        <f t="shared" si="42"/>
        <v>21375803 TEATRO NACIONAL</v>
      </c>
      <c r="D1352" s="65" t="s">
        <v>19</v>
      </c>
      <c r="E1352" s="65" t="s">
        <v>199</v>
      </c>
      <c r="F1352" s="65" t="s">
        <v>200</v>
      </c>
      <c r="G1352" s="69">
        <v>3600000</v>
      </c>
      <c r="H1352" s="69">
        <v>4600000</v>
      </c>
      <c r="I1352" s="69">
        <v>1667095.79</v>
      </c>
      <c r="J1352" s="69">
        <v>0</v>
      </c>
      <c r="K1352" s="69">
        <v>0</v>
      </c>
      <c r="L1352" s="69">
        <v>0</v>
      </c>
      <c r="M1352" s="69">
        <v>0</v>
      </c>
      <c r="N1352" s="69">
        <v>0</v>
      </c>
      <c r="O1352" s="69">
        <v>4600000</v>
      </c>
      <c r="P1352" s="69">
        <v>1667095.79</v>
      </c>
      <c r="Q1352" s="67">
        <f t="shared" si="43"/>
        <v>0</v>
      </c>
    </row>
    <row r="1353" spans="1:17" ht="14.4" x14ac:dyDescent="0.2">
      <c r="A1353" s="65" t="s">
        <v>469</v>
      </c>
      <c r="B1353" s="65" t="s">
        <v>470</v>
      </c>
      <c r="C1353" s="32" t="str">
        <f t="shared" si="42"/>
        <v>21375803 TEATRO NACIONAL</v>
      </c>
      <c r="D1353" s="65" t="s">
        <v>19</v>
      </c>
      <c r="E1353" s="65" t="s">
        <v>201</v>
      </c>
      <c r="F1353" s="65" t="s">
        <v>202</v>
      </c>
      <c r="G1353" s="69">
        <v>19488000</v>
      </c>
      <c r="H1353" s="69">
        <v>17488000</v>
      </c>
      <c r="I1353" s="69">
        <v>9024545.2300000004</v>
      </c>
      <c r="J1353" s="69">
        <v>0</v>
      </c>
      <c r="K1353" s="69">
        <v>0</v>
      </c>
      <c r="L1353" s="69">
        <v>0</v>
      </c>
      <c r="M1353" s="69">
        <v>4117565.66</v>
      </c>
      <c r="N1353" s="69">
        <v>4117565.66</v>
      </c>
      <c r="O1353" s="69">
        <v>13370434.34</v>
      </c>
      <c r="P1353" s="69">
        <v>4906979.57</v>
      </c>
      <c r="Q1353" s="67">
        <f t="shared" si="43"/>
        <v>0.23545091834400733</v>
      </c>
    </row>
    <row r="1354" spans="1:17" ht="14.4" x14ac:dyDescent="0.2">
      <c r="A1354" s="65" t="s">
        <v>469</v>
      </c>
      <c r="B1354" s="65" t="s">
        <v>470</v>
      </c>
      <c r="C1354" s="32" t="str">
        <f t="shared" si="42"/>
        <v>21375803 TEATRO NACIONAL</v>
      </c>
      <c r="D1354" s="65" t="s">
        <v>19</v>
      </c>
      <c r="E1354" s="65" t="s">
        <v>203</v>
      </c>
      <c r="F1354" s="65" t="s">
        <v>204</v>
      </c>
      <c r="G1354" s="69">
        <v>7000000</v>
      </c>
      <c r="H1354" s="69">
        <v>7300000</v>
      </c>
      <c r="I1354" s="69">
        <v>3824812.35</v>
      </c>
      <c r="J1354" s="69">
        <v>0</v>
      </c>
      <c r="K1354" s="69">
        <v>0</v>
      </c>
      <c r="L1354" s="69">
        <v>0</v>
      </c>
      <c r="M1354" s="69">
        <v>2440178.5</v>
      </c>
      <c r="N1354" s="69">
        <v>2440178.5</v>
      </c>
      <c r="O1354" s="69">
        <v>4859821.5</v>
      </c>
      <c r="P1354" s="69">
        <v>1384633.85</v>
      </c>
      <c r="Q1354" s="67">
        <f t="shared" si="43"/>
        <v>0.33427102739726028</v>
      </c>
    </row>
    <row r="1355" spans="1:17" ht="14.4" x14ac:dyDescent="0.2">
      <c r="A1355" s="65" t="s">
        <v>469</v>
      </c>
      <c r="B1355" s="65" t="s">
        <v>470</v>
      </c>
      <c r="C1355" s="32" t="str">
        <f t="shared" si="42"/>
        <v>21375803 TEATRO NACIONAL</v>
      </c>
      <c r="D1355" s="65" t="s">
        <v>19</v>
      </c>
      <c r="E1355" s="65" t="s">
        <v>207</v>
      </c>
      <c r="F1355" s="65" t="s">
        <v>208</v>
      </c>
      <c r="G1355" s="69">
        <v>6700000</v>
      </c>
      <c r="H1355" s="69">
        <v>6200000</v>
      </c>
      <c r="I1355" s="69">
        <v>2714572.02</v>
      </c>
      <c r="J1355" s="69">
        <v>0</v>
      </c>
      <c r="K1355" s="69">
        <v>0</v>
      </c>
      <c r="L1355" s="69">
        <v>0</v>
      </c>
      <c r="M1355" s="69">
        <v>259347.54</v>
      </c>
      <c r="N1355" s="69">
        <v>259188.16</v>
      </c>
      <c r="O1355" s="69">
        <v>5940652.46</v>
      </c>
      <c r="P1355" s="69">
        <v>2455224.48</v>
      </c>
      <c r="Q1355" s="67">
        <f t="shared" si="43"/>
        <v>4.1830248387096779E-2</v>
      </c>
    </row>
    <row r="1356" spans="1:17" ht="14.4" x14ac:dyDescent="0.2">
      <c r="A1356" s="65" t="s">
        <v>469</v>
      </c>
      <c r="B1356" s="65" t="s">
        <v>470</v>
      </c>
      <c r="C1356" s="32" t="str">
        <f t="shared" si="42"/>
        <v>21375803 TEATRO NACIONAL</v>
      </c>
      <c r="D1356" s="65" t="s">
        <v>19</v>
      </c>
      <c r="E1356" s="65" t="s">
        <v>477</v>
      </c>
      <c r="F1356" s="65" t="s">
        <v>478</v>
      </c>
      <c r="G1356" s="69">
        <v>500000</v>
      </c>
      <c r="H1356" s="69">
        <v>500000</v>
      </c>
      <c r="I1356" s="69">
        <v>231541.08</v>
      </c>
      <c r="J1356" s="69">
        <v>0</v>
      </c>
      <c r="K1356" s="69">
        <v>0</v>
      </c>
      <c r="L1356" s="69">
        <v>0</v>
      </c>
      <c r="M1356" s="69">
        <v>0</v>
      </c>
      <c r="N1356" s="69">
        <v>0</v>
      </c>
      <c r="O1356" s="69">
        <v>500000</v>
      </c>
      <c r="P1356" s="69">
        <v>231541.08</v>
      </c>
      <c r="Q1356" s="67">
        <f t="shared" si="43"/>
        <v>0</v>
      </c>
    </row>
    <row r="1357" spans="1:17" ht="14.4" x14ac:dyDescent="0.2">
      <c r="A1357" s="65" t="s">
        <v>469</v>
      </c>
      <c r="B1357" s="65" t="s">
        <v>470</v>
      </c>
      <c r="C1357" s="32" t="str">
        <f t="shared" si="42"/>
        <v>21375803 TEATRO NACIONAL</v>
      </c>
      <c r="D1357" s="65" t="s">
        <v>19</v>
      </c>
      <c r="E1357" s="65" t="s">
        <v>479</v>
      </c>
      <c r="F1357" s="65" t="s">
        <v>480</v>
      </c>
      <c r="G1357" s="69">
        <v>500000</v>
      </c>
      <c r="H1357" s="69">
        <v>500000</v>
      </c>
      <c r="I1357" s="69">
        <v>231541.08</v>
      </c>
      <c r="J1357" s="69">
        <v>0</v>
      </c>
      <c r="K1357" s="69">
        <v>0</v>
      </c>
      <c r="L1357" s="69">
        <v>0</v>
      </c>
      <c r="M1357" s="69">
        <v>0</v>
      </c>
      <c r="N1357" s="69">
        <v>0</v>
      </c>
      <c r="O1357" s="69">
        <v>500000</v>
      </c>
      <c r="P1357" s="69">
        <v>231541.08</v>
      </c>
      <c r="Q1357" s="67">
        <f t="shared" si="43"/>
        <v>0</v>
      </c>
    </row>
    <row r="1358" spans="1:17" ht="14.4" x14ac:dyDescent="0.2">
      <c r="A1358" s="65" t="s">
        <v>469</v>
      </c>
      <c r="B1358" s="65" t="s">
        <v>470</v>
      </c>
      <c r="C1358" s="32" t="str">
        <f t="shared" si="42"/>
        <v>21375803 TEATRO NACIONAL</v>
      </c>
      <c r="D1358" s="65" t="s">
        <v>19</v>
      </c>
      <c r="E1358" s="65" t="s">
        <v>481</v>
      </c>
      <c r="F1358" s="65" t="s">
        <v>482</v>
      </c>
      <c r="G1358" s="69">
        <v>500000</v>
      </c>
      <c r="H1358" s="69">
        <v>500000</v>
      </c>
      <c r="I1358" s="69">
        <v>231541.08</v>
      </c>
      <c r="J1358" s="69">
        <v>0</v>
      </c>
      <c r="K1358" s="69">
        <v>0</v>
      </c>
      <c r="L1358" s="69">
        <v>0</v>
      </c>
      <c r="M1358" s="69">
        <v>0</v>
      </c>
      <c r="N1358" s="69">
        <v>0</v>
      </c>
      <c r="O1358" s="69">
        <v>500000</v>
      </c>
      <c r="P1358" s="69">
        <v>231541.08</v>
      </c>
      <c r="Q1358" s="67">
        <f t="shared" si="43"/>
        <v>0</v>
      </c>
    </row>
    <row r="1359" spans="1:17" ht="14.4" x14ac:dyDescent="0.2">
      <c r="A1359" s="65" t="s">
        <v>469</v>
      </c>
      <c r="B1359" s="65" t="s">
        <v>470</v>
      </c>
      <c r="C1359" s="32" t="str">
        <f t="shared" si="42"/>
        <v>21375803 TEATRO NACIONAL</v>
      </c>
      <c r="D1359" s="65" t="s">
        <v>19</v>
      </c>
      <c r="E1359" s="65" t="s">
        <v>209</v>
      </c>
      <c r="F1359" s="65" t="s">
        <v>210</v>
      </c>
      <c r="G1359" s="69">
        <v>121484066</v>
      </c>
      <c r="H1359" s="69">
        <v>121484066</v>
      </c>
      <c r="I1359" s="69">
        <v>72114471.079999998</v>
      </c>
      <c r="J1359" s="69">
        <v>0</v>
      </c>
      <c r="K1359" s="69">
        <v>0</v>
      </c>
      <c r="L1359" s="69">
        <v>0</v>
      </c>
      <c r="M1359" s="69">
        <v>12924984.75</v>
      </c>
      <c r="N1359" s="69">
        <v>11688689.359999999</v>
      </c>
      <c r="O1359" s="69">
        <v>108559081.25</v>
      </c>
      <c r="P1359" s="69">
        <v>59189486.329999998</v>
      </c>
      <c r="Q1359" s="67">
        <f t="shared" si="43"/>
        <v>0.10639242804072759</v>
      </c>
    </row>
    <row r="1360" spans="1:17" ht="14.4" x14ac:dyDescent="0.2">
      <c r="A1360" s="65" t="s">
        <v>469</v>
      </c>
      <c r="B1360" s="65" t="s">
        <v>470</v>
      </c>
      <c r="C1360" s="32" t="str">
        <f t="shared" si="42"/>
        <v>21375803 TEATRO NACIONAL</v>
      </c>
      <c r="D1360" s="65" t="s">
        <v>19</v>
      </c>
      <c r="E1360" s="65" t="s">
        <v>211</v>
      </c>
      <c r="F1360" s="65" t="s">
        <v>212</v>
      </c>
      <c r="G1360" s="69">
        <v>20534066</v>
      </c>
      <c r="H1360" s="69">
        <v>20534066</v>
      </c>
      <c r="I1360" s="69">
        <v>20534066</v>
      </c>
      <c r="J1360" s="69">
        <v>0</v>
      </c>
      <c r="K1360" s="69">
        <v>0</v>
      </c>
      <c r="L1360" s="69">
        <v>0</v>
      </c>
      <c r="M1360" s="69">
        <v>7212812.9299999997</v>
      </c>
      <c r="N1360" s="69">
        <v>5976518.54</v>
      </c>
      <c r="O1360" s="69">
        <v>13321253.07</v>
      </c>
      <c r="P1360" s="69">
        <v>13321253.07</v>
      </c>
      <c r="Q1360" s="67">
        <f t="shared" si="43"/>
        <v>0.35126082335568609</v>
      </c>
    </row>
    <row r="1361" spans="1:17" ht="14.4" x14ac:dyDescent="0.2">
      <c r="A1361" s="65" t="s">
        <v>469</v>
      </c>
      <c r="B1361" s="65" t="s">
        <v>470</v>
      </c>
      <c r="C1361" s="32" t="str">
        <f t="shared" si="42"/>
        <v>21375803 TEATRO NACIONAL</v>
      </c>
      <c r="D1361" s="65" t="s">
        <v>19</v>
      </c>
      <c r="E1361" s="65" t="s">
        <v>483</v>
      </c>
      <c r="F1361" s="65" t="s">
        <v>214</v>
      </c>
      <c r="G1361" s="69">
        <v>17713452</v>
      </c>
      <c r="H1361" s="69">
        <v>17713452</v>
      </c>
      <c r="I1361" s="69">
        <v>17713452</v>
      </c>
      <c r="J1361" s="69">
        <v>0</v>
      </c>
      <c r="K1361" s="69">
        <v>0</v>
      </c>
      <c r="L1361" s="69">
        <v>0</v>
      </c>
      <c r="M1361" s="69">
        <v>6223755.7000000002</v>
      </c>
      <c r="N1361" s="69">
        <v>5157281.97</v>
      </c>
      <c r="O1361" s="69">
        <v>11489696.300000001</v>
      </c>
      <c r="P1361" s="69">
        <v>11489696.300000001</v>
      </c>
      <c r="Q1361" s="67">
        <f t="shared" si="43"/>
        <v>0.35135758405532702</v>
      </c>
    </row>
    <row r="1362" spans="1:17" ht="14.4" x14ac:dyDescent="0.2">
      <c r="A1362" s="65" t="s">
        <v>469</v>
      </c>
      <c r="B1362" s="65" t="s">
        <v>470</v>
      </c>
      <c r="C1362" s="32" t="str">
        <f t="shared" si="42"/>
        <v>21375803 TEATRO NACIONAL</v>
      </c>
      <c r="D1362" s="65" t="s">
        <v>19</v>
      </c>
      <c r="E1362" s="65" t="s">
        <v>484</v>
      </c>
      <c r="F1362" s="65" t="s">
        <v>216</v>
      </c>
      <c r="G1362" s="69">
        <v>2820614</v>
      </c>
      <c r="H1362" s="69">
        <v>2820614</v>
      </c>
      <c r="I1362" s="69">
        <v>2820614</v>
      </c>
      <c r="J1362" s="69">
        <v>0</v>
      </c>
      <c r="K1362" s="69">
        <v>0</v>
      </c>
      <c r="L1362" s="69">
        <v>0</v>
      </c>
      <c r="M1362" s="69">
        <v>989057.23</v>
      </c>
      <c r="N1362" s="69">
        <v>819236.57</v>
      </c>
      <c r="O1362" s="69">
        <v>1831556.77</v>
      </c>
      <c r="P1362" s="69">
        <v>1831556.77</v>
      </c>
      <c r="Q1362" s="67">
        <f t="shared" si="43"/>
        <v>0.3506531662964163</v>
      </c>
    </row>
    <row r="1363" spans="1:17" ht="14.4" x14ac:dyDescent="0.2">
      <c r="A1363" s="65" t="s">
        <v>469</v>
      </c>
      <c r="B1363" s="65" t="s">
        <v>470</v>
      </c>
      <c r="C1363" s="32" t="str">
        <f t="shared" si="42"/>
        <v>21375803 TEATRO NACIONAL</v>
      </c>
      <c r="D1363" s="65" t="s">
        <v>19</v>
      </c>
      <c r="E1363" s="65" t="s">
        <v>219</v>
      </c>
      <c r="F1363" s="65" t="s">
        <v>220</v>
      </c>
      <c r="G1363" s="69">
        <v>3350000</v>
      </c>
      <c r="H1363" s="69">
        <v>3350000</v>
      </c>
      <c r="I1363" s="69">
        <v>1551325.25</v>
      </c>
      <c r="J1363" s="69">
        <v>0</v>
      </c>
      <c r="K1363" s="69">
        <v>0</v>
      </c>
      <c r="L1363" s="69">
        <v>0</v>
      </c>
      <c r="M1363" s="69">
        <v>0</v>
      </c>
      <c r="N1363" s="69">
        <v>0</v>
      </c>
      <c r="O1363" s="69">
        <v>3350000</v>
      </c>
      <c r="P1363" s="69">
        <v>1551325.25</v>
      </c>
      <c r="Q1363" s="67">
        <f t="shared" si="43"/>
        <v>0</v>
      </c>
    </row>
    <row r="1364" spans="1:17" ht="14.4" x14ac:dyDescent="0.2">
      <c r="A1364" s="65" t="s">
        <v>469</v>
      </c>
      <c r="B1364" s="65" t="s">
        <v>470</v>
      </c>
      <c r="C1364" s="32" t="str">
        <f t="shared" si="42"/>
        <v>21375803 TEATRO NACIONAL</v>
      </c>
      <c r="D1364" s="65" t="s">
        <v>19</v>
      </c>
      <c r="E1364" s="65" t="s">
        <v>223</v>
      </c>
      <c r="F1364" s="65" t="s">
        <v>224</v>
      </c>
      <c r="G1364" s="69">
        <v>3350000</v>
      </c>
      <c r="H1364" s="69">
        <v>3350000</v>
      </c>
      <c r="I1364" s="69">
        <v>1551325.25</v>
      </c>
      <c r="J1364" s="69">
        <v>0</v>
      </c>
      <c r="K1364" s="69">
        <v>0</v>
      </c>
      <c r="L1364" s="69">
        <v>0</v>
      </c>
      <c r="M1364" s="69">
        <v>0</v>
      </c>
      <c r="N1364" s="69">
        <v>0</v>
      </c>
      <c r="O1364" s="69">
        <v>3350000</v>
      </c>
      <c r="P1364" s="69">
        <v>1551325.25</v>
      </c>
      <c r="Q1364" s="67">
        <f t="shared" si="43"/>
        <v>0</v>
      </c>
    </row>
    <row r="1365" spans="1:17" ht="14.4" x14ac:dyDescent="0.2">
      <c r="A1365" s="65" t="s">
        <v>469</v>
      </c>
      <c r="B1365" s="65" t="s">
        <v>470</v>
      </c>
      <c r="C1365" s="32" t="str">
        <f t="shared" si="42"/>
        <v>21375803 TEATRO NACIONAL</v>
      </c>
      <c r="D1365" s="65" t="s">
        <v>19</v>
      </c>
      <c r="E1365" s="65" t="s">
        <v>225</v>
      </c>
      <c r="F1365" s="65" t="s">
        <v>226</v>
      </c>
      <c r="G1365" s="69">
        <v>19500000</v>
      </c>
      <c r="H1365" s="69">
        <v>19500000</v>
      </c>
      <c r="I1365" s="69">
        <v>13862362.73</v>
      </c>
      <c r="J1365" s="69">
        <v>0</v>
      </c>
      <c r="K1365" s="69">
        <v>0</v>
      </c>
      <c r="L1365" s="69">
        <v>0</v>
      </c>
      <c r="M1365" s="69">
        <v>3238110.82</v>
      </c>
      <c r="N1365" s="69">
        <v>3238109.82</v>
      </c>
      <c r="O1365" s="69">
        <v>16261889.18</v>
      </c>
      <c r="P1365" s="69">
        <v>10624251.91</v>
      </c>
      <c r="Q1365" s="67">
        <f t="shared" si="43"/>
        <v>0.16605696512820511</v>
      </c>
    </row>
    <row r="1366" spans="1:17" ht="14.4" x14ac:dyDescent="0.2">
      <c r="A1366" s="65" t="s">
        <v>469</v>
      </c>
      <c r="B1366" s="65" t="s">
        <v>470</v>
      </c>
      <c r="C1366" s="32" t="str">
        <f t="shared" si="42"/>
        <v>21375803 TEATRO NACIONAL</v>
      </c>
      <c r="D1366" s="65" t="s">
        <v>19</v>
      </c>
      <c r="E1366" s="65" t="s">
        <v>227</v>
      </c>
      <c r="F1366" s="65" t="s">
        <v>228</v>
      </c>
      <c r="G1366" s="69">
        <v>10500000</v>
      </c>
      <c r="H1366" s="69">
        <v>10500000</v>
      </c>
      <c r="I1366" s="69">
        <v>4862362.7300000004</v>
      </c>
      <c r="J1366" s="69">
        <v>0</v>
      </c>
      <c r="K1366" s="69">
        <v>0</v>
      </c>
      <c r="L1366" s="69">
        <v>0</v>
      </c>
      <c r="M1366" s="69">
        <v>45909.33</v>
      </c>
      <c r="N1366" s="69">
        <v>45909.33</v>
      </c>
      <c r="O1366" s="69">
        <v>10454090.67</v>
      </c>
      <c r="P1366" s="69">
        <v>4816453.4000000004</v>
      </c>
      <c r="Q1366" s="67">
        <f t="shared" si="43"/>
        <v>4.3723171428571433E-3</v>
      </c>
    </row>
    <row r="1367" spans="1:17" ht="14.4" x14ac:dyDescent="0.2">
      <c r="A1367" s="65" t="s">
        <v>469</v>
      </c>
      <c r="B1367" s="65" t="s">
        <v>470</v>
      </c>
      <c r="C1367" s="32" t="str">
        <f t="shared" si="42"/>
        <v>21375803 TEATRO NACIONAL</v>
      </c>
      <c r="D1367" s="65" t="s">
        <v>19</v>
      </c>
      <c r="E1367" s="65" t="s">
        <v>229</v>
      </c>
      <c r="F1367" s="65" t="s">
        <v>230</v>
      </c>
      <c r="G1367" s="69">
        <v>9000000</v>
      </c>
      <c r="H1367" s="69">
        <v>9000000</v>
      </c>
      <c r="I1367" s="69">
        <v>9000000</v>
      </c>
      <c r="J1367" s="69">
        <v>0</v>
      </c>
      <c r="K1367" s="69">
        <v>0</v>
      </c>
      <c r="L1367" s="69">
        <v>0</v>
      </c>
      <c r="M1367" s="69">
        <v>3192201.49</v>
      </c>
      <c r="N1367" s="69">
        <v>3192200.49</v>
      </c>
      <c r="O1367" s="69">
        <v>5807798.5099999998</v>
      </c>
      <c r="P1367" s="69">
        <v>5807798.5099999998</v>
      </c>
      <c r="Q1367" s="67">
        <f t="shared" si="43"/>
        <v>0.35468905444444448</v>
      </c>
    </row>
    <row r="1368" spans="1:17" ht="14.4" x14ac:dyDescent="0.2">
      <c r="A1368" s="65" t="s">
        <v>469</v>
      </c>
      <c r="B1368" s="65" t="s">
        <v>470</v>
      </c>
      <c r="C1368" s="32" t="str">
        <f t="shared" si="42"/>
        <v>21375803 TEATRO NACIONAL</v>
      </c>
      <c r="D1368" s="65" t="s">
        <v>19</v>
      </c>
      <c r="E1368" s="65" t="s">
        <v>239</v>
      </c>
      <c r="F1368" s="65" t="s">
        <v>240</v>
      </c>
      <c r="G1368" s="69">
        <v>78100000</v>
      </c>
      <c r="H1368" s="69">
        <v>78100000</v>
      </c>
      <c r="I1368" s="69">
        <v>36166717.100000001</v>
      </c>
      <c r="J1368" s="69">
        <v>0</v>
      </c>
      <c r="K1368" s="69">
        <v>0</v>
      </c>
      <c r="L1368" s="69">
        <v>0</v>
      </c>
      <c r="M1368" s="69">
        <v>2474061</v>
      </c>
      <c r="N1368" s="69">
        <v>2474061</v>
      </c>
      <c r="O1368" s="69">
        <v>75625939</v>
      </c>
      <c r="P1368" s="69">
        <v>33692656.100000001</v>
      </c>
      <c r="Q1368" s="67">
        <f t="shared" si="43"/>
        <v>3.1678117797695263E-2</v>
      </c>
    </row>
    <row r="1369" spans="1:17" ht="14.4" x14ac:dyDescent="0.2">
      <c r="A1369" s="65" t="s">
        <v>469</v>
      </c>
      <c r="B1369" s="65" t="s">
        <v>470</v>
      </c>
      <c r="C1369" s="32" t="str">
        <f t="shared" si="42"/>
        <v>21375803 TEATRO NACIONAL</v>
      </c>
      <c r="D1369" s="65" t="s">
        <v>19</v>
      </c>
      <c r="E1369" s="65" t="s">
        <v>241</v>
      </c>
      <c r="F1369" s="65" t="s">
        <v>242</v>
      </c>
      <c r="G1369" s="69">
        <v>77100000</v>
      </c>
      <c r="H1369" s="69">
        <v>77100000</v>
      </c>
      <c r="I1369" s="69">
        <v>35703634.93</v>
      </c>
      <c r="J1369" s="69">
        <v>0</v>
      </c>
      <c r="K1369" s="69">
        <v>0</v>
      </c>
      <c r="L1369" s="69">
        <v>0</v>
      </c>
      <c r="M1369" s="69">
        <v>2474061</v>
      </c>
      <c r="N1369" s="69">
        <v>2474061</v>
      </c>
      <c r="O1369" s="69">
        <v>74625939</v>
      </c>
      <c r="P1369" s="69">
        <v>33229573.93</v>
      </c>
      <c r="Q1369" s="67">
        <f t="shared" si="43"/>
        <v>3.2088988326848249E-2</v>
      </c>
    </row>
    <row r="1370" spans="1:17" ht="14.4" x14ac:dyDescent="0.2">
      <c r="A1370" s="65" t="s">
        <v>469</v>
      </c>
      <c r="B1370" s="65" t="s">
        <v>470</v>
      </c>
      <c r="C1370" s="32" t="str">
        <f t="shared" si="42"/>
        <v>21375803 TEATRO NACIONAL</v>
      </c>
      <c r="D1370" s="65" t="s">
        <v>19</v>
      </c>
      <c r="E1370" s="65" t="s">
        <v>485</v>
      </c>
      <c r="F1370" s="65" t="s">
        <v>486</v>
      </c>
      <c r="G1370" s="69">
        <v>1000000</v>
      </c>
      <c r="H1370" s="69">
        <v>1000000</v>
      </c>
      <c r="I1370" s="69">
        <v>463082.17</v>
      </c>
      <c r="J1370" s="69">
        <v>0</v>
      </c>
      <c r="K1370" s="69">
        <v>0</v>
      </c>
      <c r="L1370" s="69">
        <v>0</v>
      </c>
      <c r="M1370" s="69">
        <v>0</v>
      </c>
      <c r="N1370" s="69">
        <v>0</v>
      </c>
      <c r="O1370" s="69">
        <v>1000000</v>
      </c>
      <c r="P1370" s="69">
        <v>463082.17</v>
      </c>
      <c r="Q1370" s="67">
        <f t="shared" si="43"/>
        <v>0</v>
      </c>
    </row>
    <row r="1371" spans="1:17" ht="14.4" x14ac:dyDescent="0.2">
      <c r="A1371" s="65" t="s">
        <v>469</v>
      </c>
      <c r="B1371" s="65" t="s">
        <v>470</v>
      </c>
      <c r="C1371" s="32" t="str">
        <f t="shared" si="42"/>
        <v>21375803 TEATRO NACIONAL</v>
      </c>
      <c r="D1371" s="65" t="s">
        <v>253</v>
      </c>
      <c r="E1371" s="65" t="s">
        <v>254</v>
      </c>
      <c r="F1371" s="65" t="s">
        <v>255</v>
      </c>
      <c r="G1371" s="69">
        <v>507106908</v>
      </c>
      <c r="H1371" s="69">
        <v>507106908</v>
      </c>
      <c r="I1371" s="69">
        <v>507106908</v>
      </c>
      <c r="J1371" s="69">
        <v>0</v>
      </c>
      <c r="K1371" s="69">
        <v>0</v>
      </c>
      <c r="L1371" s="69">
        <v>0</v>
      </c>
      <c r="M1371" s="69">
        <v>139805510.38</v>
      </c>
      <c r="N1371" s="69">
        <v>61813562.969999999</v>
      </c>
      <c r="O1371" s="69">
        <v>367301397.62</v>
      </c>
      <c r="P1371" s="69">
        <v>367301397.62</v>
      </c>
      <c r="Q1371" s="67">
        <f t="shared" si="43"/>
        <v>0.27569237999810486</v>
      </c>
    </row>
    <row r="1372" spans="1:17" ht="14.4" x14ac:dyDescent="0.2">
      <c r="A1372" s="65" t="s">
        <v>469</v>
      </c>
      <c r="B1372" s="65" t="s">
        <v>470</v>
      </c>
      <c r="C1372" s="32" t="str">
        <f t="shared" si="42"/>
        <v>21375803 TEATRO NACIONAL</v>
      </c>
      <c r="D1372" s="65" t="s">
        <v>253</v>
      </c>
      <c r="E1372" s="65" t="s">
        <v>256</v>
      </c>
      <c r="F1372" s="65" t="s">
        <v>257</v>
      </c>
      <c r="G1372" s="69">
        <v>125250000</v>
      </c>
      <c r="H1372" s="69">
        <v>125250000</v>
      </c>
      <c r="I1372" s="69">
        <v>125250000</v>
      </c>
      <c r="J1372" s="69">
        <v>0</v>
      </c>
      <c r="K1372" s="69">
        <v>0</v>
      </c>
      <c r="L1372" s="69">
        <v>0</v>
      </c>
      <c r="M1372" s="69">
        <v>24580155.989999998</v>
      </c>
      <c r="N1372" s="69">
        <v>19465791.579999998</v>
      </c>
      <c r="O1372" s="69">
        <v>100669844.01000001</v>
      </c>
      <c r="P1372" s="69">
        <v>100669844.01000001</v>
      </c>
      <c r="Q1372" s="67">
        <f t="shared" si="43"/>
        <v>0.19624875041916168</v>
      </c>
    </row>
    <row r="1373" spans="1:17" ht="14.4" x14ac:dyDescent="0.2">
      <c r="A1373" s="65" t="s">
        <v>469</v>
      </c>
      <c r="B1373" s="65" t="s">
        <v>470</v>
      </c>
      <c r="C1373" s="32" t="str">
        <f t="shared" si="42"/>
        <v>21375803 TEATRO NACIONAL</v>
      </c>
      <c r="D1373" s="65" t="s">
        <v>253</v>
      </c>
      <c r="E1373" s="65" t="s">
        <v>258</v>
      </c>
      <c r="F1373" s="65" t="s">
        <v>259</v>
      </c>
      <c r="G1373" s="69">
        <v>12000000</v>
      </c>
      <c r="H1373" s="69">
        <v>2000000</v>
      </c>
      <c r="I1373" s="69">
        <v>2000000</v>
      </c>
      <c r="J1373" s="69">
        <v>0</v>
      </c>
      <c r="K1373" s="69">
        <v>0</v>
      </c>
      <c r="L1373" s="69">
        <v>0</v>
      </c>
      <c r="M1373" s="69">
        <v>0</v>
      </c>
      <c r="N1373" s="69">
        <v>0</v>
      </c>
      <c r="O1373" s="69">
        <v>2000000</v>
      </c>
      <c r="P1373" s="69">
        <v>2000000</v>
      </c>
      <c r="Q1373" s="67">
        <f t="shared" si="43"/>
        <v>0</v>
      </c>
    </row>
    <row r="1374" spans="1:17" ht="14.4" x14ac:dyDescent="0.2">
      <c r="A1374" s="65" t="s">
        <v>469</v>
      </c>
      <c r="B1374" s="65" t="s">
        <v>470</v>
      </c>
      <c r="C1374" s="32" t="str">
        <f t="shared" si="42"/>
        <v>21375803 TEATRO NACIONAL</v>
      </c>
      <c r="D1374" s="65" t="s">
        <v>253</v>
      </c>
      <c r="E1374" s="65" t="s">
        <v>260</v>
      </c>
      <c r="F1374" s="65" t="s">
        <v>261</v>
      </c>
      <c r="G1374" s="69">
        <v>35200000</v>
      </c>
      <c r="H1374" s="69">
        <v>45200000</v>
      </c>
      <c r="I1374" s="69">
        <v>45200000</v>
      </c>
      <c r="J1374" s="69">
        <v>0</v>
      </c>
      <c r="K1374" s="69">
        <v>0</v>
      </c>
      <c r="L1374" s="69">
        <v>0</v>
      </c>
      <c r="M1374" s="69">
        <v>9204185.1600000001</v>
      </c>
      <c r="N1374" s="69">
        <v>9129525.9499999993</v>
      </c>
      <c r="O1374" s="69">
        <v>35995814.840000004</v>
      </c>
      <c r="P1374" s="69">
        <v>35995814.840000004</v>
      </c>
      <c r="Q1374" s="67">
        <f t="shared" si="43"/>
        <v>0.20363241504424778</v>
      </c>
    </row>
    <row r="1375" spans="1:17" ht="14.4" x14ac:dyDescent="0.2">
      <c r="A1375" s="65" t="s">
        <v>469</v>
      </c>
      <c r="B1375" s="65" t="s">
        <v>470</v>
      </c>
      <c r="C1375" s="32" t="str">
        <f t="shared" si="42"/>
        <v>21375803 TEATRO NACIONAL</v>
      </c>
      <c r="D1375" s="65" t="s">
        <v>253</v>
      </c>
      <c r="E1375" s="65" t="s">
        <v>262</v>
      </c>
      <c r="F1375" s="65" t="s">
        <v>263</v>
      </c>
      <c r="G1375" s="69">
        <v>8050000</v>
      </c>
      <c r="H1375" s="69">
        <v>8050000</v>
      </c>
      <c r="I1375" s="69">
        <v>8050000</v>
      </c>
      <c r="J1375" s="69">
        <v>0</v>
      </c>
      <c r="K1375" s="69">
        <v>0</v>
      </c>
      <c r="L1375" s="69">
        <v>0</v>
      </c>
      <c r="M1375" s="69">
        <v>7965711.6399999997</v>
      </c>
      <c r="N1375" s="69">
        <v>7634649.2400000002</v>
      </c>
      <c r="O1375" s="69">
        <v>84288.36</v>
      </c>
      <c r="P1375" s="69">
        <v>84288.36</v>
      </c>
      <c r="Q1375" s="67">
        <f t="shared" si="43"/>
        <v>0.98952939627329184</v>
      </c>
    </row>
    <row r="1376" spans="1:17" ht="14.4" x14ac:dyDescent="0.2">
      <c r="A1376" s="65" t="s">
        <v>469</v>
      </c>
      <c r="B1376" s="65" t="s">
        <v>470</v>
      </c>
      <c r="C1376" s="32" t="str">
        <f t="shared" si="42"/>
        <v>21375803 TEATRO NACIONAL</v>
      </c>
      <c r="D1376" s="65" t="s">
        <v>253</v>
      </c>
      <c r="E1376" s="65" t="s">
        <v>264</v>
      </c>
      <c r="F1376" s="65" t="s">
        <v>265</v>
      </c>
      <c r="G1376" s="69">
        <v>20000000</v>
      </c>
      <c r="H1376" s="69">
        <v>20000000</v>
      </c>
      <c r="I1376" s="69">
        <v>20000000</v>
      </c>
      <c r="J1376" s="69">
        <v>0</v>
      </c>
      <c r="K1376" s="69">
        <v>0</v>
      </c>
      <c r="L1376" s="69">
        <v>0</v>
      </c>
      <c r="M1376" s="69">
        <v>7410259.1900000004</v>
      </c>
      <c r="N1376" s="69">
        <v>2701616.39</v>
      </c>
      <c r="O1376" s="69">
        <v>12589740.810000001</v>
      </c>
      <c r="P1376" s="69">
        <v>12589740.810000001</v>
      </c>
      <c r="Q1376" s="67">
        <f t="shared" si="43"/>
        <v>0.37051295950000002</v>
      </c>
    </row>
    <row r="1377" spans="1:17" ht="14.4" x14ac:dyDescent="0.2">
      <c r="A1377" s="65" t="s">
        <v>469</v>
      </c>
      <c r="B1377" s="65" t="s">
        <v>470</v>
      </c>
      <c r="C1377" s="32" t="str">
        <f t="shared" si="42"/>
        <v>21375803 TEATRO NACIONAL</v>
      </c>
      <c r="D1377" s="65" t="s">
        <v>253</v>
      </c>
      <c r="E1377" s="65" t="s">
        <v>355</v>
      </c>
      <c r="F1377" s="65" t="s">
        <v>356</v>
      </c>
      <c r="G1377" s="69">
        <v>5000000</v>
      </c>
      <c r="H1377" s="69">
        <v>5000000</v>
      </c>
      <c r="I1377" s="69">
        <v>5000000</v>
      </c>
      <c r="J1377" s="69">
        <v>0</v>
      </c>
      <c r="K1377" s="69">
        <v>0</v>
      </c>
      <c r="L1377" s="69">
        <v>0</v>
      </c>
      <c r="M1377" s="69">
        <v>0</v>
      </c>
      <c r="N1377" s="69">
        <v>0</v>
      </c>
      <c r="O1377" s="69">
        <v>5000000</v>
      </c>
      <c r="P1377" s="69">
        <v>5000000</v>
      </c>
      <c r="Q1377" s="67">
        <f t="shared" si="43"/>
        <v>0</v>
      </c>
    </row>
    <row r="1378" spans="1:17" ht="14.4" x14ac:dyDescent="0.2">
      <c r="A1378" s="65" t="s">
        <v>469</v>
      </c>
      <c r="B1378" s="65" t="s">
        <v>470</v>
      </c>
      <c r="C1378" s="32" t="str">
        <f t="shared" si="42"/>
        <v>21375803 TEATRO NACIONAL</v>
      </c>
      <c r="D1378" s="65" t="s">
        <v>253</v>
      </c>
      <c r="E1378" s="65" t="s">
        <v>266</v>
      </c>
      <c r="F1378" s="65" t="s">
        <v>267</v>
      </c>
      <c r="G1378" s="69">
        <v>45000000</v>
      </c>
      <c r="H1378" s="69">
        <v>45000000</v>
      </c>
      <c r="I1378" s="69">
        <v>45000000</v>
      </c>
      <c r="J1378" s="69">
        <v>0</v>
      </c>
      <c r="K1378" s="69">
        <v>0</v>
      </c>
      <c r="L1378" s="69">
        <v>0</v>
      </c>
      <c r="M1378" s="69">
        <v>0</v>
      </c>
      <c r="N1378" s="69">
        <v>0</v>
      </c>
      <c r="O1378" s="69">
        <v>45000000</v>
      </c>
      <c r="P1378" s="69">
        <v>45000000</v>
      </c>
      <c r="Q1378" s="67">
        <f t="shared" si="43"/>
        <v>0</v>
      </c>
    </row>
    <row r="1379" spans="1:17" ht="14.4" x14ac:dyDescent="0.2">
      <c r="A1379" s="65" t="s">
        <v>469</v>
      </c>
      <c r="B1379" s="65" t="s">
        <v>470</v>
      </c>
      <c r="C1379" s="32" t="str">
        <f t="shared" si="42"/>
        <v>21375803 TEATRO NACIONAL</v>
      </c>
      <c r="D1379" s="65" t="s">
        <v>253</v>
      </c>
      <c r="E1379" s="65" t="s">
        <v>268</v>
      </c>
      <c r="F1379" s="65" t="s">
        <v>269</v>
      </c>
      <c r="G1379" s="69">
        <v>366856908</v>
      </c>
      <c r="H1379" s="69">
        <v>366856908</v>
      </c>
      <c r="I1379" s="69">
        <v>366856908</v>
      </c>
      <c r="J1379" s="69">
        <v>0</v>
      </c>
      <c r="K1379" s="69">
        <v>0</v>
      </c>
      <c r="L1379" s="69">
        <v>0</v>
      </c>
      <c r="M1379" s="69">
        <v>108549221.62</v>
      </c>
      <c r="N1379" s="69">
        <v>41813460.780000001</v>
      </c>
      <c r="O1379" s="69">
        <v>258307686.38</v>
      </c>
      <c r="P1379" s="69">
        <v>258307686.38</v>
      </c>
      <c r="Q1379" s="67">
        <f t="shared" si="43"/>
        <v>0.29588981222073651</v>
      </c>
    </row>
    <row r="1380" spans="1:17" ht="14.4" x14ac:dyDescent="0.2">
      <c r="A1380" s="65" t="s">
        <v>469</v>
      </c>
      <c r="B1380" s="65" t="s">
        <v>470</v>
      </c>
      <c r="C1380" s="32" t="str">
        <f t="shared" si="42"/>
        <v>21375803 TEATRO NACIONAL</v>
      </c>
      <c r="D1380" s="65" t="s">
        <v>253</v>
      </c>
      <c r="E1380" s="65" t="s">
        <v>270</v>
      </c>
      <c r="F1380" s="65" t="s">
        <v>271</v>
      </c>
      <c r="G1380" s="69">
        <v>366856908</v>
      </c>
      <c r="H1380" s="69">
        <v>366856908</v>
      </c>
      <c r="I1380" s="69">
        <v>366856908</v>
      </c>
      <c r="J1380" s="69">
        <v>0</v>
      </c>
      <c r="K1380" s="69">
        <v>0</v>
      </c>
      <c r="L1380" s="69">
        <v>0</v>
      </c>
      <c r="M1380" s="69">
        <v>108549221.62</v>
      </c>
      <c r="N1380" s="69">
        <v>41813460.780000001</v>
      </c>
      <c r="O1380" s="69">
        <v>258307686.38</v>
      </c>
      <c r="P1380" s="69">
        <v>258307686.38</v>
      </c>
      <c r="Q1380" s="67">
        <f t="shared" si="43"/>
        <v>0.29588981222073651</v>
      </c>
    </row>
    <row r="1381" spans="1:17" ht="14.4" x14ac:dyDescent="0.2">
      <c r="A1381" s="65" t="s">
        <v>469</v>
      </c>
      <c r="B1381" s="65" t="s">
        <v>470</v>
      </c>
      <c r="C1381" s="32" t="str">
        <f t="shared" si="42"/>
        <v>21375803 TEATRO NACIONAL</v>
      </c>
      <c r="D1381" s="65" t="s">
        <v>253</v>
      </c>
      <c r="E1381" s="65" t="s">
        <v>274</v>
      </c>
      <c r="F1381" s="65" t="s">
        <v>275</v>
      </c>
      <c r="G1381" s="69">
        <v>15000000</v>
      </c>
      <c r="H1381" s="69">
        <v>15000000</v>
      </c>
      <c r="I1381" s="69">
        <v>15000000</v>
      </c>
      <c r="J1381" s="69">
        <v>0</v>
      </c>
      <c r="K1381" s="69">
        <v>0</v>
      </c>
      <c r="L1381" s="69">
        <v>0</v>
      </c>
      <c r="M1381" s="69">
        <v>6676132.7699999996</v>
      </c>
      <c r="N1381" s="69">
        <v>534310.61</v>
      </c>
      <c r="O1381" s="69">
        <v>8323867.2300000004</v>
      </c>
      <c r="P1381" s="69">
        <v>8323867.2300000004</v>
      </c>
      <c r="Q1381" s="67">
        <f t="shared" si="43"/>
        <v>0.44507551799999995</v>
      </c>
    </row>
    <row r="1382" spans="1:17" ht="14.4" x14ac:dyDescent="0.2">
      <c r="A1382" s="65" t="s">
        <v>469</v>
      </c>
      <c r="B1382" s="65" t="s">
        <v>470</v>
      </c>
      <c r="C1382" s="32" t="str">
        <f t="shared" si="42"/>
        <v>21375803 TEATRO NACIONAL</v>
      </c>
      <c r="D1382" s="65" t="s">
        <v>253</v>
      </c>
      <c r="E1382" s="65" t="s">
        <v>276</v>
      </c>
      <c r="F1382" s="65" t="s">
        <v>277</v>
      </c>
      <c r="G1382" s="69">
        <v>15000000</v>
      </c>
      <c r="H1382" s="69">
        <v>15000000</v>
      </c>
      <c r="I1382" s="69">
        <v>15000000</v>
      </c>
      <c r="J1382" s="69">
        <v>0</v>
      </c>
      <c r="K1382" s="69">
        <v>0</v>
      </c>
      <c r="L1382" s="69">
        <v>0</v>
      </c>
      <c r="M1382" s="69">
        <v>6676132.7699999996</v>
      </c>
      <c r="N1382" s="69">
        <v>534310.61</v>
      </c>
      <c r="O1382" s="69">
        <v>8323867.2300000004</v>
      </c>
      <c r="P1382" s="69">
        <v>8323867.2300000004</v>
      </c>
      <c r="Q1382" s="67">
        <f t="shared" si="43"/>
        <v>0.44507551799999995</v>
      </c>
    </row>
    <row r="1383" spans="1:17" ht="14.4" x14ac:dyDescent="0.2">
      <c r="A1383" s="65" t="s">
        <v>487</v>
      </c>
      <c r="B1383" s="65" t="s">
        <v>488</v>
      </c>
      <c r="C1383" s="32" t="str">
        <f t="shared" si="42"/>
        <v>21375804 TEATRO POPULAR MELICO SALAZAR</v>
      </c>
      <c r="D1383" s="65" t="s">
        <v>19</v>
      </c>
      <c r="E1383" s="65" t="s">
        <v>20</v>
      </c>
      <c r="F1383" s="65" t="s">
        <v>20</v>
      </c>
      <c r="G1383" s="69">
        <v>3418259259</v>
      </c>
      <c r="H1383" s="69">
        <v>3417185439</v>
      </c>
      <c r="I1383" s="69">
        <v>2785459307.79</v>
      </c>
      <c r="J1383" s="69">
        <v>0</v>
      </c>
      <c r="K1383" s="69">
        <v>0</v>
      </c>
      <c r="L1383" s="69">
        <v>0</v>
      </c>
      <c r="M1383" s="69">
        <v>1093903829.0899999</v>
      </c>
      <c r="N1383" s="69">
        <v>1033908265.02</v>
      </c>
      <c r="O1383" s="69">
        <v>2323281609.9099998</v>
      </c>
      <c r="P1383" s="69">
        <v>1691555478.7</v>
      </c>
      <c r="Q1383" s="67">
        <f t="shared" si="43"/>
        <v>0.32011836893760098</v>
      </c>
    </row>
    <row r="1384" spans="1:17" ht="14.4" x14ac:dyDescent="0.2">
      <c r="A1384" s="65" t="s">
        <v>487</v>
      </c>
      <c r="B1384" s="65" t="s">
        <v>488</v>
      </c>
      <c r="C1384" s="32" t="str">
        <f t="shared" si="42"/>
        <v>21375804 TEATRO POPULAR MELICO SALAZAR</v>
      </c>
      <c r="D1384" s="65" t="s">
        <v>19</v>
      </c>
      <c r="E1384" s="65" t="s">
        <v>23</v>
      </c>
      <c r="F1384" s="65" t="s">
        <v>24</v>
      </c>
      <c r="G1384" s="69">
        <v>1917905053</v>
      </c>
      <c r="H1384" s="69">
        <v>1917905053</v>
      </c>
      <c r="I1384" s="69">
        <v>1901100649</v>
      </c>
      <c r="J1384" s="69">
        <v>0</v>
      </c>
      <c r="K1384" s="69">
        <v>0</v>
      </c>
      <c r="L1384" s="69">
        <v>0</v>
      </c>
      <c r="M1384" s="69">
        <v>753515734.05999994</v>
      </c>
      <c r="N1384" s="69">
        <v>707805876.63</v>
      </c>
      <c r="O1384" s="69">
        <v>1164389318.9400001</v>
      </c>
      <c r="P1384" s="69">
        <v>1147584914.9400001</v>
      </c>
      <c r="Q1384" s="67">
        <f t="shared" si="43"/>
        <v>0.39288479525164477</v>
      </c>
    </row>
    <row r="1385" spans="1:17" ht="14.4" x14ac:dyDescent="0.2">
      <c r="A1385" s="65" t="s">
        <v>487</v>
      </c>
      <c r="B1385" s="65" t="s">
        <v>488</v>
      </c>
      <c r="C1385" s="32" t="str">
        <f t="shared" si="42"/>
        <v>21375804 TEATRO POPULAR MELICO SALAZAR</v>
      </c>
      <c r="D1385" s="65" t="s">
        <v>19</v>
      </c>
      <c r="E1385" s="65" t="s">
        <v>25</v>
      </c>
      <c r="F1385" s="65" t="s">
        <v>26</v>
      </c>
      <c r="G1385" s="69">
        <v>842359090</v>
      </c>
      <c r="H1385" s="69">
        <v>863026522</v>
      </c>
      <c r="I1385" s="69">
        <v>863026522</v>
      </c>
      <c r="J1385" s="69">
        <v>0</v>
      </c>
      <c r="K1385" s="69">
        <v>0</v>
      </c>
      <c r="L1385" s="69">
        <v>0</v>
      </c>
      <c r="M1385" s="69">
        <v>330420301.74000001</v>
      </c>
      <c r="N1385" s="69">
        <v>312837463.13</v>
      </c>
      <c r="O1385" s="69">
        <v>532606220.25999999</v>
      </c>
      <c r="P1385" s="69">
        <v>532606220.25999999</v>
      </c>
      <c r="Q1385" s="67">
        <f t="shared" si="43"/>
        <v>0.3828622797990906</v>
      </c>
    </row>
    <row r="1386" spans="1:17" ht="14.4" x14ac:dyDescent="0.2">
      <c r="A1386" s="65" t="s">
        <v>487</v>
      </c>
      <c r="B1386" s="65" t="s">
        <v>488</v>
      </c>
      <c r="C1386" s="32" t="str">
        <f t="shared" si="42"/>
        <v>21375804 TEATRO POPULAR MELICO SALAZAR</v>
      </c>
      <c r="D1386" s="65" t="s">
        <v>19</v>
      </c>
      <c r="E1386" s="65" t="s">
        <v>27</v>
      </c>
      <c r="F1386" s="65" t="s">
        <v>28</v>
      </c>
      <c r="G1386" s="69">
        <v>842359090</v>
      </c>
      <c r="H1386" s="69">
        <v>863026522</v>
      </c>
      <c r="I1386" s="69">
        <v>863026522</v>
      </c>
      <c r="J1386" s="69">
        <v>0</v>
      </c>
      <c r="K1386" s="69">
        <v>0</v>
      </c>
      <c r="L1386" s="69">
        <v>0</v>
      </c>
      <c r="M1386" s="69">
        <v>330420301.74000001</v>
      </c>
      <c r="N1386" s="69">
        <v>312837463.13</v>
      </c>
      <c r="O1386" s="69">
        <v>532606220.25999999</v>
      </c>
      <c r="P1386" s="69">
        <v>532606220.25999999</v>
      </c>
      <c r="Q1386" s="67">
        <f t="shared" si="43"/>
        <v>0.3828622797990906</v>
      </c>
    </row>
    <row r="1387" spans="1:17" ht="14.4" x14ac:dyDescent="0.2">
      <c r="A1387" s="65" t="s">
        <v>487</v>
      </c>
      <c r="B1387" s="65" t="s">
        <v>488</v>
      </c>
      <c r="C1387" s="32" t="str">
        <f t="shared" si="42"/>
        <v>21375804 TEATRO POPULAR MELICO SALAZAR</v>
      </c>
      <c r="D1387" s="65" t="s">
        <v>19</v>
      </c>
      <c r="E1387" s="65" t="s">
        <v>31</v>
      </c>
      <c r="F1387" s="65" t="s">
        <v>32</v>
      </c>
      <c r="G1387" s="69">
        <v>133500000</v>
      </c>
      <c r="H1387" s="69">
        <v>126660380</v>
      </c>
      <c r="I1387" s="69">
        <v>120275640</v>
      </c>
      <c r="J1387" s="69">
        <v>0</v>
      </c>
      <c r="K1387" s="69">
        <v>0</v>
      </c>
      <c r="L1387" s="69">
        <v>0</v>
      </c>
      <c r="M1387" s="69">
        <v>33377557.43</v>
      </c>
      <c r="N1387" s="69">
        <v>33377557.43</v>
      </c>
      <c r="O1387" s="69">
        <v>93282822.569999993</v>
      </c>
      <c r="P1387" s="69">
        <v>86898082.569999993</v>
      </c>
      <c r="Q1387" s="67">
        <f t="shared" si="43"/>
        <v>0.26352011126131153</v>
      </c>
    </row>
    <row r="1388" spans="1:17" ht="14.4" x14ac:dyDescent="0.2">
      <c r="A1388" s="65" t="s">
        <v>487</v>
      </c>
      <c r="B1388" s="65" t="s">
        <v>488</v>
      </c>
      <c r="C1388" s="32" t="str">
        <f t="shared" si="42"/>
        <v>21375804 TEATRO POPULAR MELICO SALAZAR</v>
      </c>
      <c r="D1388" s="65" t="s">
        <v>19</v>
      </c>
      <c r="E1388" s="65" t="s">
        <v>33</v>
      </c>
      <c r="F1388" s="65" t="s">
        <v>34</v>
      </c>
      <c r="G1388" s="69">
        <v>133500000</v>
      </c>
      <c r="H1388" s="69">
        <v>126660380</v>
      </c>
      <c r="I1388" s="69">
        <v>120275640</v>
      </c>
      <c r="J1388" s="69">
        <v>0</v>
      </c>
      <c r="K1388" s="69">
        <v>0</v>
      </c>
      <c r="L1388" s="69">
        <v>0</v>
      </c>
      <c r="M1388" s="69">
        <v>33377557.43</v>
      </c>
      <c r="N1388" s="69">
        <v>33377557.43</v>
      </c>
      <c r="O1388" s="69">
        <v>93282822.569999993</v>
      </c>
      <c r="P1388" s="69">
        <v>86898082.569999993</v>
      </c>
      <c r="Q1388" s="67">
        <f t="shared" si="43"/>
        <v>0.26352011126131153</v>
      </c>
    </row>
    <row r="1389" spans="1:17" ht="14.4" x14ac:dyDescent="0.2">
      <c r="A1389" s="65" t="s">
        <v>487</v>
      </c>
      <c r="B1389" s="65" t="s">
        <v>488</v>
      </c>
      <c r="C1389" s="32" t="str">
        <f t="shared" si="42"/>
        <v>21375804 TEATRO POPULAR MELICO SALAZAR</v>
      </c>
      <c r="D1389" s="65" t="s">
        <v>19</v>
      </c>
      <c r="E1389" s="65" t="s">
        <v>35</v>
      </c>
      <c r="F1389" s="65" t="s">
        <v>36</v>
      </c>
      <c r="G1389" s="69">
        <v>635180267</v>
      </c>
      <c r="H1389" s="69">
        <v>620352455</v>
      </c>
      <c r="I1389" s="69">
        <v>609932791</v>
      </c>
      <c r="J1389" s="69">
        <v>0</v>
      </c>
      <c r="K1389" s="69">
        <v>0</v>
      </c>
      <c r="L1389" s="69">
        <v>0</v>
      </c>
      <c r="M1389" s="69">
        <v>259557989.12</v>
      </c>
      <c r="N1389" s="69">
        <v>259557989.12</v>
      </c>
      <c r="O1389" s="69">
        <v>360794465.88</v>
      </c>
      <c r="P1389" s="69">
        <v>350374801.88</v>
      </c>
      <c r="Q1389" s="67">
        <f t="shared" si="43"/>
        <v>0.41840406534701308</v>
      </c>
    </row>
    <row r="1390" spans="1:17" ht="14.4" x14ac:dyDescent="0.2">
      <c r="A1390" s="65" t="s">
        <v>487</v>
      </c>
      <c r="B1390" s="65" t="s">
        <v>488</v>
      </c>
      <c r="C1390" s="32" t="str">
        <f t="shared" si="42"/>
        <v>21375804 TEATRO POPULAR MELICO SALAZAR</v>
      </c>
      <c r="D1390" s="65" t="s">
        <v>19</v>
      </c>
      <c r="E1390" s="65" t="s">
        <v>37</v>
      </c>
      <c r="F1390" s="65" t="s">
        <v>38</v>
      </c>
      <c r="G1390" s="69">
        <v>255600000</v>
      </c>
      <c r="H1390" s="69">
        <v>241072224</v>
      </c>
      <c r="I1390" s="69">
        <v>234159981</v>
      </c>
      <c r="J1390" s="69">
        <v>0</v>
      </c>
      <c r="K1390" s="69">
        <v>0</v>
      </c>
      <c r="L1390" s="69">
        <v>0</v>
      </c>
      <c r="M1390" s="69">
        <v>92586593.760000005</v>
      </c>
      <c r="N1390" s="69">
        <v>92586593.760000005</v>
      </c>
      <c r="O1390" s="69">
        <v>148485630.24000001</v>
      </c>
      <c r="P1390" s="69">
        <v>141573387.24000001</v>
      </c>
      <c r="Q1390" s="67">
        <f t="shared" si="43"/>
        <v>0.38406164021617029</v>
      </c>
    </row>
    <row r="1391" spans="1:17" ht="14.4" x14ac:dyDescent="0.2">
      <c r="A1391" s="65" t="s">
        <v>487</v>
      </c>
      <c r="B1391" s="65" t="s">
        <v>488</v>
      </c>
      <c r="C1391" s="32" t="str">
        <f t="shared" si="42"/>
        <v>21375804 TEATRO POPULAR MELICO SALAZAR</v>
      </c>
      <c r="D1391" s="65" t="s">
        <v>19</v>
      </c>
      <c r="E1391" s="65" t="s">
        <v>39</v>
      </c>
      <c r="F1391" s="65" t="s">
        <v>40</v>
      </c>
      <c r="G1391" s="69">
        <v>121733660</v>
      </c>
      <c r="H1391" s="69">
        <v>121733660</v>
      </c>
      <c r="I1391" s="69">
        <v>118676293</v>
      </c>
      <c r="J1391" s="69">
        <v>0</v>
      </c>
      <c r="K1391" s="69">
        <v>0</v>
      </c>
      <c r="L1391" s="69">
        <v>0</v>
      </c>
      <c r="M1391" s="69">
        <v>52945565.619999997</v>
      </c>
      <c r="N1391" s="69">
        <v>52945565.619999997</v>
      </c>
      <c r="O1391" s="69">
        <v>68788094.379999995</v>
      </c>
      <c r="P1391" s="69">
        <v>65730727.380000003</v>
      </c>
      <c r="Q1391" s="67">
        <f t="shared" si="43"/>
        <v>0.43492954717700921</v>
      </c>
    </row>
    <row r="1392" spans="1:17" ht="14.4" x14ac:dyDescent="0.2">
      <c r="A1392" s="65" t="s">
        <v>487</v>
      </c>
      <c r="B1392" s="65" t="s">
        <v>488</v>
      </c>
      <c r="C1392" s="32" t="str">
        <f t="shared" si="42"/>
        <v>21375804 TEATRO POPULAR MELICO SALAZAR</v>
      </c>
      <c r="D1392" s="65" t="s">
        <v>19</v>
      </c>
      <c r="E1392" s="65" t="s">
        <v>41</v>
      </c>
      <c r="F1392" s="65" t="s">
        <v>42</v>
      </c>
      <c r="G1392" s="69">
        <v>122144121</v>
      </c>
      <c r="H1392" s="69">
        <v>122144121</v>
      </c>
      <c r="I1392" s="69">
        <v>122144121</v>
      </c>
      <c r="J1392" s="69">
        <v>0</v>
      </c>
      <c r="K1392" s="69">
        <v>0</v>
      </c>
      <c r="L1392" s="69">
        <v>0</v>
      </c>
      <c r="M1392" s="69">
        <v>3393892.73</v>
      </c>
      <c r="N1392" s="69">
        <v>3393892.73</v>
      </c>
      <c r="O1392" s="69">
        <v>118750228.27</v>
      </c>
      <c r="P1392" s="69">
        <v>118750228.27</v>
      </c>
      <c r="Q1392" s="67">
        <f t="shared" si="43"/>
        <v>2.778596875735018E-2</v>
      </c>
    </row>
    <row r="1393" spans="1:17" ht="14.4" x14ac:dyDescent="0.2">
      <c r="A1393" s="65" t="s">
        <v>487</v>
      </c>
      <c r="B1393" s="65" t="s">
        <v>488</v>
      </c>
      <c r="C1393" s="32" t="str">
        <f t="shared" si="42"/>
        <v>21375804 TEATRO POPULAR MELICO SALAZAR</v>
      </c>
      <c r="D1393" s="65" t="s">
        <v>19</v>
      </c>
      <c r="E1393" s="65" t="s">
        <v>43</v>
      </c>
      <c r="F1393" s="65" t="s">
        <v>44</v>
      </c>
      <c r="G1393" s="69">
        <v>101102486</v>
      </c>
      <c r="H1393" s="69">
        <v>101102486</v>
      </c>
      <c r="I1393" s="69">
        <v>101102486</v>
      </c>
      <c r="J1393" s="69">
        <v>0</v>
      </c>
      <c r="K1393" s="69">
        <v>0</v>
      </c>
      <c r="L1393" s="69">
        <v>0</v>
      </c>
      <c r="M1393" s="69">
        <v>97042238.439999998</v>
      </c>
      <c r="N1393" s="69">
        <v>97042238.439999998</v>
      </c>
      <c r="O1393" s="69">
        <v>4060247.56</v>
      </c>
      <c r="P1393" s="69">
        <v>4060247.56</v>
      </c>
      <c r="Q1393" s="67">
        <f t="shared" si="43"/>
        <v>0.95984027969401264</v>
      </c>
    </row>
    <row r="1394" spans="1:17" ht="14.4" x14ac:dyDescent="0.2">
      <c r="A1394" s="65" t="s">
        <v>487</v>
      </c>
      <c r="B1394" s="65" t="s">
        <v>488</v>
      </c>
      <c r="C1394" s="32" t="str">
        <f t="shared" si="42"/>
        <v>21375804 TEATRO POPULAR MELICO SALAZAR</v>
      </c>
      <c r="D1394" s="65" t="s">
        <v>19</v>
      </c>
      <c r="E1394" s="65" t="s">
        <v>45</v>
      </c>
      <c r="F1394" s="65" t="s">
        <v>46</v>
      </c>
      <c r="G1394" s="69">
        <v>34600000</v>
      </c>
      <c r="H1394" s="69">
        <v>34299964</v>
      </c>
      <c r="I1394" s="69">
        <v>33849910</v>
      </c>
      <c r="J1394" s="69">
        <v>0</v>
      </c>
      <c r="K1394" s="69">
        <v>0</v>
      </c>
      <c r="L1394" s="69">
        <v>0</v>
      </c>
      <c r="M1394" s="69">
        <v>13589698.57</v>
      </c>
      <c r="N1394" s="69">
        <v>13589698.57</v>
      </c>
      <c r="O1394" s="69">
        <v>20710265.43</v>
      </c>
      <c r="P1394" s="69">
        <v>20260211.43</v>
      </c>
      <c r="Q1394" s="67">
        <f t="shared" si="43"/>
        <v>0.39620154032814731</v>
      </c>
    </row>
    <row r="1395" spans="1:17" ht="14.4" x14ac:dyDescent="0.2">
      <c r="A1395" s="65" t="s">
        <v>487</v>
      </c>
      <c r="B1395" s="65" t="s">
        <v>488</v>
      </c>
      <c r="C1395" s="32" t="str">
        <f t="shared" si="42"/>
        <v>21375804 TEATRO POPULAR MELICO SALAZAR</v>
      </c>
      <c r="D1395" s="65" t="s">
        <v>19</v>
      </c>
      <c r="E1395" s="65" t="s">
        <v>47</v>
      </c>
      <c r="F1395" s="65" t="s">
        <v>48</v>
      </c>
      <c r="G1395" s="69">
        <v>145167287</v>
      </c>
      <c r="H1395" s="69">
        <v>145167287</v>
      </c>
      <c r="I1395" s="69">
        <v>145167287</v>
      </c>
      <c r="J1395" s="69">
        <v>0</v>
      </c>
      <c r="K1395" s="69">
        <v>0</v>
      </c>
      <c r="L1395" s="69">
        <v>0</v>
      </c>
      <c r="M1395" s="69">
        <v>60405216.020000003</v>
      </c>
      <c r="N1395" s="69">
        <v>46460498.340000004</v>
      </c>
      <c r="O1395" s="69">
        <v>84762070.980000004</v>
      </c>
      <c r="P1395" s="69">
        <v>84762070.980000004</v>
      </c>
      <c r="Q1395" s="67">
        <f t="shared" si="43"/>
        <v>0.41610763187990146</v>
      </c>
    </row>
    <row r="1396" spans="1:17" ht="14.4" x14ac:dyDescent="0.2">
      <c r="A1396" s="65" t="s">
        <v>487</v>
      </c>
      <c r="B1396" s="65" t="s">
        <v>488</v>
      </c>
      <c r="C1396" s="32" t="str">
        <f t="shared" si="42"/>
        <v>21375804 TEATRO POPULAR MELICO SALAZAR</v>
      </c>
      <c r="D1396" s="65" t="s">
        <v>19</v>
      </c>
      <c r="E1396" s="65" t="s">
        <v>489</v>
      </c>
      <c r="F1396" s="65" t="s">
        <v>50</v>
      </c>
      <c r="G1396" s="69">
        <v>137722810</v>
      </c>
      <c r="H1396" s="69">
        <v>137722810</v>
      </c>
      <c r="I1396" s="69">
        <v>137722810</v>
      </c>
      <c r="J1396" s="69">
        <v>0</v>
      </c>
      <c r="K1396" s="69">
        <v>0</v>
      </c>
      <c r="L1396" s="69">
        <v>0</v>
      </c>
      <c r="M1396" s="69">
        <v>57306292.270000003</v>
      </c>
      <c r="N1396" s="69">
        <v>44076376.340000004</v>
      </c>
      <c r="O1396" s="69">
        <v>80416517.730000004</v>
      </c>
      <c r="P1396" s="69">
        <v>80416517.730000004</v>
      </c>
      <c r="Q1396" s="67">
        <f t="shared" si="43"/>
        <v>0.41609877310810028</v>
      </c>
    </row>
    <row r="1397" spans="1:17" ht="14.4" x14ac:dyDescent="0.2">
      <c r="A1397" s="65" t="s">
        <v>487</v>
      </c>
      <c r="B1397" s="65" t="s">
        <v>488</v>
      </c>
      <c r="C1397" s="32" t="str">
        <f t="shared" si="42"/>
        <v>21375804 TEATRO POPULAR MELICO SALAZAR</v>
      </c>
      <c r="D1397" s="65" t="s">
        <v>19</v>
      </c>
      <c r="E1397" s="65" t="s">
        <v>490</v>
      </c>
      <c r="F1397" s="65" t="s">
        <v>757</v>
      </c>
      <c r="G1397" s="69">
        <v>7444477</v>
      </c>
      <c r="H1397" s="69">
        <v>7444477</v>
      </c>
      <c r="I1397" s="69">
        <v>7444477</v>
      </c>
      <c r="J1397" s="69">
        <v>0</v>
      </c>
      <c r="K1397" s="69">
        <v>0</v>
      </c>
      <c r="L1397" s="69">
        <v>0</v>
      </c>
      <c r="M1397" s="69">
        <v>3098923.75</v>
      </c>
      <c r="N1397" s="69">
        <v>2384122</v>
      </c>
      <c r="O1397" s="69">
        <v>4345553.25</v>
      </c>
      <c r="P1397" s="69">
        <v>4345553.25</v>
      </c>
      <c r="Q1397" s="67">
        <f t="shared" si="43"/>
        <v>0.41627151914096855</v>
      </c>
    </row>
    <row r="1398" spans="1:17" ht="14.4" x14ac:dyDescent="0.2">
      <c r="A1398" s="65" t="s">
        <v>487</v>
      </c>
      <c r="B1398" s="65" t="s">
        <v>488</v>
      </c>
      <c r="C1398" s="32" t="str">
        <f t="shared" si="42"/>
        <v>21375804 TEATRO POPULAR MELICO SALAZAR</v>
      </c>
      <c r="D1398" s="65" t="s">
        <v>19</v>
      </c>
      <c r="E1398" s="65" t="s">
        <v>53</v>
      </c>
      <c r="F1398" s="65" t="s">
        <v>54</v>
      </c>
      <c r="G1398" s="69">
        <v>161698409</v>
      </c>
      <c r="H1398" s="69">
        <v>162698409</v>
      </c>
      <c r="I1398" s="69">
        <v>162698409</v>
      </c>
      <c r="J1398" s="69">
        <v>0</v>
      </c>
      <c r="K1398" s="69">
        <v>0</v>
      </c>
      <c r="L1398" s="69">
        <v>0</v>
      </c>
      <c r="M1398" s="69">
        <v>69754669.75</v>
      </c>
      <c r="N1398" s="69">
        <v>55572368.609999999</v>
      </c>
      <c r="O1398" s="69">
        <v>92943739.25</v>
      </c>
      <c r="P1398" s="69">
        <v>92943739.25</v>
      </c>
      <c r="Q1398" s="67">
        <f t="shared" si="43"/>
        <v>0.42873602869712141</v>
      </c>
    </row>
    <row r="1399" spans="1:17" ht="14.4" x14ac:dyDescent="0.2">
      <c r="A1399" s="65" t="s">
        <v>487</v>
      </c>
      <c r="B1399" s="65" t="s">
        <v>488</v>
      </c>
      <c r="C1399" s="32" t="str">
        <f t="shared" si="42"/>
        <v>21375804 TEATRO POPULAR MELICO SALAZAR</v>
      </c>
      <c r="D1399" s="65" t="s">
        <v>19</v>
      </c>
      <c r="E1399" s="65" t="s">
        <v>491</v>
      </c>
      <c r="F1399" s="65" t="s">
        <v>56</v>
      </c>
      <c r="G1399" s="69">
        <v>80698122</v>
      </c>
      <c r="H1399" s="69">
        <v>80698122</v>
      </c>
      <c r="I1399" s="69">
        <v>80698122</v>
      </c>
      <c r="J1399" s="69">
        <v>0</v>
      </c>
      <c r="K1399" s="69">
        <v>0</v>
      </c>
      <c r="L1399" s="69">
        <v>0</v>
      </c>
      <c r="M1399" s="69">
        <v>33607632.369999997</v>
      </c>
      <c r="N1399" s="69">
        <v>25858545</v>
      </c>
      <c r="O1399" s="69">
        <v>47090489.630000003</v>
      </c>
      <c r="P1399" s="69">
        <v>47090489.630000003</v>
      </c>
      <c r="Q1399" s="67">
        <f t="shared" si="43"/>
        <v>0.41646114602270418</v>
      </c>
    </row>
    <row r="1400" spans="1:17" ht="14.4" x14ac:dyDescent="0.2">
      <c r="A1400" s="65" t="s">
        <v>487</v>
      </c>
      <c r="B1400" s="65" t="s">
        <v>488</v>
      </c>
      <c r="C1400" s="32" t="str">
        <f t="shared" si="42"/>
        <v>21375804 TEATRO POPULAR MELICO SALAZAR</v>
      </c>
      <c r="D1400" s="65" t="s">
        <v>19</v>
      </c>
      <c r="E1400" s="65" t="s">
        <v>492</v>
      </c>
      <c r="F1400" s="65" t="s">
        <v>58</v>
      </c>
      <c r="G1400" s="69">
        <v>44666858</v>
      </c>
      <c r="H1400" s="69">
        <v>44666858</v>
      </c>
      <c r="I1400" s="69">
        <v>44666858</v>
      </c>
      <c r="J1400" s="69">
        <v>0</v>
      </c>
      <c r="K1400" s="69">
        <v>0</v>
      </c>
      <c r="L1400" s="69">
        <v>0</v>
      </c>
      <c r="M1400" s="69">
        <v>18593477.510000002</v>
      </c>
      <c r="N1400" s="69">
        <v>14304670</v>
      </c>
      <c r="O1400" s="69">
        <v>26073380.489999998</v>
      </c>
      <c r="P1400" s="69">
        <v>26073380.489999998</v>
      </c>
      <c r="Q1400" s="67">
        <f t="shared" si="43"/>
        <v>0.41627010142508797</v>
      </c>
    </row>
    <row r="1401" spans="1:17" ht="14.4" x14ac:dyDescent="0.2">
      <c r="A1401" s="65" t="s">
        <v>487</v>
      </c>
      <c r="B1401" s="65" t="s">
        <v>488</v>
      </c>
      <c r="C1401" s="32" t="str">
        <f t="shared" si="42"/>
        <v>21375804 TEATRO POPULAR MELICO SALAZAR</v>
      </c>
      <c r="D1401" s="65" t="s">
        <v>19</v>
      </c>
      <c r="E1401" s="65" t="s">
        <v>493</v>
      </c>
      <c r="F1401" s="65" t="s">
        <v>60</v>
      </c>
      <c r="G1401" s="69">
        <v>22333429</v>
      </c>
      <c r="H1401" s="69">
        <v>22333429</v>
      </c>
      <c r="I1401" s="69">
        <v>22333429</v>
      </c>
      <c r="J1401" s="69">
        <v>0</v>
      </c>
      <c r="K1401" s="69">
        <v>0</v>
      </c>
      <c r="L1401" s="69">
        <v>0</v>
      </c>
      <c r="M1401" s="69">
        <v>9296747.2599999998</v>
      </c>
      <c r="N1401" s="69">
        <v>7152341</v>
      </c>
      <c r="O1401" s="69">
        <v>13036681.74</v>
      </c>
      <c r="P1401" s="69">
        <v>13036681.74</v>
      </c>
      <c r="Q1401" s="67">
        <f t="shared" si="43"/>
        <v>0.41627048224435215</v>
      </c>
    </row>
    <row r="1402" spans="1:17" ht="14.4" x14ac:dyDescent="0.2">
      <c r="A1402" s="65" t="s">
        <v>487</v>
      </c>
      <c r="B1402" s="65" t="s">
        <v>488</v>
      </c>
      <c r="C1402" s="32" t="str">
        <f t="shared" si="42"/>
        <v>21375804 TEATRO POPULAR MELICO SALAZAR</v>
      </c>
      <c r="D1402" s="65" t="s">
        <v>19</v>
      </c>
      <c r="E1402" s="65" t="s">
        <v>494</v>
      </c>
      <c r="F1402" s="65" t="s">
        <v>62</v>
      </c>
      <c r="G1402" s="69">
        <v>14000000</v>
      </c>
      <c r="H1402" s="69">
        <v>15000000</v>
      </c>
      <c r="I1402" s="69">
        <v>15000000</v>
      </c>
      <c r="J1402" s="69">
        <v>0</v>
      </c>
      <c r="K1402" s="69">
        <v>0</v>
      </c>
      <c r="L1402" s="69">
        <v>0</v>
      </c>
      <c r="M1402" s="69">
        <v>8256812.6100000003</v>
      </c>
      <c r="N1402" s="69">
        <v>8256812.6100000003</v>
      </c>
      <c r="O1402" s="69">
        <v>6743187.3899999997</v>
      </c>
      <c r="P1402" s="69">
        <v>6743187.3899999997</v>
      </c>
      <c r="Q1402" s="67">
        <f t="shared" si="43"/>
        <v>0.55045417400000007</v>
      </c>
    </row>
    <row r="1403" spans="1:17" ht="14.4" x14ac:dyDescent="0.2">
      <c r="A1403" s="65" t="s">
        <v>487</v>
      </c>
      <c r="B1403" s="65" t="s">
        <v>488</v>
      </c>
      <c r="C1403" s="32" t="str">
        <f t="shared" si="42"/>
        <v>21375804 TEATRO POPULAR MELICO SALAZAR</v>
      </c>
      <c r="D1403" s="65" t="s">
        <v>19</v>
      </c>
      <c r="E1403" s="65" t="s">
        <v>63</v>
      </c>
      <c r="F1403" s="65" t="s">
        <v>64</v>
      </c>
      <c r="G1403" s="69">
        <v>749457789</v>
      </c>
      <c r="H1403" s="69">
        <v>749457789</v>
      </c>
      <c r="I1403" s="69">
        <v>335404628.19999999</v>
      </c>
      <c r="J1403" s="69">
        <v>0</v>
      </c>
      <c r="K1403" s="69">
        <v>0</v>
      </c>
      <c r="L1403" s="69">
        <v>0</v>
      </c>
      <c r="M1403" s="69">
        <v>187949665.56999999</v>
      </c>
      <c r="N1403" s="69">
        <v>175331833.22</v>
      </c>
      <c r="O1403" s="69">
        <v>561508123.42999995</v>
      </c>
      <c r="P1403" s="69">
        <v>147454962.63</v>
      </c>
      <c r="Q1403" s="67">
        <f t="shared" si="43"/>
        <v>0.25078085561133584</v>
      </c>
    </row>
    <row r="1404" spans="1:17" ht="14.4" x14ac:dyDescent="0.2">
      <c r="A1404" s="65" t="s">
        <v>487</v>
      </c>
      <c r="B1404" s="65" t="s">
        <v>488</v>
      </c>
      <c r="C1404" s="32" t="str">
        <f t="shared" si="42"/>
        <v>21375804 TEATRO POPULAR MELICO SALAZAR</v>
      </c>
      <c r="D1404" s="65" t="s">
        <v>19</v>
      </c>
      <c r="E1404" s="65" t="s">
        <v>65</v>
      </c>
      <c r="F1404" s="65" t="s">
        <v>66</v>
      </c>
      <c r="G1404" s="69">
        <v>89711422</v>
      </c>
      <c r="H1404" s="69">
        <v>89711422</v>
      </c>
      <c r="I1404" s="69">
        <v>41543759.530000001</v>
      </c>
      <c r="J1404" s="69">
        <v>0</v>
      </c>
      <c r="K1404" s="69">
        <v>0</v>
      </c>
      <c r="L1404" s="69">
        <v>0</v>
      </c>
      <c r="M1404" s="69">
        <v>32476205.629999999</v>
      </c>
      <c r="N1404" s="69">
        <v>30383172.5</v>
      </c>
      <c r="O1404" s="69">
        <v>57235216.369999997</v>
      </c>
      <c r="P1404" s="69">
        <v>9067553.9000000004</v>
      </c>
      <c r="Q1404" s="67">
        <f t="shared" si="43"/>
        <v>0.36200747804443451</v>
      </c>
    </row>
    <row r="1405" spans="1:17" ht="14.4" x14ac:dyDescent="0.2">
      <c r="A1405" s="65" t="s">
        <v>487</v>
      </c>
      <c r="B1405" s="65" t="s">
        <v>488</v>
      </c>
      <c r="C1405" s="32" t="str">
        <f t="shared" si="42"/>
        <v>21375804 TEATRO POPULAR MELICO SALAZAR</v>
      </c>
      <c r="D1405" s="65" t="s">
        <v>19</v>
      </c>
      <c r="E1405" s="65" t="s">
        <v>285</v>
      </c>
      <c r="F1405" s="65" t="s">
        <v>286</v>
      </c>
      <c r="G1405" s="69">
        <v>53671000</v>
      </c>
      <c r="H1405" s="69">
        <v>53671000</v>
      </c>
      <c r="I1405" s="69">
        <v>24854082.879999999</v>
      </c>
      <c r="J1405" s="69">
        <v>0</v>
      </c>
      <c r="K1405" s="69">
        <v>0</v>
      </c>
      <c r="L1405" s="69">
        <v>0</v>
      </c>
      <c r="M1405" s="69">
        <v>21474972</v>
      </c>
      <c r="N1405" s="69">
        <v>21398954.399999999</v>
      </c>
      <c r="O1405" s="69">
        <v>32196028</v>
      </c>
      <c r="P1405" s="69">
        <v>3379110.88</v>
      </c>
      <c r="Q1405" s="67">
        <f t="shared" si="43"/>
        <v>0.4001224497400831</v>
      </c>
    </row>
    <row r="1406" spans="1:17" ht="14.4" x14ac:dyDescent="0.2">
      <c r="A1406" s="65" t="s">
        <v>487</v>
      </c>
      <c r="B1406" s="65" t="s">
        <v>488</v>
      </c>
      <c r="C1406" s="32" t="str">
        <f t="shared" si="42"/>
        <v>21375804 TEATRO POPULAR MELICO SALAZAR</v>
      </c>
      <c r="D1406" s="65" t="s">
        <v>19</v>
      </c>
      <c r="E1406" s="65" t="s">
        <v>67</v>
      </c>
      <c r="F1406" s="65" t="s">
        <v>68</v>
      </c>
      <c r="G1406" s="69">
        <v>36040422</v>
      </c>
      <c r="H1406" s="69">
        <v>36040422</v>
      </c>
      <c r="I1406" s="69">
        <v>16689676.65</v>
      </c>
      <c r="J1406" s="69">
        <v>0</v>
      </c>
      <c r="K1406" s="69">
        <v>0</v>
      </c>
      <c r="L1406" s="69">
        <v>0</v>
      </c>
      <c r="M1406" s="69">
        <v>11001233.630000001</v>
      </c>
      <c r="N1406" s="69">
        <v>8984218.0999999996</v>
      </c>
      <c r="O1406" s="69">
        <v>25039188.370000001</v>
      </c>
      <c r="P1406" s="69">
        <v>5688443.0199999996</v>
      </c>
      <c r="Q1406" s="67">
        <f t="shared" si="43"/>
        <v>0.30524708145759227</v>
      </c>
    </row>
    <row r="1407" spans="1:17" ht="14.4" x14ac:dyDescent="0.2">
      <c r="A1407" s="65" t="s">
        <v>487</v>
      </c>
      <c r="B1407" s="65" t="s">
        <v>488</v>
      </c>
      <c r="C1407" s="32" t="str">
        <f t="shared" si="42"/>
        <v>21375804 TEATRO POPULAR MELICO SALAZAR</v>
      </c>
      <c r="D1407" s="65" t="s">
        <v>19</v>
      </c>
      <c r="E1407" s="65" t="s">
        <v>73</v>
      </c>
      <c r="F1407" s="65" t="s">
        <v>74</v>
      </c>
      <c r="G1407" s="69">
        <v>81560000</v>
      </c>
      <c r="H1407" s="69">
        <v>81560000</v>
      </c>
      <c r="I1407" s="69">
        <v>40591370.409999996</v>
      </c>
      <c r="J1407" s="69">
        <v>0</v>
      </c>
      <c r="K1407" s="69">
        <v>0</v>
      </c>
      <c r="L1407" s="69">
        <v>0</v>
      </c>
      <c r="M1407" s="69">
        <v>30533460.120000001</v>
      </c>
      <c r="N1407" s="69">
        <v>30533460.120000001</v>
      </c>
      <c r="O1407" s="69">
        <v>51026539.880000003</v>
      </c>
      <c r="P1407" s="69">
        <v>10057910.289999999</v>
      </c>
      <c r="Q1407" s="67">
        <f t="shared" si="43"/>
        <v>0.37436807405590977</v>
      </c>
    </row>
    <row r="1408" spans="1:17" ht="14.4" x14ac:dyDescent="0.2">
      <c r="A1408" s="65" t="s">
        <v>487</v>
      </c>
      <c r="B1408" s="65" t="s">
        <v>488</v>
      </c>
      <c r="C1408" s="32" t="str">
        <f t="shared" si="42"/>
        <v>21375804 TEATRO POPULAR MELICO SALAZAR</v>
      </c>
      <c r="D1408" s="65" t="s">
        <v>19</v>
      </c>
      <c r="E1408" s="65" t="s">
        <v>75</v>
      </c>
      <c r="F1408" s="65" t="s">
        <v>76</v>
      </c>
      <c r="G1408" s="69">
        <v>12000000</v>
      </c>
      <c r="H1408" s="69">
        <v>12000000</v>
      </c>
      <c r="I1408" s="69">
        <v>5556985.9800000004</v>
      </c>
      <c r="J1408" s="69">
        <v>0</v>
      </c>
      <c r="K1408" s="69">
        <v>0</v>
      </c>
      <c r="L1408" s="69">
        <v>0</v>
      </c>
      <c r="M1408" s="69">
        <v>4716226</v>
      </c>
      <c r="N1408" s="69">
        <v>4716226</v>
      </c>
      <c r="O1408" s="69">
        <v>7283774</v>
      </c>
      <c r="P1408" s="69">
        <v>840759.98</v>
      </c>
      <c r="Q1408" s="67">
        <f t="shared" si="43"/>
        <v>0.39301883333333332</v>
      </c>
    </row>
    <row r="1409" spans="1:17" ht="14.4" x14ac:dyDescent="0.2">
      <c r="A1409" s="65" t="s">
        <v>487</v>
      </c>
      <c r="B1409" s="65" t="s">
        <v>488</v>
      </c>
      <c r="C1409" s="32" t="str">
        <f t="shared" si="42"/>
        <v>21375804 TEATRO POPULAR MELICO SALAZAR</v>
      </c>
      <c r="D1409" s="65" t="s">
        <v>19</v>
      </c>
      <c r="E1409" s="65" t="s">
        <v>77</v>
      </c>
      <c r="F1409" s="65" t="s">
        <v>78</v>
      </c>
      <c r="G1409" s="69">
        <v>40000000</v>
      </c>
      <c r="H1409" s="69">
        <v>40000000</v>
      </c>
      <c r="I1409" s="69">
        <v>19934481.120000001</v>
      </c>
      <c r="J1409" s="69">
        <v>0</v>
      </c>
      <c r="K1409" s="69">
        <v>0</v>
      </c>
      <c r="L1409" s="69">
        <v>0</v>
      </c>
      <c r="M1409" s="69">
        <v>15371439.51</v>
      </c>
      <c r="N1409" s="69">
        <v>15371439.51</v>
      </c>
      <c r="O1409" s="69">
        <v>24628560.489999998</v>
      </c>
      <c r="P1409" s="69">
        <v>4563041.6100000003</v>
      </c>
      <c r="Q1409" s="67">
        <f t="shared" si="43"/>
        <v>0.38428598775</v>
      </c>
    </row>
    <row r="1410" spans="1:17" ht="14.4" x14ac:dyDescent="0.2">
      <c r="A1410" s="65" t="s">
        <v>487</v>
      </c>
      <c r="B1410" s="65" t="s">
        <v>488</v>
      </c>
      <c r="C1410" s="32" t="str">
        <f t="shared" si="42"/>
        <v>21375804 TEATRO POPULAR MELICO SALAZAR</v>
      </c>
      <c r="D1410" s="65" t="s">
        <v>19</v>
      </c>
      <c r="E1410" s="65" t="s">
        <v>81</v>
      </c>
      <c r="F1410" s="65" t="s">
        <v>82</v>
      </c>
      <c r="G1410" s="69">
        <v>22000000</v>
      </c>
      <c r="H1410" s="69">
        <v>22000000</v>
      </c>
      <c r="I1410" s="69">
        <v>10187807.630000001</v>
      </c>
      <c r="J1410" s="69">
        <v>0</v>
      </c>
      <c r="K1410" s="69">
        <v>0</v>
      </c>
      <c r="L1410" s="69">
        <v>0</v>
      </c>
      <c r="M1410" s="69">
        <v>7586940.96</v>
      </c>
      <c r="N1410" s="69">
        <v>7586940.96</v>
      </c>
      <c r="O1410" s="69">
        <v>14413059.039999999</v>
      </c>
      <c r="P1410" s="69">
        <v>2600866.67</v>
      </c>
      <c r="Q1410" s="67">
        <f t="shared" si="43"/>
        <v>0.34486095272727274</v>
      </c>
    </row>
    <row r="1411" spans="1:17" ht="14.4" x14ac:dyDescent="0.2">
      <c r="A1411" s="65" t="s">
        <v>487</v>
      </c>
      <c r="B1411" s="65" t="s">
        <v>488</v>
      </c>
      <c r="C1411" s="32" t="str">
        <f t="shared" si="42"/>
        <v>21375804 TEATRO POPULAR MELICO SALAZAR</v>
      </c>
      <c r="D1411" s="65" t="s">
        <v>19</v>
      </c>
      <c r="E1411" s="65" t="s">
        <v>83</v>
      </c>
      <c r="F1411" s="65" t="s">
        <v>84</v>
      </c>
      <c r="G1411" s="69">
        <v>7560000</v>
      </c>
      <c r="H1411" s="69">
        <v>7560000</v>
      </c>
      <c r="I1411" s="69">
        <v>4912095.68</v>
      </c>
      <c r="J1411" s="69">
        <v>0</v>
      </c>
      <c r="K1411" s="69">
        <v>0</v>
      </c>
      <c r="L1411" s="69">
        <v>0</v>
      </c>
      <c r="M1411" s="69">
        <v>2858853.65</v>
      </c>
      <c r="N1411" s="69">
        <v>2858853.65</v>
      </c>
      <c r="O1411" s="69">
        <v>4701146.3499999996</v>
      </c>
      <c r="P1411" s="69">
        <v>2053242.03</v>
      </c>
      <c r="Q1411" s="67">
        <f t="shared" si="43"/>
        <v>0.3781552447089947</v>
      </c>
    </row>
    <row r="1412" spans="1:17" ht="14.4" x14ac:dyDescent="0.2">
      <c r="A1412" s="65" t="s">
        <v>487</v>
      </c>
      <c r="B1412" s="65" t="s">
        <v>488</v>
      </c>
      <c r="C1412" s="32" t="str">
        <f t="shared" si="42"/>
        <v>21375804 TEATRO POPULAR MELICO SALAZAR</v>
      </c>
      <c r="D1412" s="65" t="s">
        <v>19</v>
      </c>
      <c r="E1412" s="65" t="s">
        <v>85</v>
      </c>
      <c r="F1412" s="65" t="s">
        <v>86</v>
      </c>
      <c r="G1412" s="69">
        <v>19877112</v>
      </c>
      <c r="H1412" s="69">
        <v>19877112</v>
      </c>
      <c r="I1412" s="69">
        <v>11361526.470000001</v>
      </c>
      <c r="J1412" s="69">
        <v>0</v>
      </c>
      <c r="K1412" s="69">
        <v>0</v>
      </c>
      <c r="L1412" s="69">
        <v>0</v>
      </c>
      <c r="M1412" s="69">
        <v>8207097.5300000003</v>
      </c>
      <c r="N1412" s="69">
        <v>3692747.54</v>
      </c>
      <c r="O1412" s="69">
        <v>11670014.470000001</v>
      </c>
      <c r="P1412" s="69">
        <v>3154428.94</v>
      </c>
      <c r="Q1412" s="67">
        <f t="shared" si="43"/>
        <v>0.41289184917808985</v>
      </c>
    </row>
    <row r="1413" spans="1:17" ht="14.4" x14ac:dyDescent="0.2">
      <c r="A1413" s="65" t="s">
        <v>487</v>
      </c>
      <c r="B1413" s="65" t="s">
        <v>488</v>
      </c>
      <c r="C1413" s="32" t="str">
        <f t="shared" si="42"/>
        <v>21375804 TEATRO POPULAR MELICO SALAZAR</v>
      </c>
      <c r="D1413" s="65" t="s">
        <v>19</v>
      </c>
      <c r="E1413" s="65" t="s">
        <v>87</v>
      </c>
      <c r="F1413" s="65" t="s">
        <v>88</v>
      </c>
      <c r="G1413" s="69">
        <v>734000</v>
      </c>
      <c r="H1413" s="69">
        <v>734000</v>
      </c>
      <c r="I1413" s="69">
        <v>339902.31</v>
      </c>
      <c r="J1413" s="69">
        <v>0</v>
      </c>
      <c r="K1413" s="69">
        <v>0</v>
      </c>
      <c r="L1413" s="69">
        <v>0</v>
      </c>
      <c r="M1413" s="69">
        <v>16916.099999999999</v>
      </c>
      <c r="N1413" s="69">
        <v>16916.099999999999</v>
      </c>
      <c r="O1413" s="69">
        <v>717083.9</v>
      </c>
      <c r="P1413" s="69">
        <v>322986.21000000002</v>
      </c>
      <c r="Q1413" s="67">
        <f t="shared" si="43"/>
        <v>2.3046457765667574E-2</v>
      </c>
    </row>
    <row r="1414" spans="1:17" ht="14.4" x14ac:dyDescent="0.2">
      <c r="A1414" s="65" t="s">
        <v>487</v>
      </c>
      <c r="B1414" s="65" t="s">
        <v>488</v>
      </c>
      <c r="C1414" s="32" t="str">
        <f t="shared" si="42"/>
        <v>21375804 TEATRO POPULAR MELICO SALAZAR</v>
      </c>
      <c r="D1414" s="65" t="s">
        <v>19</v>
      </c>
      <c r="E1414" s="65" t="s">
        <v>91</v>
      </c>
      <c r="F1414" s="65" t="s">
        <v>92</v>
      </c>
      <c r="G1414" s="69">
        <v>9143285</v>
      </c>
      <c r="H1414" s="69">
        <v>9143285</v>
      </c>
      <c r="I1414" s="69">
        <v>4234092.22</v>
      </c>
      <c r="J1414" s="69">
        <v>0</v>
      </c>
      <c r="K1414" s="69">
        <v>0</v>
      </c>
      <c r="L1414" s="69">
        <v>0</v>
      </c>
      <c r="M1414" s="69">
        <v>1402649.49</v>
      </c>
      <c r="N1414" s="69">
        <v>1402649.49</v>
      </c>
      <c r="O1414" s="69">
        <v>7740635.5099999998</v>
      </c>
      <c r="P1414" s="69">
        <v>2831442.73</v>
      </c>
      <c r="Q1414" s="67">
        <f t="shared" si="43"/>
        <v>0.15340760897204889</v>
      </c>
    </row>
    <row r="1415" spans="1:17" ht="14.4" x14ac:dyDescent="0.2">
      <c r="A1415" s="65" t="s">
        <v>487</v>
      </c>
      <c r="B1415" s="65" t="s">
        <v>488</v>
      </c>
      <c r="C1415" s="32" t="str">
        <f t="shared" ref="C1415:C1478" si="44">+CONCATENATE(A1415," ",B1415)</f>
        <v>21375804 TEATRO POPULAR MELICO SALAZAR</v>
      </c>
      <c r="D1415" s="65" t="s">
        <v>19</v>
      </c>
      <c r="E1415" s="65" t="s">
        <v>93</v>
      </c>
      <c r="F1415" s="65" t="s">
        <v>94</v>
      </c>
      <c r="G1415" s="69">
        <v>9999827</v>
      </c>
      <c r="H1415" s="69">
        <v>9999827</v>
      </c>
      <c r="I1415" s="69">
        <v>6787531.9400000004</v>
      </c>
      <c r="J1415" s="69">
        <v>0</v>
      </c>
      <c r="K1415" s="69">
        <v>0</v>
      </c>
      <c r="L1415" s="69">
        <v>0</v>
      </c>
      <c r="M1415" s="69">
        <v>6787531.9400000004</v>
      </c>
      <c r="N1415" s="69">
        <v>2273181.9500000002</v>
      </c>
      <c r="O1415" s="69">
        <v>3212295.06</v>
      </c>
      <c r="P1415" s="69">
        <v>0</v>
      </c>
      <c r="Q1415" s="67">
        <f t="shared" ref="Q1415:Q1478" si="45">+IFERROR(M1415/H1415,0)</f>
        <v>0.67876493663340376</v>
      </c>
    </row>
    <row r="1416" spans="1:17" ht="14.4" x14ac:dyDescent="0.2">
      <c r="A1416" s="65" t="s">
        <v>487</v>
      </c>
      <c r="B1416" s="65" t="s">
        <v>488</v>
      </c>
      <c r="C1416" s="32" t="str">
        <f t="shared" si="44"/>
        <v>21375804 TEATRO POPULAR MELICO SALAZAR</v>
      </c>
      <c r="D1416" s="65" t="s">
        <v>19</v>
      </c>
      <c r="E1416" s="65" t="s">
        <v>95</v>
      </c>
      <c r="F1416" s="65" t="s">
        <v>96</v>
      </c>
      <c r="G1416" s="69">
        <v>468376210</v>
      </c>
      <c r="H1416" s="69">
        <v>470476210</v>
      </c>
      <c r="I1416" s="69">
        <v>201788587.97</v>
      </c>
      <c r="J1416" s="69">
        <v>0</v>
      </c>
      <c r="K1416" s="69">
        <v>0</v>
      </c>
      <c r="L1416" s="69">
        <v>0</v>
      </c>
      <c r="M1416" s="69">
        <v>105022709.76000001</v>
      </c>
      <c r="N1416" s="69">
        <v>99012260.530000001</v>
      </c>
      <c r="O1416" s="69">
        <v>365453500.24000001</v>
      </c>
      <c r="P1416" s="69">
        <v>96765878.209999993</v>
      </c>
      <c r="Q1416" s="67">
        <f t="shared" si="45"/>
        <v>0.22322639812117176</v>
      </c>
    </row>
    <row r="1417" spans="1:17" ht="14.4" x14ac:dyDescent="0.2">
      <c r="A1417" s="65" t="s">
        <v>487</v>
      </c>
      <c r="B1417" s="65" t="s">
        <v>488</v>
      </c>
      <c r="C1417" s="32" t="str">
        <f t="shared" si="44"/>
        <v>21375804 TEATRO POPULAR MELICO SALAZAR</v>
      </c>
      <c r="D1417" s="65" t="s">
        <v>19</v>
      </c>
      <c r="E1417" s="65" t="s">
        <v>324</v>
      </c>
      <c r="F1417" s="65" t="s">
        <v>325</v>
      </c>
      <c r="G1417" s="69">
        <v>1500000</v>
      </c>
      <c r="H1417" s="69">
        <v>1500000</v>
      </c>
      <c r="I1417" s="69">
        <v>694623.25</v>
      </c>
      <c r="J1417" s="69">
        <v>0</v>
      </c>
      <c r="K1417" s="69">
        <v>0</v>
      </c>
      <c r="L1417" s="69">
        <v>0</v>
      </c>
      <c r="M1417" s="69">
        <v>0</v>
      </c>
      <c r="N1417" s="69">
        <v>0</v>
      </c>
      <c r="O1417" s="69">
        <v>1500000</v>
      </c>
      <c r="P1417" s="69">
        <v>694623.25</v>
      </c>
      <c r="Q1417" s="67">
        <f t="shared" si="45"/>
        <v>0</v>
      </c>
    </row>
    <row r="1418" spans="1:17" ht="14.4" x14ac:dyDescent="0.2">
      <c r="A1418" s="65" t="s">
        <v>487</v>
      </c>
      <c r="B1418" s="65" t="s">
        <v>488</v>
      </c>
      <c r="C1418" s="32" t="str">
        <f t="shared" si="44"/>
        <v>21375804 TEATRO POPULAR MELICO SALAZAR</v>
      </c>
      <c r="D1418" s="65" t="s">
        <v>19</v>
      </c>
      <c r="E1418" s="65" t="s">
        <v>287</v>
      </c>
      <c r="F1418" s="65" t="s">
        <v>288</v>
      </c>
      <c r="G1418" s="69">
        <v>20000</v>
      </c>
      <c r="H1418" s="69">
        <v>20000</v>
      </c>
      <c r="I1418" s="69">
        <v>4781.18</v>
      </c>
      <c r="J1418" s="69">
        <v>0</v>
      </c>
      <c r="K1418" s="69">
        <v>0</v>
      </c>
      <c r="L1418" s="69">
        <v>0</v>
      </c>
      <c r="M1418" s="69">
        <v>0</v>
      </c>
      <c r="N1418" s="69">
        <v>0</v>
      </c>
      <c r="O1418" s="69">
        <v>20000</v>
      </c>
      <c r="P1418" s="69">
        <v>4781.18</v>
      </c>
      <c r="Q1418" s="67">
        <f t="shared" si="45"/>
        <v>0</v>
      </c>
    </row>
    <row r="1419" spans="1:17" ht="14.4" x14ac:dyDescent="0.2">
      <c r="A1419" s="65" t="s">
        <v>487</v>
      </c>
      <c r="B1419" s="65" t="s">
        <v>488</v>
      </c>
      <c r="C1419" s="32" t="str">
        <f t="shared" si="44"/>
        <v>21375804 TEATRO POPULAR MELICO SALAZAR</v>
      </c>
      <c r="D1419" s="65" t="s">
        <v>19</v>
      </c>
      <c r="E1419" s="65" t="s">
        <v>289</v>
      </c>
      <c r="F1419" s="65" t="s">
        <v>290</v>
      </c>
      <c r="G1419" s="69">
        <v>3000000</v>
      </c>
      <c r="H1419" s="69">
        <v>3000000</v>
      </c>
      <c r="I1419" s="69">
        <v>1389246.5</v>
      </c>
      <c r="J1419" s="69">
        <v>0</v>
      </c>
      <c r="K1419" s="69">
        <v>0</v>
      </c>
      <c r="L1419" s="69">
        <v>0</v>
      </c>
      <c r="M1419" s="69">
        <v>0</v>
      </c>
      <c r="N1419" s="69">
        <v>0</v>
      </c>
      <c r="O1419" s="69">
        <v>3000000</v>
      </c>
      <c r="P1419" s="69">
        <v>1389246.5</v>
      </c>
      <c r="Q1419" s="67">
        <f t="shared" si="45"/>
        <v>0</v>
      </c>
    </row>
    <row r="1420" spans="1:17" ht="14.4" x14ac:dyDescent="0.2">
      <c r="A1420" s="65" t="s">
        <v>487</v>
      </c>
      <c r="B1420" s="65" t="s">
        <v>488</v>
      </c>
      <c r="C1420" s="32" t="str">
        <f t="shared" si="44"/>
        <v>21375804 TEATRO POPULAR MELICO SALAZAR</v>
      </c>
      <c r="D1420" s="65" t="s">
        <v>19</v>
      </c>
      <c r="E1420" s="65" t="s">
        <v>97</v>
      </c>
      <c r="F1420" s="65" t="s">
        <v>98</v>
      </c>
      <c r="G1420" s="69">
        <v>2000000</v>
      </c>
      <c r="H1420" s="69">
        <v>2000000</v>
      </c>
      <c r="I1420" s="69">
        <v>926164.33</v>
      </c>
      <c r="J1420" s="69">
        <v>0</v>
      </c>
      <c r="K1420" s="69">
        <v>0</v>
      </c>
      <c r="L1420" s="69">
        <v>0</v>
      </c>
      <c r="M1420" s="69">
        <v>0</v>
      </c>
      <c r="N1420" s="69">
        <v>0</v>
      </c>
      <c r="O1420" s="69">
        <v>2000000</v>
      </c>
      <c r="P1420" s="69">
        <v>926164.33</v>
      </c>
      <c r="Q1420" s="67">
        <f t="shared" si="45"/>
        <v>0</v>
      </c>
    </row>
    <row r="1421" spans="1:17" ht="14.4" x14ac:dyDescent="0.2">
      <c r="A1421" s="65" t="s">
        <v>487</v>
      </c>
      <c r="B1421" s="65" t="s">
        <v>488</v>
      </c>
      <c r="C1421" s="32" t="str">
        <f t="shared" si="44"/>
        <v>21375804 TEATRO POPULAR MELICO SALAZAR</v>
      </c>
      <c r="D1421" s="65" t="s">
        <v>19</v>
      </c>
      <c r="E1421" s="65" t="s">
        <v>99</v>
      </c>
      <c r="F1421" s="65" t="s">
        <v>100</v>
      </c>
      <c r="G1421" s="69">
        <v>15000000</v>
      </c>
      <c r="H1421" s="69">
        <v>15000000</v>
      </c>
      <c r="I1421" s="69">
        <v>6946232.4800000004</v>
      </c>
      <c r="J1421" s="69">
        <v>0</v>
      </c>
      <c r="K1421" s="69">
        <v>0</v>
      </c>
      <c r="L1421" s="69">
        <v>0</v>
      </c>
      <c r="M1421" s="69">
        <v>0</v>
      </c>
      <c r="N1421" s="69">
        <v>0</v>
      </c>
      <c r="O1421" s="69">
        <v>15000000</v>
      </c>
      <c r="P1421" s="69">
        <v>6946232.4800000004</v>
      </c>
      <c r="Q1421" s="67">
        <f t="shared" si="45"/>
        <v>0</v>
      </c>
    </row>
    <row r="1422" spans="1:17" ht="14.4" x14ac:dyDescent="0.2">
      <c r="A1422" s="65" t="s">
        <v>487</v>
      </c>
      <c r="B1422" s="65" t="s">
        <v>488</v>
      </c>
      <c r="C1422" s="32" t="str">
        <f t="shared" si="44"/>
        <v>21375804 TEATRO POPULAR MELICO SALAZAR</v>
      </c>
      <c r="D1422" s="65" t="s">
        <v>19</v>
      </c>
      <c r="E1422" s="65" t="s">
        <v>101</v>
      </c>
      <c r="F1422" s="65" t="s">
        <v>102</v>
      </c>
      <c r="G1422" s="69">
        <v>266205333</v>
      </c>
      <c r="H1422" s="69">
        <v>268305333</v>
      </c>
      <c r="I1422" s="69">
        <v>123274941.95999999</v>
      </c>
      <c r="J1422" s="69">
        <v>0</v>
      </c>
      <c r="K1422" s="69">
        <v>0</v>
      </c>
      <c r="L1422" s="69">
        <v>0</v>
      </c>
      <c r="M1422" s="69">
        <v>90844953.890000001</v>
      </c>
      <c r="N1422" s="69">
        <v>84834504.659999996</v>
      </c>
      <c r="O1422" s="69">
        <v>177460379.11000001</v>
      </c>
      <c r="P1422" s="69">
        <v>32429988.07</v>
      </c>
      <c r="Q1422" s="67">
        <f t="shared" si="45"/>
        <v>0.33858795453014717</v>
      </c>
    </row>
    <row r="1423" spans="1:17" ht="14.4" x14ac:dyDescent="0.2">
      <c r="A1423" s="65" t="s">
        <v>487</v>
      </c>
      <c r="B1423" s="65" t="s">
        <v>488</v>
      </c>
      <c r="C1423" s="32" t="str">
        <f t="shared" si="44"/>
        <v>21375804 TEATRO POPULAR MELICO SALAZAR</v>
      </c>
      <c r="D1423" s="65" t="s">
        <v>19</v>
      </c>
      <c r="E1423" s="65" t="s">
        <v>103</v>
      </c>
      <c r="F1423" s="65" t="s">
        <v>104</v>
      </c>
      <c r="G1423" s="69">
        <v>180650877</v>
      </c>
      <c r="H1423" s="69">
        <v>180650877</v>
      </c>
      <c r="I1423" s="69">
        <v>68552598.269999996</v>
      </c>
      <c r="J1423" s="69">
        <v>0</v>
      </c>
      <c r="K1423" s="69">
        <v>0</v>
      </c>
      <c r="L1423" s="69">
        <v>0</v>
      </c>
      <c r="M1423" s="69">
        <v>14177755.869999999</v>
      </c>
      <c r="N1423" s="69">
        <v>14177755.869999999</v>
      </c>
      <c r="O1423" s="69">
        <v>166473121.13</v>
      </c>
      <c r="P1423" s="69">
        <v>54374842.399999999</v>
      </c>
      <c r="Q1423" s="67">
        <f t="shared" si="45"/>
        <v>7.8481522511512636E-2</v>
      </c>
    </row>
    <row r="1424" spans="1:17" ht="14.4" x14ac:dyDescent="0.2">
      <c r="A1424" s="65" t="s">
        <v>487</v>
      </c>
      <c r="B1424" s="65" t="s">
        <v>488</v>
      </c>
      <c r="C1424" s="32" t="str">
        <f t="shared" si="44"/>
        <v>21375804 TEATRO POPULAR MELICO SALAZAR</v>
      </c>
      <c r="D1424" s="65" t="s">
        <v>19</v>
      </c>
      <c r="E1424" s="65" t="s">
        <v>105</v>
      </c>
      <c r="F1424" s="65" t="s">
        <v>106</v>
      </c>
      <c r="G1424" s="69">
        <v>31841365</v>
      </c>
      <c r="H1424" s="69">
        <v>33841365</v>
      </c>
      <c r="I1424" s="69">
        <v>14148807.65</v>
      </c>
      <c r="J1424" s="69">
        <v>0</v>
      </c>
      <c r="K1424" s="69">
        <v>0</v>
      </c>
      <c r="L1424" s="69">
        <v>0</v>
      </c>
      <c r="M1424" s="69">
        <v>5398734.5300000003</v>
      </c>
      <c r="N1424" s="69">
        <v>5398734.5300000003</v>
      </c>
      <c r="O1424" s="69">
        <v>28442630.469999999</v>
      </c>
      <c r="P1424" s="69">
        <v>8750073.1199999992</v>
      </c>
      <c r="Q1424" s="67">
        <f t="shared" si="45"/>
        <v>0.1595306374314393</v>
      </c>
    </row>
    <row r="1425" spans="1:17" ht="14.4" x14ac:dyDescent="0.2">
      <c r="A1425" s="65" t="s">
        <v>487</v>
      </c>
      <c r="B1425" s="65" t="s">
        <v>488</v>
      </c>
      <c r="C1425" s="32" t="str">
        <f t="shared" si="44"/>
        <v>21375804 TEATRO POPULAR MELICO SALAZAR</v>
      </c>
      <c r="D1425" s="65" t="s">
        <v>19</v>
      </c>
      <c r="E1425" s="65" t="s">
        <v>107</v>
      </c>
      <c r="F1425" s="65" t="s">
        <v>108</v>
      </c>
      <c r="G1425" s="69">
        <v>5000000</v>
      </c>
      <c r="H1425" s="69">
        <v>5000000</v>
      </c>
      <c r="I1425" s="69">
        <v>1000000</v>
      </c>
      <c r="J1425" s="69">
        <v>0</v>
      </c>
      <c r="K1425" s="69">
        <v>0</v>
      </c>
      <c r="L1425" s="69">
        <v>0</v>
      </c>
      <c r="M1425" s="69">
        <v>351309.2</v>
      </c>
      <c r="N1425" s="69">
        <v>351309.2</v>
      </c>
      <c r="O1425" s="69">
        <v>4648690.8</v>
      </c>
      <c r="P1425" s="69">
        <v>648690.80000000005</v>
      </c>
      <c r="Q1425" s="67">
        <f t="shared" si="45"/>
        <v>7.0261840000000006E-2</v>
      </c>
    </row>
    <row r="1426" spans="1:17" ht="14.4" x14ac:dyDescent="0.2">
      <c r="A1426" s="65" t="s">
        <v>487</v>
      </c>
      <c r="B1426" s="65" t="s">
        <v>488</v>
      </c>
      <c r="C1426" s="32" t="str">
        <f t="shared" si="44"/>
        <v>21375804 TEATRO POPULAR MELICO SALAZAR</v>
      </c>
      <c r="D1426" s="65" t="s">
        <v>19</v>
      </c>
      <c r="E1426" s="65" t="s">
        <v>109</v>
      </c>
      <c r="F1426" s="65" t="s">
        <v>110</v>
      </c>
      <c r="G1426" s="69">
        <v>23841365</v>
      </c>
      <c r="H1426" s="69">
        <v>21891365</v>
      </c>
      <c r="I1426" s="69">
        <v>8040510.9199999999</v>
      </c>
      <c r="J1426" s="69">
        <v>0</v>
      </c>
      <c r="K1426" s="69">
        <v>0</v>
      </c>
      <c r="L1426" s="69">
        <v>0</v>
      </c>
      <c r="M1426" s="69">
        <v>2238000</v>
      </c>
      <c r="N1426" s="69">
        <v>2238000</v>
      </c>
      <c r="O1426" s="69">
        <v>19653365</v>
      </c>
      <c r="P1426" s="69">
        <v>5802510.9199999999</v>
      </c>
      <c r="Q1426" s="67">
        <f t="shared" si="45"/>
        <v>0.10223209014147816</v>
      </c>
    </row>
    <row r="1427" spans="1:17" ht="14.4" x14ac:dyDescent="0.2">
      <c r="A1427" s="65" t="s">
        <v>487</v>
      </c>
      <c r="B1427" s="65" t="s">
        <v>488</v>
      </c>
      <c r="C1427" s="32" t="str">
        <f t="shared" si="44"/>
        <v>21375804 TEATRO POPULAR MELICO SALAZAR</v>
      </c>
      <c r="D1427" s="65" t="s">
        <v>19</v>
      </c>
      <c r="E1427" s="65" t="s">
        <v>506</v>
      </c>
      <c r="F1427" s="65" t="s">
        <v>507</v>
      </c>
      <c r="G1427" s="69">
        <v>2000000</v>
      </c>
      <c r="H1427" s="69">
        <v>3950000</v>
      </c>
      <c r="I1427" s="69">
        <v>2188383.2799999998</v>
      </c>
      <c r="J1427" s="69">
        <v>0</v>
      </c>
      <c r="K1427" s="69">
        <v>0</v>
      </c>
      <c r="L1427" s="69">
        <v>0</v>
      </c>
      <c r="M1427" s="69">
        <v>0</v>
      </c>
      <c r="N1427" s="69">
        <v>0</v>
      </c>
      <c r="O1427" s="69">
        <v>3950000</v>
      </c>
      <c r="P1427" s="69">
        <v>2188383.2799999998</v>
      </c>
      <c r="Q1427" s="67">
        <f t="shared" si="45"/>
        <v>0</v>
      </c>
    </row>
    <row r="1428" spans="1:17" ht="14.4" x14ac:dyDescent="0.2">
      <c r="A1428" s="65" t="s">
        <v>487</v>
      </c>
      <c r="B1428" s="65" t="s">
        <v>488</v>
      </c>
      <c r="C1428" s="32" t="str">
        <f t="shared" si="44"/>
        <v>21375804 TEATRO POPULAR MELICO SALAZAR</v>
      </c>
      <c r="D1428" s="65" t="s">
        <v>19</v>
      </c>
      <c r="E1428" s="65" t="s">
        <v>508</v>
      </c>
      <c r="F1428" s="65" t="s">
        <v>509</v>
      </c>
      <c r="G1428" s="69">
        <v>1000000</v>
      </c>
      <c r="H1428" s="69">
        <v>3000000</v>
      </c>
      <c r="I1428" s="69">
        <v>2919913.45</v>
      </c>
      <c r="J1428" s="69">
        <v>0</v>
      </c>
      <c r="K1428" s="69">
        <v>0</v>
      </c>
      <c r="L1428" s="69">
        <v>0</v>
      </c>
      <c r="M1428" s="69">
        <v>2809425.33</v>
      </c>
      <c r="N1428" s="69">
        <v>2809425.33</v>
      </c>
      <c r="O1428" s="69">
        <v>190574.67</v>
      </c>
      <c r="P1428" s="69">
        <v>110488.12</v>
      </c>
      <c r="Q1428" s="67">
        <f t="shared" si="45"/>
        <v>0.93647511000000005</v>
      </c>
    </row>
    <row r="1429" spans="1:17" ht="14.4" x14ac:dyDescent="0.2">
      <c r="A1429" s="65" t="s">
        <v>487</v>
      </c>
      <c r="B1429" s="65" t="s">
        <v>488</v>
      </c>
      <c r="C1429" s="32" t="str">
        <f t="shared" si="44"/>
        <v>21375804 TEATRO POPULAR MELICO SALAZAR</v>
      </c>
      <c r="D1429" s="65" t="s">
        <v>19</v>
      </c>
      <c r="E1429" s="65" t="s">
        <v>111</v>
      </c>
      <c r="F1429" s="65" t="s">
        <v>112</v>
      </c>
      <c r="G1429" s="69">
        <v>14400000</v>
      </c>
      <c r="H1429" s="69">
        <v>12400000</v>
      </c>
      <c r="I1429" s="69">
        <v>6668383.1799999997</v>
      </c>
      <c r="J1429" s="69">
        <v>0</v>
      </c>
      <c r="K1429" s="69">
        <v>0</v>
      </c>
      <c r="L1429" s="69">
        <v>0</v>
      </c>
      <c r="M1429" s="69">
        <v>6311458</v>
      </c>
      <c r="N1429" s="69">
        <v>6311458</v>
      </c>
      <c r="O1429" s="69">
        <v>6088542</v>
      </c>
      <c r="P1429" s="69">
        <v>356925.18</v>
      </c>
      <c r="Q1429" s="67">
        <f t="shared" si="45"/>
        <v>0.50898854838709673</v>
      </c>
    </row>
    <row r="1430" spans="1:17" ht="14.4" x14ac:dyDescent="0.2">
      <c r="A1430" s="65" t="s">
        <v>487</v>
      </c>
      <c r="B1430" s="65" t="s">
        <v>488</v>
      </c>
      <c r="C1430" s="32" t="str">
        <f t="shared" si="44"/>
        <v>21375804 TEATRO POPULAR MELICO SALAZAR</v>
      </c>
      <c r="D1430" s="65" t="s">
        <v>19</v>
      </c>
      <c r="E1430" s="65" t="s">
        <v>113</v>
      </c>
      <c r="F1430" s="65" t="s">
        <v>114</v>
      </c>
      <c r="G1430" s="69">
        <v>14400000</v>
      </c>
      <c r="H1430" s="69">
        <v>12400000</v>
      </c>
      <c r="I1430" s="69">
        <v>6668383.1799999997</v>
      </c>
      <c r="J1430" s="69">
        <v>0</v>
      </c>
      <c r="K1430" s="69">
        <v>0</v>
      </c>
      <c r="L1430" s="69">
        <v>0</v>
      </c>
      <c r="M1430" s="69">
        <v>6311458</v>
      </c>
      <c r="N1430" s="69">
        <v>6311458</v>
      </c>
      <c r="O1430" s="69">
        <v>6088542</v>
      </c>
      <c r="P1430" s="69">
        <v>356925.18</v>
      </c>
      <c r="Q1430" s="67">
        <f t="shared" si="45"/>
        <v>0.50898854838709673</v>
      </c>
    </row>
    <row r="1431" spans="1:17" ht="14.4" x14ac:dyDescent="0.2">
      <c r="A1431" s="65" t="s">
        <v>487</v>
      </c>
      <c r="B1431" s="65" t="s">
        <v>488</v>
      </c>
      <c r="C1431" s="32" t="str">
        <f t="shared" si="44"/>
        <v>21375804 TEATRO POPULAR MELICO SALAZAR</v>
      </c>
      <c r="D1431" s="65" t="s">
        <v>19</v>
      </c>
      <c r="E1431" s="65" t="s">
        <v>115</v>
      </c>
      <c r="F1431" s="65" t="s">
        <v>116</v>
      </c>
      <c r="G1431" s="69">
        <v>12000000</v>
      </c>
      <c r="H1431" s="69">
        <v>10000000</v>
      </c>
      <c r="I1431" s="69">
        <v>5556985.9800000004</v>
      </c>
      <c r="J1431" s="69">
        <v>0</v>
      </c>
      <c r="K1431" s="69">
        <v>0</v>
      </c>
      <c r="L1431" s="69">
        <v>0</v>
      </c>
      <c r="M1431" s="69">
        <v>0</v>
      </c>
      <c r="N1431" s="69">
        <v>0</v>
      </c>
      <c r="O1431" s="69">
        <v>10000000</v>
      </c>
      <c r="P1431" s="69">
        <v>5556985.9800000004</v>
      </c>
      <c r="Q1431" s="67">
        <f t="shared" si="45"/>
        <v>0</v>
      </c>
    </row>
    <row r="1432" spans="1:17" ht="14.4" x14ac:dyDescent="0.2">
      <c r="A1432" s="65" t="s">
        <v>487</v>
      </c>
      <c r="B1432" s="65" t="s">
        <v>488</v>
      </c>
      <c r="C1432" s="32" t="str">
        <f t="shared" si="44"/>
        <v>21375804 TEATRO POPULAR MELICO SALAZAR</v>
      </c>
      <c r="D1432" s="65" t="s">
        <v>19</v>
      </c>
      <c r="E1432" s="65" t="s">
        <v>117</v>
      </c>
      <c r="F1432" s="65" t="s">
        <v>118</v>
      </c>
      <c r="G1432" s="69">
        <v>12000000</v>
      </c>
      <c r="H1432" s="69">
        <v>10000000</v>
      </c>
      <c r="I1432" s="69">
        <v>5556985.9800000004</v>
      </c>
      <c r="J1432" s="69">
        <v>0</v>
      </c>
      <c r="K1432" s="69">
        <v>0</v>
      </c>
      <c r="L1432" s="69">
        <v>0</v>
      </c>
      <c r="M1432" s="69">
        <v>0</v>
      </c>
      <c r="N1432" s="69">
        <v>0</v>
      </c>
      <c r="O1432" s="69">
        <v>10000000</v>
      </c>
      <c r="P1432" s="69">
        <v>5556985.9800000004</v>
      </c>
      <c r="Q1432" s="67">
        <f t="shared" si="45"/>
        <v>0</v>
      </c>
    </row>
    <row r="1433" spans="1:17" ht="14.4" x14ac:dyDescent="0.2">
      <c r="A1433" s="65" t="s">
        <v>487</v>
      </c>
      <c r="B1433" s="65" t="s">
        <v>488</v>
      </c>
      <c r="C1433" s="32" t="str">
        <f t="shared" si="44"/>
        <v>21375804 TEATRO POPULAR MELICO SALAZAR</v>
      </c>
      <c r="D1433" s="65" t="s">
        <v>19</v>
      </c>
      <c r="E1433" s="65" t="s">
        <v>123</v>
      </c>
      <c r="F1433" s="65" t="s">
        <v>124</v>
      </c>
      <c r="G1433" s="69">
        <v>30171680</v>
      </c>
      <c r="H1433" s="69">
        <v>30171680</v>
      </c>
      <c r="I1433" s="69">
        <v>13045802.58</v>
      </c>
      <c r="J1433" s="69">
        <v>0</v>
      </c>
      <c r="K1433" s="69">
        <v>0</v>
      </c>
      <c r="L1433" s="69">
        <v>0</v>
      </c>
      <c r="M1433" s="69">
        <v>0</v>
      </c>
      <c r="N1433" s="69">
        <v>0</v>
      </c>
      <c r="O1433" s="69">
        <v>30171680</v>
      </c>
      <c r="P1433" s="69">
        <v>13045802.58</v>
      </c>
      <c r="Q1433" s="67">
        <f t="shared" si="45"/>
        <v>0</v>
      </c>
    </row>
    <row r="1434" spans="1:17" ht="14.4" x14ac:dyDescent="0.2">
      <c r="A1434" s="65" t="s">
        <v>487</v>
      </c>
      <c r="B1434" s="65" t="s">
        <v>488</v>
      </c>
      <c r="C1434" s="32" t="str">
        <f t="shared" si="44"/>
        <v>21375804 TEATRO POPULAR MELICO SALAZAR</v>
      </c>
      <c r="D1434" s="65" t="s">
        <v>19</v>
      </c>
      <c r="E1434" s="65" t="s">
        <v>125</v>
      </c>
      <c r="F1434" s="65" t="s">
        <v>126</v>
      </c>
      <c r="G1434" s="69">
        <v>14200000</v>
      </c>
      <c r="H1434" s="69">
        <v>14200000</v>
      </c>
      <c r="I1434" s="69">
        <v>6575766.7400000002</v>
      </c>
      <c r="J1434" s="69">
        <v>0</v>
      </c>
      <c r="K1434" s="69">
        <v>0</v>
      </c>
      <c r="L1434" s="69">
        <v>0</v>
      </c>
      <c r="M1434" s="69">
        <v>0</v>
      </c>
      <c r="N1434" s="69">
        <v>0</v>
      </c>
      <c r="O1434" s="69">
        <v>14200000</v>
      </c>
      <c r="P1434" s="69">
        <v>6575766.7400000002</v>
      </c>
      <c r="Q1434" s="67">
        <f t="shared" si="45"/>
        <v>0</v>
      </c>
    </row>
    <row r="1435" spans="1:17" ht="14.4" x14ac:dyDescent="0.2">
      <c r="A1435" s="65" t="s">
        <v>487</v>
      </c>
      <c r="B1435" s="65" t="s">
        <v>488</v>
      </c>
      <c r="C1435" s="32" t="str">
        <f t="shared" si="44"/>
        <v>21375804 TEATRO POPULAR MELICO SALAZAR</v>
      </c>
      <c r="D1435" s="65" t="s">
        <v>19</v>
      </c>
      <c r="E1435" s="65" t="s">
        <v>129</v>
      </c>
      <c r="F1435" s="65" t="s">
        <v>130</v>
      </c>
      <c r="G1435" s="69">
        <v>5871680</v>
      </c>
      <c r="H1435" s="69">
        <v>3871680</v>
      </c>
      <c r="I1435" s="69">
        <v>2719070.29</v>
      </c>
      <c r="J1435" s="69">
        <v>0</v>
      </c>
      <c r="K1435" s="69">
        <v>0</v>
      </c>
      <c r="L1435" s="69">
        <v>0</v>
      </c>
      <c r="M1435" s="69">
        <v>0</v>
      </c>
      <c r="N1435" s="69">
        <v>0</v>
      </c>
      <c r="O1435" s="69">
        <v>3871680</v>
      </c>
      <c r="P1435" s="69">
        <v>2719070.29</v>
      </c>
      <c r="Q1435" s="67">
        <f t="shared" si="45"/>
        <v>0</v>
      </c>
    </row>
    <row r="1436" spans="1:17" ht="14.4" x14ac:dyDescent="0.2">
      <c r="A1436" s="65" t="s">
        <v>487</v>
      </c>
      <c r="B1436" s="65" t="s">
        <v>488</v>
      </c>
      <c r="C1436" s="32" t="str">
        <f t="shared" si="44"/>
        <v>21375804 TEATRO POPULAR MELICO SALAZAR</v>
      </c>
      <c r="D1436" s="65" t="s">
        <v>19</v>
      </c>
      <c r="E1436" s="65" t="s">
        <v>131</v>
      </c>
      <c r="F1436" s="65" t="s">
        <v>132</v>
      </c>
      <c r="G1436" s="69">
        <v>3500000</v>
      </c>
      <c r="H1436" s="69">
        <v>3500000</v>
      </c>
      <c r="I1436" s="69">
        <v>1620787.58</v>
      </c>
      <c r="J1436" s="69">
        <v>0</v>
      </c>
      <c r="K1436" s="69">
        <v>0</v>
      </c>
      <c r="L1436" s="69">
        <v>0</v>
      </c>
      <c r="M1436" s="69">
        <v>0</v>
      </c>
      <c r="N1436" s="69">
        <v>0</v>
      </c>
      <c r="O1436" s="69">
        <v>3500000</v>
      </c>
      <c r="P1436" s="69">
        <v>1620787.58</v>
      </c>
      <c r="Q1436" s="67">
        <f t="shared" si="45"/>
        <v>0</v>
      </c>
    </row>
    <row r="1437" spans="1:17" ht="14.4" x14ac:dyDescent="0.2">
      <c r="A1437" s="65" t="s">
        <v>487</v>
      </c>
      <c r="B1437" s="65" t="s">
        <v>488</v>
      </c>
      <c r="C1437" s="32" t="str">
        <f t="shared" si="44"/>
        <v>21375804 TEATRO POPULAR MELICO SALAZAR</v>
      </c>
      <c r="D1437" s="65" t="s">
        <v>19</v>
      </c>
      <c r="E1437" s="65" t="s">
        <v>133</v>
      </c>
      <c r="F1437" s="65" t="s">
        <v>134</v>
      </c>
      <c r="G1437" s="69">
        <v>1300000</v>
      </c>
      <c r="H1437" s="69">
        <v>5300000</v>
      </c>
      <c r="I1437" s="69">
        <v>602006.81999999995</v>
      </c>
      <c r="J1437" s="69">
        <v>0</v>
      </c>
      <c r="K1437" s="69">
        <v>0</v>
      </c>
      <c r="L1437" s="69">
        <v>0</v>
      </c>
      <c r="M1437" s="69">
        <v>0</v>
      </c>
      <c r="N1437" s="69">
        <v>0</v>
      </c>
      <c r="O1437" s="69">
        <v>5300000</v>
      </c>
      <c r="P1437" s="69">
        <v>602006.81999999995</v>
      </c>
      <c r="Q1437" s="67">
        <f t="shared" si="45"/>
        <v>0</v>
      </c>
    </row>
    <row r="1438" spans="1:17" ht="14.4" x14ac:dyDescent="0.2">
      <c r="A1438" s="65" t="s">
        <v>487</v>
      </c>
      <c r="B1438" s="65" t="s">
        <v>488</v>
      </c>
      <c r="C1438" s="32" t="str">
        <f t="shared" si="44"/>
        <v>21375804 TEATRO POPULAR MELICO SALAZAR</v>
      </c>
      <c r="D1438" s="65" t="s">
        <v>19</v>
      </c>
      <c r="E1438" s="65" t="s">
        <v>135</v>
      </c>
      <c r="F1438" s="65" t="s">
        <v>136</v>
      </c>
      <c r="G1438" s="69">
        <v>2100000</v>
      </c>
      <c r="H1438" s="69">
        <v>2100000</v>
      </c>
      <c r="I1438" s="69">
        <v>972472.55</v>
      </c>
      <c r="J1438" s="69">
        <v>0</v>
      </c>
      <c r="K1438" s="69">
        <v>0</v>
      </c>
      <c r="L1438" s="69">
        <v>0</v>
      </c>
      <c r="M1438" s="69">
        <v>0</v>
      </c>
      <c r="N1438" s="69">
        <v>0</v>
      </c>
      <c r="O1438" s="69">
        <v>2100000</v>
      </c>
      <c r="P1438" s="69">
        <v>972472.55</v>
      </c>
      <c r="Q1438" s="67">
        <f t="shared" si="45"/>
        <v>0</v>
      </c>
    </row>
    <row r="1439" spans="1:17" ht="14.4" x14ac:dyDescent="0.2">
      <c r="A1439" s="65" t="s">
        <v>487</v>
      </c>
      <c r="B1439" s="65" t="s">
        <v>488</v>
      </c>
      <c r="C1439" s="32" t="str">
        <f t="shared" si="44"/>
        <v>21375804 TEATRO POPULAR MELICO SALAZAR</v>
      </c>
      <c r="D1439" s="65" t="s">
        <v>19</v>
      </c>
      <c r="E1439" s="65" t="s">
        <v>137</v>
      </c>
      <c r="F1439" s="65" t="s">
        <v>138</v>
      </c>
      <c r="G1439" s="69">
        <v>1200000</v>
      </c>
      <c r="H1439" s="69">
        <v>1200000</v>
      </c>
      <c r="I1439" s="69">
        <v>555698.6</v>
      </c>
      <c r="J1439" s="69">
        <v>0</v>
      </c>
      <c r="K1439" s="69">
        <v>0</v>
      </c>
      <c r="L1439" s="69">
        <v>0</v>
      </c>
      <c r="M1439" s="69">
        <v>0</v>
      </c>
      <c r="N1439" s="69">
        <v>0</v>
      </c>
      <c r="O1439" s="69">
        <v>1200000</v>
      </c>
      <c r="P1439" s="69">
        <v>555698.6</v>
      </c>
      <c r="Q1439" s="67">
        <f t="shared" si="45"/>
        <v>0</v>
      </c>
    </row>
    <row r="1440" spans="1:17" ht="14.4" x14ac:dyDescent="0.2">
      <c r="A1440" s="65" t="s">
        <v>487</v>
      </c>
      <c r="B1440" s="65" t="s">
        <v>488</v>
      </c>
      <c r="C1440" s="32" t="str">
        <f t="shared" si="44"/>
        <v>21375804 TEATRO POPULAR MELICO SALAZAR</v>
      </c>
      <c r="D1440" s="65" t="s">
        <v>19</v>
      </c>
      <c r="E1440" s="65" t="s">
        <v>139</v>
      </c>
      <c r="F1440" s="65" t="s">
        <v>140</v>
      </c>
      <c r="G1440" s="69">
        <v>2000000</v>
      </c>
      <c r="H1440" s="69">
        <v>0</v>
      </c>
      <c r="I1440" s="69">
        <v>0</v>
      </c>
      <c r="J1440" s="69">
        <v>0</v>
      </c>
      <c r="K1440" s="69">
        <v>0</v>
      </c>
      <c r="L1440" s="69">
        <v>0</v>
      </c>
      <c r="M1440" s="69">
        <v>0</v>
      </c>
      <c r="N1440" s="69">
        <v>0</v>
      </c>
      <c r="O1440" s="69">
        <v>0</v>
      </c>
      <c r="P1440" s="69">
        <v>0</v>
      </c>
      <c r="Q1440" s="67">
        <f t="shared" si="45"/>
        <v>0</v>
      </c>
    </row>
    <row r="1441" spans="1:17" ht="14.4" x14ac:dyDescent="0.2">
      <c r="A1441" s="65" t="s">
        <v>487</v>
      </c>
      <c r="B1441" s="65" t="s">
        <v>488</v>
      </c>
      <c r="C1441" s="32" t="str">
        <f t="shared" si="44"/>
        <v>21375804 TEATRO POPULAR MELICO SALAZAR</v>
      </c>
      <c r="D1441" s="65" t="s">
        <v>19</v>
      </c>
      <c r="E1441" s="65" t="s">
        <v>141</v>
      </c>
      <c r="F1441" s="65" t="s">
        <v>142</v>
      </c>
      <c r="G1441" s="69">
        <v>1500000</v>
      </c>
      <c r="H1441" s="69">
        <v>1400000</v>
      </c>
      <c r="I1441" s="69">
        <v>694623.25</v>
      </c>
      <c r="J1441" s="69">
        <v>0</v>
      </c>
      <c r="K1441" s="69">
        <v>0</v>
      </c>
      <c r="L1441" s="69">
        <v>0</v>
      </c>
      <c r="M1441" s="69">
        <v>0</v>
      </c>
      <c r="N1441" s="69">
        <v>0</v>
      </c>
      <c r="O1441" s="69">
        <v>1400000</v>
      </c>
      <c r="P1441" s="69">
        <v>694623.25</v>
      </c>
      <c r="Q1441" s="67">
        <f t="shared" si="45"/>
        <v>0</v>
      </c>
    </row>
    <row r="1442" spans="1:17" ht="14.4" x14ac:dyDescent="0.2">
      <c r="A1442" s="65" t="s">
        <v>487</v>
      </c>
      <c r="B1442" s="65" t="s">
        <v>488</v>
      </c>
      <c r="C1442" s="32" t="str">
        <f t="shared" si="44"/>
        <v>21375804 TEATRO POPULAR MELICO SALAZAR</v>
      </c>
      <c r="D1442" s="65" t="s">
        <v>19</v>
      </c>
      <c r="E1442" s="65" t="s">
        <v>145</v>
      </c>
      <c r="F1442" s="65" t="s">
        <v>146</v>
      </c>
      <c r="G1442" s="69">
        <v>1500000</v>
      </c>
      <c r="H1442" s="69">
        <v>1400000</v>
      </c>
      <c r="I1442" s="69">
        <v>694623.25</v>
      </c>
      <c r="J1442" s="69">
        <v>0</v>
      </c>
      <c r="K1442" s="69">
        <v>0</v>
      </c>
      <c r="L1442" s="69">
        <v>0</v>
      </c>
      <c r="M1442" s="69">
        <v>0</v>
      </c>
      <c r="N1442" s="69">
        <v>0</v>
      </c>
      <c r="O1442" s="69">
        <v>1400000</v>
      </c>
      <c r="P1442" s="69">
        <v>694623.25</v>
      </c>
      <c r="Q1442" s="67">
        <f t="shared" si="45"/>
        <v>0</v>
      </c>
    </row>
    <row r="1443" spans="1:17" ht="14.4" x14ac:dyDescent="0.2">
      <c r="A1443" s="65" t="s">
        <v>487</v>
      </c>
      <c r="B1443" s="65" t="s">
        <v>488</v>
      </c>
      <c r="C1443" s="32" t="str">
        <f t="shared" si="44"/>
        <v>21375804 TEATRO POPULAR MELICO SALAZAR</v>
      </c>
      <c r="D1443" s="65" t="s">
        <v>19</v>
      </c>
      <c r="E1443" s="65" t="s">
        <v>147</v>
      </c>
      <c r="F1443" s="65" t="s">
        <v>148</v>
      </c>
      <c r="G1443" s="69">
        <v>20000</v>
      </c>
      <c r="H1443" s="69">
        <v>20000</v>
      </c>
      <c r="I1443" s="69">
        <v>4781.18</v>
      </c>
      <c r="J1443" s="69">
        <v>0</v>
      </c>
      <c r="K1443" s="69">
        <v>0</v>
      </c>
      <c r="L1443" s="69">
        <v>0</v>
      </c>
      <c r="M1443" s="69">
        <v>0</v>
      </c>
      <c r="N1443" s="69">
        <v>0</v>
      </c>
      <c r="O1443" s="69">
        <v>20000</v>
      </c>
      <c r="P1443" s="69">
        <v>4781.18</v>
      </c>
      <c r="Q1443" s="67">
        <f t="shared" si="45"/>
        <v>0</v>
      </c>
    </row>
    <row r="1444" spans="1:17" ht="14.4" x14ac:dyDescent="0.2">
      <c r="A1444" s="65" t="s">
        <v>487</v>
      </c>
      <c r="B1444" s="65" t="s">
        <v>488</v>
      </c>
      <c r="C1444" s="32" t="str">
        <f t="shared" si="44"/>
        <v>21375804 TEATRO POPULAR MELICO SALAZAR</v>
      </c>
      <c r="D1444" s="65" t="s">
        <v>19</v>
      </c>
      <c r="E1444" s="65" t="s">
        <v>151</v>
      </c>
      <c r="F1444" s="65" t="s">
        <v>152</v>
      </c>
      <c r="G1444" s="69">
        <v>20000</v>
      </c>
      <c r="H1444" s="69">
        <v>20000</v>
      </c>
      <c r="I1444" s="69">
        <v>4781.18</v>
      </c>
      <c r="J1444" s="69">
        <v>0</v>
      </c>
      <c r="K1444" s="69">
        <v>0</v>
      </c>
      <c r="L1444" s="69">
        <v>0</v>
      </c>
      <c r="M1444" s="69">
        <v>0</v>
      </c>
      <c r="N1444" s="69">
        <v>0</v>
      </c>
      <c r="O1444" s="69">
        <v>20000</v>
      </c>
      <c r="P1444" s="69">
        <v>4781.18</v>
      </c>
      <c r="Q1444" s="67">
        <f t="shared" si="45"/>
        <v>0</v>
      </c>
    </row>
    <row r="1445" spans="1:17" ht="14.4" x14ac:dyDescent="0.2">
      <c r="A1445" s="65" t="s">
        <v>487</v>
      </c>
      <c r="B1445" s="65" t="s">
        <v>488</v>
      </c>
      <c r="C1445" s="32" t="str">
        <f t="shared" si="44"/>
        <v>21375804 TEATRO POPULAR MELICO SALAZAR</v>
      </c>
      <c r="D1445" s="65" t="s">
        <v>19</v>
      </c>
      <c r="E1445" s="65" t="s">
        <v>153</v>
      </c>
      <c r="F1445" s="65" t="s">
        <v>154</v>
      </c>
      <c r="G1445" s="69">
        <v>49635835</v>
      </c>
      <c r="H1445" s="69">
        <v>48562015</v>
      </c>
      <c r="I1445" s="69">
        <v>27227395.390000001</v>
      </c>
      <c r="J1445" s="69">
        <v>0</v>
      </c>
      <c r="K1445" s="69">
        <v>0</v>
      </c>
      <c r="L1445" s="69">
        <v>0</v>
      </c>
      <c r="M1445" s="69">
        <v>6282859.3099999996</v>
      </c>
      <c r="N1445" s="69">
        <v>4614985.0199999996</v>
      </c>
      <c r="O1445" s="69">
        <v>42279155.689999998</v>
      </c>
      <c r="P1445" s="69">
        <v>20944536.079999998</v>
      </c>
      <c r="Q1445" s="67">
        <f t="shared" si="45"/>
        <v>0.12937806040379501</v>
      </c>
    </row>
    <row r="1446" spans="1:17" ht="14.4" x14ac:dyDescent="0.2">
      <c r="A1446" s="65" t="s">
        <v>487</v>
      </c>
      <c r="B1446" s="65" t="s">
        <v>488</v>
      </c>
      <c r="C1446" s="32" t="str">
        <f t="shared" si="44"/>
        <v>21375804 TEATRO POPULAR MELICO SALAZAR</v>
      </c>
      <c r="D1446" s="65" t="s">
        <v>19</v>
      </c>
      <c r="E1446" s="65" t="s">
        <v>155</v>
      </c>
      <c r="F1446" s="65" t="s">
        <v>156</v>
      </c>
      <c r="G1446" s="69">
        <v>6135835</v>
      </c>
      <c r="H1446" s="69">
        <v>5462015</v>
      </c>
      <c r="I1446" s="69">
        <v>2841395.75</v>
      </c>
      <c r="J1446" s="69">
        <v>0</v>
      </c>
      <c r="K1446" s="69">
        <v>0</v>
      </c>
      <c r="L1446" s="69">
        <v>0</v>
      </c>
      <c r="M1446" s="69">
        <v>348894</v>
      </c>
      <c r="N1446" s="69">
        <v>348894</v>
      </c>
      <c r="O1446" s="69">
        <v>5113121</v>
      </c>
      <c r="P1446" s="69">
        <v>2492501.75</v>
      </c>
      <c r="Q1446" s="67">
        <f t="shared" si="45"/>
        <v>6.3876426556865915E-2</v>
      </c>
    </row>
    <row r="1447" spans="1:17" ht="14.4" x14ac:dyDescent="0.2">
      <c r="A1447" s="65" t="s">
        <v>487</v>
      </c>
      <c r="B1447" s="65" t="s">
        <v>488</v>
      </c>
      <c r="C1447" s="32" t="str">
        <f t="shared" si="44"/>
        <v>21375804 TEATRO POPULAR MELICO SALAZAR</v>
      </c>
      <c r="D1447" s="65" t="s">
        <v>19</v>
      </c>
      <c r="E1447" s="65" t="s">
        <v>157</v>
      </c>
      <c r="F1447" s="65" t="s">
        <v>158</v>
      </c>
      <c r="G1447" s="69">
        <v>4173821</v>
      </c>
      <c r="H1447" s="69">
        <v>3500001</v>
      </c>
      <c r="I1447" s="69">
        <v>1932822.06</v>
      </c>
      <c r="J1447" s="69">
        <v>0</v>
      </c>
      <c r="K1447" s="69">
        <v>0</v>
      </c>
      <c r="L1447" s="69">
        <v>0</v>
      </c>
      <c r="M1447" s="69">
        <v>348894</v>
      </c>
      <c r="N1447" s="69">
        <v>348894</v>
      </c>
      <c r="O1447" s="69">
        <v>3151107</v>
      </c>
      <c r="P1447" s="69">
        <v>1583928.06</v>
      </c>
      <c r="Q1447" s="67">
        <f t="shared" si="45"/>
        <v>9.968397151886528E-2</v>
      </c>
    </row>
    <row r="1448" spans="1:17" ht="14.4" x14ac:dyDescent="0.2">
      <c r="A1448" s="65" t="s">
        <v>487</v>
      </c>
      <c r="B1448" s="65" t="s">
        <v>488</v>
      </c>
      <c r="C1448" s="32" t="str">
        <f t="shared" si="44"/>
        <v>21375804 TEATRO POPULAR MELICO SALAZAR</v>
      </c>
      <c r="D1448" s="65" t="s">
        <v>19</v>
      </c>
      <c r="E1448" s="65" t="s">
        <v>161</v>
      </c>
      <c r="F1448" s="65" t="s">
        <v>162</v>
      </c>
      <c r="G1448" s="69">
        <v>1962014</v>
      </c>
      <c r="H1448" s="69">
        <v>1962014</v>
      </c>
      <c r="I1448" s="69">
        <v>908573.69</v>
      </c>
      <c r="J1448" s="69">
        <v>0</v>
      </c>
      <c r="K1448" s="69">
        <v>0</v>
      </c>
      <c r="L1448" s="69">
        <v>0</v>
      </c>
      <c r="M1448" s="69">
        <v>0</v>
      </c>
      <c r="N1448" s="69">
        <v>0</v>
      </c>
      <c r="O1448" s="69">
        <v>1962014</v>
      </c>
      <c r="P1448" s="69">
        <v>908573.69</v>
      </c>
      <c r="Q1448" s="67">
        <f t="shared" si="45"/>
        <v>0</v>
      </c>
    </row>
    <row r="1449" spans="1:17" ht="14.4" x14ac:dyDescent="0.2">
      <c r="A1449" s="65" t="s">
        <v>487</v>
      </c>
      <c r="B1449" s="65" t="s">
        <v>488</v>
      </c>
      <c r="C1449" s="32" t="str">
        <f t="shared" si="44"/>
        <v>21375804 TEATRO POPULAR MELICO SALAZAR</v>
      </c>
      <c r="D1449" s="65" t="s">
        <v>19</v>
      </c>
      <c r="E1449" s="65" t="s">
        <v>171</v>
      </c>
      <c r="F1449" s="65" t="s">
        <v>172</v>
      </c>
      <c r="G1449" s="69">
        <v>9000000</v>
      </c>
      <c r="H1449" s="69">
        <v>9000000</v>
      </c>
      <c r="I1449" s="69">
        <v>6213910.8200000003</v>
      </c>
      <c r="J1449" s="69">
        <v>0</v>
      </c>
      <c r="K1449" s="69">
        <v>0</v>
      </c>
      <c r="L1449" s="69">
        <v>0</v>
      </c>
      <c r="M1449" s="69">
        <v>4102034.58</v>
      </c>
      <c r="N1449" s="69">
        <v>4033034.58</v>
      </c>
      <c r="O1449" s="69">
        <v>4897965.42</v>
      </c>
      <c r="P1449" s="69">
        <v>2111876.2400000002</v>
      </c>
      <c r="Q1449" s="67">
        <f t="shared" si="45"/>
        <v>0.45578162</v>
      </c>
    </row>
    <row r="1450" spans="1:17" ht="14.4" x14ac:dyDescent="0.2">
      <c r="A1450" s="65" t="s">
        <v>487</v>
      </c>
      <c r="B1450" s="65" t="s">
        <v>488</v>
      </c>
      <c r="C1450" s="32" t="str">
        <f t="shared" si="44"/>
        <v>21375804 TEATRO POPULAR MELICO SALAZAR</v>
      </c>
      <c r="D1450" s="65" t="s">
        <v>19</v>
      </c>
      <c r="E1450" s="65" t="s">
        <v>179</v>
      </c>
      <c r="F1450" s="65" t="s">
        <v>180</v>
      </c>
      <c r="G1450" s="69">
        <v>5000000</v>
      </c>
      <c r="H1450" s="69">
        <v>5000000</v>
      </c>
      <c r="I1450" s="69">
        <v>2315410.8199999998</v>
      </c>
      <c r="J1450" s="69">
        <v>0</v>
      </c>
      <c r="K1450" s="69">
        <v>0</v>
      </c>
      <c r="L1450" s="69">
        <v>0</v>
      </c>
      <c r="M1450" s="69">
        <v>203534.58</v>
      </c>
      <c r="N1450" s="69">
        <v>203534.58</v>
      </c>
      <c r="O1450" s="69">
        <v>4796465.42</v>
      </c>
      <c r="P1450" s="69">
        <v>2111876.2400000002</v>
      </c>
      <c r="Q1450" s="67">
        <f t="shared" si="45"/>
        <v>4.0706915999999996E-2</v>
      </c>
    </row>
    <row r="1451" spans="1:17" ht="14.4" x14ac:dyDescent="0.2">
      <c r="A1451" s="65" t="s">
        <v>487</v>
      </c>
      <c r="B1451" s="65" t="s">
        <v>488</v>
      </c>
      <c r="C1451" s="32" t="str">
        <f t="shared" si="44"/>
        <v>21375804 TEATRO POPULAR MELICO SALAZAR</v>
      </c>
      <c r="D1451" s="65" t="s">
        <v>19</v>
      </c>
      <c r="E1451" s="65" t="s">
        <v>183</v>
      </c>
      <c r="F1451" s="65" t="s">
        <v>184</v>
      </c>
      <c r="G1451" s="69">
        <v>4000000</v>
      </c>
      <c r="H1451" s="69">
        <v>4000000</v>
      </c>
      <c r="I1451" s="69">
        <v>3898500</v>
      </c>
      <c r="J1451" s="69">
        <v>0</v>
      </c>
      <c r="K1451" s="69">
        <v>0</v>
      </c>
      <c r="L1451" s="69">
        <v>0</v>
      </c>
      <c r="M1451" s="69">
        <v>3898500</v>
      </c>
      <c r="N1451" s="69">
        <v>3829500</v>
      </c>
      <c r="O1451" s="69">
        <v>101500</v>
      </c>
      <c r="P1451" s="69">
        <v>0</v>
      </c>
      <c r="Q1451" s="67">
        <f t="shared" si="45"/>
        <v>0.97462499999999996</v>
      </c>
    </row>
    <row r="1452" spans="1:17" ht="14.4" x14ac:dyDescent="0.2">
      <c r="A1452" s="65" t="s">
        <v>487</v>
      </c>
      <c r="B1452" s="65" t="s">
        <v>488</v>
      </c>
      <c r="C1452" s="32" t="str">
        <f t="shared" si="44"/>
        <v>21375804 TEATRO POPULAR MELICO SALAZAR</v>
      </c>
      <c r="D1452" s="65" t="s">
        <v>19</v>
      </c>
      <c r="E1452" s="65" t="s">
        <v>185</v>
      </c>
      <c r="F1452" s="65" t="s">
        <v>186</v>
      </c>
      <c r="G1452" s="69">
        <v>8500000</v>
      </c>
      <c r="H1452" s="69">
        <v>8500000</v>
      </c>
      <c r="I1452" s="69">
        <v>6642823.2000000002</v>
      </c>
      <c r="J1452" s="69">
        <v>0</v>
      </c>
      <c r="K1452" s="69">
        <v>0</v>
      </c>
      <c r="L1452" s="69">
        <v>0</v>
      </c>
      <c r="M1452" s="69">
        <v>0</v>
      </c>
      <c r="N1452" s="69">
        <v>0</v>
      </c>
      <c r="O1452" s="69">
        <v>8500000</v>
      </c>
      <c r="P1452" s="69">
        <v>6642823.2000000002</v>
      </c>
      <c r="Q1452" s="67">
        <f t="shared" si="45"/>
        <v>0</v>
      </c>
    </row>
    <row r="1453" spans="1:17" ht="14.4" x14ac:dyDescent="0.2">
      <c r="A1453" s="65" t="s">
        <v>487</v>
      </c>
      <c r="B1453" s="65" t="s">
        <v>488</v>
      </c>
      <c r="C1453" s="32" t="str">
        <f t="shared" si="44"/>
        <v>21375804 TEATRO POPULAR MELICO SALAZAR</v>
      </c>
      <c r="D1453" s="65" t="s">
        <v>19</v>
      </c>
      <c r="E1453" s="65" t="s">
        <v>189</v>
      </c>
      <c r="F1453" s="65" t="s">
        <v>190</v>
      </c>
      <c r="G1453" s="69">
        <v>8500000</v>
      </c>
      <c r="H1453" s="69">
        <v>8500000</v>
      </c>
      <c r="I1453" s="69">
        <v>6642823.2000000002</v>
      </c>
      <c r="J1453" s="69">
        <v>0</v>
      </c>
      <c r="K1453" s="69">
        <v>0</v>
      </c>
      <c r="L1453" s="69">
        <v>0</v>
      </c>
      <c r="M1453" s="69">
        <v>0</v>
      </c>
      <c r="N1453" s="69">
        <v>0</v>
      </c>
      <c r="O1453" s="69">
        <v>8500000</v>
      </c>
      <c r="P1453" s="69">
        <v>6642823.2000000002</v>
      </c>
      <c r="Q1453" s="67">
        <f t="shared" si="45"/>
        <v>0</v>
      </c>
    </row>
    <row r="1454" spans="1:17" ht="14.4" x14ac:dyDescent="0.2">
      <c r="A1454" s="65" t="s">
        <v>487</v>
      </c>
      <c r="B1454" s="65" t="s">
        <v>488</v>
      </c>
      <c r="C1454" s="32" t="str">
        <f t="shared" si="44"/>
        <v>21375804 TEATRO POPULAR MELICO SALAZAR</v>
      </c>
      <c r="D1454" s="65" t="s">
        <v>19</v>
      </c>
      <c r="E1454" s="65" t="s">
        <v>191</v>
      </c>
      <c r="F1454" s="65" t="s">
        <v>192</v>
      </c>
      <c r="G1454" s="69">
        <v>26000000</v>
      </c>
      <c r="H1454" s="69">
        <v>25600000</v>
      </c>
      <c r="I1454" s="69">
        <v>11529265.619999999</v>
      </c>
      <c r="J1454" s="69">
        <v>0</v>
      </c>
      <c r="K1454" s="69">
        <v>0</v>
      </c>
      <c r="L1454" s="69">
        <v>0</v>
      </c>
      <c r="M1454" s="69">
        <v>1831930.73</v>
      </c>
      <c r="N1454" s="69">
        <v>233056.44</v>
      </c>
      <c r="O1454" s="69">
        <v>23768069.27</v>
      </c>
      <c r="P1454" s="69">
        <v>9697334.8900000006</v>
      </c>
      <c r="Q1454" s="67">
        <f t="shared" si="45"/>
        <v>7.1559794140624994E-2</v>
      </c>
    </row>
    <row r="1455" spans="1:17" ht="14.4" x14ac:dyDescent="0.2">
      <c r="A1455" s="65" t="s">
        <v>487</v>
      </c>
      <c r="B1455" s="65" t="s">
        <v>488</v>
      </c>
      <c r="C1455" s="32" t="str">
        <f t="shared" si="44"/>
        <v>21375804 TEATRO POPULAR MELICO SALAZAR</v>
      </c>
      <c r="D1455" s="65" t="s">
        <v>19</v>
      </c>
      <c r="E1455" s="65" t="s">
        <v>193</v>
      </c>
      <c r="F1455" s="65" t="s">
        <v>194</v>
      </c>
      <c r="G1455" s="69">
        <v>2800000</v>
      </c>
      <c r="H1455" s="69">
        <v>2400000</v>
      </c>
      <c r="I1455" s="69">
        <v>1831930.73</v>
      </c>
      <c r="J1455" s="69">
        <v>0</v>
      </c>
      <c r="K1455" s="69">
        <v>0</v>
      </c>
      <c r="L1455" s="69">
        <v>0</v>
      </c>
      <c r="M1455" s="69">
        <v>1831930.73</v>
      </c>
      <c r="N1455" s="69">
        <v>233056.44</v>
      </c>
      <c r="O1455" s="69">
        <v>568069.27</v>
      </c>
      <c r="P1455" s="69">
        <v>0</v>
      </c>
      <c r="Q1455" s="67">
        <f t="shared" si="45"/>
        <v>0.7633044708333333</v>
      </c>
    </row>
    <row r="1456" spans="1:17" ht="14.4" x14ac:dyDescent="0.2">
      <c r="A1456" s="65" t="s">
        <v>487</v>
      </c>
      <c r="B1456" s="65" t="s">
        <v>488</v>
      </c>
      <c r="C1456" s="32" t="str">
        <f t="shared" si="44"/>
        <v>21375804 TEATRO POPULAR MELICO SALAZAR</v>
      </c>
      <c r="D1456" s="65" t="s">
        <v>19</v>
      </c>
      <c r="E1456" s="65" t="s">
        <v>197</v>
      </c>
      <c r="F1456" s="65" t="s">
        <v>198</v>
      </c>
      <c r="G1456" s="69">
        <v>1200000</v>
      </c>
      <c r="H1456" s="69">
        <v>1200000</v>
      </c>
      <c r="I1456" s="69">
        <v>555698.6</v>
      </c>
      <c r="J1456" s="69">
        <v>0</v>
      </c>
      <c r="K1456" s="69">
        <v>0</v>
      </c>
      <c r="L1456" s="69">
        <v>0</v>
      </c>
      <c r="M1456" s="69">
        <v>0</v>
      </c>
      <c r="N1456" s="69">
        <v>0</v>
      </c>
      <c r="O1456" s="69">
        <v>1200000</v>
      </c>
      <c r="P1456" s="69">
        <v>555698.6</v>
      </c>
      <c r="Q1456" s="67">
        <f t="shared" si="45"/>
        <v>0</v>
      </c>
    </row>
    <row r="1457" spans="1:17" ht="14.4" x14ac:dyDescent="0.2">
      <c r="A1457" s="65" t="s">
        <v>487</v>
      </c>
      <c r="B1457" s="65" t="s">
        <v>488</v>
      </c>
      <c r="C1457" s="32" t="str">
        <f t="shared" si="44"/>
        <v>21375804 TEATRO POPULAR MELICO SALAZAR</v>
      </c>
      <c r="D1457" s="65" t="s">
        <v>19</v>
      </c>
      <c r="E1457" s="65" t="s">
        <v>199</v>
      </c>
      <c r="F1457" s="65" t="s">
        <v>200</v>
      </c>
      <c r="G1457" s="69">
        <v>8000000</v>
      </c>
      <c r="H1457" s="69">
        <v>8000000</v>
      </c>
      <c r="I1457" s="69">
        <v>3704657.32</v>
      </c>
      <c r="J1457" s="69">
        <v>0</v>
      </c>
      <c r="K1457" s="69">
        <v>0</v>
      </c>
      <c r="L1457" s="69">
        <v>0</v>
      </c>
      <c r="M1457" s="69">
        <v>0</v>
      </c>
      <c r="N1457" s="69">
        <v>0</v>
      </c>
      <c r="O1457" s="69">
        <v>8000000</v>
      </c>
      <c r="P1457" s="69">
        <v>3704657.32</v>
      </c>
      <c r="Q1457" s="67">
        <f t="shared" si="45"/>
        <v>0</v>
      </c>
    </row>
    <row r="1458" spans="1:17" ht="14.4" x14ac:dyDescent="0.2">
      <c r="A1458" s="65" t="s">
        <v>487</v>
      </c>
      <c r="B1458" s="65" t="s">
        <v>488</v>
      </c>
      <c r="C1458" s="32" t="str">
        <f t="shared" si="44"/>
        <v>21375804 TEATRO POPULAR MELICO SALAZAR</v>
      </c>
      <c r="D1458" s="65" t="s">
        <v>19</v>
      </c>
      <c r="E1458" s="65" t="s">
        <v>201</v>
      </c>
      <c r="F1458" s="65" t="s">
        <v>202</v>
      </c>
      <c r="G1458" s="69">
        <v>6000000</v>
      </c>
      <c r="H1458" s="69">
        <v>6000000</v>
      </c>
      <c r="I1458" s="69">
        <v>2778492.99</v>
      </c>
      <c r="J1458" s="69">
        <v>0</v>
      </c>
      <c r="K1458" s="69">
        <v>0</v>
      </c>
      <c r="L1458" s="69">
        <v>0</v>
      </c>
      <c r="M1458" s="69">
        <v>0</v>
      </c>
      <c r="N1458" s="69">
        <v>0</v>
      </c>
      <c r="O1458" s="69">
        <v>6000000</v>
      </c>
      <c r="P1458" s="69">
        <v>2778492.99</v>
      </c>
      <c r="Q1458" s="67">
        <f t="shared" si="45"/>
        <v>0</v>
      </c>
    </row>
    <row r="1459" spans="1:17" ht="14.4" x14ac:dyDescent="0.2">
      <c r="A1459" s="65" t="s">
        <v>487</v>
      </c>
      <c r="B1459" s="65" t="s">
        <v>488</v>
      </c>
      <c r="C1459" s="32" t="str">
        <f t="shared" si="44"/>
        <v>21375804 TEATRO POPULAR MELICO SALAZAR</v>
      </c>
      <c r="D1459" s="65" t="s">
        <v>19</v>
      </c>
      <c r="E1459" s="65" t="s">
        <v>207</v>
      </c>
      <c r="F1459" s="65" t="s">
        <v>208</v>
      </c>
      <c r="G1459" s="69">
        <v>8000000</v>
      </c>
      <c r="H1459" s="69">
        <v>8000000</v>
      </c>
      <c r="I1459" s="69">
        <v>2658485.98</v>
      </c>
      <c r="J1459" s="69">
        <v>0</v>
      </c>
      <c r="K1459" s="69">
        <v>0</v>
      </c>
      <c r="L1459" s="69">
        <v>0</v>
      </c>
      <c r="M1459" s="69">
        <v>0</v>
      </c>
      <c r="N1459" s="69">
        <v>0</v>
      </c>
      <c r="O1459" s="69">
        <v>8000000</v>
      </c>
      <c r="P1459" s="69">
        <v>2658485.98</v>
      </c>
      <c r="Q1459" s="67">
        <f t="shared" si="45"/>
        <v>0</v>
      </c>
    </row>
    <row r="1460" spans="1:17" ht="14.4" x14ac:dyDescent="0.2">
      <c r="A1460" s="65" t="s">
        <v>487</v>
      </c>
      <c r="B1460" s="65" t="s">
        <v>488</v>
      </c>
      <c r="C1460" s="32" t="str">
        <f t="shared" si="44"/>
        <v>21375804 TEATRO POPULAR MELICO SALAZAR</v>
      </c>
      <c r="D1460" s="65" t="s">
        <v>19</v>
      </c>
      <c r="E1460" s="65" t="s">
        <v>209</v>
      </c>
      <c r="F1460" s="65" t="s">
        <v>210</v>
      </c>
      <c r="G1460" s="69">
        <v>365673821</v>
      </c>
      <c r="H1460" s="69">
        <v>365673821</v>
      </c>
      <c r="I1460" s="69">
        <v>198339874.19999999</v>
      </c>
      <c r="J1460" s="69">
        <v>0</v>
      </c>
      <c r="K1460" s="69">
        <v>0</v>
      </c>
      <c r="L1460" s="69">
        <v>0</v>
      </c>
      <c r="M1460" s="69">
        <v>145051945.93000001</v>
      </c>
      <c r="N1460" s="69">
        <v>145051945.93000001</v>
      </c>
      <c r="O1460" s="69">
        <v>220621875.06999999</v>
      </c>
      <c r="P1460" s="69">
        <v>53287928.270000003</v>
      </c>
      <c r="Q1460" s="67">
        <f t="shared" si="45"/>
        <v>0.3966703045170959</v>
      </c>
    </row>
    <row r="1461" spans="1:17" ht="14.4" x14ac:dyDescent="0.2">
      <c r="A1461" s="65" t="s">
        <v>487</v>
      </c>
      <c r="B1461" s="65" t="s">
        <v>488</v>
      </c>
      <c r="C1461" s="32" t="str">
        <f t="shared" si="44"/>
        <v>21375804 TEATRO POPULAR MELICO SALAZAR</v>
      </c>
      <c r="D1461" s="65" t="s">
        <v>19</v>
      </c>
      <c r="E1461" s="65" t="s">
        <v>211</v>
      </c>
      <c r="F1461" s="65" t="s">
        <v>212</v>
      </c>
      <c r="G1461" s="69">
        <v>27097895</v>
      </c>
      <c r="H1461" s="69">
        <v>27097895</v>
      </c>
      <c r="I1461" s="69">
        <v>27097895</v>
      </c>
      <c r="J1461" s="69">
        <v>0</v>
      </c>
      <c r="K1461" s="69">
        <v>0</v>
      </c>
      <c r="L1461" s="69">
        <v>0</v>
      </c>
      <c r="M1461" s="69">
        <v>5265146.33</v>
      </c>
      <c r="N1461" s="69">
        <v>5265146.33</v>
      </c>
      <c r="O1461" s="69">
        <v>21832748.670000002</v>
      </c>
      <c r="P1461" s="69">
        <v>21832748.670000002</v>
      </c>
      <c r="Q1461" s="67">
        <f t="shared" si="45"/>
        <v>0.19430093481430938</v>
      </c>
    </row>
    <row r="1462" spans="1:17" ht="14.4" x14ac:dyDescent="0.2">
      <c r="A1462" s="65" t="s">
        <v>487</v>
      </c>
      <c r="B1462" s="65" t="s">
        <v>488</v>
      </c>
      <c r="C1462" s="32" t="str">
        <f t="shared" si="44"/>
        <v>21375804 TEATRO POPULAR MELICO SALAZAR</v>
      </c>
      <c r="D1462" s="65" t="s">
        <v>19</v>
      </c>
      <c r="E1462" s="65" t="s">
        <v>495</v>
      </c>
      <c r="F1462" s="65" t="s">
        <v>214</v>
      </c>
      <c r="G1462" s="69">
        <v>23375656</v>
      </c>
      <c r="H1462" s="69">
        <v>23375656</v>
      </c>
      <c r="I1462" s="69">
        <v>23375656</v>
      </c>
      <c r="J1462" s="69">
        <v>0</v>
      </c>
      <c r="K1462" s="69">
        <v>0</v>
      </c>
      <c r="L1462" s="69">
        <v>0</v>
      </c>
      <c r="M1462" s="69">
        <v>4541911.9400000004</v>
      </c>
      <c r="N1462" s="69">
        <v>4541911.9400000004</v>
      </c>
      <c r="O1462" s="69">
        <v>18833744.059999999</v>
      </c>
      <c r="P1462" s="69">
        <v>18833744.059999999</v>
      </c>
      <c r="Q1462" s="67">
        <f t="shared" si="45"/>
        <v>0.19430094026024342</v>
      </c>
    </row>
    <row r="1463" spans="1:17" ht="14.4" x14ac:dyDescent="0.2">
      <c r="A1463" s="65" t="s">
        <v>487</v>
      </c>
      <c r="B1463" s="65" t="s">
        <v>488</v>
      </c>
      <c r="C1463" s="32" t="str">
        <f t="shared" si="44"/>
        <v>21375804 TEATRO POPULAR MELICO SALAZAR</v>
      </c>
      <c r="D1463" s="65" t="s">
        <v>19</v>
      </c>
      <c r="E1463" s="65" t="s">
        <v>496</v>
      </c>
      <c r="F1463" s="65" t="s">
        <v>216</v>
      </c>
      <c r="G1463" s="69">
        <v>3722239</v>
      </c>
      <c r="H1463" s="69">
        <v>3722239</v>
      </c>
      <c r="I1463" s="69">
        <v>3722239</v>
      </c>
      <c r="J1463" s="69">
        <v>0</v>
      </c>
      <c r="K1463" s="69">
        <v>0</v>
      </c>
      <c r="L1463" s="69">
        <v>0</v>
      </c>
      <c r="M1463" s="69">
        <v>723234.39</v>
      </c>
      <c r="N1463" s="69">
        <v>723234.39</v>
      </c>
      <c r="O1463" s="69">
        <v>2999004.61</v>
      </c>
      <c r="P1463" s="69">
        <v>2999004.61</v>
      </c>
      <c r="Q1463" s="67">
        <f t="shared" si="45"/>
        <v>0.19430090061385097</v>
      </c>
    </row>
    <row r="1464" spans="1:17" ht="14.4" x14ac:dyDescent="0.2">
      <c r="A1464" s="65" t="s">
        <v>487</v>
      </c>
      <c r="B1464" s="65" t="s">
        <v>488</v>
      </c>
      <c r="C1464" s="32" t="str">
        <f t="shared" si="44"/>
        <v>21375804 TEATRO POPULAR MELICO SALAZAR</v>
      </c>
      <c r="D1464" s="65" t="s">
        <v>19</v>
      </c>
      <c r="E1464" s="65" t="s">
        <v>219</v>
      </c>
      <c r="F1464" s="65" t="s">
        <v>220</v>
      </c>
      <c r="G1464" s="69">
        <v>257000000</v>
      </c>
      <c r="H1464" s="69">
        <v>257000000</v>
      </c>
      <c r="I1464" s="69">
        <v>94316212.459999993</v>
      </c>
      <c r="J1464" s="69">
        <v>0</v>
      </c>
      <c r="K1464" s="69">
        <v>0</v>
      </c>
      <c r="L1464" s="69">
        <v>0</v>
      </c>
      <c r="M1464" s="69">
        <v>78918660</v>
      </c>
      <c r="N1464" s="69">
        <v>78918660</v>
      </c>
      <c r="O1464" s="69">
        <v>178081340</v>
      </c>
      <c r="P1464" s="69">
        <v>15397552.460000001</v>
      </c>
      <c r="Q1464" s="67">
        <f t="shared" si="45"/>
        <v>0.30707649805447473</v>
      </c>
    </row>
    <row r="1465" spans="1:17" ht="14.4" x14ac:dyDescent="0.2">
      <c r="A1465" s="65" t="s">
        <v>487</v>
      </c>
      <c r="B1465" s="65" t="s">
        <v>488</v>
      </c>
      <c r="C1465" s="32" t="str">
        <f t="shared" si="44"/>
        <v>21375804 TEATRO POPULAR MELICO SALAZAR</v>
      </c>
      <c r="D1465" s="65" t="s">
        <v>19</v>
      </c>
      <c r="E1465" s="65" t="s">
        <v>223</v>
      </c>
      <c r="F1465" s="65" t="s">
        <v>224</v>
      </c>
      <c r="G1465" s="69">
        <v>257000000</v>
      </c>
      <c r="H1465" s="69">
        <v>257000000</v>
      </c>
      <c r="I1465" s="69">
        <v>94316212.459999993</v>
      </c>
      <c r="J1465" s="69">
        <v>0</v>
      </c>
      <c r="K1465" s="69">
        <v>0</v>
      </c>
      <c r="L1465" s="69">
        <v>0</v>
      </c>
      <c r="M1465" s="69">
        <v>78918660</v>
      </c>
      <c r="N1465" s="69">
        <v>78918660</v>
      </c>
      <c r="O1465" s="69">
        <v>178081340</v>
      </c>
      <c r="P1465" s="69">
        <v>15397552.460000001</v>
      </c>
      <c r="Q1465" s="67">
        <f t="shared" si="45"/>
        <v>0.30707649805447473</v>
      </c>
    </row>
    <row r="1466" spans="1:17" ht="14.4" x14ac:dyDescent="0.2">
      <c r="A1466" s="65" t="s">
        <v>487</v>
      </c>
      <c r="B1466" s="65" t="s">
        <v>488</v>
      </c>
      <c r="C1466" s="32" t="str">
        <f t="shared" si="44"/>
        <v>21375804 TEATRO POPULAR MELICO SALAZAR</v>
      </c>
      <c r="D1466" s="65" t="s">
        <v>19</v>
      </c>
      <c r="E1466" s="65" t="s">
        <v>225</v>
      </c>
      <c r="F1466" s="65" t="s">
        <v>226</v>
      </c>
      <c r="G1466" s="69">
        <v>24200000</v>
      </c>
      <c r="H1466" s="69">
        <v>24200000</v>
      </c>
      <c r="I1466" s="69">
        <v>22260355.920000002</v>
      </c>
      <c r="J1466" s="69">
        <v>0</v>
      </c>
      <c r="K1466" s="69">
        <v>0</v>
      </c>
      <c r="L1466" s="69">
        <v>0</v>
      </c>
      <c r="M1466" s="69">
        <v>8030973.0700000003</v>
      </c>
      <c r="N1466" s="69">
        <v>8030973.0700000003</v>
      </c>
      <c r="O1466" s="69">
        <v>16169026.93</v>
      </c>
      <c r="P1466" s="69">
        <v>14229382.85</v>
      </c>
      <c r="Q1466" s="67">
        <f t="shared" si="45"/>
        <v>0.33185839132231404</v>
      </c>
    </row>
    <row r="1467" spans="1:17" ht="14.4" x14ac:dyDescent="0.2">
      <c r="A1467" s="65" t="s">
        <v>487</v>
      </c>
      <c r="B1467" s="65" t="s">
        <v>488</v>
      </c>
      <c r="C1467" s="32" t="str">
        <f t="shared" si="44"/>
        <v>21375804 TEATRO POPULAR MELICO SALAZAR</v>
      </c>
      <c r="D1467" s="65" t="s">
        <v>19</v>
      </c>
      <c r="E1467" s="65" t="s">
        <v>227</v>
      </c>
      <c r="F1467" s="65" t="s">
        <v>228</v>
      </c>
      <c r="G1467" s="69">
        <v>9200000</v>
      </c>
      <c r="H1467" s="69">
        <v>18200000</v>
      </c>
      <c r="I1467" s="69">
        <v>16260355.92</v>
      </c>
      <c r="J1467" s="69">
        <v>0</v>
      </c>
      <c r="K1467" s="69">
        <v>0</v>
      </c>
      <c r="L1467" s="69">
        <v>0</v>
      </c>
      <c r="M1467" s="69">
        <v>6223721.6100000003</v>
      </c>
      <c r="N1467" s="69">
        <v>6223721.6100000003</v>
      </c>
      <c r="O1467" s="69">
        <v>11976278.390000001</v>
      </c>
      <c r="P1467" s="69">
        <v>10036634.310000001</v>
      </c>
      <c r="Q1467" s="67">
        <f t="shared" si="45"/>
        <v>0.34196272582417586</v>
      </c>
    </row>
    <row r="1468" spans="1:17" ht="14.4" x14ac:dyDescent="0.2">
      <c r="A1468" s="65" t="s">
        <v>487</v>
      </c>
      <c r="B1468" s="65" t="s">
        <v>488</v>
      </c>
      <c r="C1468" s="32" t="str">
        <f t="shared" si="44"/>
        <v>21375804 TEATRO POPULAR MELICO SALAZAR</v>
      </c>
      <c r="D1468" s="65" t="s">
        <v>19</v>
      </c>
      <c r="E1468" s="65" t="s">
        <v>229</v>
      </c>
      <c r="F1468" s="65" t="s">
        <v>230</v>
      </c>
      <c r="G1468" s="69">
        <v>15000000</v>
      </c>
      <c r="H1468" s="69">
        <v>6000000</v>
      </c>
      <c r="I1468" s="69">
        <v>6000000</v>
      </c>
      <c r="J1468" s="69">
        <v>0</v>
      </c>
      <c r="K1468" s="69">
        <v>0</v>
      </c>
      <c r="L1468" s="69">
        <v>0</v>
      </c>
      <c r="M1468" s="69">
        <v>1807251.46</v>
      </c>
      <c r="N1468" s="69">
        <v>1807251.46</v>
      </c>
      <c r="O1468" s="69">
        <v>4192748.54</v>
      </c>
      <c r="P1468" s="69">
        <v>4192748.54</v>
      </c>
      <c r="Q1468" s="67">
        <f t="shared" si="45"/>
        <v>0.30120857666666667</v>
      </c>
    </row>
    <row r="1469" spans="1:17" ht="14.4" x14ac:dyDescent="0.2">
      <c r="A1469" s="65" t="s">
        <v>487</v>
      </c>
      <c r="B1469" s="65" t="s">
        <v>488</v>
      </c>
      <c r="C1469" s="32" t="str">
        <f t="shared" si="44"/>
        <v>21375804 TEATRO POPULAR MELICO SALAZAR</v>
      </c>
      <c r="D1469" s="65" t="s">
        <v>19</v>
      </c>
      <c r="E1469" s="65" t="s">
        <v>239</v>
      </c>
      <c r="F1469" s="65" t="s">
        <v>240</v>
      </c>
      <c r="G1469" s="69">
        <v>5000000</v>
      </c>
      <c r="H1469" s="69">
        <v>5000000</v>
      </c>
      <c r="I1469" s="69">
        <v>2315410.8199999998</v>
      </c>
      <c r="J1469" s="69">
        <v>0</v>
      </c>
      <c r="K1469" s="69">
        <v>0</v>
      </c>
      <c r="L1469" s="69">
        <v>0</v>
      </c>
      <c r="M1469" s="69">
        <v>487166.53</v>
      </c>
      <c r="N1469" s="69">
        <v>487166.53</v>
      </c>
      <c r="O1469" s="69">
        <v>4512833.47</v>
      </c>
      <c r="P1469" s="69">
        <v>1828244.29</v>
      </c>
      <c r="Q1469" s="67">
        <f t="shared" si="45"/>
        <v>9.7433306000000011E-2</v>
      </c>
    </row>
    <row r="1470" spans="1:17" ht="14.4" x14ac:dyDescent="0.2">
      <c r="A1470" s="65" t="s">
        <v>487</v>
      </c>
      <c r="B1470" s="65" t="s">
        <v>488</v>
      </c>
      <c r="C1470" s="32" t="str">
        <f t="shared" si="44"/>
        <v>21375804 TEATRO POPULAR MELICO SALAZAR</v>
      </c>
      <c r="D1470" s="65" t="s">
        <v>19</v>
      </c>
      <c r="E1470" s="65" t="s">
        <v>241</v>
      </c>
      <c r="F1470" s="65" t="s">
        <v>242</v>
      </c>
      <c r="G1470" s="69">
        <v>5000000</v>
      </c>
      <c r="H1470" s="69">
        <v>5000000</v>
      </c>
      <c r="I1470" s="69">
        <v>2315410.8199999998</v>
      </c>
      <c r="J1470" s="69">
        <v>0</v>
      </c>
      <c r="K1470" s="69">
        <v>0</v>
      </c>
      <c r="L1470" s="69">
        <v>0</v>
      </c>
      <c r="M1470" s="69">
        <v>487166.53</v>
      </c>
      <c r="N1470" s="69">
        <v>487166.53</v>
      </c>
      <c r="O1470" s="69">
        <v>4512833.47</v>
      </c>
      <c r="P1470" s="69">
        <v>1828244.29</v>
      </c>
      <c r="Q1470" s="67">
        <f t="shared" si="45"/>
        <v>9.7433306000000011E-2</v>
      </c>
    </row>
    <row r="1471" spans="1:17" ht="14.4" x14ac:dyDescent="0.2">
      <c r="A1471" s="65" t="s">
        <v>487</v>
      </c>
      <c r="B1471" s="65" t="s">
        <v>488</v>
      </c>
      <c r="C1471" s="32" t="str">
        <f t="shared" si="44"/>
        <v>21375804 TEATRO POPULAR MELICO SALAZAR</v>
      </c>
      <c r="D1471" s="65" t="s">
        <v>19</v>
      </c>
      <c r="E1471" s="65" t="s">
        <v>243</v>
      </c>
      <c r="F1471" s="65" t="s">
        <v>244</v>
      </c>
      <c r="G1471" s="69">
        <v>52375926</v>
      </c>
      <c r="H1471" s="69">
        <v>52375926</v>
      </c>
      <c r="I1471" s="69">
        <v>52350000</v>
      </c>
      <c r="J1471" s="69">
        <v>0</v>
      </c>
      <c r="K1471" s="69">
        <v>0</v>
      </c>
      <c r="L1471" s="69">
        <v>0</v>
      </c>
      <c r="M1471" s="69">
        <v>52350000</v>
      </c>
      <c r="N1471" s="69">
        <v>52350000</v>
      </c>
      <c r="O1471" s="69">
        <v>25926</v>
      </c>
      <c r="P1471" s="69">
        <v>0</v>
      </c>
      <c r="Q1471" s="67">
        <f t="shared" si="45"/>
        <v>0.99950500159176181</v>
      </c>
    </row>
    <row r="1472" spans="1:17" ht="14.4" x14ac:dyDescent="0.2">
      <c r="A1472" s="65" t="s">
        <v>487</v>
      </c>
      <c r="B1472" s="65" t="s">
        <v>488</v>
      </c>
      <c r="C1472" s="32" t="str">
        <f t="shared" si="44"/>
        <v>21375804 TEATRO POPULAR MELICO SALAZAR</v>
      </c>
      <c r="D1472" s="65" t="s">
        <v>19</v>
      </c>
      <c r="E1472" s="65" t="s">
        <v>497</v>
      </c>
      <c r="F1472" s="65" t="s">
        <v>758</v>
      </c>
      <c r="G1472" s="69">
        <v>52375926</v>
      </c>
      <c r="H1472" s="69">
        <v>52375926</v>
      </c>
      <c r="I1472" s="69">
        <v>52350000</v>
      </c>
      <c r="J1472" s="69">
        <v>0</v>
      </c>
      <c r="K1472" s="69">
        <v>0</v>
      </c>
      <c r="L1472" s="69">
        <v>0</v>
      </c>
      <c r="M1472" s="69">
        <v>52350000</v>
      </c>
      <c r="N1472" s="69">
        <v>52350000</v>
      </c>
      <c r="O1472" s="69">
        <v>25926</v>
      </c>
      <c r="P1472" s="69">
        <v>0</v>
      </c>
      <c r="Q1472" s="67">
        <f t="shared" si="45"/>
        <v>0.99950500159176181</v>
      </c>
    </row>
    <row r="1473" spans="1:17" ht="14.4" x14ac:dyDescent="0.2">
      <c r="A1473" s="65" t="s">
        <v>487</v>
      </c>
      <c r="B1473" s="65" t="s">
        <v>488</v>
      </c>
      <c r="C1473" s="32" t="str">
        <f t="shared" si="44"/>
        <v>21375804 TEATRO POPULAR MELICO SALAZAR</v>
      </c>
      <c r="D1473" s="65" t="s">
        <v>253</v>
      </c>
      <c r="E1473" s="65" t="s">
        <v>254</v>
      </c>
      <c r="F1473" s="65" t="s">
        <v>255</v>
      </c>
      <c r="G1473" s="69">
        <v>335586761</v>
      </c>
      <c r="H1473" s="69">
        <v>335586761</v>
      </c>
      <c r="I1473" s="69">
        <v>323386761</v>
      </c>
      <c r="J1473" s="69">
        <v>0</v>
      </c>
      <c r="K1473" s="69">
        <v>0</v>
      </c>
      <c r="L1473" s="69">
        <v>0</v>
      </c>
      <c r="M1473" s="69">
        <v>1103624.22</v>
      </c>
      <c r="N1473" s="69">
        <v>1103624.22</v>
      </c>
      <c r="O1473" s="69">
        <v>334483136.77999997</v>
      </c>
      <c r="P1473" s="69">
        <v>322283136.77999997</v>
      </c>
      <c r="Q1473" s="67">
        <f t="shared" si="45"/>
        <v>3.2886405194035647E-3</v>
      </c>
    </row>
    <row r="1474" spans="1:17" ht="14.4" x14ac:dyDescent="0.2">
      <c r="A1474" s="65" t="s">
        <v>487</v>
      </c>
      <c r="B1474" s="65" t="s">
        <v>488</v>
      </c>
      <c r="C1474" s="32" t="str">
        <f t="shared" si="44"/>
        <v>21375804 TEATRO POPULAR MELICO SALAZAR</v>
      </c>
      <c r="D1474" s="65" t="s">
        <v>253</v>
      </c>
      <c r="E1474" s="65" t="s">
        <v>256</v>
      </c>
      <c r="F1474" s="65" t="s">
        <v>257</v>
      </c>
      <c r="G1474" s="69">
        <v>159743761</v>
      </c>
      <c r="H1474" s="69">
        <v>155743761</v>
      </c>
      <c r="I1474" s="69">
        <v>143543761</v>
      </c>
      <c r="J1474" s="69">
        <v>0</v>
      </c>
      <c r="K1474" s="69">
        <v>0</v>
      </c>
      <c r="L1474" s="69">
        <v>0</v>
      </c>
      <c r="M1474" s="69">
        <v>0</v>
      </c>
      <c r="N1474" s="69">
        <v>0</v>
      </c>
      <c r="O1474" s="69">
        <v>155743761</v>
      </c>
      <c r="P1474" s="69">
        <v>143543761</v>
      </c>
      <c r="Q1474" s="67">
        <f t="shared" si="45"/>
        <v>0</v>
      </c>
    </row>
    <row r="1475" spans="1:17" ht="14.4" x14ac:dyDescent="0.2">
      <c r="A1475" s="65" t="s">
        <v>487</v>
      </c>
      <c r="B1475" s="65" t="s">
        <v>488</v>
      </c>
      <c r="C1475" s="32" t="str">
        <f t="shared" si="44"/>
        <v>21375804 TEATRO POPULAR MELICO SALAZAR</v>
      </c>
      <c r="D1475" s="65" t="s">
        <v>253</v>
      </c>
      <c r="E1475" s="65" t="s">
        <v>260</v>
      </c>
      <c r="F1475" s="65" t="s">
        <v>261</v>
      </c>
      <c r="G1475" s="69">
        <v>6200000</v>
      </c>
      <c r="H1475" s="69">
        <v>6200000</v>
      </c>
      <c r="I1475" s="69">
        <v>6200000</v>
      </c>
      <c r="J1475" s="69">
        <v>0</v>
      </c>
      <c r="K1475" s="69">
        <v>0</v>
      </c>
      <c r="L1475" s="69">
        <v>0</v>
      </c>
      <c r="M1475" s="69">
        <v>0</v>
      </c>
      <c r="N1475" s="69">
        <v>0</v>
      </c>
      <c r="O1475" s="69">
        <v>6200000</v>
      </c>
      <c r="P1475" s="69">
        <v>6200000</v>
      </c>
      <c r="Q1475" s="67">
        <f t="shared" si="45"/>
        <v>0</v>
      </c>
    </row>
    <row r="1476" spans="1:17" ht="14.4" x14ac:dyDescent="0.2">
      <c r="A1476" s="65" t="s">
        <v>487</v>
      </c>
      <c r="B1476" s="65" t="s">
        <v>488</v>
      </c>
      <c r="C1476" s="32" t="str">
        <f t="shared" si="44"/>
        <v>21375804 TEATRO POPULAR MELICO SALAZAR</v>
      </c>
      <c r="D1476" s="65" t="s">
        <v>253</v>
      </c>
      <c r="E1476" s="65" t="s">
        <v>264</v>
      </c>
      <c r="F1476" s="65" t="s">
        <v>265</v>
      </c>
      <c r="G1476" s="69">
        <v>23600000</v>
      </c>
      <c r="H1476" s="69">
        <v>19600000</v>
      </c>
      <c r="I1476" s="69">
        <v>19600000</v>
      </c>
      <c r="J1476" s="69">
        <v>0</v>
      </c>
      <c r="K1476" s="69">
        <v>0</v>
      </c>
      <c r="L1476" s="69">
        <v>0</v>
      </c>
      <c r="M1476" s="69">
        <v>0</v>
      </c>
      <c r="N1476" s="69">
        <v>0</v>
      </c>
      <c r="O1476" s="69">
        <v>19600000</v>
      </c>
      <c r="P1476" s="69">
        <v>19600000</v>
      </c>
      <c r="Q1476" s="67">
        <f t="shared" si="45"/>
        <v>0</v>
      </c>
    </row>
    <row r="1477" spans="1:17" ht="14.4" x14ac:dyDescent="0.2">
      <c r="A1477" s="65" t="s">
        <v>487</v>
      </c>
      <c r="B1477" s="65" t="s">
        <v>488</v>
      </c>
      <c r="C1477" s="32" t="str">
        <f t="shared" si="44"/>
        <v>21375804 TEATRO POPULAR MELICO SALAZAR</v>
      </c>
      <c r="D1477" s="65" t="s">
        <v>253</v>
      </c>
      <c r="E1477" s="65" t="s">
        <v>266</v>
      </c>
      <c r="F1477" s="65" t="s">
        <v>267</v>
      </c>
      <c r="G1477" s="69">
        <v>129943761</v>
      </c>
      <c r="H1477" s="69">
        <v>129943761</v>
      </c>
      <c r="I1477" s="69">
        <v>117743761</v>
      </c>
      <c r="J1477" s="69">
        <v>0</v>
      </c>
      <c r="K1477" s="69">
        <v>0</v>
      </c>
      <c r="L1477" s="69">
        <v>0</v>
      </c>
      <c r="M1477" s="69">
        <v>0</v>
      </c>
      <c r="N1477" s="69">
        <v>0</v>
      </c>
      <c r="O1477" s="69">
        <v>129943761</v>
      </c>
      <c r="P1477" s="69">
        <v>117743761</v>
      </c>
      <c r="Q1477" s="67">
        <f t="shared" si="45"/>
        <v>0</v>
      </c>
    </row>
    <row r="1478" spans="1:17" ht="14.4" x14ac:dyDescent="0.2">
      <c r="A1478" s="65" t="s">
        <v>487</v>
      </c>
      <c r="B1478" s="65" t="s">
        <v>488</v>
      </c>
      <c r="C1478" s="32" t="str">
        <f t="shared" si="44"/>
        <v>21375804 TEATRO POPULAR MELICO SALAZAR</v>
      </c>
      <c r="D1478" s="65" t="s">
        <v>253</v>
      </c>
      <c r="E1478" s="65" t="s">
        <v>268</v>
      </c>
      <c r="F1478" s="65" t="s">
        <v>269</v>
      </c>
      <c r="G1478" s="69">
        <v>168700000</v>
      </c>
      <c r="H1478" s="69">
        <v>168700000</v>
      </c>
      <c r="I1478" s="69">
        <v>168700000</v>
      </c>
      <c r="J1478" s="69">
        <v>0</v>
      </c>
      <c r="K1478" s="69">
        <v>0</v>
      </c>
      <c r="L1478" s="69">
        <v>0</v>
      </c>
      <c r="M1478" s="69">
        <v>0</v>
      </c>
      <c r="N1478" s="69">
        <v>0</v>
      </c>
      <c r="O1478" s="69">
        <v>168700000</v>
      </c>
      <c r="P1478" s="69">
        <v>168700000</v>
      </c>
      <c r="Q1478" s="67">
        <f t="shared" si="45"/>
        <v>0</v>
      </c>
    </row>
    <row r="1479" spans="1:17" ht="14.4" x14ac:dyDescent="0.2">
      <c r="A1479" s="65" t="s">
        <v>487</v>
      </c>
      <c r="B1479" s="65" t="s">
        <v>488</v>
      </c>
      <c r="C1479" s="32" t="str">
        <f t="shared" ref="C1479:C1542" si="46">+CONCATENATE(A1479," ",B1479)</f>
        <v>21375804 TEATRO POPULAR MELICO SALAZAR</v>
      </c>
      <c r="D1479" s="65" t="s">
        <v>253</v>
      </c>
      <c r="E1479" s="65" t="s">
        <v>270</v>
      </c>
      <c r="F1479" s="65" t="s">
        <v>271</v>
      </c>
      <c r="G1479" s="69">
        <v>44000000</v>
      </c>
      <c r="H1479" s="69">
        <v>44000000</v>
      </c>
      <c r="I1479" s="69">
        <v>44000000</v>
      </c>
      <c r="J1479" s="69">
        <v>0</v>
      </c>
      <c r="K1479" s="69">
        <v>0</v>
      </c>
      <c r="L1479" s="69">
        <v>0</v>
      </c>
      <c r="M1479" s="69">
        <v>0</v>
      </c>
      <c r="N1479" s="69">
        <v>0</v>
      </c>
      <c r="O1479" s="69">
        <v>44000000</v>
      </c>
      <c r="P1479" s="69">
        <v>44000000</v>
      </c>
      <c r="Q1479" s="67">
        <f t="shared" ref="Q1479:Q1542" si="47">+IFERROR(M1479/H1479,0)</f>
        <v>0</v>
      </c>
    </row>
    <row r="1480" spans="1:17" ht="14.4" x14ac:dyDescent="0.2">
      <c r="A1480" s="65" t="s">
        <v>487</v>
      </c>
      <c r="B1480" s="65" t="s">
        <v>488</v>
      </c>
      <c r="C1480" s="32" t="str">
        <f t="shared" si="46"/>
        <v>21375804 TEATRO POPULAR MELICO SALAZAR</v>
      </c>
      <c r="D1480" s="65" t="s">
        <v>253</v>
      </c>
      <c r="E1480" s="65" t="s">
        <v>272</v>
      </c>
      <c r="F1480" s="65" t="s">
        <v>273</v>
      </c>
      <c r="G1480" s="69">
        <v>124700000</v>
      </c>
      <c r="H1480" s="69">
        <v>124700000</v>
      </c>
      <c r="I1480" s="69">
        <v>124700000</v>
      </c>
      <c r="J1480" s="69">
        <v>0</v>
      </c>
      <c r="K1480" s="69">
        <v>0</v>
      </c>
      <c r="L1480" s="69">
        <v>0</v>
      </c>
      <c r="M1480" s="69">
        <v>0</v>
      </c>
      <c r="N1480" s="69">
        <v>0</v>
      </c>
      <c r="O1480" s="69">
        <v>124700000</v>
      </c>
      <c r="P1480" s="69">
        <v>124700000</v>
      </c>
      <c r="Q1480" s="67">
        <f t="shared" si="47"/>
        <v>0</v>
      </c>
    </row>
    <row r="1481" spans="1:17" ht="14.4" x14ac:dyDescent="0.2">
      <c r="A1481" s="65" t="s">
        <v>487</v>
      </c>
      <c r="B1481" s="65" t="s">
        <v>488</v>
      </c>
      <c r="C1481" s="32" t="str">
        <f t="shared" si="46"/>
        <v>21375804 TEATRO POPULAR MELICO SALAZAR</v>
      </c>
      <c r="D1481" s="65" t="s">
        <v>253</v>
      </c>
      <c r="E1481" s="65" t="s">
        <v>274</v>
      </c>
      <c r="F1481" s="65" t="s">
        <v>275</v>
      </c>
      <c r="G1481" s="69">
        <v>7143000</v>
      </c>
      <c r="H1481" s="69">
        <v>11143000</v>
      </c>
      <c r="I1481" s="69">
        <v>11143000</v>
      </c>
      <c r="J1481" s="69">
        <v>0</v>
      </c>
      <c r="K1481" s="69">
        <v>0</v>
      </c>
      <c r="L1481" s="69">
        <v>0</v>
      </c>
      <c r="M1481" s="69">
        <v>1103624.22</v>
      </c>
      <c r="N1481" s="69">
        <v>1103624.22</v>
      </c>
      <c r="O1481" s="69">
        <v>10039375.779999999</v>
      </c>
      <c r="P1481" s="69">
        <v>10039375.779999999</v>
      </c>
      <c r="Q1481" s="67">
        <f t="shared" si="47"/>
        <v>9.9041929462442793E-2</v>
      </c>
    </row>
    <row r="1482" spans="1:17" ht="14.4" x14ac:dyDescent="0.2">
      <c r="A1482" s="65" t="s">
        <v>487</v>
      </c>
      <c r="B1482" s="65" t="s">
        <v>488</v>
      </c>
      <c r="C1482" s="32" t="str">
        <f t="shared" si="46"/>
        <v>21375804 TEATRO POPULAR MELICO SALAZAR</v>
      </c>
      <c r="D1482" s="65" t="s">
        <v>253</v>
      </c>
      <c r="E1482" s="65" t="s">
        <v>276</v>
      </c>
      <c r="F1482" s="65" t="s">
        <v>277</v>
      </c>
      <c r="G1482" s="69">
        <v>7143000</v>
      </c>
      <c r="H1482" s="69">
        <v>11143000</v>
      </c>
      <c r="I1482" s="69">
        <v>11143000</v>
      </c>
      <c r="J1482" s="69">
        <v>0</v>
      </c>
      <c r="K1482" s="69">
        <v>0</v>
      </c>
      <c r="L1482" s="69">
        <v>0</v>
      </c>
      <c r="M1482" s="69">
        <v>1103624.22</v>
      </c>
      <c r="N1482" s="69">
        <v>1103624.22</v>
      </c>
      <c r="O1482" s="69">
        <v>10039375.779999999</v>
      </c>
      <c r="P1482" s="69">
        <v>10039375.779999999</v>
      </c>
      <c r="Q1482" s="67">
        <f t="shared" si="47"/>
        <v>9.9041929462442793E-2</v>
      </c>
    </row>
    <row r="1483" spans="1:17" ht="14.4" x14ac:dyDescent="0.2">
      <c r="A1483" s="65" t="s">
        <v>498</v>
      </c>
      <c r="B1483" s="65" t="s">
        <v>499</v>
      </c>
      <c r="C1483" s="32" t="str">
        <f t="shared" si="46"/>
        <v>21375805 CENTRO COSTAR. PRODUCCIÓN CINEMATOGRÁFIC</v>
      </c>
      <c r="D1483" s="65" t="s">
        <v>19</v>
      </c>
      <c r="E1483" s="65" t="s">
        <v>20</v>
      </c>
      <c r="F1483" s="65" t="s">
        <v>20</v>
      </c>
      <c r="G1483" s="69">
        <v>1178730524</v>
      </c>
      <c r="H1483" s="69">
        <v>1194849788</v>
      </c>
      <c r="I1483" s="69">
        <v>666057561.90999997</v>
      </c>
      <c r="J1483" s="69">
        <v>0</v>
      </c>
      <c r="K1483" s="69">
        <v>0</v>
      </c>
      <c r="L1483" s="69">
        <v>0</v>
      </c>
      <c r="M1483" s="69">
        <v>394153095.93000001</v>
      </c>
      <c r="N1483" s="69">
        <v>389821682.06</v>
      </c>
      <c r="O1483" s="69">
        <v>800696692.07000005</v>
      </c>
      <c r="P1483" s="69">
        <v>271904465.98000002</v>
      </c>
      <c r="Q1483" s="67">
        <f t="shared" si="47"/>
        <v>0.32987669235791839</v>
      </c>
    </row>
    <row r="1484" spans="1:17" ht="14.4" x14ac:dyDescent="0.2">
      <c r="A1484" s="65" t="s">
        <v>498</v>
      </c>
      <c r="B1484" s="65" t="s">
        <v>499</v>
      </c>
      <c r="C1484" s="32" t="str">
        <f t="shared" si="46"/>
        <v>21375805 CENTRO COSTAR. PRODUCCIÓN CINEMATOGRÁFIC</v>
      </c>
      <c r="D1484" s="65" t="s">
        <v>19</v>
      </c>
      <c r="E1484" s="65" t="s">
        <v>23</v>
      </c>
      <c r="F1484" s="65" t="s">
        <v>24</v>
      </c>
      <c r="G1484" s="69">
        <v>210376591</v>
      </c>
      <c r="H1484" s="69">
        <v>211393363</v>
      </c>
      <c r="I1484" s="69">
        <v>210793363</v>
      </c>
      <c r="J1484" s="69">
        <v>0</v>
      </c>
      <c r="K1484" s="69">
        <v>0</v>
      </c>
      <c r="L1484" s="69">
        <v>0</v>
      </c>
      <c r="M1484" s="69">
        <v>81527612.359999999</v>
      </c>
      <c r="N1484" s="69">
        <v>78018003.359999999</v>
      </c>
      <c r="O1484" s="69">
        <v>129865750.64</v>
      </c>
      <c r="P1484" s="69">
        <v>129265750.64</v>
      </c>
      <c r="Q1484" s="67">
        <f t="shared" si="47"/>
        <v>0.38566779582384525</v>
      </c>
    </row>
    <row r="1485" spans="1:17" ht="14.4" x14ac:dyDescent="0.2">
      <c r="A1485" s="65" t="s">
        <v>498</v>
      </c>
      <c r="B1485" s="65" t="s">
        <v>499</v>
      </c>
      <c r="C1485" s="32" t="str">
        <f t="shared" si="46"/>
        <v>21375805 CENTRO COSTAR. PRODUCCIÓN CINEMATOGRÁFIC</v>
      </c>
      <c r="D1485" s="65" t="s">
        <v>19</v>
      </c>
      <c r="E1485" s="65" t="s">
        <v>25</v>
      </c>
      <c r="F1485" s="65" t="s">
        <v>26</v>
      </c>
      <c r="G1485" s="69">
        <v>102966000</v>
      </c>
      <c r="H1485" s="69">
        <v>104734410</v>
      </c>
      <c r="I1485" s="69">
        <v>104734410</v>
      </c>
      <c r="J1485" s="69">
        <v>0</v>
      </c>
      <c r="K1485" s="69">
        <v>0</v>
      </c>
      <c r="L1485" s="69">
        <v>0</v>
      </c>
      <c r="M1485" s="69">
        <v>40181250</v>
      </c>
      <c r="N1485" s="69">
        <v>40181250</v>
      </c>
      <c r="O1485" s="69">
        <v>64553160</v>
      </c>
      <c r="P1485" s="69">
        <v>64553160</v>
      </c>
      <c r="Q1485" s="67">
        <f t="shared" si="47"/>
        <v>0.38364898413043047</v>
      </c>
    </row>
    <row r="1486" spans="1:17" ht="14.4" x14ac:dyDescent="0.2">
      <c r="A1486" s="65" t="s">
        <v>498</v>
      </c>
      <c r="B1486" s="65" t="s">
        <v>499</v>
      </c>
      <c r="C1486" s="32" t="str">
        <f t="shared" si="46"/>
        <v>21375805 CENTRO COSTAR. PRODUCCIÓN CINEMATOGRÁFIC</v>
      </c>
      <c r="D1486" s="65" t="s">
        <v>19</v>
      </c>
      <c r="E1486" s="65" t="s">
        <v>27</v>
      </c>
      <c r="F1486" s="65" t="s">
        <v>28</v>
      </c>
      <c r="G1486" s="69">
        <v>102966000</v>
      </c>
      <c r="H1486" s="69">
        <v>104734410</v>
      </c>
      <c r="I1486" s="69">
        <v>104734410</v>
      </c>
      <c r="J1486" s="69">
        <v>0</v>
      </c>
      <c r="K1486" s="69">
        <v>0</v>
      </c>
      <c r="L1486" s="69">
        <v>0</v>
      </c>
      <c r="M1486" s="69">
        <v>40181250</v>
      </c>
      <c r="N1486" s="69">
        <v>40181250</v>
      </c>
      <c r="O1486" s="69">
        <v>64553160</v>
      </c>
      <c r="P1486" s="69">
        <v>64553160</v>
      </c>
      <c r="Q1486" s="67">
        <f t="shared" si="47"/>
        <v>0.38364898413043047</v>
      </c>
    </row>
    <row r="1487" spans="1:17" ht="14.4" x14ac:dyDescent="0.2">
      <c r="A1487" s="65" t="s">
        <v>498</v>
      </c>
      <c r="B1487" s="65" t="s">
        <v>499</v>
      </c>
      <c r="C1487" s="32" t="str">
        <f t="shared" si="46"/>
        <v>21375805 CENTRO COSTAR. PRODUCCIÓN CINEMATOGRÁFIC</v>
      </c>
      <c r="D1487" s="65" t="s">
        <v>19</v>
      </c>
      <c r="E1487" s="65" t="s">
        <v>31</v>
      </c>
      <c r="F1487" s="65" t="s">
        <v>32</v>
      </c>
      <c r="G1487" s="69">
        <v>2400000</v>
      </c>
      <c r="H1487" s="69">
        <v>2400000</v>
      </c>
      <c r="I1487" s="69">
        <v>2400000</v>
      </c>
      <c r="J1487" s="69">
        <v>0</v>
      </c>
      <c r="K1487" s="69">
        <v>0</v>
      </c>
      <c r="L1487" s="69">
        <v>0</v>
      </c>
      <c r="M1487" s="69">
        <v>449680.85</v>
      </c>
      <c r="N1487" s="69">
        <v>449680.85</v>
      </c>
      <c r="O1487" s="69">
        <v>1950319.15</v>
      </c>
      <c r="P1487" s="69">
        <v>1950319.15</v>
      </c>
      <c r="Q1487" s="67">
        <f t="shared" si="47"/>
        <v>0.18736702083333331</v>
      </c>
    </row>
    <row r="1488" spans="1:17" ht="14.4" x14ac:dyDescent="0.2">
      <c r="A1488" s="65" t="s">
        <v>498</v>
      </c>
      <c r="B1488" s="65" t="s">
        <v>499</v>
      </c>
      <c r="C1488" s="32" t="str">
        <f t="shared" si="46"/>
        <v>21375805 CENTRO COSTAR. PRODUCCIÓN CINEMATOGRÁFIC</v>
      </c>
      <c r="D1488" s="65" t="s">
        <v>19</v>
      </c>
      <c r="E1488" s="65" t="s">
        <v>33</v>
      </c>
      <c r="F1488" s="65" t="s">
        <v>34</v>
      </c>
      <c r="G1488" s="69">
        <v>2400000</v>
      </c>
      <c r="H1488" s="69">
        <v>2400000</v>
      </c>
      <c r="I1488" s="69">
        <v>2400000</v>
      </c>
      <c r="J1488" s="69">
        <v>0</v>
      </c>
      <c r="K1488" s="69">
        <v>0</v>
      </c>
      <c r="L1488" s="69">
        <v>0</v>
      </c>
      <c r="M1488" s="69">
        <v>449680.85</v>
      </c>
      <c r="N1488" s="69">
        <v>449680.85</v>
      </c>
      <c r="O1488" s="69">
        <v>1950319.15</v>
      </c>
      <c r="P1488" s="69">
        <v>1950319.15</v>
      </c>
      <c r="Q1488" s="67">
        <f t="shared" si="47"/>
        <v>0.18736702083333331</v>
      </c>
    </row>
    <row r="1489" spans="1:17" ht="14.4" x14ac:dyDescent="0.2">
      <c r="A1489" s="65" t="s">
        <v>498</v>
      </c>
      <c r="B1489" s="65" t="s">
        <v>499</v>
      </c>
      <c r="C1489" s="32" t="str">
        <f t="shared" si="46"/>
        <v>21375805 CENTRO COSTAR. PRODUCCIÓN CINEMATOGRÁFIC</v>
      </c>
      <c r="D1489" s="65" t="s">
        <v>19</v>
      </c>
      <c r="E1489" s="65" t="s">
        <v>35</v>
      </c>
      <c r="F1489" s="65" t="s">
        <v>36</v>
      </c>
      <c r="G1489" s="69">
        <v>69321059</v>
      </c>
      <c r="H1489" s="69">
        <v>68413171</v>
      </c>
      <c r="I1489" s="69">
        <v>67813171</v>
      </c>
      <c r="J1489" s="69">
        <v>0</v>
      </c>
      <c r="K1489" s="69">
        <v>0</v>
      </c>
      <c r="L1489" s="69">
        <v>0</v>
      </c>
      <c r="M1489" s="69">
        <v>26787499.940000001</v>
      </c>
      <c r="N1489" s="69">
        <v>25546972.98</v>
      </c>
      <c r="O1489" s="69">
        <v>41625671.060000002</v>
      </c>
      <c r="P1489" s="69">
        <v>41025671.060000002</v>
      </c>
      <c r="Q1489" s="67">
        <f t="shared" si="47"/>
        <v>0.39155471890054622</v>
      </c>
    </row>
    <row r="1490" spans="1:17" ht="14.4" x14ac:dyDescent="0.2">
      <c r="A1490" s="65" t="s">
        <v>498</v>
      </c>
      <c r="B1490" s="65" t="s">
        <v>499</v>
      </c>
      <c r="C1490" s="32" t="str">
        <f t="shared" si="46"/>
        <v>21375805 CENTRO COSTAR. PRODUCCIÓN CINEMATOGRÁFIC</v>
      </c>
      <c r="D1490" s="65" t="s">
        <v>19</v>
      </c>
      <c r="E1490" s="65" t="s">
        <v>37</v>
      </c>
      <c r="F1490" s="65" t="s">
        <v>38</v>
      </c>
      <c r="G1490" s="69">
        <v>19700000</v>
      </c>
      <c r="H1490" s="69">
        <v>18725942</v>
      </c>
      <c r="I1490" s="69">
        <v>18125942</v>
      </c>
      <c r="J1490" s="69">
        <v>0</v>
      </c>
      <c r="K1490" s="69">
        <v>0</v>
      </c>
      <c r="L1490" s="69">
        <v>0</v>
      </c>
      <c r="M1490" s="69">
        <v>6672823.7999999998</v>
      </c>
      <c r="N1490" s="69">
        <v>6380098.0800000001</v>
      </c>
      <c r="O1490" s="69">
        <v>12053118.199999999</v>
      </c>
      <c r="P1490" s="69">
        <v>11453118.199999999</v>
      </c>
      <c r="Q1490" s="67">
        <f t="shared" si="47"/>
        <v>0.35634115496032187</v>
      </c>
    </row>
    <row r="1491" spans="1:17" ht="14.4" x14ac:dyDescent="0.2">
      <c r="A1491" s="65" t="s">
        <v>498</v>
      </c>
      <c r="B1491" s="65" t="s">
        <v>499</v>
      </c>
      <c r="C1491" s="32" t="str">
        <f t="shared" si="46"/>
        <v>21375805 CENTRO COSTAR. PRODUCCIÓN CINEMATOGRÁFIC</v>
      </c>
      <c r="D1491" s="65" t="s">
        <v>19</v>
      </c>
      <c r="E1491" s="65" t="s">
        <v>39</v>
      </c>
      <c r="F1491" s="65" t="s">
        <v>40</v>
      </c>
      <c r="G1491" s="69">
        <v>19746870</v>
      </c>
      <c r="H1491" s="69">
        <v>19746870</v>
      </c>
      <c r="I1491" s="69">
        <v>19746870</v>
      </c>
      <c r="J1491" s="69">
        <v>0</v>
      </c>
      <c r="K1491" s="69">
        <v>0</v>
      </c>
      <c r="L1491" s="69">
        <v>0</v>
      </c>
      <c r="M1491" s="69">
        <v>8227862.5</v>
      </c>
      <c r="N1491" s="69">
        <v>7405076.25</v>
      </c>
      <c r="O1491" s="69">
        <v>11519007.5</v>
      </c>
      <c r="P1491" s="69">
        <v>11519007.5</v>
      </c>
      <c r="Q1491" s="67">
        <f t="shared" si="47"/>
        <v>0.41666666666666669</v>
      </c>
    </row>
    <row r="1492" spans="1:17" ht="14.4" x14ac:dyDescent="0.2">
      <c r="A1492" s="65" t="s">
        <v>498</v>
      </c>
      <c r="B1492" s="65" t="s">
        <v>499</v>
      </c>
      <c r="C1492" s="32" t="str">
        <f t="shared" si="46"/>
        <v>21375805 CENTRO COSTAR. PRODUCCIÓN CINEMATOGRÁFIC</v>
      </c>
      <c r="D1492" s="65" t="s">
        <v>19</v>
      </c>
      <c r="E1492" s="65" t="s">
        <v>41</v>
      </c>
      <c r="F1492" s="65" t="s">
        <v>42</v>
      </c>
      <c r="G1492" s="69">
        <v>13581159</v>
      </c>
      <c r="H1492" s="69">
        <v>13647329</v>
      </c>
      <c r="I1492" s="69">
        <v>13647329</v>
      </c>
      <c r="J1492" s="69">
        <v>0</v>
      </c>
      <c r="K1492" s="69">
        <v>0</v>
      </c>
      <c r="L1492" s="69">
        <v>0</v>
      </c>
      <c r="M1492" s="69">
        <v>0</v>
      </c>
      <c r="N1492" s="69">
        <v>0</v>
      </c>
      <c r="O1492" s="69">
        <v>13647329</v>
      </c>
      <c r="P1492" s="69">
        <v>13647329</v>
      </c>
      <c r="Q1492" s="67">
        <f t="shared" si="47"/>
        <v>0</v>
      </c>
    </row>
    <row r="1493" spans="1:17" ht="14.4" x14ac:dyDescent="0.2">
      <c r="A1493" s="65" t="s">
        <v>498</v>
      </c>
      <c r="B1493" s="65" t="s">
        <v>499</v>
      </c>
      <c r="C1493" s="32" t="str">
        <f t="shared" si="46"/>
        <v>21375805 CENTRO COSTAR. PRODUCCIÓN CINEMATOGRÁFIC</v>
      </c>
      <c r="D1493" s="65" t="s">
        <v>19</v>
      </c>
      <c r="E1493" s="65" t="s">
        <v>43</v>
      </c>
      <c r="F1493" s="65" t="s">
        <v>44</v>
      </c>
      <c r="G1493" s="69">
        <v>13193030</v>
      </c>
      <c r="H1493" s="69">
        <v>13193030</v>
      </c>
      <c r="I1493" s="69">
        <v>13193030</v>
      </c>
      <c r="J1493" s="69">
        <v>0</v>
      </c>
      <c r="K1493" s="69">
        <v>0</v>
      </c>
      <c r="L1493" s="69">
        <v>0</v>
      </c>
      <c r="M1493" s="69">
        <v>10634958.970000001</v>
      </c>
      <c r="N1493" s="69">
        <v>10634958.970000001</v>
      </c>
      <c r="O1493" s="69">
        <v>2558071.0299999998</v>
      </c>
      <c r="P1493" s="69">
        <v>2558071.0299999998</v>
      </c>
      <c r="Q1493" s="67">
        <f t="shared" si="47"/>
        <v>0.80610435737658448</v>
      </c>
    </row>
    <row r="1494" spans="1:17" ht="14.4" x14ac:dyDescent="0.2">
      <c r="A1494" s="65" t="s">
        <v>498</v>
      </c>
      <c r="B1494" s="65" t="s">
        <v>499</v>
      </c>
      <c r="C1494" s="32" t="str">
        <f t="shared" si="46"/>
        <v>21375805 CENTRO COSTAR. PRODUCCIÓN CINEMATOGRÁFIC</v>
      </c>
      <c r="D1494" s="65" t="s">
        <v>19</v>
      </c>
      <c r="E1494" s="65" t="s">
        <v>45</v>
      </c>
      <c r="F1494" s="65" t="s">
        <v>46</v>
      </c>
      <c r="G1494" s="69">
        <v>3100000</v>
      </c>
      <c r="H1494" s="69">
        <v>3100000</v>
      </c>
      <c r="I1494" s="69">
        <v>3100000</v>
      </c>
      <c r="J1494" s="69">
        <v>0</v>
      </c>
      <c r="K1494" s="69">
        <v>0</v>
      </c>
      <c r="L1494" s="69">
        <v>0</v>
      </c>
      <c r="M1494" s="69">
        <v>1251854.67</v>
      </c>
      <c r="N1494" s="69">
        <v>1126839.68</v>
      </c>
      <c r="O1494" s="69">
        <v>1848145.33</v>
      </c>
      <c r="P1494" s="69">
        <v>1848145.33</v>
      </c>
      <c r="Q1494" s="67">
        <f t="shared" si="47"/>
        <v>0.40382408709677414</v>
      </c>
    </row>
    <row r="1495" spans="1:17" ht="14.4" x14ac:dyDescent="0.2">
      <c r="A1495" s="65" t="s">
        <v>498</v>
      </c>
      <c r="B1495" s="65" t="s">
        <v>499</v>
      </c>
      <c r="C1495" s="32" t="str">
        <f t="shared" si="46"/>
        <v>21375805 CENTRO COSTAR. PRODUCCIÓN CINEMATOGRÁFIC</v>
      </c>
      <c r="D1495" s="65" t="s">
        <v>19</v>
      </c>
      <c r="E1495" s="65" t="s">
        <v>47</v>
      </c>
      <c r="F1495" s="65" t="s">
        <v>48</v>
      </c>
      <c r="G1495" s="69">
        <v>15707826</v>
      </c>
      <c r="H1495" s="69">
        <v>15785276</v>
      </c>
      <c r="I1495" s="69">
        <v>15785276</v>
      </c>
      <c r="J1495" s="69">
        <v>0</v>
      </c>
      <c r="K1495" s="69">
        <v>0</v>
      </c>
      <c r="L1495" s="69">
        <v>0</v>
      </c>
      <c r="M1495" s="69">
        <v>6581950.9299999997</v>
      </c>
      <c r="N1495" s="69">
        <v>5454111.0099999998</v>
      </c>
      <c r="O1495" s="69">
        <v>9203325.0700000003</v>
      </c>
      <c r="P1495" s="69">
        <v>9203325.0700000003</v>
      </c>
      <c r="Q1495" s="67">
        <f t="shared" si="47"/>
        <v>0.41696774449810059</v>
      </c>
    </row>
    <row r="1496" spans="1:17" ht="14.4" x14ac:dyDescent="0.2">
      <c r="A1496" s="65" t="s">
        <v>498</v>
      </c>
      <c r="B1496" s="65" t="s">
        <v>499</v>
      </c>
      <c r="C1496" s="32" t="str">
        <f t="shared" si="46"/>
        <v>21375805 CENTRO COSTAR. PRODUCCIÓN CINEMATOGRÁFIC</v>
      </c>
      <c r="D1496" s="65" t="s">
        <v>19</v>
      </c>
      <c r="E1496" s="65" t="s">
        <v>500</v>
      </c>
      <c r="F1496" s="65" t="s">
        <v>50</v>
      </c>
      <c r="G1496" s="69">
        <v>14902296</v>
      </c>
      <c r="H1496" s="69">
        <v>14975774</v>
      </c>
      <c r="I1496" s="69">
        <v>14975774</v>
      </c>
      <c r="J1496" s="69">
        <v>0</v>
      </c>
      <c r="K1496" s="69">
        <v>0</v>
      </c>
      <c r="L1496" s="69">
        <v>0</v>
      </c>
      <c r="M1496" s="69">
        <v>6244859.8799999999</v>
      </c>
      <c r="N1496" s="69">
        <v>5174857.67</v>
      </c>
      <c r="O1496" s="69">
        <v>8730914.1199999992</v>
      </c>
      <c r="P1496" s="69">
        <v>8730914.1199999992</v>
      </c>
      <c r="Q1496" s="67">
        <f t="shared" si="47"/>
        <v>0.41699747071503618</v>
      </c>
    </row>
    <row r="1497" spans="1:17" ht="14.4" x14ac:dyDescent="0.2">
      <c r="A1497" s="65" t="s">
        <v>498</v>
      </c>
      <c r="B1497" s="65" t="s">
        <v>499</v>
      </c>
      <c r="C1497" s="32" t="str">
        <f t="shared" si="46"/>
        <v>21375805 CENTRO COSTAR. PRODUCCIÓN CINEMATOGRÁFIC</v>
      </c>
      <c r="D1497" s="65" t="s">
        <v>19</v>
      </c>
      <c r="E1497" s="65" t="s">
        <v>501</v>
      </c>
      <c r="F1497" s="65" t="s">
        <v>52</v>
      </c>
      <c r="G1497" s="69">
        <v>805530</v>
      </c>
      <c r="H1497" s="69">
        <v>809502</v>
      </c>
      <c r="I1497" s="69">
        <v>809502</v>
      </c>
      <c r="J1497" s="69">
        <v>0</v>
      </c>
      <c r="K1497" s="69">
        <v>0</v>
      </c>
      <c r="L1497" s="69">
        <v>0</v>
      </c>
      <c r="M1497" s="69">
        <v>337091.05</v>
      </c>
      <c r="N1497" s="69">
        <v>279253.34000000003</v>
      </c>
      <c r="O1497" s="69">
        <v>472410.95</v>
      </c>
      <c r="P1497" s="69">
        <v>472410.95</v>
      </c>
      <c r="Q1497" s="67">
        <f t="shared" si="47"/>
        <v>0.41641780996217426</v>
      </c>
    </row>
    <row r="1498" spans="1:17" ht="14.4" x14ac:dyDescent="0.2">
      <c r="A1498" s="65" t="s">
        <v>498</v>
      </c>
      <c r="B1498" s="65" t="s">
        <v>499</v>
      </c>
      <c r="C1498" s="32" t="str">
        <f t="shared" si="46"/>
        <v>21375805 CENTRO COSTAR. PRODUCCIÓN CINEMATOGRÁFIC</v>
      </c>
      <c r="D1498" s="65" t="s">
        <v>19</v>
      </c>
      <c r="E1498" s="65" t="s">
        <v>53</v>
      </c>
      <c r="F1498" s="65" t="s">
        <v>54</v>
      </c>
      <c r="G1498" s="69">
        <v>19981706</v>
      </c>
      <c r="H1498" s="69">
        <v>20060506</v>
      </c>
      <c r="I1498" s="69">
        <v>20060506</v>
      </c>
      <c r="J1498" s="69">
        <v>0</v>
      </c>
      <c r="K1498" s="69">
        <v>0</v>
      </c>
      <c r="L1498" s="69">
        <v>0</v>
      </c>
      <c r="M1498" s="69">
        <v>7527230.6399999997</v>
      </c>
      <c r="N1498" s="69">
        <v>6385988.5199999996</v>
      </c>
      <c r="O1498" s="69">
        <v>12533275.359999999</v>
      </c>
      <c r="P1498" s="69">
        <v>12533275.359999999</v>
      </c>
      <c r="Q1498" s="67">
        <f t="shared" si="47"/>
        <v>0.37522635969401769</v>
      </c>
    </row>
    <row r="1499" spans="1:17" ht="14.4" x14ac:dyDescent="0.2">
      <c r="A1499" s="65" t="s">
        <v>498</v>
      </c>
      <c r="B1499" s="65" t="s">
        <v>499</v>
      </c>
      <c r="C1499" s="32" t="str">
        <f t="shared" si="46"/>
        <v>21375805 CENTRO COSTAR. PRODUCCIÓN CINEMATOGRÁFIC</v>
      </c>
      <c r="D1499" s="65" t="s">
        <v>19</v>
      </c>
      <c r="E1499" s="65" t="s">
        <v>502</v>
      </c>
      <c r="F1499" s="65" t="s">
        <v>56</v>
      </c>
      <c r="G1499" s="69">
        <v>8731940</v>
      </c>
      <c r="H1499" s="69">
        <v>8774994</v>
      </c>
      <c r="I1499" s="69">
        <v>8774994</v>
      </c>
      <c r="J1499" s="69">
        <v>0</v>
      </c>
      <c r="K1499" s="69">
        <v>0</v>
      </c>
      <c r="L1499" s="69">
        <v>0</v>
      </c>
      <c r="M1499" s="69">
        <v>3646393.82</v>
      </c>
      <c r="N1499" s="69">
        <v>3025693.32</v>
      </c>
      <c r="O1499" s="69">
        <v>5128600.18</v>
      </c>
      <c r="P1499" s="69">
        <v>5128600.18</v>
      </c>
      <c r="Q1499" s="67">
        <f t="shared" si="47"/>
        <v>0.41554373940312661</v>
      </c>
    </row>
    <row r="1500" spans="1:17" ht="14.4" x14ac:dyDescent="0.2">
      <c r="A1500" s="65" t="s">
        <v>498</v>
      </c>
      <c r="B1500" s="65" t="s">
        <v>499</v>
      </c>
      <c r="C1500" s="32" t="str">
        <f t="shared" si="46"/>
        <v>21375805 CENTRO COSTAR. PRODUCCIÓN CINEMATOGRÁFIC</v>
      </c>
      <c r="D1500" s="65" t="s">
        <v>19</v>
      </c>
      <c r="E1500" s="65" t="s">
        <v>503</v>
      </c>
      <c r="F1500" s="65" t="s">
        <v>58</v>
      </c>
      <c r="G1500" s="69">
        <v>4833177</v>
      </c>
      <c r="H1500" s="69">
        <v>4857008</v>
      </c>
      <c r="I1500" s="69">
        <v>4857008</v>
      </c>
      <c r="J1500" s="69">
        <v>0</v>
      </c>
      <c r="K1500" s="69">
        <v>0</v>
      </c>
      <c r="L1500" s="69">
        <v>0</v>
      </c>
      <c r="M1500" s="69">
        <v>2025398.35</v>
      </c>
      <c r="N1500" s="69">
        <v>1678370.6</v>
      </c>
      <c r="O1500" s="69">
        <v>2831609.65</v>
      </c>
      <c r="P1500" s="69">
        <v>2831609.65</v>
      </c>
      <c r="Q1500" s="67">
        <f t="shared" si="47"/>
        <v>0.41700535597223642</v>
      </c>
    </row>
    <row r="1501" spans="1:17" ht="14.4" x14ac:dyDescent="0.2">
      <c r="A1501" s="65" t="s">
        <v>498</v>
      </c>
      <c r="B1501" s="65" t="s">
        <v>499</v>
      </c>
      <c r="C1501" s="32" t="str">
        <f t="shared" si="46"/>
        <v>21375805 CENTRO COSTAR. PRODUCCIÓN CINEMATOGRÁFIC</v>
      </c>
      <c r="D1501" s="65" t="s">
        <v>19</v>
      </c>
      <c r="E1501" s="65" t="s">
        <v>504</v>
      </c>
      <c r="F1501" s="65" t="s">
        <v>60</v>
      </c>
      <c r="G1501" s="69">
        <v>2416589</v>
      </c>
      <c r="H1501" s="69">
        <v>2428504</v>
      </c>
      <c r="I1501" s="69">
        <v>2428504</v>
      </c>
      <c r="J1501" s="69">
        <v>0</v>
      </c>
      <c r="K1501" s="69">
        <v>0</v>
      </c>
      <c r="L1501" s="69">
        <v>0</v>
      </c>
      <c r="M1501" s="69">
        <v>1011276.46</v>
      </c>
      <c r="N1501" s="69">
        <v>837762.59</v>
      </c>
      <c r="O1501" s="69">
        <v>1417227.54</v>
      </c>
      <c r="P1501" s="69">
        <v>1417227.54</v>
      </c>
      <c r="Q1501" s="67">
        <f t="shared" si="47"/>
        <v>0.41641951588302922</v>
      </c>
    </row>
    <row r="1502" spans="1:17" ht="14.4" x14ac:dyDescent="0.2">
      <c r="A1502" s="65" t="s">
        <v>498</v>
      </c>
      <c r="B1502" s="65" t="s">
        <v>499</v>
      </c>
      <c r="C1502" s="32" t="str">
        <f t="shared" si="46"/>
        <v>21375805 CENTRO COSTAR. PRODUCCIÓN CINEMATOGRÁFIC</v>
      </c>
      <c r="D1502" s="65" t="s">
        <v>19</v>
      </c>
      <c r="E1502" s="65" t="s">
        <v>505</v>
      </c>
      <c r="F1502" s="65" t="s">
        <v>62</v>
      </c>
      <c r="G1502" s="69">
        <v>4000000</v>
      </c>
      <c r="H1502" s="69">
        <v>4000000</v>
      </c>
      <c r="I1502" s="69">
        <v>4000000</v>
      </c>
      <c r="J1502" s="69">
        <v>0</v>
      </c>
      <c r="K1502" s="69">
        <v>0</v>
      </c>
      <c r="L1502" s="69">
        <v>0</v>
      </c>
      <c r="M1502" s="69">
        <v>844162.01</v>
      </c>
      <c r="N1502" s="69">
        <v>844162.01</v>
      </c>
      <c r="O1502" s="69">
        <v>3155837.99</v>
      </c>
      <c r="P1502" s="69">
        <v>3155837.99</v>
      </c>
      <c r="Q1502" s="67">
        <f t="shared" si="47"/>
        <v>0.2110405025</v>
      </c>
    </row>
    <row r="1503" spans="1:17" ht="14.4" x14ac:dyDescent="0.2">
      <c r="A1503" s="65" t="s">
        <v>498</v>
      </c>
      <c r="B1503" s="65" t="s">
        <v>499</v>
      </c>
      <c r="C1503" s="32" t="str">
        <f t="shared" si="46"/>
        <v>21375805 CENTRO COSTAR. PRODUCCIÓN CINEMATOGRÁFIC</v>
      </c>
      <c r="D1503" s="65" t="s">
        <v>19</v>
      </c>
      <c r="E1503" s="65" t="s">
        <v>63</v>
      </c>
      <c r="F1503" s="65" t="s">
        <v>64</v>
      </c>
      <c r="G1503" s="69">
        <v>474227605</v>
      </c>
      <c r="H1503" s="69">
        <v>477315640</v>
      </c>
      <c r="I1503" s="69">
        <v>250095823.03</v>
      </c>
      <c r="J1503" s="69">
        <v>0</v>
      </c>
      <c r="K1503" s="69">
        <v>0</v>
      </c>
      <c r="L1503" s="69">
        <v>0</v>
      </c>
      <c r="M1503" s="69">
        <v>205911044.21000001</v>
      </c>
      <c r="N1503" s="69">
        <v>205128294.34</v>
      </c>
      <c r="O1503" s="69">
        <v>271404595.79000002</v>
      </c>
      <c r="P1503" s="69">
        <v>44184778.82</v>
      </c>
      <c r="Q1503" s="67">
        <f t="shared" si="47"/>
        <v>0.43139387640849147</v>
      </c>
    </row>
    <row r="1504" spans="1:17" ht="14.4" x14ac:dyDescent="0.2">
      <c r="A1504" s="65" t="s">
        <v>498</v>
      </c>
      <c r="B1504" s="65" t="s">
        <v>499</v>
      </c>
      <c r="C1504" s="32" t="str">
        <f t="shared" si="46"/>
        <v>21375805 CENTRO COSTAR. PRODUCCIÓN CINEMATOGRÁFIC</v>
      </c>
      <c r="D1504" s="65" t="s">
        <v>19</v>
      </c>
      <c r="E1504" s="65" t="s">
        <v>65</v>
      </c>
      <c r="F1504" s="65" t="s">
        <v>66</v>
      </c>
      <c r="G1504" s="69">
        <v>13000000</v>
      </c>
      <c r="H1504" s="69">
        <v>13000000</v>
      </c>
      <c r="I1504" s="69">
        <v>6020068.1399999997</v>
      </c>
      <c r="J1504" s="69">
        <v>0</v>
      </c>
      <c r="K1504" s="69">
        <v>0</v>
      </c>
      <c r="L1504" s="69">
        <v>0</v>
      </c>
      <c r="M1504" s="69">
        <v>0</v>
      </c>
      <c r="N1504" s="69">
        <v>0</v>
      </c>
      <c r="O1504" s="69">
        <v>13000000</v>
      </c>
      <c r="P1504" s="69">
        <v>6020068.1399999997</v>
      </c>
      <c r="Q1504" s="67">
        <f t="shared" si="47"/>
        <v>0</v>
      </c>
    </row>
    <row r="1505" spans="1:17" ht="14.4" x14ac:dyDescent="0.2">
      <c r="A1505" s="65" t="s">
        <v>498</v>
      </c>
      <c r="B1505" s="65" t="s">
        <v>499</v>
      </c>
      <c r="C1505" s="32" t="str">
        <f t="shared" si="46"/>
        <v>21375805 CENTRO COSTAR. PRODUCCIÓN CINEMATOGRÁFIC</v>
      </c>
      <c r="D1505" s="65" t="s">
        <v>19</v>
      </c>
      <c r="E1505" s="65" t="s">
        <v>285</v>
      </c>
      <c r="F1505" s="65" t="s">
        <v>286</v>
      </c>
      <c r="G1505" s="69">
        <v>13000000</v>
      </c>
      <c r="H1505" s="69">
        <v>13000000</v>
      </c>
      <c r="I1505" s="69">
        <v>6020068.1399999997</v>
      </c>
      <c r="J1505" s="69">
        <v>0</v>
      </c>
      <c r="K1505" s="69">
        <v>0</v>
      </c>
      <c r="L1505" s="69">
        <v>0</v>
      </c>
      <c r="M1505" s="69">
        <v>0</v>
      </c>
      <c r="N1505" s="69">
        <v>0</v>
      </c>
      <c r="O1505" s="69">
        <v>13000000</v>
      </c>
      <c r="P1505" s="69">
        <v>6020068.1399999997</v>
      </c>
      <c r="Q1505" s="67">
        <f t="shared" si="47"/>
        <v>0</v>
      </c>
    </row>
    <row r="1506" spans="1:17" ht="14.4" x14ac:dyDescent="0.2">
      <c r="A1506" s="65" t="s">
        <v>498</v>
      </c>
      <c r="B1506" s="65" t="s">
        <v>499</v>
      </c>
      <c r="C1506" s="32" t="str">
        <f t="shared" si="46"/>
        <v>21375805 CENTRO COSTAR. PRODUCCIÓN CINEMATOGRÁFIC</v>
      </c>
      <c r="D1506" s="65" t="s">
        <v>19</v>
      </c>
      <c r="E1506" s="65" t="s">
        <v>73</v>
      </c>
      <c r="F1506" s="65" t="s">
        <v>74</v>
      </c>
      <c r="G1506" s="69">
        <v>23706000</v>
      </c>
      <c r="H1506" s="69">
        <v>22955200</v>
      </c>
      <c r="I1506" s="69">
        <v>10977825.810000001</v>
      </c>
      <c r="J1506" s="69">
        <v>0</v>
      </c>
      <c r="K1506" s="69">
        <v>0</v>
      </c>
      <c r="L1506" s="69">
        <v>0</v>
      </c>
      <c r="M1506" s="69">
        <v>7953661.3700000001</v>
      </c>
      <c r="N1506" s="69">
        <v>7953661.3700000001</v>
      </c>
      <c r="O1506" s="69">
        <v>15001538.630000001</v>
      </c>
      <c r="P1506" s="69">
        <v>3024164.44</v>
      </c>
      <c r="Q1506" s="67">
        <f t="shared" si="47"/>
        <v>0.34648625888687529</v>
      </c>
    </row>
    <row r="1507" spans="1:17" ht="14.4" x14ac:dyDescent="0.2">
      <c r="A1507" s="65" t="s">
        <v>498</v>
      </c>
      <c r="B1507" s="65" t="s">
        <v>499</v>
      </c>
      <c r="C1507" s="32" t="str">
        <f t="shared" si="46"/>
        <v>21375805 CENTRO COSTAR. PRODUCCIÓN CINEMATOGRÁFIC</v>
      </c>
      <c r="D1507" s="65" t="s">
        <v>19</v>
      </c>
      <c r="E1507" s="65" t="s">
        <v>75</v>
      </c>
      <c r="F1507" s="65" t="s">
        <v>76</v>
      </c>
      <c r="G1507" s="69">
        <v>858000</v>
      </c>
      <c r="H1507" s="69">
        <v>758000</v>
      </c>
      <c r="I1507" s="69">
        <v>397324.5</v>
      </c>
      <c r="J1507" s="69">
        <v>0</v>
      </c>
      <c r="K1507" s="69">
        <v>0</v>
      </c>
      <c r="L1507" s="69">
        <v>0</v>
      </c>
      <c r="M1507" s="69">
        <v>290537</v>
      </c>
      <c r="N1507" s="69">
        <v>290537</v>
      </c>
      <c r="O1507" s="69">
        <v>467463</v>
      </c>
      <c r="P1507" s="69">
        <v>106787.5</v>
      </c>
      <c r="Q1507" s="67">
        <f t="shared" si="47"/>
        <v>0.38329419525065961</v>
      </c>
    </row>
    <row r="1508" spans="1:17" ht="14.4" x14ac:dyDescent="0.2">
      <c r="A1508" s="65" t="s">
        <v>498</v>
      </c>
      <c r="B1508" s="65" t="s">
        <v>499</v>
      </c>
      <c r="C1508" s="32" t="str">
        <f t="shared" si="46"/>
        <v>21375805 CENTRO COSTAR. PRODUCCIÓN CINEMATOGRÁFIC</v>
      </c>
      <c r="D1508" s="65" t="s">
        <v>19</v>
      </c>
      <c r="E1508" s="65" t="s">
        <v>77</v>
      </c>
      <c r="F1508" s="65" t="s">
        <v>78</v>
      </c>
      <c r="G1508" s="69">
        <v>7128000</v>
      </c>
      <c r="H1508" s="69">
        <v>8197200</v>
      </c>
      <c r="I1508" s="69">
        <v>3300849.68</v>
      </c>
      <c r="J1508" s="69">
        <v>0</v>
      </c>
      <c r="K1508" s="69">
        <v>0</v>
      </c>
      <c r="L1508" s="69">
        <v>0</v>
      </c>
      <c r="M1508" s="69">
        <v>3187000</v>
      </c>
      <c r="N1508" s="69">
        <v>3187000</v>
      </c>
      <c r="O1508" s="69">
        <v>5010200</v>
      </c>
      <c r="P1508" s="69">
        <v>113849.68</v>
      </c>
      <c r="Q1508" s="67">
        <f t="shared" si="47"/>
        <v>0.38879129458839606</v>
      </c>
    </row>
    <row r="1509" spans="1:17" ht="14.4" x14ac:dyDescent="0.2">
      <c r="A1509" s="65" t="s">
        <v>498</v>
      </c>
      <c r="B1509" s="65" t="s">
        <v>499</v>
      </c>
      <c r="C1509" s="32" t="str">
        <f t="shared" si="46"/>
        <v>21375805 CENTRO COSTAR. PRODUCCIÓN CINEMATOGRÁFIC</v>
      </c>
      <c r="D1509" s="65" t="s">
        <v>19</v>
      </c>
      <c r="E1509" s="65" t="s">
        <v>81</v>
      </c>
      <c r="F1509" s="65" t="s">
        <v>82</v>
      </c>
      <c r="G1509" s="69">
        <v>9240000</v>
      </c>
      <c r="H1509" s="69">
        <v>7800000</v>
      </c>
      <c r="I1509" s="69">
        <v>4278879.2</v>
      </c>
      <c r="J1509" s="69">
        <v>0</v>
      </c>
      <c r="K1509" s="69">
        <v>0</v>
      </c>
      <c r="L1509" s="69">
        <v>0</v>
      </c>
      <c r="M1509" s="69">
        <v>2930648.82</v>
      </c>
      <c r="N1509" s="69">
        <v>2930648.82</v>
      </c>
      <c r="O1509" s="69">
        <v>4869351.18</v>
      </c>
      <c r="P1509" s="69">
        <v>1348230.38</v>
      </c>
      <c r="Q1509" s="67">
        <f t="shared" si="47"/>
        <v>0.37572420769230769</v>
      </c>
    </row>
    <row r="1510" spans="1:17" ht="14.4" x14ac:dyDescent="0.2">
      <c r="A1510" s="65" t="s">
        <v>498</v>
      </c>
      <c r="B1510" s="65" t="s">
        <v>499</v>
      </c>
      <c r="C1510" s="32" t="str">
        <f t="shared" si="46"/>
        <v>21375805 CENTRO COSTAR. PRODUCCIÓN CINEMATOGRÁFIC</v>
      </c>
      <c r="D1510" s="65" t="s">
        <v>19</v>
      </c>
      <c r="E1510" s="65" t="s">
        <v>83</v>
      </c>
      <c r="F1510" s="65" t="s">
        <v>84</v>
      </c>
      <c r="G1510" s="69">
        <v>6480000</v>
      </c>
      <c r="H1510" s="69">
        <v>6200000</v>
      </c>
      <c r="I1510" s="69">
        <v>3000772.43</v>
      </c>
      <c r="J1510" s="69">
        <v>0</v>
      </c>
      <c r="K1510" s="69">
        <v>0</v>
      </c>
      <c r="L1510" s="69">
        <v>0</v>
      </c>
      <c r="M1510" s="69">
        <v>1545475.55</v>
      </c>
      <c r="N1510" s="69">
        <v>1545475.55</v>
      </c>
      <c r="O1510" s="69">
        <v>4654524.45</v>
      </c>
      <c r="P1510" s="69">
        <v>1455296.88</v>
      </c>
      <c r="Q1510" s="67">
        <f t="shared" si="47"/>
        <v>0.24927025</v>
      </c>
    </row>
    <row r="1511" spans="1:17" ht="14.4" x14ac:dyDescent="0.2">
      <c r="A1511" s="65" t="s">
        <v>498</v>
      </c>
      <c r="B1511" s="65" t="s">
        <v>499</v>
      </c>
      <c r="C1511" s="32" t="str">
        <f t="shared" si="46"/>
        <v>21375805 CENTRO COSTAR. PRODUCCIÓN CINEMATOGRÁFIC</v>
      </c>
      <c r="D1511" s="65" t="s">
        <v>19</v>
      </c>
      <c r="E1511" s="65" t="s">
        <v>85</v>
      </c>
      <c r="F1511" s="65" t="s">
        <v>86</v>
      </c>
      <c r="G1511" s="69">
        <v>58198241</v>
      </c>
      <c r="H1511" s="69">
        <v>58648241</v>
      </c>
      <c r="I1511" s="69">
        <v>27488607.760000002</v>
      </c>
      <c r="J1511" s="69">
        <v>0</v>
      </c>
      <c r="K1511" s="69">
        <v>0</v>
      </c>
      <c r="L1511" s="69">
        <v>0</v>
      </c>
      <c r="M1511" s="69">
        <v>9497414.8399999999</v>
      </c>
      <c r="N1511" s="69">
        <v>9497414.8399999999</v>
      </c>
      <c r="O1511" s="69">
        <v>49150826.159999996</v>
      </c>
      <c r="P1511" s="69">
        <v>17991192.920000002</v>
      </c>
      <c r="Q1511" s="67">
        <f t="shared" si="47"/>
        <v>0.16193861364060347</v>
      </c>
    </row>
    <row r="1512" spans="1:17" ht="14.4" x14ac:dyDescent="0.2">
      <c r="A1512" s="65" t="s">
        <v>498</v>
      </c>
      <c r="B1512" s="65" t="s">
        <v>499</v>
      </c>
      <c r="C1512" s="32" t="str">
        <f t="shared" si="46"/>
        <v>21375805 CENTRO COSTAR. PRODUCCIÓN CINEMATOGRÁFIC</v>
      </c>
      <c r="D1512" s="65" t="s">
        <v>19</v>
      </c>
      <c r="E1512" s="65" t="s">
        <v>87</v>
      </c>
      <c r="F1512" s="65" t="s">
        <v>88</v>
      </c>
      <c r="G1512" s="69">
        <v>100000</v>
      </c>
      <c r="H1512" s="69">
        <v>600000</v>
      </c>
      <c r="I1512" s="69">
        <v>584348.54</v>
      </c>
      <c r="J1512" s="69">
        <v>0</v>
      </c>
      <c r="K1512" s="69">
        <v>0</v>
      </c>
      <c r="L1512" s="69">
        <v>0</v>
      </c>
      <c r="M1512" s="69">
        <v>582738.4</v>
      </c>
      <c r="N1512" s="69">
        <v>582738.4</v>
      </c>
      <c r="O1512" s="69">
        <v>17261.599999999999</v>
      </c>
      <c r="P1512" s="69">
        <v>1610.14</v>
      </c>
      <c r="Q1512" s="67">
        <f t="shared" si="47"/>
        <v>0.97123066666666669</v>
      </c>
    </row>
    <row r="1513" spans="1:17" ht="14.4" x14ac:dyDescent="0.2">
      <c r="A1513" s="65" t="s">
        <v>498</v>
      </c>
      <c r="B1513" s="65" t="s">
        <v>499</v>
      </c>
      <c r="C1513" s="32" t="str">
        <f t="shared" si="46"/>
        <v>21375805 CENTRO COSTAR. PRODUCCIÓN CINEMATOGRÁFIC</v>
      </c>
      <c r="D1513" s="65" t="s">
        <v>19</v>
      </c>
      <c r="E1513" s="65" t="s">
        <v>318</v>
      </c>
      <c r="F1513" s="65" t="s">
        <v>319</v>
      </c>
      <c r="G1513" s="69">
        <v>29000000</v>
      </c>
      <c r="H1513" s="69">
        <v>29000000</v>
      </c>
      <c r="I1513" s="69">
        <v>13429382.789999999</v>
      </c>
      <c r="J1513" s="69">
        <v>0</v>
      </c>
      <c r="K1513" s="69">
        <v>0</v>
      </c>
      <c r="L1513" s="69">
        <v>0</v>
      </c>
      <c r="M1513" s="69">
        <v>8624040.2200000007</v>
      </c>
      <c r="N1513" s="69">
        <v>8624040.2200000007</v>
      </c>
      <c r="O1513" s="69">
        <v>20375959.780000001</v>
      </c>
      <c r="P1513" s="69">
        <v>4805342.57</v>
      </c>
      <c r="Q1513" s="67">
        <f t="shared" si="47"/>
        <v>0.29738069724137933</v>
      </c>
    </row>
    <row r="1514" spans="1:17" ht="14.4" x14ac:dyDescent="0.2">
      <c r="A1514" s="65" t="s">
        <v>498</v>
      </c>
      <c r="B1514" s="65" t="s">
        <v>499</v>
      </c>
      <c r="C1514" s="32" t="str">
        <f t="shared" si="46"/>
        <v>21375805 CENTRO COSTAR. PRODUCCIÓN CINEMATOGRÁFIC</v>
      </c>
      <c r="D1514" s="65" t="s">
        <v>19</v>
      </c>
      <c r="E1514" s="65" t="s">
        <v>89</v>
      </c>
      <c r="F1514" s="65" t="s">
        <v>90</v>
      </c>
      <c r="G1514" s="69">
        <v>200000</v>
      </c>
      <c r="H1514" s="69">
        <v>150000</v>
      </c>
      <c r="I1514" s="69">
        <v>92616.43</v>
      </c>
      <c r="J1514" s="69">
        <v>0</v>
      </c>
      <c r="K1514" s="69">
        <v>0</v>
      </c>
      <c r="L1514" s="69">
        <v>0</v>
      </c>
      <c r="M1514" s="69">
        <v>0</v>
      </c>
      <c r="N1514" s="69">
        <v>0</v>
      </c>
      <c r="O1514" s="69">
        <v>150000</v>
      </c>
      <c r="P1514" s="69">
        <v>92616.43</v>
      </c>
      <c r="Q1514" s="67">
        <f t="shared" si="47"/>
        <v>0</v>
      </c>
    </row>
    <row r="1515" spans="1:17" ht="14.4" x14ac:dyDescent="0.2">
      <c r="A1515" s="65" t="s">
        <v>498</v>
      </c>
      <c r="B1515" s="65" t="s">
        <v>499</v>
      </c>
      <c r="C1515" s="32" t="str">
        <f t="shared" si="46"/>
        <v>21375805 CENTRO COSTAR. PRODUCCIÓN CINEMATOGRÁFIC</v>
      </c>
      <c r="D1515" s="65" t="s">
        <v>19</v>
      </c>
      <c r="E1515" s="65" t="s">
        <v>91</v>
      </c>
      <c r="F1515" s="65" t="s">
        <v>92</v>
      </c>
      <c r="G1515" s="69">
        <v>2227400</v>
      </c>
      <c r="H1515" s="69">
        <v>2227400</v>
      </c>
      <c r="I1515" s="69">
        <v>1031469.21</v>
      </c>
      <c r="J1515" s="69">
        <v>0</v>
      </c>
      <c r="K1515" s="69">
        <v>0</v>
      </c>
      <c r="L1515" s="69">
        <v>0</v>
      </c>
      <c r="M1515" s="69">
        <v>290636.21999999997</v>
      </c>
      <c r="N1515" s="69">
        <v>290636.21999999997</v>
      </c>
      <c r="O1515" s="69">
        <v>1936763.78</v>
      </c>
      <c r="P1515" s="69">
        <v>740832.99</v>
      </c>
      <c r="Q1515" s="67">
        <f t="shared" si="47"/>
        <v>0.13048227529855436</v>
      </c>
    </row>
    <row r="1516" spans="1:17" ht="14.4" x14ac:dyDescent="0.2">
      <c r="A1516" s="65" t="s">
        <v>498</v>
      </c>
      <c r="B1516" s="65" t="s">
        <v>499</v>
      </c>
      <c r="C1516" s="32" t="str">
        <f t="shared" si="46"/>
        <v>21375805 CENTRO COSTAR. PRODUCCIÓN CINEMATOGRÁFIC</v>
      </c>
      <c r="D1516" s="65" t="s">
        <v>19</v>
      </c>
      <c r="E1516" s="65" t="s">
        <v>93</v>
      </c>
      <c r="F1516" s="65" t="s">
        <v>94</v>
      </c>
      <c r="G1516" s="69">
        <v>26670841</v>
      </c>
      <c r="H1516" s="69">
        <v>26670841</v>
      </c>
      <c r="I1516" s="69">
        <v>12350790.789999999</v>
      </c>
      <c r="J1516" s="69">
        <v>0</v>
      </c>
      <c r="K1516" s="69">
        <v>0</v>
      </c>
      <c r="L1516" s="69">
        <v>0</v>
      </c>
      <c r="M1516" s="69">
        <v>0</v>
      </c>
      <c r="N1516" s="69">
        <v>0</v>
      </c>
      <c r="O1516" s="69">
        <v>26670841</v>
      </c>
      <c r="P1516" s="69">
        <v>12350790.789999999</v>
      </c>
      <c r="Q1516" s="67">
        <f t="shared" si="47"/>
        <v>0</v>
      </c>
    </row>
    <row r="1517" spans="1:17" ht="14.4" x14ac:dyDescent="0.2">
      <c r="A1517" s="65" t="s">
        <v>498</v>
      </c>
      <c r="B1517" s="65" t="s">
        <v>499</v>
      </c>
      <c r="C1517" s="32" t="str">
        <f t="shared" si="46"/>
        <v>21375805 CENTRO COSTAR. PRODUCCIÓN CINEMATOGRÁFIC</v>
      </c>
      <c r="D1517" s="65" t="s">
        <v>19</v>
      </c>
      <c r="E1517" s="65" t="s">
        <v>95</v>
      </c>
      <c r="F1517" s="65" t="s">
        <v>96</v>
      </c>
      <c r="G1517" s="69">
        <v>229108568</v>
      </c>
      <c r="H1517" s="69">
        <v>234508568</v>
      </c>
      <c r="I1517" s="69">
        <v>117812214.84</v>
      </c>
      <c r="J1517" s="69">
        <v>0</v>
      </c>
      <c r="K1517" s="69">
        <v>0</v>
      </c>
      <c r="L1517" s="69">
        <v>0</v>
      </c>
      <c r="M1517" s="69">
        <v>110064733.86</v>
      </c>
      <c r="N1517" s="69">
        <v>110064733.86</v>
      </c>
      <c r="O1517" s="69">
        <v>124443834.14</v>
      </c>
      <c r="P1517" s="69">
        <v>7747480.9800000004</v>
      </c>
      <c r="Q1517" s="67">
        <f t="shared" si="47"/>
        <v>0.46934205772814236</v>
      </c>
    </row>
    <row r="1518" spans="1:17" ht="14.4" x14ac:dyDescent="0.2">
      <c r="A1518" s="65" t="s">
        <v>498</v>
      </c>
      <c r="B1518" s="65" t="s">
        <v>499</v>
      </c>
      <c r="C1518" s="32" t="str">
        <f t="shared" si="46"/>
        <v>21375805 CENTRO COSTAR. PRODUCCIÓN CINEMATOGRÁFIC</v>
      </c>
      <c r="D1518" s="65" t="s">
        <v>19</v>
      </c>
      <c r="E1518" s="65" t="s">
        <v>101</v>
      </c>
      <c r="F1518" s="65" t="s">
        <v>102</v>
      </c>
      <c r="G1518" s="69">
        <v>113592568</v>
      </c>
      <c r="H1518" s="69">
        <v>118992568</v>
      </c>
      <c r="I1518" s="69">
        <v>52602692.329999998</v>
      </c>
      <c r="J1518" s="69">
        <v>0</v>
      </c>
      <c r="K1518" s="69">
        <v>0</v>
      </c>
      <c r="L1518" s="69">
        <v>0</v>
      </c>
      <c r="M1518" s="69">
        <v>44896253</v>
      </c>
      <c r="N1518" s="69">
        <v>44896253</v>
      </c>
      <c r="O1518" s="69">
        <v>74096315</v>
      </c>
      <c r="P1518" s="69">
        <v>7706439.3300000001</v>
      </c>
      <c r="Q1518" s="67">
        <f t="shared" si="47"/>
        <v>0.37730300097397679</v>
      </c>
    </row>
    <row r="1519" spans="1:17" ht="14.4" x14ac:dyDescent="0.2">
      <c r="A1519" s="65" t="s">
        <v>498</v>
      </c>
      <c r="B1519" s="65" t="s">
        <v>499</v>
      </c>
      <c r="C1519" s="32" t="str">
        <f t="shared" si="46"/>
        <v>21375805 CENTRO COSTAR. PRODUCCIÓN CINEMATOGRÁFIC</v>
      </c>
      <c r="D1519" s="65" t="s">
        <v>19</v>
      </c>
      <c r="E1519" s="65" t="s">
        <v>103</v>
      </c>
      <c r="F1519" s="65" t="s">
        <v>104</v>
      </c>
      <c r="G1519" s="69">
        <v>115516000</v>
      </c>
      <c r="H1519" s="69">
        <v>115516000</v>
      </c>
      <c r="I1519" s="69">
        <v>65209522.509999998</v>
      </c>
      <c r="J1519" s="69">
        <v>0</v>
      </c>
      <c r="K1519" s="69">
        <v>0</v>
      </c>
      <c r="L1519" s="69">
        <v>0</v>
      </c>
      <c r="M1519" s="69">
        <v>65168480.859999999</v>
      </c>
      <c r="N1519" s="69">
        <v>65168480.859999999</v>
      </c>
      <c r="O1519" s="69">
        <v>50347519.140000001</v>
      </c>
      <c r="P1519" s="69">
        <v>41041.65</v>
      </c>
      <c r="Q1519" s="67">
        <f t="shared" si="47"/>
        <v>0.56415112071055096</v>
      </c>
    </row>
    <row r="1520" spans="1:17" ht="14.4" x14ac:dyDescent="0.2">
      <c r="A1520" s="65" t="s">
        <v>498</v>
      </c>
      <c r="B1520" s="65" t="s">
        <v>499</v>
      </c>
      <c r="C1520" s="32" t="str">
        <f t="shared" si="46"/>
        <v>21375805 CENTRO COSTAR. PRODUCCIÓN CINEMATOGRÁFIC</v>
      </c>
      <c r="D1520" s="65" t="s">
        <v>19</v>
      </c>
      <c r="E1520" s="65" t="s">
        <v>105</v>
      </c>
      <c r="F1520" s="65" t="s">
        <v>106</v>
      </c>
      <c r="G1520" s="69">
        <v>5250000</v>
      </c>
      <c r="H1520" s="69">
        <v>5550000</v>
      </c>
      <c r="I1520" s="69">
        <v>2431181.37</v>
      </c>
      <c r="J1520" s="69">
        <v>0</v>
      </c>
      <c r="K1520" s="69">
        <v>0</v>
      </c>
      <c r="L1520" s="69">
        <v>0</v>
      </c>
      <c r="M1520" s="69">
        <v>710555.71</v>
      </c>
      <c r="N1520" s="69">
        <v>710555.71</v>
      </c>
      <c r="O1520" s="69">
        <v>4839444.29</v>
      </c>
      <c r="P1520" s="69">
        <v>1720625.66</v>
      </c>
      <c r="Q1520" s="67">
        <f t="shared" si="47"/>
        <v>0.12802805585585586</v>
      </c>
    </row>
    <row r="1521" spans="1:17" ht="14.4" x14ac:dyDescent="0.2">
      <c r="A1521" s="65" t="s">
        <v>498</v>
      </c>
      <c r="B1521" s="65" t="s">
        <v>499</v>
      </c>
      <c r="C1521" s="32" t="str">
        <f t="shared" si="46"/>
        <v>21375805 CENTRO COSTAR. PRODUCCIÓN CINEMATOGRÁFIC</v>
      </c>
      <c r="D1521" s="65" t="s">
        <v>19</v>
      </c>
      <c r="E1521" s="65" t="s">
        <v>107</v>
      </c>
      <c r="F1521" s="65" t="s">
        <v>108</v>
      </c>
      <c r="G1521" s="69">
        <v>100000</v>
      </c>
      <c r="H1521" s="69">
        <v>100000</v>
      </c>
      <c r="I1521" s="69">
        <v>46308.22</v>
      </c>
      <c r="J1521" s="69">
        <v>0</v>
      </c>
      <c r="K1521" s="69">
        <v>0</v>
      </c>
      <c r="L1521" s="69">
        <v>0</v>
      </c>
      <c r="M1521" s="69">
        <v>0</v>
      </c>
      <c r="N1521" s="69">
        <v>0</v>
      </c>
      <c r="O1521" s="69">
        <v>100000</v>
      </c>
      <c r="P1521" s="69">
        <v>46308.22</v>
      </c>
      <c r="Q1521" s="67">
        <f t="shared" si="47"/>
        <v>0</v>
      </c>
    </row>
    <row r="1522" spans="1:17" ht="14.4" x14ac:dyDescent="0.2">
      <c r="A1522" s="65" t="s">
        <v>498</v>
      </c>
      <c r="B1522" s="65" t="s">
        <v>499</v>
      </c>
      <c r="C1522" s="32" t="str">
        <f t="shared" si="46"/>
        <v>21375805 CENTRO COSTAR. PRODUCCIÓN CINEMATOGRÁFIC</v>
      </c>
      <c r="D1522" s="65" t="s">
        <v>19</v>
      </c>
      <c r="E1522" s="65" t="s">
        <v>109</v>
      </c>
      <c r="F1522" s="65" t="s">
        <v>110</v>
      </c>
      <c r="G1522" s="69">
        <v>1850000</v>
      </c>
      <c r="H1522" s="69">
        <v>1850000</v>
      </c>
      <c r="I1522" s="69">
        <v>856702</v>
      </c>
      <c r="J1522" s="69">
        <v>0</v>
      </c>
      <c r="K1522" s="69">
        <v>0</v>
      </c>
      <c r="L1522" s="69">
        <v>0</v>
      </c>
      <c r="M1522" s="69">
        <v>425200</v>
      </c>
      <c r="N1522" s="69">
        <v>425200</v>
      </c>
      <c r="O1522" s="69">
        <v>1424800</v>
      </c>
      <c r="P1522" s="69">
        <v>431502</v>
      </c>
      <c r="Q1522" s="67">
        <f t="shared" si="47"/>
        <v>0.22983783783783784</v>
      </c>
    </row>
    <row r="1523" spans="1:17" ht="14.4" x14ac:dyDescent="0.2">
      <c r="A1523" s="65" t="s">
        <v>498</v>
      </c>
      <c r="B1523" s="65" t="s">
        <v>499</v>
      </c>
      <c r="C1523" s="32" t="str">
        <f t="shared" si="46"/>
        <v>21375805 CENTRO COSTAR. PRODUCCIÓN CINEMATOGRÁFIC</v>
      </c>
      <c r="D1523" s="65" t="s">
        <v>19</v>
      </c>
      <c r="E1523" s="65" t="s">
        <v>506</v>
      </c>
      <c r="F1523" s="65" t="s">
        <v>507</v>
      </c>
      <c r="G1523" s="69">
        <v>3000000</v>
      </c>
      <c r="H1523" s="69">
        <v>3000000</v>
      </c>
      <c r="I1523" s="69">
        <v>1389246.5</v>
      </c>
      <c r="J1523" s="69">
        <v>0</v>
      </c>
      <c r="K1523" s="69">
        <v>0</v>
      </c>
      <c r="L1523" s="69">
        <v>0</v>
      </c>
      <c r="M1523" s="69">
        <v>190575</v>
      </c>
      <c r="N1523" s="69">
        <v>190575</v>
      </c>
      <c r="O1523" s="69">
        <v>2809425</v>
      </c>
      <c r="P1523" s="69">
        <v>1198671.5</v>
      </c>
      <c r="Q1523" s="67">
        <f t="shared" si="47"/>
        <v>6.3524999999999998E-2</v>
      </c>
    </row>
    <row r="1524" spans="1:17" ht="14.4" x14ac:dyDescent="0.2">
      <c r="A1524" s="65" t="s">
        <v>498</v>
      </c>
      <c r="B1524" s="65" t="s">
        <v>499</v>
      </c>
      <c r="C1524" s="32" t="str">
        <f t="shared" si="46"/>
        <v>21375805 CENTRO COSTAR. PRODUCCIÓN CINEMATOGRÁFIC</v>
      </c>
      <c r="D1524" s="65" t="s">
        <v>19</v>
      </c>
      <c r="E1524" s="65" t="s">
        <v>508</v>
      </c>
      <c r="F1524" s="65" t="s">
        <v>509</v>
      </c>
      <c r="G1524" s="69">
        <v>300000</v>
      </c>
      <c r="H1524" s="69">
        <v>600000</v>
      </c>
      <c r="I1524" s="69">
        <v>138924.65</v>
      </c>
      <c r="J1524" s="69">
        <v>0</v>
      </c>
      <c r="K1524" s="69">
        <v>0</v>
      </c>
      <c r="L1524" s="69">
        <v>0</v>
      </c>
      <c r="M1524" s="69">
        <v>94780.71</v>
      </c>
      <c r="N1524" s="69">
        <v>94780.71</v>
      </c>
      <c r="O1524" s="69">
        <v>505219.29</v>
      </c>
      <c r="P1524" s="69">
        <v>44143.94</v>
      </c>
      <c r="Q1524" s="67">
        <f t="shared" si="47"/>
        <v>0.15796785000000002</v>
      </c>
    </row>
    <row r="1525" spans="1:17" ht="14.4" x14ac:dyDescent="0.2">
      <c r="A1525" s="65" t="s">
        <v>498</v>
      </c>
      <c r="B1525" s="65" t="s">
        <v>499</v>
      </c>
      <c r="C1525" s="32" t="str">
        <f t="shared" si="46"/>
        <v>21375805 CENTRO COSTAR. PRODUCCIÓN CINEMATOGRÁFIC</v>
      </c>
      <c r="D1525" s="65" t="s">
        <v>19</v>
      </c>
      <c r="E1525" s="65" t="s">
        <v>111</v>
      </c>
      <c r="F1525" s="65" t="s">
        <v>112</v>
      </c>
      <c r="G1525" s="69">
        <v>5100000</v>
      </c>
      <c r="H1525" s="69">
        <v>4600000</v>
      </c>
      <c r="I1525" s="69">
        <v>2361719.04</v>
      </c>
      <c r="J1525" s="69">
        <v>0</v>
      </c>
      <c r="K1525" s="69">
        <v>0</v>
      </c>
      <c r="L1525" s="69">
        <v>0</v>
      </c>
      <c r="M1525" s="69">
        <v>323800</v>
      </c>
      <c r="N1525" s="69">
        <v>323800</v>
      </c>
      <c r="O1525" s="69">
        <v>4276200</v>
      </c>
      <c r="P1525" s="69">
        <v>2037919.04</v>
      </c>
      <c r="Q1525" s="67">
        <f t="shared" si="47"/>
        <v>7.0391304347826089E-2</v>
      </c>
    </row>
    <row r="1526" spans="1:17" ht="14.4" x14ac:dyDescent="0.2">
      <c r="A1526" s="65" t="s">
        <v>498</v>
      </c>
      <c r="B1526" s="65" t="s">
        <v>499</v>
      </c>
      <c r="C1526" s="32" t="str">
        <f t="shared" si="46"/>
        <v>21375805 CENTRO COSTAR. PRODUCCIÓN CINEMATOGRÁFIC</v>
      </c>
      <c r="D1526" s="65" t="s">
        <v>19</v>
      </c>
      <c r="E1526" s="65" t="s">
        <v>113</v>
      </c>
      <c r="F1526" s="65" t="s">
        <v>114</v>
      </c>
      <c r="G1526" s="69">
        <v>5100000</v>
      </c>
      <c r="H1526" s="69">
        <v>4600000</v>
      </c>
      <c r="I1526" s="69">
        <v>2361719.04</v>
      </c>
      <c r="J1526" s="69">
        <v>0</v>
      </c>
      <c r="K1526" s="69">
        <v>0</v>
      </c>
      <c r="L1526" s="69">
        <v>0</v>
      </c>
      <c r="M1526" s="69">
        <v>323800</v>
      </c>
      <c r="N1526" s="69">
        <v>323800</v>
      </c>
      <c r="O1526" s="69">
        <v>4276200</v>
      </c>
      <c r="P1526" s="69">
        <v>2037919.04</v>
      </c>
      <c r="Q1526" s="67">
        <f t="shared" si="47"/>
        <v>7.0391304347826089E-2</v>
      </c>
    </row>
    <row r="1527" spans="1:17" ht="14.4" x14ac:dyDescent="0.2">
      <c r="A1527" s="65" t="s">
        <v>498</v>
      </c>
      <c r="B1527" s="65" t="s">
        <v>499</v>
      </c>
      <c r="C1527" s="32" t="str">
        <f t="shared" si="46"/>
        <v>21375805 CENTRO COSTAR. PRODUCCIÓN CINEMATOGRÁFIC</v>
      </c>
      <c r="D1527" s="65" t="s">
        <v>19</v>
      </c>
      <c r="E1527" s="65" t="s">
        <v>115</v>
      </c>
      <c r="F1527" s="65" t="s">
        <v>116</v>
      </c>
      <c r="G1527" s="69">
        <v>91770296</v>
      </c>
      <c r="H1527" s="69">
        <v>82600000</v>
      </c>
      <c r="I1527" s="69">
        <v>48681187.369999997</v>
      </c>
      <c r="J1527" s="69">
        <v>0</v>
      </c>
      <c r="K1527" s="69">
        <v>0</v>
      </c>
      <c r="L1527" s="69">
        <v>0</v>
      </c>
      <c r="M1527" s="69">
        <v>48680400</v>
      </c>
      <c r="N1527" s="69">
        <v>48680400</v>
      </c>
      <c r="O1527" s="69">
        <v>33919600</v>
      </c>
      <c r="P1527" s="69">
        <v>787.37</v>
      </c>
      <c r="Q1527" s="67">
        <f t="shared" si="47"/>
        <v>0.58935108958837767</v>
      </c>
    </row>
    <row r="1528" spans="1:17" ht="14.4" x14ac:dyDescent="0.2">
      <c r="A1528" s="65" t="s">
        <v>498</v>
      </c>
      <c r="B1528" s="65" t="s">
        <v>499</v>
      </c>
      <c r="C1528" s="32" t="str">
        <f t="shared" si="46"/>
        <v>21375805 CENTRO COSTAR. PRODUCCIÓN CINEMATOGRÁFIC</v>
      </c>
      <c r="D1528" s="65" t="s">
        <v>19</v>
      </c>
      <c r="E1528" s="65" t="s">
        <v>119</v>
      </c>
      <c r="F1528" s="65" t="s">
        <v>120</v>
      </c>
      <c r="G1528" s="69">
        <v>91770296</v>
      </c>
      <c r="H1528" s="69">
        <v>82600000</v>
      </c>
      <c r="I1528" s="69">
        <v>48681187.369999997</v>
      </c>
      <c r="J1528" s="69">
        <v>0</v>
      </c>
      <c r="K1528" s="69">
        <v>0</v>
      </c>
      <c r="L1528" s="69">
        <v>0</v>
      </c>
      <c r="M1528" s="69">
        <v>48680400</v>
      </c>
      <c r="N1528" s="69">
        <v>48680400</v>
      </c>
      <c r="O1528" s="69">
        <v>33919600</v>
      </c>
      <c r="P1528" s="69">
        <v>787.37</v>
      </c>
      <c r="Q1528" s="67">
        <f t="shared" si="47"/>
        <v>0.58935108958837767</v>
      </c>
    </row>
    <row r="1529" spans="1:17" ht="14.4" x14ac:dyDescent="0.2">
      <c r="A1529" s="65" t="s">
        <v>498</v>
      </c>
      <c r="B1529" s="65" t="s">
        <v>499</v>
      </c>
      <c r="C1529" s="32" t="str">
        <f t="shared" si="46"/>
        <v>21375805 CENTRO COSTAR. PRODUCCIÓN CINEMATOGRÁFIC</v>
      </c>
      <c r="D1529" s="65" t="s">
        <v>19</v>
      </c>
      <c r="E1529" s="65" t="s">
        <v>123</v>
      </c>
      <c r="F1529" s="65" t="s">
        <v>124</v>
      </c>
      <c r="G1529" s="69">
        <v>12994500</v>
      </c>
      <c r="H1529" s="69">
        <v>20383631</v>
      </c>
      <c r="I1529" s="69">
        <v>6068834.7000000002</v>
      </c>
      <c r="J1529" s="69">
        <v>0</v>
      </c>
      <c r="K1529" s="69">
        <v>0</v>
      </c>
      <c r="L1529" s="69">
        <v>0</v>
      </c>
      <c r="M1529" s="69">
        <v>2752089.87</v>
      </c>
      <c r="N1529" s="69">
        <v>1969340</v>
      </c>
      <c r="O1529" s="69">
        <v>17631541.129999999</v>
      </c>
      <c r="P1529" s="69">
        <v>3316744.83</v>
      </c>
      <c r="Q1529" s="67">
        <f t="shared" si="47"/>
        <v>0.1350147022382813</v>
      </c>
    </row>
    <row r="1530" spans="1:17" ht="14.4" x14ac:dyDescent="0.2">
      <c r="A1530" s="65" t="s">
        <v>498</v>
      </c>
      <c r="B1530" s="65" t="s">
        <v>499</v>
      </c>
      <c r="C1530" s="32" t="str">
        <f t="shared" si="46"/>
        <v>21375805 CENTRO COSTAR. PRODUCCIÓN CINEMATOGRÁFIC</v>
      </c>
      <c r="D1530" s="65" t="s">
        <v>19</v>
      </c>
      <c r="E1530" s="65" t="s">
        <v>125</v>
      </c>
      <c r="F1530" s="65" t="s">
        <v>126</v>
      </c>
      <c r="G1530" s="69">
        <v>3000000</v>
      </c>
      <c r="H1530" s="69">
        <v>13083631</v>
      </c>
      <c r="I1530" s="69">
        <v>1990341.71</v>
      </c>
      <c r="J1530" s="69">
        <v>0</v>
      </c>
      <c r="K1530" s="69">
        <v>0</v>
      </c>
      <c r="L1530" s="69">
        <v>0</v>
      </c>
      <c r="M1530" s="69">
        <v>1844699.87</v>
      </c>
      <c r="N1530" s="69">
        <v>1061950</v>
      </c>
      <c r="O1530" s="69">
        <v>11238931.130000001</v>
      </c>
      <c r="P1530" s="69">
        <v>145641.84</v>
      </c>
      <c r="Q1530" s="67">
        <f t="shared" si="47"/>
        <v>0.14099296059327873</v>
      </c>
    </row>
    <row r="1531" spans="1:17" ht="14.4" x14ac:dyDescent="0.2">
      <c r="A1531" s="65" t="s">
        <v>498</v>
      </c>
      <c r="B1531" s="65" t="s">
        <v>499</v>
      </c>
      <c r="C1531" s="32" t="str">
        <f t="shared" si="46"/>
        <v>21375805 CENTRO COSTAR. PRODUCCIÓN CINEMATOGRÁFIC</v>
      </c>
      <c r="D1531" s="65" t="s">
        <v>19</v>
      </c>
      <c r="E1531" s="65" t="s">
        <v>131</v>
      </c>
      <c r="F1531" s="65" t="s">
        <v>132</v>
      </c>
      <c r="G1531" s="69">
        <v>2994500</v>
      </c>
      <c r="H1531" s="69">
        <v>300000</v>
      </c>
      <c r="I1531" s="69">
        <v>300000</v>
      </c>
      <c r="J1531" s="69">
        <v>0</v>
      </c>
      <c r="K1531" s="69">
        <v>0</v>
      </c>
      <c r="L1531" s="69">
        <v>0</v>
      </c>
      <c r="M1531" s="69">
        <v>0</v>
      </c>
      <c r="N1531" s="69">
        <v>0</v>
      </c>
      <c r="O1531" s="69">
        <v>300000</v>
      </c>
      <c r="P1531" s="69">
        <v>300000</v>
      </c>
      <c r="Q1531" s="67">
        <f t="shared" si="47"/>
        <v>0</v>
      </c>
    </row>
    <row r="1532" spans="1:17" ht="14.4" x14ac:dyDescent="0.2">
      <c r="A1532" s="65" t="s">
        <v>498</v>
      </c>
      <c r="B1532" s="65" t="s">
        <v>499</v>
      </c>
      <c r="C1532" s="32" t="str">
        <f t="shared" si="46"/>
        <v>21375805 CENTRO COSTAR. PRODUCCIÓN CINEMATOGRÁFIC</v>
      </c>
      <c r="D1532" s="65" t="s">
        <v>19</v>
      </c>
      <c r="E1532" s="65" t="s">
        <v>133</v>
      </c>
      <c r="F1532" s="65" t="s">
        <v>134</v>
      </c>
      <c r="G1532" s="69">
        <v>6000000</v>
      </c>
      <c r="H1532" s="69">
        <v>6000000</v>
      </c>
      <c r="I1532" s="69">
        <v>2778492.99</v>
      </c>
      <c r="J1532" s="69">
        <v>0</v>
      </c>
      <c r="K1532" s="69">
        <v>0</v>
      </c>
      <c r="L1532" s="69">
        <v>0</v>
      </c>
      <c r="M1532" s="69">
        <v>0</v>
      </c>
      <c r="N1532" s="69">
        <v>0</v>
      </c>
      <c r="O1532" s="69">
        <v>6000000</v>
      </c>
      <c r="P1532" s="69">
        <v>2778492.99</v>
      </c>
      <c r="Q1532" s="67">
        <f t="shared" si="47"/>
        <v>0</v>
      </c>
    </row>
    <row r="1533" spans="1:17" ht="14.4" x14ac:dyDescent="0.2">
      <c r="A1533" s="65" t="s">
        <v>498</v>
      </c>
      <c r="B1533" s="65" t="s">
        <v>499</v>
      </c>
      <c r="C1533" s="32" t="str">
        <f t="shared" si="46"/>
        <v>21375805 CENTRO COSTAR. PRODUCCIÓN CINEMATOGRÁFIC</v>
      </c>
      <c r="D1533" s="65" t="s">
        <v>19</v>
      </c>
      <c r="E1533" s="65" t="s">
        <v>135</v>
      </c>
      <c r="F1533" s="65" t="s">
        <v>136</v>
      </c>
      <c r="G1533" s="69">
        <v>1000000</v>
      </c>
      <c r="H1533" s="69">
        <v>1000000</v>
      </c>
      <c r="I1533" s="69">
        <v>1000000</v>
      </c>
      <c r="J1533" s="69">
        <v>0</v>
      </c>
      <c r="K1533" s="69">
        <v>0</v>
      </c>
      <c r="L1533" s="69">
        <v>0</v>
      </c>
      <c r="M1533" s="69">
        <v>907390</v>
      </c>
      <c r="N1533" s="69">
        <v>907390</v>
      </c>
      <c r="O1533" s="69">
        <v>92610</v>
      </c>
      <c r="P1533" s="69">
        <v>92610</v>
      </c>
      <c r="Q1533" s="67">
        <f t="shared" si="47"/>
        <v>0.90739000000000003</v>
      </c>
    </row>
    <row r="1534" spans="1:17" ht="14.4" x14ac:dyDescent="0.2">
      <c r="A1534" s="65" t="s">
        <v>498</v>
      </c>
      <c r="B1534" s="65" t="s">
        <v>499</v>
      </c>
      <c r="C1534" s="32" t="str">
        <f t="shared" si="46"/>
        <v>21375805 CENTRO COSTAR. PRODUCCIÓN CINEMATOGRÁFIC</v>
      </c>
      <c r="D1534" s="65" t="s">
        <v>19</v>
      </c>
      <c r="E1534" s="65" t="s">
        <v>141</v>
      </c>
      <c r="F1534" s="65" t="s">
        <v>142</v>
      </c>
      <c r="G1534" s="69">
        <v>100000</v>
      </c>
      <c r="H1534" s="69">
        <v>70000</v>
      </c>
      <c r="I1534" s="69">
        <v>46308.22</v>
      </c>
      <c r="J1534" s="69">
        <v>0</v>
      </c>
      <c r="K1534" s="69">
        <v>0</v>
      </c>
      <c r="L1534" s="69">
        <v>0</v>
      </c>
      <c r="M1534" s="69">
        <v>0</v>
      </c>
      <c r="N1534" s="69">
        <v>0</v>
      </c>
      <c r="O1534" s="69">
        <v>70000</v>
      </c>
      <c r="P1534" s="69">
        <v>46308.22</v>
      </c>
      <c r="Q1534" s="67">
        <f t="shared" si="47"/>
        <v>0</v>
      </c>
    </row>
    <row r="1535" spans="1:17" ht="14.4" x14ac:dyDescent="0.2">
      <c r="A1535" s="65" t="s">
        <v>498</v>
      </c>
      <c r="B1535" s="65" t="s">
        <v>499</v>
      </c>
      <c r="C1535" s="32" t="str">
        <f t="shared" si="46"/>
        <v>21375805 CENTRO COSTAR. PRODUCCIÓN CINEMATOGRÁFIC</v>
      </c>
      <c r="D1535" s="65" t="s">
        <v>19</v>
      </c>
      <c r="E1535" s="65" t="s">
        <v>145</v>
      </c>
      <c r="F1535" s="65" t="s">
        <v>146</v>
      </c>
      <c r="G1535" s="69">
        <v>100000</v>
      </c>
      <c r="H1535" s="69">
        <v>70000</v>
      </c>
      <c r="I1535" s="69">
        <v>46308.22</v>
      </c>
      <c r="J1535" s="69">
        <v>0</v>
      </c>
      <c r="K1535" s="69">
        <v>0</v>
      </c>
      <c r="L1535" s="69">
        <v>0</v>
      </c>
      <c r="M1535" s="69">
        <v>0</v>
      </c>
      <c r="N1535" s="69">
        <v>0</v>
      </c>
      <c r="O1535" s="69">
        <v>70000</v>
      </c>
      <c r="P1535" s="69">
        <v>46308.22</v>
      </c>
      <c r="Q1535" s="67">
        <f t="shared" si="47"/>
        <v>0</v>
      </c>
    </row>
    <row r="1536" spans="1:17" ht="14.4" x14ac:dyDescent="0.2">
      <c r="A1536" s="65" t="s">
        <v>498</v>
      </c>
      <c r="B1536" s="65" t="s">
        <v>499</v>
      </c>
      <c r="C1536" s="32" t="str">
        <f t="shared" si="46"/>
        <v>21375805 CENTRO COSTAR. PRODUCCIÓN CINEMATOGRÁFIC</v>
      </c>
      <c r="D1536" s="65" t="s">
        <v>19</v>
      </c>
      <c r="E1536" s="65" t="s">
        <v>147</v>
      </c>
      <c r="F1536" s="65" t="s">
        <v>148</v>
      </c>
      <c r="G1536" s="69">
        <v>35000000</v>
      </c>
      <c r="H1536" s="69">
        <v>35000000</v>
      </c>
      <c r="I1536" s="69">
        <v>28207875.780000001</v>
      </c>
      <c r="J1536" s="69">
        <v>0</v>
      </c>
      <c r="K1536" s="69">
        <v>0</v>
      </c>
      <c r="L1536" s="69">
        <v>0</v>
      </c>
      <c r="M1536" s="69">
        <v>25928388.559999999</v>
      </c>
      <c r="N1536" s="69">
        <v>25928388.559999999</v>
      </c>
      <c r="O1536" s="69">
        <v>9071611.4399999995</v>
      </c>
      <c r="P1536" s="69">
        <v>2279487.2200000002</v>
      </c>
      <c r="Q1536" s="67">
        <f t="shared" si="47"/>
        <v>0.74081110171428566</v>
      </c>
    </row>
    <row r="1537" spans="1:17" ht="14.4" x14ac:dyDescent="0.2">
      <c r="A1537" s="65" t="s">
        <v>498</v>
      </c>
      <c r="B1537" s="65" t="s">
        <v>499</v>
      </c>
      <c r="C1537" s="32" t="str">
        <f t="shared" si="46"/>
        <v>21375805 CENTRO COSTAR. PRODUCCIÓN CINEMATOGRÁFIC</v>
      </c>
      <c r="D1537" s="65" t="s">
        <v>19</v>
      </c>
      <c r="E1537" s="65" t="s">
        <v>151</v>
      </c>
      <c r="F1537" s="65" t="s">
        <v>152</v>
      </c>
      <c r="G1537" s="69">
        <v>35000000</v>
      </c>
      <c r="H1537" s="69">
        <v>35000000</v>
      </c>
      <c r="I1537" s="69">
        <v>28207875.780000001</v>
      </c>
      <c r="J1537" s="69">
        <v>0</v>
      </c>
      <c r="K1537" s="69">
        <v>0</v>
      </c>
      <c r="L1537" s="69">
        <v>0</v>
      </c>
      <c r="M1537" s="69">
        <v>25928388.559999999</v>
      </c>
      <c r="N1537" s="69">
        <v>25928388.559999999</v>
      </c>
      <c r="O1537" s="69">
        <v>9071611.4399999995</v>
      </c>
      <c r="P1537" s="69">
        <v>2279487.2200000002</v>
      </c>
      <c r="Q1537" s="67">
        <f t="shared" si="47"/>
        <v>0.74081110171428566</v>
      </c>
    </row>
    <row r="1538" spans="1:17" ht="14.4" x14ac:dyDescent="0.2">
      <c r="A1538" s="65" t="s">
        <v>498</v>
      </c>
      <c r="B1538" s="65" t="s">
        <v>499</v>
      </c>
      <c r="C1538" s="32" t="str">
        <f t="shared" si="46"/>
        <v>21375805 CENTRO COSTAR. PRODUCCIÓN CINEMATOGRÁFIC</v>
      </c>
      <c r="D1538" s="65" t="s">
        <v>19</v>
      </c>
      <c r="E1538" s="65" t="s">
        <v>153</v>
      </c>
      <c r="F1538" s="65" t="s">
        <v>154</v>
      </c>
      <c r="G1538" s="69">
        <v>7700000</v>
      </c>
      <c r="H1538" s="69">
        <v>7700000</v>
      </c>
      <c r="I1538" s="69">
        <v>3534191.61</v>
      </c>
      <c r="J1538" s="69">
        <v>0</v>
      </c>
      <c r="K1538" s="69">
        <v>0</v>
      </c>
      <c r="L1538" s="69">
        <v>0</v>
      </c>
      <c r="M1538" s="69">
        <v>392103</v>
      </c>
      <c r="N1538" s="69">
        <v>353048</v>
      </c>
      <c r="O1538" s="69">
        <v>7307897</v>
      </c>
      <c r="P1538" s="69">
        <v>3142088.61</v>
      </c>
      <c r="Q1538" s="67">
        <f t="shared" si="47"/>
        <v>5.0922467532467534E-2</v>
      </c>
    </row>
    <row r="1539" spans="1:17" ht="14.4" x14ac:dyDescent="0.2">
      <c r="A1539" s="65" t="s">
        <v>498</v>
      </c>
      <c r="B1539" s="65" t="s">
        <v>499</v>
      </c>
      <c r="C1539" s="32" t="str">
        <f t="shared" si="46"/>
        <v>21375805 CENTRO COSTAR. PRODUCCIÓN CINEMATOGRÁFIC</v>
      </c>
      <c r="D1539" s="65" t="s">
        <v>19</v>
      </c>
      <c r="E1539" s="65" t="s">
        <v>155</v>
      </c>
      <c r="F1539" s="65" t="s">
        <v>156</v>
      </c>
      <c r="G1539" s="69">
        <v>1700000</v>
      </c>
      <c r="H1539" s="69">
        <v>1700000</v>
      </c>
      <c r="I1539" s="69">
        <v>787239.69</v>
      </c>
      <c r="J1539" s="69">
        <v>0</v>
      </c>
      <c r="K1539" s="69">
        <v>0</v>
      </c>
      <c r="L1539" s="69">
        <v>0</v>
      </c>
      <c r="M1539" s="69">
        <v>166103</v>
      </c>
      <c r="N1539" s="69">
        <v>127048</v>
      </c>
      <c r="O1539" s="69">
        <v>1533897</v>
      </c>
      <c r="P1539" s="69">
        <v>621136.68999999994</v>
      </c>
      <c r="Q1539" s="67">
        <f t="shared" si="47"/>
        <v>9.7707647058823524E-2</v>
      </c>
    </row>
    <row r="1540" spans="1:17" ht="14.4" x14ac:dyDescent="0.2">
      <c r="A1540" s="65" t="s">
        <v>498</v>
      </c>
      <c r="B1540" s="65" t="s">
        <v>499</v>
      </c>
      <c r="C1540" s="32" t="str">
        <f t="shared" si="46"/>
        <v>21375805 CENTRO COSTAR. PRODUCCIÓN CINEMATOGRÁFIC</v>
      </c>
      <c r="D1540" s="65" t="s">
        <v>19</v>
      </c>
      <c r="E1540" s="65" t="s">
        <v>157</v>
      </c>
      <c r="F1540" s="65" t="s">
        <v>158</v>
      </c>
      <c r="G1540" s="69">
        <v>700000</v>
      </c>
      <c r="H1540" s="69">
        <v>700000</v>
      </c>
      <c r="I1540" s="69">
        <v>324157.52</v>
      </c>
      <c r="J1540" s="69">
        <v>0</v>
      </c>
      <c r="K1540" s="69">
        <v>0</v>
      </c>
      <c r="L1540" s="69">
        <v>0</v>
      </c>
      <c r="M1540" s="69">
        <v>166103</v>
      </c>
      <c r="N1540" s="69">
        <v>127048</v>
      </c>
      <c r="O1540" s="69">
        <v>533897</v>
      </c>
      <c r="P1540" s="69">
        <v>158054.51999999999</v>
      </c>
      <c r="Q1540" s="67">
        <f t="shared" si="47"/>
        <v>0.23729</v>
      </c>
    </row>
    <row r="1541" spans="1:17" ht="14.4" x14ac:dyDescent="0.2">
      <c r="A1541" s="65" t="s">
        <v>498</v>
      </c>
      <c r="B1541" s="65" t="s">
        <v>499</v>
      </c>
      <c r="C1541" s="32" t="str">
        <f t="shared" si="46"/>
        <v>21375805 CENTRO COSTAR. PRODUCCIÓN CINEMATOGRÁFIC</v>
      </c>
      <c r="D1541" s="65" t="s">
        <v>19</v>
      </c>
      <c r="E1541" s="65" t="s">
        <v>161</v>
      </c>
      <c r="F1541" s="65" t="s">
        <v>162</v>
      </c>
      <c r="G1541" s="69">
        <v>1000000</v>
      </c>
      <c r="H1541" s="69">
        <v>1000000</v>
      </c>
      <c r="I1541" s="69">
        <v>463082.17</v>
      </c>
      <c r="J1541" s="69">
        <v>0</v>
      </c>
      <c r="K1541" s="69">
        <v>0</v>
      </c>
      <c r="L1541" s="69">
        <v>0</v>
      </c>
      <c r="M1541" s="69">
        <v>0</v>
      </c>
      <c r="N1541" s="69">
        <v>0</v>
      </c>
      <c r="O1541" s="69">
        <v>1000000</v>
      </c>
      <c r="P1541" s="69">
        <v>463082.17</v>
      </c>
      <c r="Q1541" s="67">
        <f t="shared" si="47"/>
        <v>0</v>
      </c>
    </row>
    <row r="1542" spans="1:17" ht="14.4" x14ac:dyDescent="0.2">
      <c r="A1542" s="65" t="s">
        <v>498</v>
      </c>
      <c r="B1542" s="65" t="s">
        <v>499</v>
      </c>
      <c r="C1542" s="32" t="str">
        <f t="shared" si="46"/>
        <v>21375805 CENTRO COSTAR. PRODUCCIÓN CINEMATOGRÁFIC</v>
      </c>
      <c r="D1542" s="65" t="s">
        <v>19</v>
      </c>
      <c r="E1542" s="65" t="s">
        <v>171</v>
      </c>
      <c r="F1542" s="65" t="s">
        <v>172</v>
      </c>
      <c r="G1542" s="69">
        <v>500000</v>
      </c>
      <c r="H1542" s="69">
        <v>500000</v>
      </c>
      <c r="I1542" s="69">
        <v>231541.09</v>
      </c>
      <c r="J1542" s="69">
        <v>0</v>
      </c>
      <c r="K1542" s="69">
        <v>0</v>
      </c>
      <c r="L1542" s="69">
        <v>0</v>
      </c>
      <c r="M1542" s="69">
        <v>0</v>
      </c>
      <c r="N1542" s="69">
        <v>0</v>
      </c>
      <c r="O1542" s="69">
        <v>500000</v>
      </c>
      <c r="P1542" s="69">
        <v>231541.09</v>
      </c>
      <c r="Q1542" s="67">
        <f t="shared" si="47"/>
        <v>0</v>
      </c>
    </row>
    <row r="1543" spans="1:17" ht="14.4" x14ac:dyDescent="0.2">
      <c r="A1543" s="65" t="s">
        <v>498</v>
      </c>
      <c r="B1543" s="65" t="s">
        <v>499</v>
      </c>
      <c r="C1543" s="32" t="str">
        <f t="shared" ref="C1543:C1606" si="48">+CONCATENATE(A1543," ",B1543)</f>
        <v>21375805 CENTRO COSTAR. PRODUCCIÓN CINEMATOGRÁFIC</v>
      </c>
      <c r="D1543" s="65" t="s">
        <v>19</v>
      </c>
      <c r="E1543" s="65" t="s">
        <v>173</v>
      </c>
      <c r="F1543" s="65" t="s">
        <v>174</v>
      </c>
      <c r="G1543" s="69">
        <v>100000</v>
      </c>
      <c r="H1543" s="69">
        <v>100000</v>
      </c>
      <c r="I1543" s="69">
        <v>46308.22</v>
      </c>
      <c r="J1543" s="69">
        <v>0</v>
      </c>
      <c r="K1543" s="69">
        <v>0</v>
      </c>
      <c r="L1543" s="69">
        <v>0</v>
      </c>
      <c r="M1543" s="69">
        <v>0</v>
      </c>
      <c r="N1543" s="69">
        <v>0</v>
      </c>
      <c r="O1543" s="69">
        <v>100000</v>
      </c>
      <c r="P1543" s="69">
        <v>46308.22</v>
      </c>
      <c r="Q1543" s="67">
        <f t="shared" ref="Q1543:Q1606" si="49">+IFERROR(M1543/H1543,0)</f>
        <v>0</v>
      </c>
    </row>
    <row r="1544" spans="1:17" ht="14.4" x14ac:dyDescent="0.2">
      <c r="A1544" s="65" t="s">
        <v>498</v>
      </c>
      <c r="B1544" s="65" t="s">
        <v>499</v>
      </c>
      <c r="C1544" s="32" t="str">
        <f t="shared" si="48"/>
        <v>21375805 CENTRO COSTAR. PRODUCCIÓN CINEMATOGRÁFIC</v>
      </c>
      <c r="D1544" s="65" t="s">
        <v>19</v>
      </c>
      <c r="E1544" s="65" t="s">
        <v>179</v>
      </c>
      <c r="F1544" s="65" t="s">
        <v>180</v>
      </c>
      <c r="G1544" s="69">
        <v>400000</v>
      </c>
      <c r="H1544" s="69">
        <v>400000</v>
      </c>
      <c r="I1544" s="69">
        <v>185232.87</v>
      </c>
      <c r="J1544" s="69">
        <v>0</v>
      </c>
      <c r="K1544" s="69">
        <v>0</v>
      </c>
      <c r="L1544" s="69">
        <v>0</v>
      </c>
      <c r="M1544" s="69">
        <v>0</v>
      </c>
      <c r="N1544" s="69">
        <v>0</v>
      </c>
      <c r="O1544" s="69">
        <v>400000</v>
      </c>
      <c r="P1544" s="69">
        <v>185232.87</v>
      </c>
      <c r="Q1544" s="67">
        <f t="shared" si="49"/>
        <v>0</v>
      </c>
    </row>
    <row r="1545" spans="1:17" ht="14.4" x14ac:dyDescent="0.2">
      <c r="A1545" s="65" t="s">
        <v>498</v>
      </c>
      <c r="B1545" s="65" t="s">
        <v>499</v>
      </c>
      <c r="C1545" s="32" t="str">
        <f t="shared" si="48"/>
        <v>21375805 CENTRO COSTAR. PRODUCCIÓN CINEMATOGRÁFIC</v>
      </c>
      <c r="D1545" s="65" t="s">
        <v>19</v>
      </c>
      <c r="E1545" s="65" t="s">
        <v>185</v>
      </c>
      <c r="F1545" s="65" t="s">
        <v>186</v>
      </c>
      <c r="G1545" s="69">
        <v>3000000</v>
      </c>
      <c r="H1545" s="69">
        <v>3000000</v>
      </c>
      <c r="I1545" s="69">
        <v>1389246.5</v>
      </c>
      <c r="J1545" s="69">
        <v>0</v>
      </c>
      <c r="K1545" s="69">
        <v>0</v>
      </c>
      <c r="L1545" s="69">
        <v>0</v>
      </c>
      <c r="M1545" s="69">
        <v>169500</v>
      </c>
      <c r="N1545" s="69">
        <v>169500</v>
      </c>
      <c r="O1545" s="69">
        <v>2830500</v>
      </c>
      <c r="P1545" s="69">
        <v>1219746.5</v>
      </c>
      <c r="Q1545" s="67">
        <f t="shared" si="49"/>
        <v>5.6500000000000002E-2</v>
      </c>
    </row>
    <row r="1546" spans="1:17" ht="14.4" x14ac:dyDescent="0.2">
      <c r="A1546" s="65" t="s">
        <v>498</v>
      </c>
      <c r="B1546" s="65" t="s">
        <v>499</v>
      </c>
      <c r="C1546" s="32" t="str">
        <f t="shared" si="48"/>
        <v>21375805 CENTRO COSTAR. PRODUCCIÓN CINEMATOGRÁFIC</v>
      </c>
      <c r="D1546" s="65" t="s">
        <v>19</v>
      </c>
      <c r="E1546" s="65" t="s">
        <v>189</v>
      </c>
      <c r="F1546" s="65" t="s">
        <v>190</v>
      </c>
      <c r="G1546" s="69">
        <v>3000000</v>
      </c>
      <c r="H1546" s="69">
        <v>3000000</v>
      </c>
      <c r="I1546" s="69">
        <v>1389246.5</v>
      </c>
      <c r="J1546" s="69">
        <v>0</v>
      </c>
      <c r="K1546" s="69">
        <v>0</v>
      </c>
      <c r="L1546" s="69">
        <v>0</v>
      </c>
      <c r="M1546" s="69">
        <v>169500</v>
      </c>
      <c r="N1546" s="69">
        <v>169500</v>
      </c>
      <c r="O1546" s="69">
        <v>2830500</v>
      </c>
      <c r="P1546" s="69">
        <v>1219746.5</v>
      </c>
      <c r="Q1546" s="67">
        <f t="shared" si="49"/>
        <v>5.6500000000000002E-2</v>
      </c>
    </row>
    <row r="1547" spans="1:17" ht="14.4" x14ac:dyDescent="0.2">
      <c r="A1547" s="65" t="s">
        <v>498</v>
      </c>
      <c r="B1547" s="65" t="s">
        <v>499</v>
      </c>
      <c r="C1547" s="32" t="str">
        <f t="shared" si="48"/>
        <v>21375805 CENTRO COSTAR. PRODUCCIÓN CINEMATOGRÁFIC</v>
      </c>
      <c r="D1547" s="65" t="s">
        <v>19</v>
      </c>
      <c r="E1547" s="65" t="s">
        <v>191</v>
      </c>
      <c r="F1547" s="65" t="s">
        <v>192</v>
      </c>
      <c r="G1547" s="69">
        <v>2500000</v>
      </c>
      <c r="H1547" s="69">
        <v>2500000</v>
      </c>
      <c r="I1547" s="69">
        <v>1126164.33</v>
      </c>
      <c r="J1547" s="69">
        <v>0</v>
      </c>
      <c r="K1547" s="69">
        <v>0</v>
      </c>
      <c r="L1547" s="69">
        <v>0</v>
      </c>
      <c r="M1547" s="69">
        <v>56500</v>
      </c>
      <c r="N1547" s="69">
        <v>56500</v>
      </c>
      <c r="O1547" s="69">
        <v>2443500</v>
      </c>
      <c r="P1547" s="69">
        <v>1069664.33</v>
      </c>
      <c r="Q1547" s="67">
        <f t="shared" si="49"/>
        <v>2.2599999999999999E-2</v>
      </c>
    </row>
    <row r="1548" spans="1:17" ht="14.4" x14ac:dyDescent="0.2">
      <c r="A1548" s="65" t="s">
        <v>498</v>
      </c>
      <c r="B1548" s="65" t="s">
        <v>499</v>
      </c>
      <c r="C1548" s="32" t="str">
        <f t="shared" si="48"/>
        <v>21375805 CENTRO COSTAR. PRODUCCIÓN CINEMATOGRÁFIC</v>
      </c>
      <c r="D1548" s="65" t="s">
        <v>19</v>
      </c>
      <c r="E1548" s="65" t="s">
        <v>193</v>
      </c>
      <c r="F1548" s="65" t="s">
        <v>194</v>
      </c>
      <c r="G1548" s="69">
        <v>500000</v>
      </c>
      <c r="H1548" s="69">
        <v>500000</v>
      </c>
      <c r="I1548" s="69">
        <v>231541.08</v>
      </c>
      <c r="J1548" s="69">
        <v>0</v>
      </c>
      <c r="K1548" s="69">
        <v>0</v>
      </c>
      <c r="L1548" s="69">
        <v>0</v>
      </c>
      <c r="M1548" s="69">
        <v>0</v>
      </c>
      <c r="N1548" s="69">
        <v>0</v>
      </c>
      <c r="O1548" s="69">
        <v>500000</v>
      </c>
      <c r="P1548" s="69">
        <v>231541.08</v>
      </c>
      <c r="Q1548" s="67">
        <f t="shared" si="49"/>
        <v>0</v>
      </c>
    </row>
    <row r="1549" spans="1:17" ht="14.4" x14ac:dyDescent="0.2">
      <c r="A1549" s="65" t="s">
        <v>498</v>
      </c>
      <c r="B1549" s="65" t="s">
        <v>499</v>
      </c>
      <c r="C1549" s="32" t="str">
        <f t="shared" si="48"/>
        <v>21375805 CENTRO COSTAR. PRODUCCIÓN CINEMATOGRÁFIC</v>
      </c>
      <c r="D1549" s="65" t="s">
        <v>19</v>
      </c>
      <c r="E1549" s="65" t="s">
        <v>195</v>
      </c>
      <c r="F1549" s="65" t="s">
        <v>196</v>
      </c>
      <c r="G1549" s="69">
        <v>0</v>
      </c>
      <c r="H1549" s="69">
        <v>100000</v>
      </c>
      <c r="I1549" s="69">
        <v>0</v>
      </c>
      <c r="J1549" s="69">
        <v>0</v>
      </c>
      <c r="K1549" s="69">
        <v>0</v>
      </c>
      <c r="L1549" s="69">
        <v>0</v>
      </c>
      <c r="M1549" s="69">
        <v>0</v>
      </c>
      <c r="N1549" s="69">
        <v>0</v>
      </c>
      <c r="O1549" s="69">
        <v>100000</v>
      </c>
      <c r="P1549" s="69">
        <v>0</v>
      </c>
      <c r="Q1549" s="67">
        <f t="shared" si="49"/>
        <v>0</v>
      </c>
    </row>
    <row r="1550" spans="1:17" ht="14.4" x14ac:dyDescent="0.2">
      <c r="A1550" s="65" t="s">
        <v>498</v>
      </c>
      <c r="B1550" s="65" t="s">
        <v>499</v>
      </c>
      <c r="C1550" s="32" t="str">
        <f t="shared" si="48"/>
        <v>21375805 CENTRO COSTAR. PRODUCCIÓN CINEMATOGRÁFIC</v>
      </c>
      <c r="D1550" s="65" t="s">
        <v>19</v>
      </c>
      <c r="E1550" s="65" t="s">
        <v>197</v>
      </c>
      <c r="F1550" s="65" t="s">
        <v>198</v>
      </c>
      <c r="G1550" s="69">
        <v>500000</v>
      </c>
      <c r="H1550" s="69">
        <v>200000</v>
      </c>
      <c r="I1550" s="69">
        <v>200000</v>
      </c>
      <c r="J1550" s="69">
        <v>0</v>
      </c>
      <c r="K1550" s="69">
        <v>0</v>
      </c>
      <c r="L1550" s="69">
        <v>0</v>
      </c>
      <c r="M1550" s="69">
        <v>56500</v>
      </c>
      <c r="N1550" s="69">
        <v>56500</v>
      </c>
      <c r="O1550" s="69">
        <v>143500</v>
      </c>
      <c r="P1550" s="69">
        <v>143500</v>
      </c>
      <c r="Q1550" s="67">
        <f t="shared" si="49"/>
        <v>0.28249999999999997</v>
      </c>
    </row>
    <row r="1551" spans="1:17" ht="14.4" x14ac:dyDescent="0.2">
      <c r="A1551" s="65" t="s">
        <v>498</v>
      </c>
      <c r="B1551" s="65" t="s">
        <v>499</v>
      </c>
      <c r="C1551" s="32" t="str">
        <f t="shared" si="48"/>
        <v>21375805 CENTRO COSTAR. PRODUCCIÓN CINEMATOGRÁFIC</v>
      </c>
      <c r="D1551" s="65" t="s">
        <v>19</v>
      </c>
      <c r="E1551" s="65" t="s">
        <v>201</v>
      </c>
      <c r="F1551" s="65" t="s">
        <v>202</v>
      </c>
      <c r="G1551" s="69">
        <v>1500000</v>
      </c>
      <c r="H1551" s="69">
        <v>1500000</v>
      </c>
      <c r="I1551" s="69">
        <v>694623.25</v>
      </c>
      <c r="J1551" s="69">
        <v>0</v>
      </c>
      <c r="K1551" s="69">
        <v>0</v>
      </c>
      <c r="L1551" s="69">
        <v>0</v>
      </c>
      <c r="M1551" s="69">
        <v>0</v>
      </c>
      <c r="N1551" s="69">
        <v>0</v>
      </c>
      <c r="O1551" s="69">
        <v>1500000</v>
      </c>
      <c r="P1551" s="69">
        <v>694623.25</v>
      </c>
      <c r="Q1551" s="67">
        <f t="shared" si="49"/>
        <v>0</v>
      </c>
    </row>
    <row r="1552" spans="1:17" ht="14.4" x14ac:dyDescent="0.2">
      <c r="A1552" s="65" t="s">
        <v>498</v>
      </c>
      <c r="B1552" s="65" t="s">
        <v>499</v>
      </c>
      <c r="C1552" s="32" t="str">
        <f t="shared" si="48"/>
        <v>21375805 CENTRO COSTAR. PRODUCCIÓN CINEMATOGRÁFIC</v>
      </c>
      <c r="D1552" s="65" t="s">
        <v>19</v>
      </c>
      <c r="E1552" s="65" t="s">
        <v>203</v>
      </c>
      <c r="F1552" s="65" t="s">
        <v>204</v>
      </c>
      <c r="G1552" s="69">
        <v>0</v>
      </c>
      <c r="H1552" s="69">
        <v>200000</v>
      </c>
      <c r="I1552" s="69">
        <v>0</v>
      </c>
      <c r="J1552" s="69">
        <v>0</v>
      </c>
      <c r="K1552" s="69">
        <v>0</v>
      </c>
      <c r="L1552" s="69">
        <v>0</v>
      </c>
      <c r="M1552" s="69">
        <v>0</v>
      </c>
      <c r="N1552" s="69">
        <v>0</v>
      </c>
      <c r="O1552" s="69">
        <v>200000</v>
      </c>
      <c r="P1552" s="69">
        <v>0</v>
      </c>
      <c r="Q1552" s="67">
        <f t="shared" si="49"/>
        <v>0</v>
      </c>
    </row>
    <row r="1553" spans="1:17" ht="14.4" x14ac:dyDescent="0.2">
      <c r="A1553" s="65" t="s">
        <v>498</v>
      </c>
      <c r="B1553" s="65" t="s">
        <v>499</v>
      </c>
      <c r="C1553" s="32" t="str">
        <f t="shared" si="48"/>
        <v>21375805 CENTRO COSTAR. PRODUCCIÓN CINEMATOGRÁFIC</v>
      </c>
      <c r="D1553" s="65" t="s">
        <v>19</v>
      </c>
      <c r="E1553" s="65" t="s">
        <v>209</v>
      </c>
      <c r="F1553" s="65" t="s">
        <v>210</v>
      </c>
      <c r="G1553" s="69">
        <v>476453328</v>
      </c>
      <c r="H1553" s="69">
        <v>476467785</v>
      </c>
      <c r="I1553" s="69">
        <v>191661184.27000001</v>
      </c>
      <c r="J1553" s="69">
        <v>0</v>
      </c>
      <c r="K1553" s="69">
        <v>0</v>
      </c>
      <c r="L1553" s="69">
        <v>0</v>
      </c>
      <c r="M1553" s="69">
        <v>103310886.36</v>
      </c>
      <c r="N1553" s="69">
        <v>103310886.36</v>
      </c>
      <c r="O1553" s="69">
        <v>373156898.63999999</v>
      </c>
      <c r="P1553" s="69">
        <v>88350297.909999996</v>
      </c>
      <c r="Q1553" s="67">
        <f t="shared" si="49"/>
        <v>0.21682659271497232</v>
      </c>
    </row>
    <row r="1554" spans="1:17" ht="14.4" x14ac:dyDescent="0.2">
      <c r="A1554" s="65" t="s">
        <v>498</v>
      </c>
      <c r="B1554" s="65" t="s">
        <v>499</v>
      </c>
      <c r="C1554" s="32" t="str">
        <f t="shared" si="48"/>
        <v>21375805 CENTRO COSTAR. PRODUCCIÓN CINEMATOGRÁFIC</v>
      </c>
      <c r="D1554" s="65" t="s">
        <v>19</v>
      </c>
      <c r="E1554" s="65" t="s">
        <v>211</v>
      </c>
      <c r="F1554" s="65" t="s">
        <v>212</v>
      </c>
      <c r="G1554" s="69">
        <v>2932128</v>
      </c>
      <c r="H1554" s="69">
        <v>2946585</v>
      </c>
      <c r="I1554" s="69">
        <v>2946585</v>
      </c>
      <c r="J1554" s="69">
        <v>0</v>
      </c>
      <c r="K1554" s="69">
        <v>0</v>
      </c>
      <c r="L1554" s="69">
        <v>0</v>
      </c>
      <c r="M1554" s="69">
        <v>1016485.26</v>
      </c>
      <c r="N1554" s="69">
        <v>1016485.26</v>
      </c>
      <c r="O1554" s="69">
        <v>1930099.74</v>
      </c>
      <c r="P1554" s="69">
        <v>1930099.74</v>
      </c>
      <c r="Q1554" s="67">
        <f t="shared" si="49"/>
        <v>0.34497062192334516</v>
      </c>
    </row>
    <row r="1555" spans="1:17" ht="14.4" x14ac:dyDescent="0.2">
      <c r="A1555" s="65" t="s">
        <v>498</v>
      </c>
      <c r="B1555" s="65" t="s">
        <v>499</v>
      </c>
      <c r="C1555" s="32" t="str">
        <f t="shared" si="48"/>
        <v>21375805 CENTRO COSTAR. PRODUCCIÓN CINEMATOGRÁFIC</v>
      </c>
      <c r="D1555" s="65" t="s">
        <v>19</v>
      </c>
      <c r="E1555" s="65" t="s">
        <v>510</v>
      </c>
      <c r="F1555" s="65" t="s">
        <v>214</v>
      </c>
      <c r="G1555" s="69">
        <v>2529363</v>
      </c>
      <c r="H1555" s="69">
        <v>2541834</v>
      </c>
      <c r="I1555" s="69">
        <v>2541834</v>
      </c>
      <c r="J1555" s="69">
        <v>0</v>
      </c>
      <c r="K1555" s="69">
        <v>0</v>
      </c>
      <c r="L1555" s="69">
        <v>0</v>
      </c>
      <c r="M1555" s="69">
        <v>876858.16</v>
      </c>
      <c r="N1555" s="69">
        <v>876858.16</v>
      </c>
      <c r="O1555" s="69">
        <v>1664975.84</v>
      </c>
      <c r="P1555" s="69">
        <v>1664975.84</v>
      </c>
      <c r="Q1555" s="67">
        <f t="shared" si="49"/>
        <v>0.3449706629150448</v>
      </c>
    </row>
    <row r="1556" spans="1:17" ht="14.4" x14ac:dyDescent="0.2">
      <c r="A1556" s="65" t="s">
        <v>498</v>
      </c>
      <c r="B1556" s="65" t="s">
        <v>499</v>
      </c>
      <c r="C1556" s="32" t="str">
        <f t="shared" si="48"/>
        <v>21375805 CENTRO COSTAR. PRODUCCIÓN CINEMATOGRÁFIC</v>
      </c>
      <c r="D1556" s="65" t="s">
        <v>19</v>
      </c>
      <c r="E1556" s="65" t="s">
        <v>511</v>
      </c>
      <c r="F1556" s="65" t="s">
        <v>216</v>
      </c>
      <c r="G1556" s="69">
        <v>402765</v>
      </c>
      <c r="H1556" s="69">
        <v>404751</v>
      </c>
      <c r="I1556" s="69">
        <v>404751</v>
      </c>
      <c r="J1556" s="69">
        <v>0</v>
      </c>
      <c r="K1556" s="69">
        <v>0</v>
      </c>
      <c r="L1556" s="69">
        <v>0</v>
      </c>
      <c r="M1556" s="69">
        <v>139627.1</v>
      </c>
      <c r="N1556" s="69">
        <v>139627.1</v>
      </c>
      <c r="O1556" s="69">
        <v>265123.90000000002</v>
      </c>
      <c r="P1556" s="69">
        <v>265123.90000000002</v>
      </c>
      <c r="Q1556" s="67">
        <f t="shared" si="49"/>
        <v>0.34497036449570229</v>
      </c>
    </row>
    <row r="1557" spans="1:17" ht="14.4" x14ac:dyDescent="0.2">
      <c r="A1557" s="65" t="s">
        <v>498</v>
      </c>
      <c r="B1557" s="65" t="s">
        <v>499</v>
      </c>
      <c r="C1557" s="32" t="str">
        <f t="shared" si="48"/>
        <v>21375805 CENTRO COSTAR. PRODUCCIÓN CINEMATOGRÁFIC</v>
      </c>
      <c r="D1557" s="65" t="s">
        <v>19</v>
      </c>
      <c r="E1557" s="65" t="s">
        <v>219</v>
      </c>
      <c r="F1557" s="65" t="s">
        <v>220</v>
      </c>
      <c r="G1557" s="69">
        <v>390751200</v>
      </c>
      <c r="H1557" s="69">
        <v>390751200</v>
      </c>
      <c r="I1557" s="69">
        <v>105944599.27</v>
      </c>
      <c r="J1557" s="69">
        <v>0</v>
      </c>
      <c r="K1557" s="69">
        <v>0</v>
      </c>
      <c r="L1557" s="69">
        <v>0</v>
      </c>
      <c r="M1557" s="69">
        <v>21024406.190000001</v>
      </c>
      <c r="N1557" s="69">
        <v>21024406.190000001</v>
      </c>
      <c r="O1557" s="69">
        <v>369726793.81</v>
      </c>
      <c r="P1557" s="69">
        <v>84920193.079999998</v>
      </c>
      <c r="Q1557" s="67">
        <f t="shared" si="49"/>
        <v>5.3805096926125888E-2</v>
      </c>
    </row>
    <row r="1558" spans="1:17" ht="14.4" x14ac:dyDescent="0.2">
      <c r="A1558" s="65" t="s">
        <v>498</v>
      </c>
      <c r="B1558" s="65" t="s">
        <v>499</v>
      </c>
      <c r="C1558" s="32" t="str">
        <f t="shared" si="48"/>
        <v>21375805 CENTRO COSTAR. PRODUCCIÓN CINEMATOGRÁFIC</v>
      </c>
      <c r="D1558" s="65" t="s">
        <v>19</v>
      </c>
      <c r="E1558" s="65" t="s">
        <v>223</v>
      </c>
      <c r="F1558" s="65" t="s">
        <v>224</v>
      </c>
      <c r="G1558" s="69">
        <v>390751200</v>
      </c>
      <c r="H1558" s="69">
        <v>390751200</v>
      </c>
      <c r="I1558" s="69">
        <v>105944599.27</v>
      </c>
      <c r="J1558" s="69">
        <v>0</v>
      </c>
      <c r="K1558" s="69">
        <v>0</v>
      </c>
      <c r="L1558" s="69">
        <v>0</v>
      </c>
      <c r="M1558" s="69">
        <v>21024406.190000001</v>
      </c>
      <c r="N1558" s="69">
        <v>21024406.190000001</v>
      </c>
      <c r="O1558" s="69">
        <v>369726793.81</v>
      </c>
      <c r="P1558" s="69">
        <v>84920193.079999998</v>
      </c>
      <c r="Q1558" s="67">
        <f t="shared" si="49"/>
        <v>5.3805096926125888E-2</v>
      </c>
    </row>
    <row r="1559" spans="1:17" ht="14.4" x14ac:dyDescent="0.2">
      <c r="A1559" s="65" t="s">
        <v>498</v>
      </c>
      <c r="B1559" s="65" t="s">
        <v>499</v>
      </c>
      <c r="C1559" s="32" t="str">
        <f t="shared" si="48"/>
        <v>21375805 CENTRO COSTAR. PRODUCCIÓN CINEMATOGRÁFIC</v>
      </c>
      <c r="D1559" s="65" t="s">
        <v>19</v>
      </c>
      <c r="E1559" s="65" t="s">
        <v>225</v>
      </c>
      <c r="F1559" s="65" t="s">
        <v>226</v>
      </c>
      <c r="G1559" s="69">
        <v>1500000</v>
      </c>
      <c r="H1559" s="69">
        <v>1500000</v>
      </c>
      <c r="I1559" s="69">
        <v>1500000</v>
      </c>
      <c r="J1559" s="69">
        <v>0</v>
      </c>
      <c r="K1559" s="69">
        <v>0</v>
      </c>
      <c r="L1559" s="69">
        <v>0</v>
      </c>
      <c r="M1559" s="69">
        <v>0</v>
      </c>
      <c r="N1559" s="69">
        <v>0</v>
      </c>
      <c r="O1559" s="69">
        <v>1500000</v>
      </c>
      <c r="P1559" s="69">
        <v>1500000</v>
      </c>
      <c r="Q1559" s="67">
        <f t="shared" si="49"/>
        <v>0</v>
      </c>
    </row>
    <row r="1560" spans="1:17" ht="14.4" x14ac:dyDescent="0.2">
      <c r="A1560" s="65" t="s">
        <v>498</v>
      </c>
      <c r="B1560" s="65" t="s">
        <v>499</v>
      </c>
      <c r="C1560" s="32" t="str">
        <f t="shared" si="48"/>
        <v>21375805 CENTRO COSTAR. PRODUCCIÓN CINEMATOGRÁFIC</v>
      </c>
      <c r="D1560" s="65" t="s">
        <v>19</v>
      </c>
      <c r="E1560" s="65" t="s">
        <v>229</v>
      </c>
      <c r="F1560" s="65" t="s">
        <v>230</v>
      </c>
      <c r="G1560" s="69">
        <v>1500000</v>
      </c>
      <c r="H1560" s="69">
        <v>1500000</v>
      </c>
      <c r="I1560" s="69">
        <v>1500000</v>
      </c>
      <c r="J1560" s="69">
        <v>0</v>
      </c>
      <c r="K1560" s="69">
        <v>0</v>
      </c>
      <c r="L1560" s="69">
        <v>0</v>
      </c>
      <c r="M1560" s="69">
        <v>0</v>
      </c>
      <c r="N1560" s="69">
        <v>0</v>
      </c>
      <c r="O1560" s="69">
        <v>1500000</v>
      </c>
      <c r="P1560" s="69">
        <v>1500000</v>
      </c>
      <c r="Q1560" s="67">
        <f t="shared" si="49"/>
        <v>0</v>
      </c>
    </row>
    <row r="1561" spans="1:17" ht="14.4" x14ac:dyDescent="0.2">
      <c r="A1561" s="65" t="s">
        <v>498</v>
      </c>
      <c r="B1561" s="65" t="s">
        <v>499</v>
      </c>
      <c r="C1561" s="32" t="str">
        <f t="shared" si="48"/>
        <v>21375805 CENTRO COSTAR. PRODUCCIÓN CINEMATOGRÁFIC</v>
      </c>
      <c r="D1561" s="65" t="s">
        <v>19</v>
      </c>
      <c r="E1561" s="65" t="s">
        <v>243</v>
      </c>
      <c r="F1561" s="65" t="s">
        <v>244</v>
      </c>
      <c r="G1561" s="69">
        <v>81270000</v>
      </c>
      <c r="H1561" s="69">
        <v>81270000</v>
      </c>
      <c r="I1561" s="69">
        <v>81270000</v>
      </c>
      <c r="J1561" s="69">
        <v>0</v>
      </c>
      <c r="K1561" s="69">
        <v>0</v>
      </c>
      <c r="L1561" s="69">
        <v>0</v>
      </c>
      <c r="M1561" s="69">
        <v>81269994.909999996</v>
      </c>
      <c r="N1561" s="69">
        <v>81269994.909999996</v>
      </c>
      <c r="O1561" s="69">
        <v>5.09</v>
      </c>
      <c r="P1561" s="69">
        <v>5.09</v>
      </c>
      <c r="Q1561" s="67">
        <f t="shared" si="49"/>
        <v>0.99999993736926296</v>
      </c>
    </row>
    <row r="1562" spans="1:17" ht="14.4" x14ac:dyDescent="0.2">
      <c r="A1562" s="65" t="s">
        <v>498</v>
      </c>
      <c r="B1562" s="65" t="s">
        <v>499</v>
      </c>
      <c r="C1562" s="32" t="str">
        <f t="shared" si="48"/>
        <v>21375805 CENTRO COSTAR. PRODUCCIÓN CINEMATOGRÁFIC</v>
      </c>
      <c r="D1562" s="65" t="s">
        <v>19</v>
      </c>
      <c r="E1562" s="65" t="s">
        <v>512</v>
      </c>
      <c r="F1562" s="65" t="s">
        <v>513</v>
      </c>
      <c r="G1562" s="69">
        <v>81270000</v>
      </c>
      <c r="H1562" s="69">
        <v>81270000</v>
      </c>
      <c r="I1562" s="69">
        <v>81270000</v>
      </c>
      <c r="J1562" s="69">
        <v>0</v>
      </c>
      <c r="K1562" s="69">
        <v>0</v>
      </c>
      <c r="L1562" s="69">
        <v>0</v>
      </c>
      <c r="M1562" s="69">
        <v>81269994.909999996</v>
      </c>
      <c r="N1562" s="69">
        <v>81269994.909999996</v>
      </c>
      <c r="O1562" s="69">
        <v>5.09</v>
      </c>
      <c r="P1562" s="69">
        <v>5.09</v>
      </c>
      <c r="Q1562" s="67">
        <f t="shared" si="49"/>
        <v>0.99999993736926296</v>
      </c>
    </row>
    <row r="1563" spans="1:17" ht="14.4" x14ac:dyDescent="0.2">
      <c r="A1563" s="65" t="s">
        <v>498</v>
      </c>
      <c r="B1563" s="65" t="s">
        <v>499</v>
      </c>
      <c r="C1563" s="32" t="str">
        <f t="shared" si="48"/>
        <v>21375805 CENTRO COSTAR. PRODUCCIÓN CINEMATOGRÁFIC</v>
      </c>
      <c r="D1563" s="65" t="s">
        <v>253</v>
      </c>
      <c r="E1563" s="65" t="s">
        <v>254</v>
      </c>
      <c r="F1563" s="65" t="s">
        <v>255</v>
      </c>
      <c r="G1563" s="69">
        <v>9973000</v>
      </c>
      <c r="H1563" s="69">
        <v>21973000</v>
      </c>
      <c r="I1563" s="69">
        <v>9973000</v>
      </c>
      <c r="J1563" s="69">
        <v>0</v>
      </c>
      <c r="K1563" s="69">
        <v>0</v>
      </c>
      <c r="L1563" s="69">
        <v>0</v>
      </c>
      <c r="M1563" s="69">
        <v>3011450</v>
      </c>
      <c r="N1563" s="69">
        <v>3011450</v>
      </c>
      <c r="O1563" s="69">
        <v>18961550</v>
      </c>
      <c r="P1563" s="69">
        <v>6961550</v>
      </c>
      <c r="Q1563" s="67">
        <f t="shared" si="49"/>
        <v>0.13705229144859601</v>
      </c>
    </row>
    <row r="1564" spans="1:17" ht="14.4" x14ac:dyDescent="0.2">
      <c r="A1564" s="65" t="s">
        <v>498</v>
      </c>
      <c r="B1564" s="65" t="s">
        <v>499</v>
      </c>
      <c r="C1564" s="32" t="str">
        <f t="shared" si="48"/>
        <v>21375805 CENTRO COSTAR. PRODUCCIÓN CINEMATOGRÁFIC</v>
      </c>
      <c r="D1564" s="65" t="s">
        <v>253</v>
      </c>
      <c r="E1564" s="65" t="s">
        <v>256</v>
      </c>
      <c r="F1564" s="65" t="s">
        <v>257</v>
      </c>
      <c r="G1564" s="69">
        <v>3958000</v>
      </c>
      <c r="H1564" s="69">
        <v>16958000</v>
      </c>
      <c r="I1564" s="69">
        <v>4958000</v>
      </c>
      <c r="J1564" s="69">
        <v>0</v>
      </c>
      <c r="K1564" s="69">
        <v>0</v>
      </c>
      <c r="L1564" s="69">
        <v>0</v>
      </c>
      <c r="M1564" s="69">
        <v>3011450</v>
      </c>
      <c r="N1564" s="69">
        <v>3011450</v>
      </c>
      <c r="O1564" s="69">
        <v>13946550</v>
      </c>
      <c r="P1564" s="69">
        <v>1946550</v>
      </c>
      <c r="Q1564" s="67">
        <f t="shared" si="49"/>
        <v>0.17758285175138577</v>
      </c>
    </row>
    <row r="1565" spans="1:17" ht="14.4" x14ac:dyDescent="0.2">
      <c r="A1565" s="65" t="s">
        <v>498</v>
      </c>
      <c r="B1565" s="65" t="s">
        <v>499</v>
      </c>
      <c r="C1565" s="32" t="str">
        <f t="shared" si="48"/>
        <v>21375805 CENTRO COSTAR. PRODUCCIÓN CINEMATOGRÁFIC</v>
      </c>
      <c r="D1565" s="65" t="s">
        <v>253</v>
      </c>
      <c r="E1565" s="65" t="s">
        <v>264</v>
      </c>
      <c r="F1565" s="65" t="s">
        <v>265</v>
      </c>
      <c r="G1565" s="69">
        <v>2958000</v>
      </c>
      <c r="H1565" s="69">
        <v>15958000</v>
      </c>
      <c r="I1565" s="69">
        <v>3958000</v>
      </c>
      <c r="J1565" s="69">
        <v>0</v>
      </c>
      <c r="K1565" s="69">
        <v>0</v>
      </c>
      <c r="L1565" s="69">
        <v>0</v>
      </c>
      <c r="M1565" s="69">
        <v>3011450</v>
      </c>
      <c r="N1565" s="69">
        <v>3011450</v>
      </c>
      <c r="O1565" s="69">
        <v>12946550</v>
      </c>
      <c r="P1565" s="69">
        <v>946550</v>
      </c>
      <c r="Q1565" s="67">
        <f t="shared" si="49"/>
        <v>0.1887109913522998</v>
      </c>
    </row>
    <row r="1566" spans="1:17" ht="14.4" x14ac:dyDescent="0.2">
      <c r="A1566" s="65" t="s">
        <v>498</v>
      </c>
      <c r="B1566" s="65" t="s">
        <v>499</v>
      </c>
      <c r="C1566" s="32" t="str">
        <f t="shared" si="48"/>
        <v>21375805 CENTRO COSTAR. PRODUCCIÓN CINEMATOGRÁFIC</v>
      </c>
      <c r="D1566" s="65" t="s">
        <v>253</v>
      </c>
      <c r="E1566" s="65" t="s">
        <v>266</v>
      </c>
      <c r="F1566" s="65" t="s">
        <v>267</v>
      </c>
      <c r="G1566" s="69">
        <v>1000000</v>
      </c>
      <c r="H1566" s="69">
        <v>1000000</v>
      </c>
      <c r="I1566" s="69">
        <v>1000000</v>
      </c>
      <c r="J1566" s="69">
        <v>0</v>
      </c>
      <c r="K1566" s="69">
        <v>0</v>
      </c>
      <c r="L1566" s="69">
        <v>0</v>
      </c>
      <c r="M1566" s="69">
        <v>0</v>
      </c>
      <c r="N1566" s="69">
        <v>0</v>
      </c>
      <c r="O1566" s="69">
        <v>1000000</v>
      </c>
      <c r="P1566" s="69">
        <v>1000000</v>
      </c>
      <c r="Q1566" s="67">
        <f t="shared" si="49"/>
        <v>0</v>
      </c>
    </row>
    <row r="1567" spans="1:17" ht="14.4" x14ac:dyDescent="0.2">
      <c r="A1567" s="65" t="s">
        <v>498</v>
      </c>
      <c r="B1567" s="65" t="s">
        <v>499</v>
      </c>
      <c r="C1567" s="32" t="str">
        <f t="shared" si="48"/>
        <v>21375805 CENTRO COSTAR. PRODUCCIÓN CINEMATOGRÁFIC</v>
      </c>
      <c r="D1567" s="65" t="s">
        <v>253</v>
      </c>
      <c r="E1567" s="65" t="s">
        <v>274</v>
      </c>
      <c r="F1567" s="65" t="s">
        <v>275</v>
      </c>
      <c r="G1567" s="69">
        <v>6015000</v>
      </c>
      <c r="H1567" s="69">
        <v>5015000</v>
      </c>
      <c r="I1567" s="69">
        <v>5015000</v>
      </c>
      <c r="J1567" s="69">
        <v>0</v>
      </c>
      <c r="K1567" s="69">
        <v>0</v>
      </c>
      <c r="L1567" s="69">
        <v>0</v>
      </c>
      <c r="M1567" s="69">
        <v>0</v>
      </c>
      <c r="N1567" s="69">
        <v>0</v>
      </c>
      <c r="O1567" s="69">
        <v>5015000</v>
      </c>
      <c r="P1567" s="69">
        <v>5015000</v>
      </c>
      <c r="Q1567" s="67">
        <f t="shared" si="49"/>
        <v>0</v>
      </c>
    </row>
    <row r="1568" spans="1:17" ht="14.4" x14ac:dyDescent="0.2">
      <c r="A1568" s="65" t="s">
        <v>498</v>
      </c>
      <c r="B1568" s="65" t="s">
        <v>499</v>
      </c>
      <c r="C1568" s="32" t="str">
        <f t="shared" si="48"/>
        <v>21375805 CENTRO COSTAR. PRODUCCIÓN CINEMATOGRÁFIC</v>
      </c>
      <c r="D1568" s="65" t="s">
        <v>253</v>
      </c>
      <c r="E1568" s="65" t="s">
        <v>276</v>
      </c>
      <c r="F1568" s="65" t="s">
        <v>277</v>
      </c>
      <c r="G1568" s="69">
        <v>6015000</v>
      </c>
      <c r="H1568" s="69">
        <v>5015000</v>
      </c>
      <c r="I1568" s="69">
        <v>5015000</v>
      </c>
      <c r="J1568" s="69">
        <v>0</v>
      </c>
      <c r="K1568" s="69">
        <v>0</v>
      </c>
      <c r="L1568" s="69">
        <v>0</v>
      </c>
      <c r="M1568" s="69">
        <v>0</v>
      </c>
      <c r="N1568" s="69">
        <v>0</v>
      </c>
      <c r="O1568" s="69">
        <v>5015000</v>
      </c>
      <c r="P1568" s="69">
        <v>5015000</v>
      </c>
      <c r="Q1568" s="67">
        <f t="shared" si="49"/>
        <v>0</v>
      </c>
    </row>
    <row r="1569" spans="1:17" ht="14.4" x14ac:dyDescent="0.2">
      <c r="A1569" s="65" t="s">
        <v>514</v>
      </c>
      <c r="B1569" s="65" t="s">
        <v>515</v>
      </c>
      <c r="C1569" s="32" t="str">
        <f t="shared" si="48"/>
        <v>21375806 CENTRO DE PRODUCCÓN ARTÍSTICA Y CULTURAL</v>
      </c>
      <c r="D1569" s="65" t="s">
        <v>19</v>
      </c>
      <c r="E1569" s="65" t="s">
        <v>20</v>
      </c>
      <c r="F1569" s="65" t="s">
        <v>20</v>
      </c>
      <c r="G1569" s="69">
        <v>1736411988</v>
      </c>
      <c r="H1569" s="69">
        <v>1733278206</v>
      </c>
      <c r="I1569" s="69">
        <v>939405995.78999996</v>
      </c>
      <c r="J1569" s="69">
        <v>118256020.77</v>
      </c>
      <c r="K1569" s="69">
        <v>97336504.939999998</v>
      </c>
      <c r="L1569" s="69">
        <v>44391.19</v>
      </c>
      <c r="M1569" s="69">
        <v>150289793.88</v>
      </c>
      <c r="N1569" s="69">
        <v>144865793.88</v>
      </c>
      <c r="O1569" s="69">
        <v>1367351495.22</v>
      </c>
      <c r="P1569" s="69">
        <v>573479285.00999999</v>
      </c>
      <c r="Q1569" s="67">
        <f t="shared" si="49"/>
        <v>8.6708408009602583E-2</v>
      </c>
    </row>
    <row r="1570" spans="1:17" ht="14.4" x14ac:dyDescent="0.2">
      <c r="A1570" s="65" t="s">
        <v>514</v>
      </c>
      <c r="B1570" s="65" t="s">
        <v>515</v>
      </c>
      <c r="C1570" s="32" t="str">
        <f t="shared" si="48"/>
        <v>21375806 CENTRO DE PRODUCCÓN ARTÍSTICA Y CULTURAL</v>
      </c>
      <c r="D1570" s="65" t="s">
        <v>19</v>
      </c>
      <c r="E1570" s="65" t="s">
        <v>23</v>
      </c>
      <c r="F1570" s="65" t="s">
        <v>24</v>
      </c>
      <c r="G1570" s="69">
        <v>252793878</v>
      </c>
      <c r="H1570" s="69">
        <v>257496780</v>
      </c>
      <c r="I1570" s="69">
        <v>257046780</v>
      </c>
      <c r="J1570" s="69">
        <v>0</v>
      </c>
      <c r="K1570" s="69">
        <v>23605288</v>
      </c>
      <c r="L1570" s="69">
        <v>0</v>
      </c>
      <c r="M1570" s="69">
        <v>100676284.76000001</v>
      </c>
      <c r="N1570" s="69">
        <v>100676284.76000001</v>
      </c>
      <c r="O1570" s="69">
        <v>133215207.23999999</v>
      </c>
      <c r="P1570" s="69">
        <v>132765207.23999999</v>
      </c>
      <c r="Q1570" s="67">
        <f t="shared" si="49"/>
        <v>0.39098075230299967</v>
      </c>
    </row>
    <row r="1571" spans="1:17" ht="14.4" x14ac:dyDescent="0.2">
      <c r="A1571" s="65" t="s">
        <v>514</v>
      </c>
      <c r="B1571" s="65" t="s">
        <v>515</v>
      </c>
      <c r="C1571" s="32" t="str">
        <f t="shared" si="48"/>
        <v>21375806 CENTRO DE PRODUCCÓN ARTÍSTICA Y CULTURAL</v>
      </c>
      <c r="D1571" s="65" t="s">
        <v>19</v>
      </c>
      <c r="E1571" s="65" t="s">
        <v>25</v>
      </c>
      <c r="F1571" s="65" t="s">
        <v>26</v>
      </c>
      <c r="G1571" s="69">
        <v>115491000</v>
      </c>
      <c r="H1571" s="69">
        <v>125720462</v>
      </c>
      <c r="I1571" s="69">
        <v>125720462</v>
      </c>
      <c r="J1571" s="69">
        <v>0</v>
      </c>
      <c r="K1571" s="69">
        <v>0</v>
      </c>
      <c r="L1571" s="69">
        <v>0</v>
      </c>
      <c r="M1571" s="69">
        <v>47314568.990000002</v>
      </c>
      <c r="N1571" s="69">
        <v>47314568.990000002</v>
      </c>
      <c r="O1571" s="69">
        <v>78405893.010000005</v>
      </c>
      <c r="P1571" s="69">
        <v>78405893.010000005</v>
      </c>
      <c r="Q1571" s="67">
        <f t="shared" si="49"/>
        <v>0.37634739991649091</v>
      </c>
    </row>
    <row r="1572" spans="1:17" ht="14.4" x14ac:dyDescent="0.2">
      <c r="A1572" s="65" t="s">
        <v>514</v>
      </c>
      <c r="B1572" s="65" t="s">
        <v>515</v>
      </c>
      <c r="C1572" s="32" t="str">
        <f t="shared" si="48"/>
        <v>21375806 CENTRO DE PRODUCCÓN ARTÍSTICA Y CULTURAL</v>
      </c>
      <c r="D1572" s="65" t="s">
        <v>19</v>
      </c>
      <c r="E1572" s="65" t="s">
        <v>27</v>
      </c>
      <c r="F1572" s="65" t="s">
        <v>28</v>
      </c>
      <c r="G1572" s="69">
        <v>113991000</v>
      </c>
      <c r="H1572" s="69">
        <v>125720462</v>
      </c>
      <c r="I1572" s="69">
        <v>125720462</v>
      </c>
      <c r="J1572" s="69">
        <v>0</v>
      </c>
      <c r="K1572" s="69">
        <v>0</v>
      </c>
      <c r="L1572" s="69">
        <v>0</v>
      </c>
      <c r="M1572" s="69">
        <v>47314568.990000002</v>
      </c>
      <c r="N1572" s="69">
        <v>47314568.990000002</v>
      </c>
      <c r="O1572" s="69">
        <v>78405893.010000005</v>
      </c>
      <c r="P1572" s="69">
        <v>78405893.010000005</v>
      </c>
      <c r="Q1572" s="67">
        <f t="shared" si="49"/>
        <v>0.37634739991649091</v>
      </c>
    </row>
    <row r="1573" spans="1:17" ht="14.4" x14ac:dyDescent="0.2">
      <c r="A1573" s="65" t="s">
        <v>514</v>
      </c>
      <c r="B1573" s="65" t="s">
        <v>515</v>
      </c>
      <c r="C1573" s="32" t="str">
        <f t="shared" si="48"/>
        <v>21375806 CENTRO DE PRODUCCÓN ARTÍSTICA Y CULTURAL</v>
      </c>
      <c r="D1573" s="65" t="s">
        <v>19</v>
      </c>
      <c r="E1573" s="65" t="s">
        <v>29</v>
      </c>
      <c r="F1573" s="65" t="s">
        <v>30</v>
      </c>
      <c r="G1573" s="69">
        <v>1500000</v>
      </c>
      <c r="H1573" s="69">
        <v>0</v>
      </c>
      <c r="I1573" s="69">
        <v>0</v>
      </c>
      <c r="J1573" s="69">
        <v>0</v>
      </c>
      <c r="K1573" s="69">
        <v>0</v>
      </c>
      <c r="L1573" s="69">
        <v>0</v>
      </c>
      <c r="M1573" s="69">
        <v>0</v>
      </c>
      <c r="N1573" s="69">
        <v>0</v>
      </c>
      <c r="O1573" s="69">
        <v>0</v>
      </c>
      <c r="P1573" s="69">
        <v>0</v>
      </c>
      <c r="Q1573" s="67">
        <f t="shared" si="49"/>
        <v>0</v>
      </c>
    </row>
    <row r="1574" spans="1:17" ht="14.4" x14ac:dyDescent="0.2">
      <c r="A1574" s="65" t="s">
        <v>514</v>
      </c>
      <c r="B1574" s="65" t="s">
        <v>515</v>
      </c>
      <c r="C1574" s="32" t="str">
        <f t="shared" si="48"/>
        <v>21375806 CENTRO DE PRODUCCÓN ARTÍSTICA Y CULTURAL</v>
      </c>
      <c r="D1574" s="65" t="s">
        <v>19</v>
      </c>
      <c r="E1574" s="65" t="s">
        <v>31</v>
      </c>
      <c r="F1574" s="65" t="s">
        <v>32</v>
      </c>
      <c r="G1574" s="69">
        <v>16500000</v>
      </c>
      <c r="H1574" s="69">
        <v>16500000</v>
      </c>
      <c r="I1574" s="69">
        <v>16500000</v>
      </c>
      <c r="J1574" s="69">
        <v>0</v>
      </c>
      <c r="K1574" s="69">
        <v>0</v>
      </c>
      <c r="L1574" s="69">
        <v>0</v>
      </c>
      <c r="M1574" s="69">
        <v>5099509.91</v>
      </c>
      <c r="N1574" s="69">
        <v>5099509.91</v>
      </c>
      <c r="O1574" s="69">
        <v>11400490.09</v>
      </c>
      <c r="P1574" s="69">
        <v>11400490.09</v>
      </c>
      <c r="Q1574" s="67">
        <f t="shared" si="49"/>
        <v>0.3090612066666667</v>
      </c>
    </row>
    <row r="1575" spans="1:17" ht="14.4" x14ac:dyDescent="0.2">
      <c r="A1575" s="65" t="s">
        <v>514</v>
      </c>
      <c r="B1575" s="65" t="s">
        <v>515</v>
      </c>
      <c r="C1575" s="32" t="str">
        <f t="shared" si="48"/>
        <v>21375806 CENTRO DE PRODUCCÓN ARTÍSTICA Y CULTURAL</v>
      </c>
      <c r="D1575" s="65" t="s">
        <v>19</v>
      </c>
      <c r="E1575" s="65" t="s">
        <v>33</v>
      </c>
      <c r="F1575" s="65" t="s">
        <v>34</v>
      </c>
      <c r="G1575" s="69">
        <v>16500000</v>
      </c>
      <c r="H1575" s="69">
        <v>16500000</v>
      </c>
      <c r="I1575" s="69">
        <v>16500000</v>
      </c>
      <c r="J1575" s="69">
        <v>0</v>
      </c>
      <c r="K1575" s="69">
        <v>0</v>
      </c>
      <c r="L1575" s="69">
        <v>0</v>
      </c>
      <c r="M1575" s="69">
        <v>5099509.91</v>
      </c>
      <c r="N1575" s="69">
        <v>5099509.91</v>
      </c>
      <c r="O1575" s="69">
        <v>11400490.09</v>
      </c>
      <c r="P1575" s="69">
        <v>11400490.09</v>
      </c>
      <c r="Q1575" s="67">
        <f t="shared" si="49"/>
        <v>0.3090612066666667</v>
      </c>
    </row>
    <row r="1576" spans="1:17" ht="14.4" x14ac:dyDescent="0.2">
      <c r="A1576" s="65" t="s">
        <v>514</v>
      </c>
      <c r="B1576" s="65" t="s">
        <v>515</v>
      </c>
      <c r="C1576" s="32" t="str">
        <f t="shared" si="48"/>
        <v>21375806 CENTRO DE PRODUCCÓN ARTÍSTICA Y CULTURAL</v>
      </c>
      <c r="D1576" s="65" t="s">
        <v>19</v>
      </c>
      <c r="E1576" s="65" t="s">
        <v>35</v>
      </c>
      <c r="F1576" s="65" t="s">
        <v>36</v>
      </c>
      <c r="G1576" s="69">
        <v>81923177</v>
      </c>
      <c r="H1576" s="69">
        <v>75712331</v>
      </c>
      <c r="I1576" s="69">
        <v>75262331</v>
      </c>
      <c r="J1576" s="69">
        <v>0</v>
      </c>
      <c r="K1576" s="69">
        <v>0</v>
      </c>
      <c r="L1576" s="69">
        <v>0</v>
      </c>
      <c r="M1576" s="69">
        <v>32987792.859999999</v>
      </c>
      <c r="N1576" s="69">
        <v>32987792.859999999</v>
      </c>
      <c r="O1576" s="69">
        <v>42724538.140000001</v>
      </c>
      <c r="P1576" s="69">
        <v>42274538.140000001</v>
      </c>
      <c r="Q1576" s="67">
        <f t="shared" si="49"/>
        <v>0.43569907866130814</v>
      </c>
    </row>
    <row r="1577" spans="1:17" ht="14.4" x14ac:dyDescent="0.2">
      <c r="A1577" s="65" t="s">
        <v>514</v>
      </c>
      <c r="B1577" s="65" t="s">
        <v>515</v>
      </c>
      <c r="C1577" s="32" t="str">
        <f t="shared" si="48"/>
        <v>21375806 CENTRO DE PRODUCCÓN ARTÍSTICA Y CULTURAL</v>
      </c>
      <c r="D1577" s="65" t="s">
        <v>19</v>
      </c>
      <c r="E1577" s="65" t="s">
        <v>37</v>
      </c>
      <c r="F1577" s="65" t="s">
        <v>38</v>
      </c>
      <c r="G1577" s="69">
        <v>21000000</v>
      </c>
      <c r="H1577" s="69">
        <v>20175117</v>
      </c>
      <c r="I1577" s="69">
        <v>20175117</v>
      </c>
      <c r="J1577" s="69">
        <v>0</v>
      </c>
      <c r="K1577" s="69">
        <v>0</v>
      </c>
      <c r="L1577" s="69">
        <v>0</v>
      </c>
      <c r="M1577" s="69">
        <v>8457625</v>
      </c>
      <c r="N1577" s="69">
        <v>8457625</v>
      </c>
      <c r="O1577" s="69">
        <v>11717492</v>
      </c>
      <c r="P1577" s="69">
        <v>11717492</v>
      </c>
      <c r="Q1577" s="67">
        <f t="shared" si="49"/>
        <v>0.41921070395775151</v>
      </c>
    </row>
    <row r="1578" spans="1:17" ht="14.4" x14ac:dyDescent="0.2">
      <c r="A1578" s="65" t="s">
        <v>514</v>
      </c>
      <c r="B1578" s="65" t="s">
        <v>515</v>
      </c>
      <c r="C1578" s="32" t="str">
        <f t="shared" si="48"/>
        <v>21375806 CENTRO DE PRODUCCÓN ARTÍSTICA Y CULTURAL</v>
      </c>
      <c r="D1578" s="65" t="s">
        <v>19</v>
      </c>
      <c r="E1578" s="65" t="s">
        <v>39</v>
      </c>
      <c r="F1578" s="65" t="s">
        <v>40</v>
      </c>
      <c r="G1578" s="69">
        <v>27641870</v>
      </c>
      <c r="H1578" s="69">
        <v>23216120</v>
      </c>
      <c r="I1578" s="69">
        <v>22766120</v>
      </c>
      <c r="J1578" s="69">
        <v>0</v>
      </c>
      <c r="K1578" s="69">
        <v>0</v>
      </c>
      <c r="L1578" s="69">
        <v>0</v>
      </c>
      <c r="M1578" s="69">
        <v>9508764.7400000002</v>
      </c>
      <c r="N1578" s="69">
        <v>9508764.7400000002</v>
      </c>
      <c r="O1578" s="69">
        <v>13707355.26</v>
      </c>
      <c r="P1578" s="69">
        <v>13257355.26</v>
      </c>
      <c r="Q1578" s="67">
        <f t="shared" si="49"/>
        <v>0.40957596445917749</v>
      </c>
    </row>
    <row r="1579" spans="1:17" ht="14.4" x14ac:dyDescent="0.2">
      <c r="A1579" s="65" t="s">
        <v>514</v>
      </c>
      <c r="B1579" s="65" t="s">
        <v>515</v>
      </c>
      <c r="C1579" s="32" t="str">
        <f t="shared" si="48"/>
        <v>21375806 CENTRO DE PRODUCCÓN ARTÍSTICA Y CULTURAL</v>
      </c>
      <c r="D1579" s="65" t="s">
        <v>19</v>
      </c>
      <c r="E1579" s="65" t="s">
        <v>41</v>
      </c>
      <c r="F1579" s="65" t="s">
        <v>42</v>
      </c>
      <c r="G1579" s="69">
        <v>16254304</v>
      </c>
      <c r="H1579" s="69">
        <v>16544091</v>
      </c>
      <c r="I1579" s="69">
        <v>16544091</v>
      </c>
      <c r="J1579" s="69">
        <v>0</v>
      </c>
      <c r="K1579" s="69">
        <v>0</v>
      </c>
      <c r="L1579" s="69">
        <v>0</v>
      </c>
      <c r="M1579" s="69">
        <v>399762.29</v>
      </c>
      <c r="N1579" s="69">
        <v>399762.29</v>
      </c>
      <c r="O1579" s="69">
        <v>16144328.710000001</v>
      </c>
      <c r="P1579" s="69">
        <v>16144328.710000001</v>
      </c>
      <c r="Q1579" s="67">
        <f t="shared" si="49"/>
        <v>2.4163448448149855E-2</v>
      </c>
    </row>
    <row r="1580" spans="1:17" ht="14.4" x14ac:dyDescent="0.2">
      <c r="A1580" s="65" t="s">
        <v>514</v>
      </c>
      <c r="B1580" s="65" t="s">
        <v>515</v>
      </c>
      <c r="C1580" s="32" t="str">
        <f t="shared" si="48"/>
        <v>21375806 CENTRO DE PRODUCCÓN ARTÍSTICA Y CULTURAL</v>
      </c>
      <c r="D1580" s="65" t="s">
        <v>19</v>
      </c>
      <c r="E1580" s="65" t="s">
        <v>43</v>
      </c>
      <c r="F1580" s="65" t="s">
        <v>44</v>
      </c>
      <c r="G1580" s="69">
        <v>13527003</v>
      </c>
      <c r="H1580" s="69">
        <v>12277003</v>
      </c>
      <c r="I1580" s="69">
        <v>12277003</v>
      </c>
      <c r="J1580" s="69">
        <v>0</v>
      </c>
      <c r="K1580" s="69">
        <v>0</v>
      </c>
      <c r="L1580" s="69">
        <v>0</v>
      </c>
      <c r="M1580" s="69">
        <v>12217488.73</v>
      </c>
      <c r="N1580" s="69">
        <v>12217488.73</v>
      </c>
      <c r="O1580" s="69">
        <v>59514.27</v>
      </c>
      <c r="P1580" s="69">
        <v>59514.27</v>
      </c>
      <c r="Q1580" s="67">
        <f t="shared" si="49"/>
        <v>0.9951523779867123</v>
      </c>
    </row>
    <row r="1581" spans="1:17" ht="14.4" x14ac:dyDescent="0.2">
      <c r="A1581" s="65" t="s">
        <v>514</v>
      </c>
      <c r="B1581" s="65" t="s">
        <v>515</v>
      </c>
      <c r="C1581" s="32" t="str">
        <f t="shared" si="48"/>
        <v>21375806 CENTRO DE PRODUCCÓN ARTÍSTICA Y CULTURAL</v>
      </c>
      <c r="D1581" s="65" t="s">
        <v>19</v>
      </c>
      <c r="E1581" s="65" t="s">
        <v>45</v>
      </c>
      <c r="F1581" s="65" t="s">
        <v>46</v>
      </c>
      <c r="G1581" s="69">
        <v>3500000</v>
      </c>
      <c r="H1581" s="69">
        <v>3500000</v>
      </c>
      <c r="I1581" s="69">
        <v>3500000</v>
      </c>
      <c r="J1581" s="69">
        <v>0</v>
      </c>
      <c r="K1581" s="69">
        <v>0</v>
      </c>
      <c r="L1581" s="69">
        <v>0</v>
      </c>
      <c r="M1581" s="69">
        <v>2404152.1</v>
      </c>
      <c r="N1581" s="69">
        <v>2404152.1</v>
      </c>
      <c r="O1581" s="69">
        <v>1095847.8999999999</v>
      </c>
      <c r="P1581" s="69">
        <v>1095847.8999999999</v>
      </c>
      <c r="Q1581" s="67">
        <f t="shared" si="49"/>
        <v>0.68690059999999997</v>
      </c>
    </row>
    <row r="1582" spans="1:17" ht="14.4" x14ac:dyDescent="0.2">
      <c r="A1582" s="65" t="s">
        <v>514</v>
      </c>
      <c r="B1582" s="65" t="s">
        <v>515</v>
      </c>
      <c r="C1582" s="32" t="str">
        <f t="shared" si="48"/>
        <v>21375806 CENTRO DE PRODUCCÓN ARTÍSTICA Y CULTURAL</v>
      </c>
      <c r="D1582" s="65" t="s">
        <v>19</v>
      </c>
      <c r="E1582" s="65" t="s">
        <v>47</v>
      </c>
      <c r="F1582" s="65" t="s">
        <v>48</v>
      </c>
      <c r="G1582" s="69">
        <v>19271839</v>
      </c>
      <c r="H1582" s="69">
        <v>19611025</v>
      </c>
      <c r="I1582" s="69">
        <v>19611025</v>
      </c>
      <c r="J1582" s="69">
        <v>0</v>
      </c>
      <c r="K1582" s="69">
        <v>11700641</v>
      </c>
      <c r="L1582" s="69">
        <v>0</v>
      </c>
      <c r="M1582" s="69">
        <v>7571198</v>
      </c>
      <c r="N1582" s="69">
        <v>7571198</v>
      </c>
      <c r="O1582" s="69">
        <v>339186</v>
      </c>
      <c r="P1582" s="69">
        <v>339186</v>
      </c>
      <c r="Q1582" s="67">
        <f t="shared" si="49"/>
        <v>0.38606844874248031</v>
      </c>
    </row>
    <row r="1583" spans="1:17" ht="14.4" x14ac:dyDescent="0.2">
      <c r="A1583" s="65" t="s">
        <v>514</v>
      </c>
      <c r="B1583" s="65" t="s">
        <v>515</v>
      </c>
      <c r="C1583" s="32" t="str">
        <f t="shared" si="48"/>
        <v>21375806 CENTRO DE PRODUCCÓN ARTÍSTICA Y CULTURAL</v>
      </c>
      <c r="D1583" s="65" t="s">
        <v>19</v>
      </c>
      <c r="E1583" s="65" t="s">
        <v>516</v>
      </c>
      <c r="F1583" s="65" t="s">
        <v>50</v>
      </c>
      <c r="G1583" s="69">
        <v>18283539</v>
      </c>
      <c r="H1583" s="69">
        <v>18605331</v>
      </c>
      <c r="I1583" s="69">
        <v>18605331</v>
      </c>
      <c r="J1583" s="69">
        <v>0</v>
      </c>
      <c r="K1583" s="69">
        <v>11100605</v>
      </c>
      <c r="L1583" s="69">
        <v>0</v>
      </c>
      <c r="M1583" s="69">
        <v>7182934</v>
      </c>
      <c r="N1583" s="69">
        <v>7182934</v>
      </c>
      <c r="O1583" s="69">
        <v>321792</v>
      </c>
      <c r="P1583" s="69">
        <v>321792</v>
      </c>
      <c r="Q1583" s="67">
        <f t="shared" si="49"/>
        <v>0.38606859507095037</v>
      </c>
    </row>
    <row r="1584" spans="1:17" ht="14.4" x14ac:dyDescent="0.2">
      <c r="A1584" s="65" t="s">
        <v>514</v>
      </c>
      <c r="B1584" s="65" t="s">
        <v>515</v>
      </c>
      <c r="C1584" s="32" t="str">
        <f t="shared" si="48"/>
        <v>21375806 CENTRO DE PRODUCCÓN ARTÍSTICA Y CULTURAL</v>
      </c>
      <c r="D1584" s="65" t="s">
        <v>19</v>
      </c>
      <c r="E1584" s="65" t="s">
        <v>517</v>
      </c>
      <c r="F1584" s="65" t="s">
        <v>52</v>
      </c>
      <c r="G1584" s="69">
        <v>988300</v>
      </c>
      <c r="H1584" s="69">
        <v>1005694</v>
      </c>
      <c r="I1584" s="69">
        <v>1005694</v>
      </c>
      <c r="J1584" s="69">
        <v>0</v>
      </c>
      <c r="K1584" s="69">
        <v>600036</v>
      </c>
      <c r="L1584" s="69">
        <v>0</v>
      </c>
      <c r="M1584" s="69">
        <v>388264</v>
      </c>
      <c r="N1584" s="69">
        <v>388264</v>
      </c>
      <c r="O1584" s="69">
        <v>17394</v>
      </c>
      <c r="P1584" s="69">
        <v>17394</v>
      </c>
      <c r="Q1584" s="67">
        <f t="shared" si="49"/>
        <v>0.3860657416669484</v>
      </c>
    </row>
    <row r="1585" spans="1:17" ht="14.4" x14ac:dyDescent="0.2">
      <c r="A1585" s="65" t="s">
        <v>514</v>
      </c>
      <c r="B1585" s="65" t="s">
        <v>515</v>
      </c>
      <c r="C1585" s="32" t="str">
        <f t="shared" si="48"/>
        <v>21375806 CENTRO DE PRODUCCÓN ARTÍSTICA Y CULTURAL</v>
      </c>
      <c r="D1585" s="65" t="s">
        <v>19</v>
      </c>
      <c r="E1585" s="65" t="s">
        <v>53</v>
      </c>
      <c r="F1585" s="65" t="s">
        <v>54</v>
      </c>
      <c r="G1585" s="69">
        <v>19607862</v>
      </c>
      <c r="H1585" s="69">
        <v>19952962</v>
      </c>
      <c r="I1585" s="69">
        <v>19952962</v>
      </c>
      <c r="J1585" s="69">
        <v>0</v>
      </c>
      <c r="K1585" s="69">
        <v>11904647</v>
      </c>
      <c r="L1585" s="69">
        <v>0</v>
      </c>
      <c r="M1585" s="69">
        <v>7703215</v>
      </c>
      <c r="N1585" s="69">
        <v>7703215</v>
      </c>
      <c r="O1585" s="69">
        <v>345100</v>
      </c>
      <c r="P1585" s="69">
        <v>345100</v>
      </c>
      <c r="Q1585" s="67">
        <f t="shared" si="49"/>
        <v>0.38606874508155731</v>
      </c>
    </row>
    <row r="1586" spans="1:17" ht="14.4" x14ac:dyDescent="0.2">
      <c r="A1586" s="65" t="s">
        <v>514</v>
      </c>
      <c r="B1586" s="65" t="s">
        <v>515</v>
      </c>
      <c r="C1586" s="32" t="str">
        <f t="shared" si="48"/>
        <v>21375806 CENTRO DE PRODUCCÓN ARTÍSTICA Y CULTURAL</v>
      </c>
      <c r="D1586" s="65" t="s">
        <v>19</v>
      </c>
      <c r="E1586" s="65" t="s">
        <v>518</v>
      </c>
      <c r="F1586" s="65" t="s">
        <v>56</v>
      </c>
      <c r="G1586" s="69">
        <v>10713166</v>
      </c>
      <c r="H1586" s="69">
        <v>10901719</v>
      </c>
      <c r="I1586" s="69">
        <v>10901719</v>
      </c>
      <c r="J1586" s="69">
        <v>0</v>
      </c>
      <c r="K1586" s="69">
        <v>6504355</v>
      </c>
      <c r="L1586" s="69">
        <v>0</v>
      </c>
      <c r="M1586" s="69">
        <v>4208811</v>
      </c>
      <c r="N1586" s="69">
        <v>4208811</v>
      </c>
      <c r="O1586" s="69">
        <v>188553</v>
      </c>
      <c r="P1586" s="69">
        <v>188553</v>
      </c>
      <c r="Q1586" s="67">
        <f t="shared" si="49"/>
        <v>0.38606856404939444</v>
      </c>
    </row>
    <row r="1587" spans="1:17" ht="14.4" x14ac:dyDescent="0.2">
      <c r="A1587" s="65" t="s">
        <v>514</v>
      </c>
      <c r="B1587" s="65" t="s">
        <v>515</v>
      </c>
      <c r="C1587" s="32" t="str">
        <f t="shared" si="48"/>
        <v>21375806 CENTRO DE PRODUCCÓN ARTÍSTICA Y CULTURAL</v>
      </c>
      <c r="D1587" s="65" t="s">
        <v>19</v>
      </c>
      <c r="E1587" s="65" t="s">
        <v>519</v>
      </c>
      <c r="F1587" s="65" t="s">
        <v>58</v>
      </c>
      <c r="G1587" s="69">
        <v>5929797</v>
      </c>
      <c r="H1587" s="69">
        <v>6034162</v>
      </c>
      <c r="I1587" s="69">
        <v>6034162</v>
      </c>
      <c r="J1587" s="69">
        <v>0</v>
      </c>
      <c r="K1587" s="69">
        <v>3600192</v>
      </c>
      <c r="L1587" s="69">
        <v>0</v>
      </c>
      <c r="M1587" s="69">
        <v>2329605</v>
      </c>
      <c r="N1587" s="69">
        <v>2329605</v>
      </c>
      <c r="O1587" s="69">
        <v>104365</v>
      </c>
      <c r="P1587" s="69">
        <v>104365</v>
      </c>
      <c r="Q1587" s="67">
        <f t="shared" si="49"/>
        <v>0.38606934981195401</v>
      </c>
    </row>
    <row r="1588" spans="1:17" ht="14.4" x14ac:dyDescent="0.2">
      <c r="A1588" s="65" t="s">
        <v>514</v>
      </c>
      <c r="B1588" s="65" t="s">
        <v>515</v>
      </c>
      <c r="C1588" s="32" t="str">
        <f t="shared" si="48"/>
        <v>21375806 CENTRO DE PRODUCCÓN ARTÍSTICA Y CULTURAL</v>
      </c>
      <c r="D1588" s="65" t="s">
        <v>19</v>
      </c>
      <c r="E1588" s="65" t="s">
        <v>520</v>
      </c>
      <c r="F1588" s="65" t="s">
        <v>60</v>
      </c>
      <c r="G1588" s="69">
        <v>2964899</v>
      </c>
      <c r="H1588" s="69">
        <v>3017081</v>
      </c>
      <c r="I1588" s="69">
        <v>3017081</v>
      </c>
      <c r="J1588" s="69">
        <v>0</v>
      </c>
      <c r="K1588" s="69">
        <v>1800100</v>
      </c>
      <c r="L1588" s="69">
        <v>0</v>
      </c>
      <c r="M1588" s="69">
        <v>1164799</v>
      </c>
      <c r="N1588" s="69">
        <v>1164799</v>
      </c>
      <c r="O1588" s="69">
        <v>52182</v>
      </c>
      <c r="P1588" s="69">
        <v>52182</v>
      </c>
      <c r="Q1588" s="67">
        <f t="shared" si="49"/>
        <v>0.38606818975029178</v>
      </c>
    </row>
    <row r="1589" spans="1:17" ht="14.4" x14ac:dyDescent="0.2">
      <c r="A1589" s="65" t="s">
        <v>514</v>
      </c>
      <c r="B1589" s="65" t="s">
        <v>515</v>
      </c>
      <c r="C1589" s="32" t="str">
        <f t="shared" si="48"/>
        <v>21375806 CENTRO DE PRODUCCÓN ARTÍSTICA Y CULTURAL</v>
      </c>
      <c r="D1589" s="65" t="s">
        <v>19</v>
      </c>
      <c r="E1589" s="65" t="s">
        <v>63</v>
      </c>
      <c r="F1589" s="65" t="s">
        <v>64</v>
      </c>
      <c r="G1589" s="69">
        <v>1165686091</v>
      </c>
      <c r="H1589" s="69">
        <v>1165686091</v>
      </c>
      <c r="I1589" s="69">
        <v>531557973.63999999</v>
      </c>
      <c r="J1589" s="69">
        <v>113028004.34</v>
      </c>
      <c r="K1589" s="69">
        <v>65808618.590000004</v>
      </c>
      <c r="L1589" s="69">
        <v>44391.19</v>
      </c>
      <c r="M1589" s="69">
        <v>47073811.020000003</v>
      </c>
      <c r="N1589" s="69">
        <v>41649811.020000003</v>
      </c>
      <c r="O1589" s="69">
        <v>939731265.86000001</v>
      </c>
      <c r="P1589" s="69">
        <v>305603148.5</v>
      </c>
      <c r="Q1589" s="67">
        <f t="shared" si="49"/>
        <v>4.0382922455235851E-2</v>
      </c>
    </row>
    <row r="1590" spans="1:17" ht="14.4" x14ac:dyDescent="0.2">
      <c r="A1590" s="65" t="s">
        <v>514</v>
      </c>
      <c r="B1590" s="65" t="s">
        <v>515</v>
      </c>
      <c r="C1590" s="32" t="str">
        <f t="shared" si="48"/>
        <v>21375806 CENTRO DE PRODUCCÓN ARTÍSTICA Y CULTURAL</v>
      </c>
      <c r="D1590" s="65" t="s">
        <v>19</v>
      </c>
      <c r="E1590" s="65" t="s">
        <v>65</v>
      </c>
      <c r="F1590" s="65" t="s">
        <v>66</v>
      </c>
      <c r="G1590" s="69">
        <v>305455000</v>
      </c>
      <c r="H1590" s="69">
        <v>304000000</v>
      </c>
      <c r="I1590" s="69">
        <v>140776978.19</v>
      </c>
      <c r="J1590" s="69">
        <v>0</v>
      </c>
      <c r="K1590" s="69">
        <v>0</v>
      </c>
      <c r="L1590" s="69">
        <v>0</v>
      </c>
      <c r="M1590" s="69">
        <v>0</v>
      </c>
      <c r="N1590" s="69">
        <v>0</v>
      </c>
      <c r="O1590" s="69">
        <v>304000000</v>
      </c>
      <c r="P1590" s="69">
        <v>140776978.19</v>
      </c>
      <c r="Q1590" s="67">
        <f t="shared" si="49"/>
        <v>0</v>
      </c>
    </row>
    <row r="1591" spans="1:17" ht="14.4" x14ac:dyDescent="0.2">
      <c r="A1591" s="65" t="s">
        <v>514</v>
      </c>
      <c r="B1591" s="65" t="s">
        <v>515</v>
      </c>
      <c r="C1591" s="32" t="str">
        <f t="shared" si="48"/>
        <v>21375806 CENTRO DE PRODUCCÓN ARTÍSTICA Y CULTURAL</v>
      </c>
      <c r="D1591" s="65" t="s">
        <v>19</v>
      </c>
      <c r="E1591" s="65" t="s">
        <v>316</v>
      </c>
      <c r="F1591" s="65" t="s">
        <v>317</v>
      </c>
      <c r="G1591" s="69">
        <v>157000000</v>
      </c>
      <c r="H1591" s="69">
        <v>157000000</v>
      </c>
      <c r="I1591" s="69">
        <v>72703899.920000002</v>
      </c>
      <c r="J1591" s="69">
        <v>0</v>
      </c>
      <c r="K1591" s="69">
        <v>0</v>
      </c>
      <c r="L1591" s="69">
        <v>0</v>
      </c>
      <c r="M1591" s="69">
        <v>0</v>
      </c>
      <c r="N1591" s="69">
        <v>0</v>
      </c>
      <c r="O1591" s="69">
        <v>157000000</v>
      </c>
      <c r="P1591" s="69">
        <v>72703899.920000002</v>
      </c>
      <c r="Q1591" s="67">
        <f t="shared" si="49"/>
        <v>0</v>
      </c>
    </row>
    <row r="1592" spans="1:17" ht="14.4" x14ac:dyDescent="0.2">
      <c r="A1592" s="65" t="s">
        <v>514</v>
      </c>
      <c r="B1592" s="65" t="s">
        <v>515</v>
      </c>
      <c r="C1592" s="32" t="str">
        <f t="shared" si="48"/>
        <v>21375806 CENTRO DE PRODUCCÓN ARTÍSTICA Y CULTURAL</v>
      </c>
      <c r="D1592" s="65" t="s">
        <v>19</v>
      </c>
      <c r="E1592" s="65" t="s">
        <v>67</v>
      </c>
      <c r="F1592" s="65" t="s">
        <v>68</v>
      </c>
      <c r="G1592" s="69">
        <v>1455000</v>
      </c>
      <c r="H1592" s="69">
        <v>0</v>
      </c>
      <c r="I1592" s="69">
        <v>0</v>
      </c>
      <c r="J1592" s="69">
        <v>0</v>
      </c>
      <c r="K1592" s="69">
        <v>0</v>
      </c>
      <c r="L1592" s="69">
        <v>0</v>
      </c>
      <c r="M1592" s="69">
        <v>0</v>
      </c>
      <c r="N1592" s="69">
        <v>0</v>
      </c>
      <c r="O1592" s="69">
        <v>0</v>
      </c>
      <c r="P1592" s="69">
        <v>0</v>
      </c>
      <c r="Q1592" s="67">
        <f t="shared" si="49"/>
        <v>0</v>
      </c>
    </row>
    <row r="1593" spans="1:17" ht="14.4" x14ac:dyDescent="0.2">
      <c r="A1593" s="65" t="s">
        <v>514</v>
      </c>
      <c r="B1593" s="65" t="s">
        <v>515</v>
      </c>
      <c r="C1593" s="32" t="str">
        <f t="shared" si="48"/>
        <v>21375806 CENTRO DE PRODUCCÓN ARTÍSTICA Y CULTURAL</v>
      </c>
      <c r="D1593" s="65" t="s">
        <v>19</v>
      </c>
      <c r="E1593" s="65" t="s">
        <v>71</v>
      </c>
      <c r="F1593" s="65" t="s">
        <v>72</v>
      </c>
      <c r="G1593" s="69">
        <v>147000000</v>
      </c>
      <c r="H1593" s="69">
        <v>147000000</v>
      </c>
      <c r="I1593" s="69">
        <v>68073078.269999996</v>
      </c>
      <c r="J1593" s="69">
        <v>0</v>
      </c>
      <c r="K1593" s="69">
        <v>0</v>
      </c>
      <c r="L1593" s="69">
        <v>0</v>
      </c>
      <c r="M1593" s="69">
        <v>0</v>
      </c>
      <c r="N1593" s="69">
        <v>0</v>
      </c>
      <c r="O1593" s="69">
        <v>147000000</v>
      </c>
      <c r="P1593" s="69">
        <v>68073078.269999996</v>
      </c>
      <c r="Q1593" s="67">
        <f t="shared" si="49"/>
        <v>0</v>
      </c>
    </row>
    <row r="1594" spans="1:17" ht="14.4" x14ac:dyDescent="0.2">
      <c r="A1594" s="65" t="s">
        <v>514</v>
      </c>
      <c r="B1594" s="65" t="s">
        <v>515</v>
      </c>
      <c r="C1594" s="32" t="str">
        <f t="shared" si="48"/>
        <v>21375806 CENTRO DE PRODUCCÓN ARTÍSTICA Y CULTURAL</v>
      </c>
      <c r="D1594" s="65" t="s">
        <v>19</v>
      </c>
      <c r="E1594" s="65" t="s">
        <v>73</v>
      </c>
      <c r="F1594" s="65" t="s">
        <v>74</v>
      </c>
      <c r="G1594" s="69">
        <v>28462679</v>
      </c>
      <c r="H1594" s="69">
        <v>21000000</v>
      </c>
      <c r="I1594" s="69">
        <v>18180559.02</v>
      </c>
      <c r="J1594" s="69">
        <v>0</v>
      </c>
      <c r="K1594" s="69">
        <v>4608027.37</v>
      </c>
      <c r="L1594" s="69">
        <v>44391.19</v>
      </c>
      <c r="M1594" s="69">
        <v>7525445.75</v>
      </c>
      <c r="N1594" s="69">
        <v>7525445.75</v>
      </c>
      <c r="O1594" s="69">
        <v>8822135.6899999995</v>
      </c>
      <c r="P1594" s="69">
        <v>6002694.71</v>
      </c>
      <c r="Q1594" s="67">
        <f t="shared" si="49"/>
        <v>0.35835455952380951</v>
      </c>
    </row>
    <row r="1595" spans="1:17" ht="14.4" x14ac:dyDescent="0.2">
      <c r="A1595" s="65" t="s">
        <v>514</v>
      </c>
      <c r="B1595" s="65" t="s">
        <v>515</v>
      </c>
      <c r="C1595" s="32" t="str">
        <f t="shared" si="48"/>
        <v>21375806 CENTRO DE PRODUCCÓN ARTÍSTICA Y CULTURAL</v>
      </c>
      <c r="D1595" s="65" t="s">
        <v>19</v>
      </c>
      <c r="E1595" s="65" t="s">
        <v>77</v>
      </c>
      <c r="F1595" s="65" t="s">
        <v>78</v>
      </c>
      <c r="G1595" s="69">
        <v>1300000</v>
      </c>
      <c r="H1595" s="69">
        <v>1000000</v>
      </c>
      <c r="I1595" s="69">
        <v>602006.81999999995</v>
      </c>
      <c r="J1595" s="69">
        <v>0</v>
      </c>
      <c r="K1595" s="69">
        <v>253540</v>
      </c>
      <c r="L1595" s="69">
        <v>0</v>
      </c>
      <c r="M1595" s="69">
        <v>348460</v>
      </c>
      <c r="N1595" s="69">
        <v>348460</v>
      </c>
      <c r="O1595" s="69">
        <v>398000</v>
      </c>
      <c r="P1595" s="69">
        <v>6.82</v>
      </c>
      <c r="Q1595" s="67">
        <f t="shared" si="49"/>
        <v>0.34845999999999999</v>
      </c>
    </row>
    <row r="1596" spans="1:17" ht="14.4" x14ac:dyDescent="0.2">
      <c r="A1596" s="65" t="s">
        <v>514</v>
      </c>
      <c r="B1596" s="65" t="s">
        <v>515</v>
      </c>
      <c r="C1596" s="32" t="str">
        <f t="shared" si="48"/>
        <v>21375806 CENTRO DE PRODUCCÓN ARTÍSTICA Y CULTURAL</v>
      </c>
      <c r="D1596" s="65" t="s">
        <v>19</v>
      </c>
      <c r="E1596" s="65" t="s">
        <v>81</v>
      </c>
      <c r="F1596" s="65" t="s">
        <v>82</v>
      </c>
      <c r="G1596" s="69">
        <v>27162679</v>
      </c>
      <c r="H1596" s="69">
        <v>20000000</v>
      </c>
      <c r="I1596" s="69">
        <v>17578552.199999999</v>
      </c>
      <c r="J1596" s="69">
        <v>0</v>
      </c>
      <c r="K1596" s="69">
        <v>4354487.37</v>
      </c>
      <c r="L1596" s="69">
        <v>44391.19</v>
      </c>
      <c r="M1596" s="69">
        <v>7176985.75</v>
      </c>
      <c r="N1596" s="69">
        <v>7176985.75</v>
      </c>
      <c r="O1596" s="69">
        <v>8424135.6899999995</v>
      </c>
      <c r="P1596" s="69">
        <v>6002687.8899999997</v>
      </c>
      <c r="Q1596" s="67">
        <f t="shared" si="49"/>
        <v>0.3588492875</v>
      </c>
    </row>
    <row r="1597" spans="1:17" ht="14.4" x14ac:dyDescent="0.2">
      <c r="A1597" s="65" t="s">
        <v>514</v>
      </c>
      <c r="B1597" s="65" t="s">
        <v>515</v>
      </c>
      <c r="C1597" s="32" t="str">
        <f t="shared" si="48"/>
        <v>21375806 CENTRO DE PRODUCCÓN ARTÍSTICA Y CULTURAL</v>
      </c>
      <c r="D1597" s="65" t="s">
        <v>19</v>
      </c>
      <c r="E1597" s="65" t="s">
        <v>85</v>
      </c>
      <c r="F1597" s="65" t="s">
        <v>86</v>
      </c>
      <c r="G1597" s="69">
        <v>92285000</v>
      </c>
      <c r="H1597" s="69">
        <v>100902679</v>
      </c>
      <c r="I1597" s="69">
        <v>42094578.039999999</v>
      </c>
      <c r="J1597" s="69">
        <v>0</v>
      </c>
      <c r="K1597" s="69">
        <v>21896.87</v>
      </c>
      <c r="L1597" s="69">
        <v>0</v>
      </c>
      <c r="M1597" s="69">
        <v>0</v>
      </c>
      <c r="N1597" s="69">
        <v>0</v>
      </c>
      <c r="O1597" s="69">
        <v>100880782.13</v>
      </c>
      <c r="P1597" s="69">
        <v>42072681.170000002</v>
      </c>
      <c r="Q1597" s="67">
        <f t="shared" si="49"/>
        <v>0</v>
      </c>
    </row>
    <row r="1598" spans="1:17" ht="14.4" x14ac:dyDescent="0.2">
      <c r="A1598" s="65" t="s">
        <v>514</v>
      </c>
      <c r="B1598" s="65" t="s">
        <v>515</v>
      </c>
      <c r="C1598" s="32" t="str">
        <f t="shared" si="48"/>
        <v>21375806 CENTRO DE PRODUCCÓN ARTÍSTICA Y CULTURAL</v>
      </c>
      <c r="D1598" s="65" t="s">
        <v>19</v>
      </c>
      <c r="E1598" s="65" t="s">
        <v>87</v>
      </c>
      <c r="F1598" s="65" t="s">
        <v>88</v>
      </c>
      <c r="G1598" s="69">
        <v>18000000</v>
      </c>
      <c r="H1598" s="69">
        <v>1000000</v>
      </c>
      <c r="I1598" s="69">
        <v>1000000</v>
      </c>
      <c r="J1598" s="69">
        <v>0</v>
      </c>
      <c r="K1598" s="69">
        <v>0</v>
      </c>
      <c r="L1598" s="69">
        <v>0</v>
      </c>
      <c r="M1598" s="69">
        <v>0</v>
      </c>
      <c r="N1598" s="69">
        <v>0</v>
      </c>
      <c r="O1598" s="69">
        <v>1000000</v>
      </c>
      <c r="P1598" s="69">
        <v>1000000</v>
      </c>
      <c r="Q1598" s="67">
        <f t="shared" si="49"/>
        <v>0</v>
      </c>
    </row>
    <row r="1599" spans="1:17" ht="14.4" x14ac:dyDescent="0.2">
      <c r="A1599" s="65" t="s">
        <v>514</v>
      </c>
      <c r="B1599" s="65" t="s">
        <v>515</v>
      </c>
      <c r="C1599" s="32" t="str">
        <f t="shared" si="48"/>
        <v>21375806 CENTRO DE PRODUCCÓN ARTÍSTICA Y CULTURAL</v>
      </c>
      <c r="D1599" s="65" t="s">
        <v>19</v>
      </c>
      <c r="E1599" s="65" t="s">
        <v>318</v>
      </c>
      <c r="F1599" s="65" t="s">
        <v>319</v>
      </c>
      <c r="G1599" s="69">
        <v>7000000</v>
      </c>
      <c r="H1599" s="69">
        <v>24000000</v>
      </c>
      <c r="I1599" s="69">
        <v>3623111.95</v>
      </c>
      <c r="J1599" s="69">
        <v>0</v>
      </c>
      <c r="K1599" s="69">
        <v>0</v>
      </c>
      <c r="L1599" s="69">
        <v>0</v>
      </c>
      <c r="M1599" s="69">
        <v>0</v>
      </c>
      <c r="N1599" s="69">
        <v>0</v>
      </c>
      <c r="O1599" s="69">
        <v>24000000</v>
      </c>
      <c r="P1599" s="69">
        <v>3623111.95</v>
      </c>
      <c r="Q1599" s="67">
        <f t="shared" si="49"/>
        <v>0</v>
      </c>
    </row>
    <row r="1600" spans="1:17" ht="14.4" x14ac:dyDescent="0.2">
      <c r="A1600" s="65" t="s">
        <v>514</v>
      </c>
      <c r="B1600" s="65" t="s">
        <v>515</v>
      </c>
      <c r="C1600" s="32" t="str">
        <f t="shared" si="48"/>
        <v>21375806 CENTRO DE PRODUCCÓN ARTÍSTICA Y CULTURAL</v>
      </c>
      <c r="D1600" s="65" t="s">
        <v>19</v>
      </c>
      <c r="E1600" s="65" t="s">
        <v>89</v>
      </c>
      <c r="F1600" s="65" t="s">
        <v>90</v>
      </c>
      <c r="G1600" s="69">
        <v>30000000</v>
      </c>
      <c r="H1600" s="69">
        <v>45000000</v>
      </c>
      <c r="I1600" s="69">
        <v>13892464.960000001</v>
      </c>
      <c r="J1600" s="69">
        <v>0</v>
      </c>
      <c r="K1600" s="69">
        <v>0</v>
      </c>
      <c r="L1600" s="69">
        <v>0</v>
      </c>
      <c r="M1600" s="69">
        <v>0</v>
      </c>
      <c r="N1600" s="69">
        <v>0</v>
      </c>
      <c r="O1600" s="69">
        <v>45000000</v>
      </c>
      <c r="P1600" s="69">
        <v>13892464.960000001</v>
      </c>
      <c r="Q1600" s="67">
        <f t="shared" si="49"/>
        <v>0</v>
      </c>
    </row>
    <row r="1601" spans="1:17" ht="14.4" x14ac:dyDescent="0.2">
      <c r="A1601" s="65" t="s">
        <v>514</v>
      </c>
      <c r="B1601" s="65" t="s">
        <v>515</v>
      </c>
      <c r="C1601" s="32" t="str">
        <f t="shared" si="48"/>
        <v>21375806 CENTRO DE PRODUCCÓN ARTÍSTICA Y CULTURAL</v>
      </c>
      <c r="D1601" s="65" t="s">
        <v>19</v>
      </c>
      <c r="E1601" s="65" t="s">
        <v>322</v>
      </c>
      <c r="F1601" s="65" t="s">
        <v>323</v>
      </c>
      <c r="G1601" s="69">
        <v>29200000</v>
      </c>
      <c r="H1601" s="69">
        <v>29200000</v>
      </c>
      <c r="I1601" s="69">
        <v>23521999.219999999</v>
      </c>
      <c r="J1601" s="69">
        <v>0</v>
      </c>
      <c r="K1601" s="69">
        <v>0</v>
      </c>
      <c r="L1601" s="69">
        <v>0</v>
      </c>
      <c r="M1601" s="69">
        <v>0</v>
      </c>
      <c r="N1601" s="69">
        <v>0</v>
      </c>
      <c r="O1601" s="69">
        <v>29200000</v>
      </c>
      <c r="P1601" s="69">
        <v>23521999.219999999</v>
      </c>
      <c r="Q1601" s="67">
        <f t="shared" si="49"/>
        <v>0</v>
      </c>
    </row>
    <row r="1602" spans="1:17" ht="14.4" x14ac:dyDescent="0.2">
      <c r="A1602" s="65" t="s">
        <v>514</v>
      </c>
      <c r="B1602" s="65" t="s">
        <v>515</v>
      </c>
      <c r="C1602" s="32" t="str">
        <f t="shared" si="48"/>
        <v>21375806 CENTRO DE PRODUCCÓN ARTÍSTICA Y CULTURAL</v>
      </c>
      <c r="D1602" s="65" t="s">
        <v>19</v>
      </c>
      <c r="E1602" s="65" t="s">
        <v>91</v>
      </c>
      <c r="F1602" s="65" t="s">
        <v>92</v>
      </c>
      <c r="G1602" s="69">
        <v>8000000</v>
      </c>
      <c r="H1602" s="69">
        <v>1617679</v>
      </c>
      <c r="I1602" s="69">
        <v>0</v>
      </c>
      <c r="J1602" s="69">
        <v>0</v>
      </c>
      <c r="K1602" s="69">
        <v>0</v>
      </c>
      <c r="L1602" s="69">
        <v>0</v>
      </c>
      <c r="M1602" s="69">
        <v>0</v>
      </c>
      <c r="N1602" s="69">
        <v>0</v>
      </c>
      <c r="O1602" s="69">
        <v>1617679</v>
      </c>
      <c r="P1602" s="69">
        <v>0</v>
      </c>
      <c r="Q1602" s="67">
        <f t="shared" si="49"/>
        <v>0</v>
      </c>
    </row>
    <row r="1603" spans="1:17" ht="14.4" x14ac:dyDescent="0.2">
      <c r="A1603" s="65" t="s">
        <v>514</v>
      </c>
      <c r="B1603" s="65" t="s">
        <v>515</v>
      </c>
      <c r="C1603" s="32" t="str">
        <f t="shared" si="48"/>
        <v>21375806 CENTRO DE PRODUCCÓN ARTÍSTICA Y CULTURAL</v>
      </c>
      <c r="D1603" s="65" t="s">
        <v>19</v>
      </c>
      <c r="E1603" s="65" t="s">
        <v>93</v>
      </c>
      <c r="F1603" s="65" t="s">
        <v>94</v>
      </c>
      <c r="G1603" s="69">
        <v>85000</v>
      </c>
      <c r="H1603" s="69">
        <v>85000</v>
      </c>
      <c r="I1603" s="69">
        <v>57001.91</v>
      </c>
      <c r="J1603" s="69">
        <v>0</v>
      </c>
      <c r="K1603" s="69">
        <v>21896.87</v>
      </c>
      <c r="L1603" s="69">
        <v>0</v>
      </c>
      <c r="M1603" s="69">
        <v>0</v>
      </c>
      <c r="N1603" s="69">
        <v>0</v>
      </c>
      <c r="O1603" s="69">
        <v>63103.13</v>
      </c>
      <c r="P1603" s="69">
        <v>35105.040000000001</v>
      </c>
      <c r="Q1603" s="67">
        <f t="shared" si="49"/>
        <v>0</v>
      </c>
    </row>
    <row r="1604" spans="1:17" ht="14.4" x14ac:dyDescent="0.2">
      <c r="A1604" s="65" t="s">
        <v>514</v>
      </c>
      <c r="B1604" s="65" t="s">
        <v>515</v>
      </c>
      <c r="C1604" s="32" t="str">
        <f t="shared" si="48"/>
        <v>21375806 CENTRO DE PRODUCCÓN ARTÍSTICA Y CULTURAL</v>
      </c>
      <c r="D1604" s="65" t="s">
        <v>19</v>
      </c>
      <c r="E1604" s="65" t="s">
        <v>95</v>
      </c>
      <c r="F1604" s="65" t="s">
        <v>96</v>
      </c>
      <c r="G1604" s="69">
        <v>515985551</v>
      </c>
      <c r="H1604" s="69">
        <v>689835551</v>
      </c>
      <c r="I1604" s="69">
        <v>292199257.12</v>
      </c>
      <c r="J1604" s="69">
        <v>113028004.34</v>
      </c>
      <c r="K1604" s="69">
        <v>55292705.009999998</v>
      </c>
      <c r="L1604" s="69">
        <v>0</v>
      </c>
      <c r="M1604" s="69">
        <v>38823608.340000004</v>
      </c>
      <c r="N1604" s="69">
        <v>33399608.34</v>
      </c>
      <c r="O1604" s="69">
        <v>482691233.31</v>
      </c>
      <c r="P1604" s="69">
        <v>85054939.430000007</v>
      </c>
      <c r="Q1604" s="67">
        <f t="shared" si="49"/>
        <v>5.6279512245665637E-2</v>
      </c>
    </row>
    <row r="1605" spans="1:17" ht="14.4" x14ac:dyDescent="0.2">
      <c r="A1605" s="65" t="s">
        <v>514</v>
      </c>
      <c r="B1605" s="65" t="s">
        <v>515</v>
      </c>
      <c r="C1605" s="32" t="str">
        <f t="shared" si="48"/>
        <v>21375806 CENTRO DE PRODUCCÓN ARTÍSTICA Y CULTURAL</v>
      </c>
      <c r="D1605" s="65" t="s">
        <v>19</v>
      </c>
      <c r="E1605" s="65" t="s">
        <v>97</v>
      </c>
      <c r="F1605" s="65" t="s">
        <v>98</v>
      </c>
      <c r="G1605" s="69">
        <v>60000000</v>
      </c>
      <c r="H1605" s="69">
        <v>60000000</v>
      </c>
      <c r="I1605" s="69">
        <v>27784929.899999999</v>
      </c>
      <c r="J1605" s="69">
        <v>0</v>
      </c>
      <c r="K1605" s="69">
        <v>0</v>
      </c>
      <c r="L1605" s="69">
        <v>0</v>
      </c>
      <c r="M1605" s="69">
        <v>0</v>
      </c>
      <c r="N1605" s="69">
        <v>0</v>
      </c>
      <c r="O1605" s="69">
        <v>60000000</v>
      </c>
      <c r="P1605" s="69">
        <v>27784929.899999999</v>
      </c>
      <c r="Q1605" s="67">
        <f t="shared" si="49"/>
        <v>0</v>
      </c>
    </row>
    <row r="1606" spans="1:17" ht="14.4" x14ac:dyDescent="0.2">
      <c r="A1606" s="65" t="s">
        <v>514</v>
      </c>
      <c r="B1606" s="65" t="s">
        <v>515</v>
      </c>
      <c r="C1606" s="32" t="str">
        <f t="shared" si="48"/>
        <v>21375806 CENTRO DE PRODUCCÓN ARTÍSTICA Y CULTURAL</v>
      </c>
      <c r="D1606" s="65" t="s">
        <v>19</v>
      </c>
      <c r="E1606" s="65" t="s">
        <v>99</v>
      </c>
      <c r="F1606" s="65" t="s">
        <v>100</v>
      </c>
      <c r="G1606" s="69">
        <v>32105551</v>
      </c>
      <c r="H1606" s="69">
        <v>28105551</v>
      </c>
      <c r="I1606" s="69">
        <v>14867508.07</v>
      </c>
      <c r="J1606" s="69">
        <v>0</v>
      </c>
      <c r="K1606" s="69">
        <v>4442705.01</v>
      </c>
      <c r="L1606" s="69">
        <v>0</v>
      </c>
      <c r="M1606" s="69">
        <v>9894259.6799999997</v>
      </c>
      <c r="N1606" s="69">
        <v>9894259.6799999997</v>
      </c>
      <c r="O1606" s="69">
        <v>13768586.310000001</v>
      </c>
      <c r="P1606" s="69">
        <v>530543.38</v>
      </c>
      <c r="Q1606" s="67">
        <f t="shared" si="49"/>
        <v>0.3520393419790987</v>
      </c>
    </row>
    <row r="1607" spans="1:17" ht="14.4" x14ac:dyDescent="0.2">
      <c r="A1607" s="65" t="s">
        <v>514</v>
      </c>
      <c r="B1607" s="65" t="s">
        <v>515</v>
      </c>
      <c r="C1607" s="32" t="str">
        <f t="shared" ref="C1607:C1670" si="50">+CONCATENATE(A1607," ",B1607)</f>
        <v>21375806 CENTRO DE PRODUCCÓN ARTÍSTICA Y CULTURAL</v>
      </c>
      <c r="D1607" s="65" t="s">
        <v>19</v>
      </c>
      <c r="E1607" s="65" t="s">
        <v>101</v>
      </c>
      <c r="F1607" s="65" t="s">
        <v>102</v>
      </c>
      <c r="G1607" s="69">
        <v>74100000</v>
      </c>
      <c r="H1607" s="69">
        <v>74100000</v>
      </c>
      <c r="I1607" s="69">
        <v>69314388.430000007</v>
      </c>
      <c r="J1607" s="69">
        <v>23577725.609999999</v>
      </c>
      <c r="K1607" s="69">
        <v>0</v>
      </c>
      <c r="L1607" s="69">
        <v>0</v>
      </c>
      <c r="M1607" s="69">
        <v>0</v>
      </c>
      <c r="N1607" s="69">
        <v>0</v>
      </c>
      <c r="O1607" s="69">
        <v>50522274.390000001</v>
      </c>
      <c r="P1607" s="69">
        <v>45736662.82</v>
      </c>
      <c r="Q1607" s="67">
        <f t="shared" ref="Q1607:Q1670" si="51">+IFERROR(M1607/H1607,0)</f>
        <v>0</v>
      </c>
    </row>
    <row r="1608" spans="1:17" ht="14.4" x14ac:dyDescent="0.2">
      <c r="A1608" s="65" t="s">
        <v>514</v>
      </c>
      <c r="B1608" s="65" t="s">
        <v>515</v>
      </c>
      <c r="C1608" s="32" t="str">
        <f t="shared" si="50"/>
        <v>21375806 CENTRO DE PRODUCCÓN ARTÍSTICA Y CULTURAL</v>
      </c>
      <c r="D1608" s="65" t="s">
        <v>19</v>
      </c>
      <c r="E1608" s="65" t="s">
        <v>103</v>
      </c>
      <c r="F1608" s="65" t="s">
        <v>104</v>
      </c>
      <c r="G1608" s="69">
        <v>349780000</v>
      </c>
      <c r="H1608" s="69">
        <v>527630000</v>
      </c>
      <c r="I1608" s="69">
        <v>180232430.72</v>
      </c>
      <c r="J1608" s="69">
        <v>89450278.730000004</v>
      </c>
      <c r="K1608" s="69">
        <v>50850000</v>
      </c>
      <c r="L1608" s="69">
        <v>0</v>
      </c>
      <c r="M1608" s="69">
        <v>28929348.66</v>
      </c>
      <c r="N1608" s="69">
        <v>23505348.66</v>
      </c>
      <c r="O1608" s="69">
        <v>358400372.61000001</v>
      </c>
      <c r="P1608" s="69">
        <v>11002803.33</v>
      </c>
      <c r="Q1608" s="67">
        <f t="shared" si="51"/>
        <v>5.4828854803555524E-2</v>
      </c>
    </row>
    <row r="1609" spans="1:17" ht="14.4" x14ac:dyDescent="0.2">
      <c r="A1609" s="65" t="s">
        <v>514</v>
      </c>
      <c r="B1609" s="65" t="s">
        <v>515</v>
      </c>
      <c r="C1609" s="32" t="str">
        <f t="shared" si="50"/>
        <v>21375806 CENTRO DE PRODUCCÓN ARTÍSTICA Y CULTURAL</v>
      </c>
      <c r="D1609" s="65" t="s">
        <v>19</v>
      </c>
      <c r="E1609" s="65" t="s">
        <v>105</v>
      </c>
      <c r="F1609" s="65" t="s">
        <v>106</v>
      </c>
      <c r="G1609" s="69">
        <v>197150000</v>
      </c>
      <c r="H1609" s="69">
        <v>25300000</v>
      </c>
      <c r="I1609" s="69">
        <v>25300000</v>
      </c>
      <c r="J1609" s="69">
        <v>0</v>
      </c>
      <c r="K1609" s="69">
        <v>4672520.08</v>
      </c>
      <c r="L1609" s="69">
        <v>0</v>
      </c>
      <c r="M1609" s="69">
        <v>389479.92</v>
      </c>
      <c r="N1609" s="69">
        <v>389479.92</v>
      </c>
      <c r="O1609" s="69">
        <v>20238000</v>
      </c>
      <c r="P1609" s="69">
        <v>20238000</v>
      </c>
      <c r="Q1609" s="67">
        <f t="shared" si="51"/>
        <v>1.5394463241106719E-2</v>
      </c>
    </row>
    <row r="1610" spans="1:17" ht="14.4" x14ac:dyDescent="0.2">
      <c r="A1610" s="65" t="s">
        <v>514</v>
      </c>
      <c r="B1610" s="65" t="s">
        <v>515</v>
      </c>
      <c r="C1610" s="32" t="str">
        <f t="shared" si="50"/>
        <v>21375806 CENTRO DE PRODUCCÓN ARTÍSTICA Y CULTURAL</v>
      </c>
      <c r="D1610" s="65" t="s">
        <v>19</v>
      </c>
      <c r="E1610" s="65" t="s">
        <v>107</v>
      </c>
      <c r="F1610" s="65" t="s">
        <v>108</v>
      </c>
      <c r="G1610" s="69">
        <v>41150000</v>
      </c>
      <c r="H1610" s="69">
        <v>300000</v>
      </c>
      <c r="I1610" s="69">
        <v>300000</v>
      </c>
      <c r="J1610" s="69">
        <v>0</v>
      </c>
      <c r="K1610" s="69">
        <v>182020.08</v>
      </c>
      <c r="L1610" s="69">
        <v>0</v>
      </c>
      <c r="M1610" s="69">
        <v>17979.919999999998</v>
      </c>
      <c r="N1610" s="69">
        <v>17979.919999999998</v>
      </c>
      <c r="O1610" s="69">
        <v>100000</v>
      </c>
      <c r="P1610" s="69">
        <v>100000</v>
      </c>
      <c r="Q1610" s="67">
        <f t="shared" si="51"/>
        <v>5.9933066666666659E-2</v>
      </c>
    </row>
    <row r="1611" spans="1:17" ht="14.4" x14ac:dyDescent="0.2">
      <c r="A1611" s="65" t="s">
        <v>514</v>
      </c>
      <c r="B1611" s="65" t="s">
        <v>515</v>
      </c>
      <c r="C1611" s="32" t="str">
        <f t="shared" si="50"/>
        <v>21375806 CENTRO DE PRODUCCÓN ARTÍSTICA Y CULTURAL</v>
      </c>
      <c r="D1611" s="65" t="s">
        <v>19</v>
      </c>
      <c r="E1611" s="65" t="s">
        <v>109</v>
      </c>
      <c r="F1611" s="65" t="s">
        <v>110</v>
      </c>
      <c r="G1611" s="69">
        <v>56000000</v>
      </c>
      <c r="H1611" s="69">
        <v>15000000</v>
      </c>
      <c r="I1611" s="69">
        <v>15000000</v>
      </c>
      <c r="J1611" s="69">
        <v>0</v>
      </c>
      <c r="K1611" s="69">
        <v>4490500</v>
      </c>
      <c r="L1611" s="69">
        <v>0</v>
      </c>
      <c r="M1611" s="69">
        <v>371500</v>
      </c>
      <c r="N1611" s="69">
        <v>371500</v>
      </c>
      <c r="O1611" s="69">
        <v>10138000</v>
      </c>
      <c r="P1611" s="69">
        <v>10138000</v>
      </c>
      <c r="Q1611" s="67">
        <f t="shared" si="51"/>
        <v>2.4766666666666666E-2</v>
      </c>
    </row>
    <row r="1612" spans="1:17" ht="14.4" x14ac:dyDescent="0.2">
      <c r="A1612" s="65" t="s">
        <v>514</v>
      </c>
      <c r="B1612" s="65" t="s">
        <v>515</v>
      </c>
      <c r="C1612" s="32" t="str">
        <f t="shared" si="50"/>
        <v>21375806 CENTRO DE PRODUCCÓN ARTÍSTICA Y CULTURAL</v>
      </c>
      <c r="D1612" s="65" t="s">
        <v>19</v>
      </c>
      <c r="E1612" s="65" t="s">
        <v>506</v>
      </c>
      <c r="F1612" s="65" t="s">
        <v>507</v>
      </c>
      <c r="G1612" s="69">
        <v>85000000</v>
      </c>
      <c r="H1612" s="69">
        <v>5000000</v>
      </c>
      <c r="I1612" s="69">
        <v>5000000</v>
      </c>
      <c r="J1612" s="69">
        <v>0</v>
      </c>
      <c r="K1612" s="69">
        <v>0</v>
      </c>
      <c r="L1612" s="69">
        <v>0</v>
      </c>
      <c r="M1612" s="69">
        <v>0</v>
      </c>
      <c r="N1612" s="69">
        <v>0</v>
      </c>
      <c r="O1612" s="69">
        <v>5000000</v>
      </c>
      <c r="P1612" s="69">
        <v>5000000</v>
      </c>
      <c r="Q1612" s="67">
        <f t="shared" si="51"/>
        <v>0</v>
      </c>
    </row>
    <row r="1613" spans="1:17" ht="14.4" x14ac:dyDescent="0.2">
      <c r="A1613" s="65" t="s">
        <v>514</v>
      </c>
      <c r="B1613" s="65" t="s">
        <v>515</v>
      </c>
      <c r="C1613" s="32" t="str">
        <f t="shared" si="50"/>
        <v>21375806 CENTRO DE PRODUCCÓN ARTÍSTICA Y CULTURAL</v>
      </c>
      <c r="D1613" s="65" t="s">
        <v>19</v>
      </c>
      <c r="E1613" s="65" t="s">
        <v>508</v>
      </c>
      <c r="F1613" s="65" t="s">
        <v>509</v>
      </c>
      <c r="G1613" s="69">
        <v>15000000</v>
      </c>
      <c r="H1613" s="69">
        <v>5000000</v>
      </c>
      <c r="I1613" s="69">
        <v>5000000</v>
      </c>
      <c r="J1613" s="69">
        <v>0</v>
      </c>
      <c r="K1613" s="69">
        <v>0</v>
      </c>
      <c r="L1613" s="69">
        <v>0</v>
      </c>
      <c r="M1613" s="69">
        <v>0</v>
      </c>
      <c r="N1613" s="69">
        <v>0</v>
      </c>
      <c r="O1613" s="69">
        <v>5000000</v>
      </c>
      <c r="P1613" s="69">
        <v>5000000</v>
      </c>
      <c r="Q1613" s="67">
        <f t="shared" si="51"/>
        <v>0</v>
      </c>
    </row>
    <row r="1614" spans="1:17" ht="14.4" x14ac:dyDescent="0.2">
      <c r="A1614" s="65" t="s">
        <v>514</v>
      </c>
      <c r="B1614" s="65" t="s">
        <v>515</v>
      </c>
      <c r="C1614" s="32" t="str">
        <f t="shared" si="50"/>
        <v>21375806 CENTRO DE PRODUCCÓN ARTÍSTICA Y CULTURAL</v>
      </c>
      <c r="D1614" s="65" t="s">
        <v>19</v>
      </c>
      <c r="E1614" s="65" t="s">
        <v>111</v>
      </c>
      <c r="F1614" s="65" t="s">
        <v>112</v>
      </c>
      <c r="G1614" s="69">
        <v>4000000</v>
      </c>
      <c r="H1614" s="69">
        <v>4000000</v>
      </c>
      <c r="I1614" s="69">
        <v>1852328.66</v>
      </c>
      <c r="J1614" s="69">
        <v>0</v>
      </c>
      <c r="K1614" s="69">
        <v>0</v>
      </c>
      <c r="L1614" s="69">
        <v>0</v>
      </c>
      <c r="M1614" s="69">
        <v>0</v>
      </c>
      <c r="N1614" s="69">
        <v>0</v>
      </c>
      <c r="O1614" s="69">
        <v>4000000</v>
      </c>
      <c r="P1614" s="69">
        <v>1852328.66</v>
      </c>
      <c r="Q1614" s="67">
        <f t="shared" si="51"/>
        <v>0</v>
      </c>
    </row>
    <row r="1615" spans="1:17" ht="14.4" x14ac:dyDescent="0.2">
      <c r="A1615" s="65" t="s">
        <v>514</v>
      </c>
      <c r="B1615" s="65" t="s">
        <v>515</v>
      </c>
      <c r="C1615" s="32" t="str">
        <f t="shared" si="50"/>
        <v>21375806 CENTRO DE PRODUCCÓN ARTÍSTICA Y CULTURAL</v>
      </c>
      <c r="D1615" s="65" t="s">
        <v>19</v>
      </c>
      <c r="E1615" s="65" t="s">
        <v>113</v>
      </c>
      <c r="F1615" s="65" t="s">
        <v>114</v>
      </c>
      <c r="G1615" s="69">
        <v>4000000</v>
      </c>
      <c r="H1615" s="69">
        <v>4000000</v>
      </c>
      <c r="I1615" s="69">
        <v>1852328.66</v>
      </c>
      <c r="J1615" s="69">
        <v>0</v>
      </c>
      <c r="K1615" s="69">
        <v>0</v>
      </c>
      <c r="L1615" s="69">
        <v>0</v>
      </c>
      <c r="M1615" s="69">
        <v>0</v>
      </c>
      <c r="N1615" s="69">
        <v>0</v>
      </c>
      <c r="O1615" s="69">
        <v>4000000</v>
      </c>
      <c r="P1615" s="69">
        <v>1852328.66</v>
      </c>
      <c r="Q1615" s="67">
        <f t="shared" si="51"/>
        <v>0</v>
      </c>
    </row>
    <row r="1616" spans="1:17" ht="14.4" x14ac:dyDescent="0.2">
      <c r="A1616" s="65" t="s">
        <v>514</v>
      </c>
      <c r="B1616" s="65" t="s">
        <v>515</v>
      </c>
      <c r="C1616" s="32" t="str">
        <f t="shared" si="50"/>
        <v>21375806 CENTRO DE PRODUCCÓN ARTÍSTICA Y CULTURAL</v>
      </c>
      <c r="D1616" s="65" t="s">
        <v>19</v>
      </c>
      <c r="E1616" s="65" t="s">
        <v>115</v>
      </c>
      <c r="F1616" s="65" t="s">
        <v>116</v>
      </c>
      <c r="G1616" s="69">
        <v>17000000</v>
      </c>
      <c r="H1616" s="69">
        <v>15000000</v>
      </c>
      <c r="I1616" s="69">
        <v>7872396.8099999996</v>
      </c>
      <c r="J1616" s="69">
        <v>0</v>
      </c>
      <c r="K1616" s="69">
        <v>0</v>
      </c>
      <c r="L1616" s="69">
        <v>0</v>
      </c>
      <c r="M1616" s="69">
        <v>0</v>
      </c>
      <c r="N1616" s="69">
        <v>0</v>
      </c>
      <c r="O1616" s="69">
        <v>15000000</v>
      </c>
      <c r="P1616" s="69">
        <v>7872396.8099999996</v>
      </c>
      <c r="Q1616" s="67">
        <f t="shared" si="51"/>
        <v>0</v>
      </c>
    </row>
    <row r="1617" spans="1:17" ht="14.4" x14ac:dyDescent="0.2">
      <c r="A1617" s="65" t="s">
        <v>514</v>
      </c>
      <c r="B1617" s="65" t="s">
        <v>515</v>
      </c>
      <c r="C1617" s="32" t="str">
        <f t="shared" si="50"/>
        <v>21375806 CENTRO DE PRODUCCÓN ARTÍSTICA Y CULTURAL</v>
      </c>
      <c r="D1617" s="65" t="s">
        <v>19</v>
      </c>
      <c r="E1617" s="65" t="s">
        <v>117</v>
      </c>
      <c r="F1617" s="65" t="s">
        <v>118</v>
      </c>
      <c r="G1617" s="69">
        <v>0</v>
      </c>
      <c r="H1617" s="69">
        <v>0</v>
      </c>
      <c r="I1617" s="69">
        <v>0</v>
      </c>
      <c r="J1617" s="69">
        <v>0</v>
      </c>
      <c r="K1617" s="69">
        <v>0</v>
      </c>
      <c r="L1617" s="69">
        <v>0</v>
      </c>
      <c r="M1617" s="69">
        <v>0</v>
      </c>
      <c r="N1617" s="69">
        <v>0</v>
      </c>
      <c r="O1617" s="69">
        <v>0</v>
      </c>
      <c r="P1617" s="69">
        <v>0</v>
      </c>
      <c r="Q1617" s="67">
        <f t="shared" si="51"/>
        <v>0</v>
      </c>
    </row>
    <row r="1618" spans="1:17" ht="14.4" x14ac:dyDescent="0.2">
      <c r="A1618" s="65" t="s">
        <v>514</v>
      </c>
      <c r="B1618" s="65" t="s">
        <v>515</v>
      </c>
      <c r="C1618" s="32" t="str">
        <f t="shared" si="50"/>
        <v>21375806 CENTRO DE PRODUCCÓN ARTÍSTICA Y CULTURAL</v>
      </c>
      <c r="D1618" s="65" t="s">
        <v>19</v>
      </c>
      <c r="E1618" s="65" t="s">
        <v>119</v>
      </c>
      <c r="F1618" s="65" t="s">
        <v>120</v>
      </c>
      <c r="G1618" s="69">
        <v>17000000</v>
      </c>
      <c r="H1618" s="69">
        <v>15000000</v>
      </c>
      <c r="I1618" s="69">
        <v>7872396.8099999996</v>
      </c>
      <c r="J1618" s="69">
        <v>0</v>
      </c>
      <c r="K1618" s="69">
        <v>0</v>
      </c>
      <c r="L1618" s="69">
        <v>0</v>
      </c>
      <c r="M1618" s="69">
        <v>0</v>
      </c>
      <c r="N1618" s="69">
        <v>0</v>
      </c>
      <c r="O1618" s="69">
        <v>15000000</v>
      </c>
      <c r="P1618" s="69">
        <v>7872396.8099999996</v>
      </c>
      <c r="Q1618" s="67">
        <f t="shared" si="51"/>
        <v>0</v>
      </c>
    </row>
    <row r="1619" spans="1:17" ht="14.4" x14ac:dyDescent="0.2">
      <c r="A1619" s="65" t="s">
        <v>514</v>
      </c>
      <c r="B1619" s="65" t="s">
        <v>515</v>
      </c>
      <c r="C1619" s="32" t="str">
        <f t="shared" si="50"/>
        <v>21375806 CENTRO DE PRODUCCÓN ARTÍSTICA Y CULTURAL</v>
      </c>
      <c r="D1619" s="65" t="s">
        <v>19</v>
      </c>
      <c r="E1619" s="65" t="s">
        <v>123</v>
      </c>
      <c r="F1619" s="65" t="s">
        <v>124</v>
      </c>
      <c r="G1619" s="69">
        <v>5197861</v>
      </c>
      <c r="H1619" s="69">
        <v>5197861</v>
      </c>
      <c r="I1619" s="69">
        <v>3201829.52</v>
      </c>
      <c r="J1619" s="69">
        <v>0</v>
      </c>
      <c r="K1619" s="69">
        <v>1213469.26</v>
      </c>
      <c r="L1619" s="69">
        <v>0</v>
      </c>
      <c r="M1619" s="69">
        <v>285433.01</v>
      </c>
      <c r="N1619" s="69">
        <v>285433.01</v>
      </c>
      <c r="O1619" s="69">
        <v>3698958.73</v>
      </c>
      <c r="P1619" s="69">
        <v>1702927.25</v>
      </c>
      <c r="Q1619" s="67">
        <f t="shared" si="51"/>
        <v>5.4913551939922985E-2</v>
      </c>
    </row>
    <row r="1620" spans="1:17" ht="14.4" x14ac:dyDescent="0.2">
      <c r="A1620" s="65" t="s">
        <v>514</v>
      </c>
      <c r="B1620" s="65" t="s">
        <v>515</v>
      </c>
      <c r="C1620" s="32" t="str">
        <f t="shared" si="50"/>
        <v>21375806 CENTRO DE PRODUCCÓN ARTÍSTICA Y CULTURAL</v>
      </c>
      <c r="D1620" s="65" t="s">
        <v>19</v>
      </c>
      <c r="E1620" s="65" t="s">
        <v>129</v>
      </c>
      <c r="F1620" s="65" t="s">
        <v>130</v>
      </c>
      <c r="G1620" s="69">
        <v>1000000</v>
      </c>
      <c r="H1620" s="69">
        <v>1000000</v>
      </c>
      <c r="I1620" s="69">
        <v>463082.17</v>
      </c>
      <c r="J1620" s="69">
        <v>0</v>
      </c>
      <c r="K1620" s="69">
        <v>0</v>
      </c>
      <c r="L1620" s="69">
        <v>0</v>
      </c>
      <c r="M1620" s="69">
        <v>0</v>
      </c>
      <c r="N1620" s="69">
        <v>0</v>
      </c>
      <c r="O1620" s="69">
        <v>1000000</v>
      </c>
      <c r="P1620" s="69">
        <v>463082.17</v>
      </c>
      <c r="Q1620" s="67">
        <f t="shared" si="51"/>
        <v>0</v>
      </c>
    </row>
    <row r="1621" spans="1:17" ht="14.4" x14ac:dyDescent="0.2">
      <c r="A1621" s="65" t="s">
        <v>514</v>
      </c>
      <c r="B1621" s="65" t="s">
        <v>515</v>
      </c>
      <c r="C1621" s="32" t="str">
        <f t="shared" si="50"/>
        <v>21375806 CENTRO DE PRODUCCÓN ARTÍSTICA Y CULTURAL</v>
      </c>
      <c r="D1621" s="65" t="s">
        <v>19</v>
      </c>
      <c r="E1621" s="65" t="s">
        <v>131</v>
      </c>
      <c r="F1621" s="65" t="s">
        <v>132</v>
      </c>
      <c r="G1621" s="69">
        <v>1500000</v>
      </c>
      <c r="H1621" s="69">
        <v>1500000</v>
      </c>
      <c r="I1621" s="69">
        <v>1500000</v>
      </c>
      <c r="J1621" s="69">
        <v>0</v>
      </c>
      <c r="K1621" s="69">
        <v>1213469.26</v>
      </c>
      <c r="L1621" s="69">
        <v>0</v>
      </c>
      <c r="M1621" s="69">
        <v>285433.01</v>
      </c>
      <c r="N1621" s="69">
        <v>285433.01</v>
      </c>
      <c r="O1621" s="69">
        <v>1097.73</v>
      </c>
      <c r="P1621" s="69">
        <v>1097.73</v>
      </c>
      <c r="Q1621" s="67">
        <f t="shared" si="51"/>
        <v>0.19028867333333335</v>
      </c>
    </row>
    <row r="1622" spans="1:17" ht="14.4" x14ac:dyDescent="0.2">
      <c r="A1622" s="65" t="s">
        <v>514</v>
      </c>
      <c r="B1622" s="65" t="s">
        <v>515</v>
      </c>
      <c r="C1622" s="32" t="str">
        <f t="shared" si="50"/>
        <v>21375806 CENTRO DE PRODUCCÓN ARTÍSTICA Y CULTURAL</v>
      </c>
      <c r="D1622" s="65" t="s">
        <v>19</v>
      </c>
      <c r="E1622" s="65" t="s">
        <v>137</v>
      </c>
      <c r="F1622" s="65" t="s">
        <v>138</v>
      </c>
      <c r="G1622" s="69">
        <v>1540000</v>
      </c>
      <c r="H1622" s="69">
        <v>1540000</v>
      </c>
      <c r="I1622" s="69">
        <v>713146.53</v>
      </c>
      <c r="J1622" s="69">
        <v>0</v>
      </c>
      <c r="K1622" s="69">
        <v>0</v>
      </c>
      <c r="L1622" s="69">
        <v>0</v>
      </c>
      <c r="M1622" s="69">
        <v>0</v>
      </c>
      <c r="N1622" s="69">
        <v>0</v>
      </c>
      <c r="O1622" s="69">
        <v>1540000</v>
      </c>
      <c r="P1622" s="69">
        <v>713146.53</v>
      </c>
      <c r="Q1622" s="67">
        <f t="shared" si="51"/>
        <v>0</v>
      </c>
    </row>
    <row r="1623" spans="1:17" ht="14.4" x14ac:dyDescent="0.2">
      <c r="A1623" s="65" t="s">
        <v>514</v>
      </c>
      <c r="B1623" s="65" t="s">
        <v>515</v>
      </c>
      <c r="C1623" s="32" t="str">
        <f t="shared" si="50"/>
        <v>21375806 CENTRO DE PRODUCCÓN ARTÍSTICA Y CULTURAL</v>
      </c>
      <c r="D1623" s="65" t="s">
        <v>19</v>
      </c>
      <c r="E1623" s="65" t="s">
        <v>139</v>
      </c>
      <c r="F1623" s="65" t="s">
        <v>140</v>
      </c>
      <c r="G1623" s="69">
        <v>1157861</v>
      </c>
      <c r="H1623" s="69">
        <v>1157861</v>
      </c>
      <c r="I1623" s="69">
        <v>525600.81999999995</v>
      </c>
      <c r="J1623" s="69">
        <v>0</v>
      </c>
      <c r="K1623" s="69">
        <v>0</v>
      </c>
      <c r="L1623" s="69">
        <v>0</v>
      </c>
      <c r="M1623" s="69">
        <v>0</v>
      </c>
      <c r="N1623" s="69">
        <v>0</v>
      </c>
      <c r="O1623" s="69">
        <v>1157861</v>
      </c>
      <c r="P1623" s="69">
        <v>525600.81999999995</v>
      </c>
      <c r="Q1623" s="67">
        <f t="shared" si="51"/>
        <v>0</v>
      </c>
    </row>
    <row r="1624" spans="1:17" ht="14.4" x14ac:dyDescent="0.2">
      <c r="A1624" s="65" t="s">
        <v>514</v>
      </c>
      <c r="B1624" s="65" t="s">
        <v>515</v>
      </c>
      <c r="C1624" s="32" t="str">
        <f t="shared" si="50"/>
        <v>21375806 CENTRO DE PRODUCCÓN ARTÍSTICA Y CULTURAL</v>
      </c>
      <c r="D1624" s="65" t="s">
        <v>19</v>
      </c>
      <c r="E1624" s="65" t="s">
        <v>141</v>
      </c>
      <c r="F1624" s="65" t="s">
        <v>142</v>
      </c>
      <c r="G1624" s="69">
        <v>150000</v>
      </c>
      <c r="H1624" s="69">
        <v>150000</v>
      </c>
      <c r="I1624" s="69">
        <v>80046.28</v>
      </c>
      <c r="J1624" s="69">
        <v>0</v>
      </c>
      <c r="K1624" s="69">
        <v>0</v>
      </c>
      <c r="L1624" s="69">
        <v>0</v>
      </c>
      <c r="M1624" s="69">
        <v>49844</v>
      </c>
      <c r="N1624" s="69">
        <v>49844</v>
      </c>
      <c r="O1624" s="69">
        <v>100156</v>
      </c>
      <c r="P1624" s="69">
        <v>30202.28</v>
      </c>
      <c r="Q1624" s="67">
        <f t="shared" si="51"/>
        <v>0.33229333333333333</v>
      </c>
    </row>
    <row r="1625" spans="1:17" ht="14.4" x14ac:dyDescent="0.2">
      <c r="A1625" s="65" t="s">
        <v>514</v>
      </c>
      <c r="B1625" s="65" t="s">
        <v>515</v>
      </c>
      <c r="C1625" s="32" t="str">
        <f t="shared" si="50"/>
        <v>21375806 CENTRO DE PRODUCCÓN ARTÍSTICA Y CULTURAL</v>
      </c>
      <c r="D1625" s="65" t="s">
        <v>19</v>
      </c>
      <c r="E1625" s="65" t="s">
        <v>145</v>
      </c>
      <c r="F1625" s="65" t="s">
        <v>146</v>
      </c>
      <c r="G1625" s="69">
        <v>150000</v>
      </c>
      <c r="H1625" s="69">
        <v>150000</v>
      </c>
      <c r="I1625" s="69">
        <v>80046.28</v>
      </c>
      <c r="J1625" s="69">
        <v>0</v>
      </c>
      <c r="K1625" s="69">
        <v>0</v>
      </c>
      <c r="L1625" s="69">
        <v>0</v>
      </c>
      <c r="M1625" s="69">
        <v>49844</v>
      </c>
      <c r="N1625" s="69">
        <v>49844</v>
      </c>
      <c r="O1625" s="69">
        <v>100156</v>
      </c>
      <c r="P1625" s="69">
        <v>30202.28</v>
      </c>
      <c r="Q1625" s="67">
        <f t="shared" si="51"/>
        <v>0.33229333333333333</v>
      </c>
    </row>
    <row r="1626" spans="1:17" ht="14.4" x14ac:dyDescent="0.2">
      <c r="A1626" s="65" t="s">
        <v>514</v>
      </c>
      <c r="B1626" s="65" t="s">
        <v>515</v>
      </c>
      <c r="C1626" s="32" t="str">
        <f t="shared" si="50"/>
        <v>21375806 CENTRO DE PRODUCCÓN ARTÍSTICA Y CULTURAL</v>
      </c>
      <c r="D1626" s="65" t="s">
        <v>19</v>
      </c>
      <c r="E1626" s="65" t="s">
        <v>147</v>
      </c>
      <c r="F1626" s="65" t="s">
        <v>148</v>
      </c>
      <c r="G1626" s="69">
        <v>0</v>
      </c>
      <c r="H1626" s="69">
        <v>300000</v>
      </c>
      <c r="I1626" s="69">
        <v>0</v>
      </c>
      <c r="J1626" s="69">
        <v>0</v>
      </c>
      <c r="K1626" s="69">
        <v>0</v>
      </c>
      <c r="L1626" s="69">
        <v>0</v>
      </c>
      <c r="M1626" s="69">
        <v>0</v>
      </c>
      <c r="N1626" s="69">
        <v>0</v>
      </c>
      <c r="O1626" s="69">
        <v>300000</v>
      </c>
      <c r="P1626" s="69">
        <v>0</v>
      </c>
      <c r="Q1626" s="67">
        <f t="shared" si="51"/>
        <v>0</v>
      </c>
    </row>
    <row r="1627" spans="1:17" ht="14.4" x14ac:dyDescent="0.2">
      <c r="A1627" s="65" t="s">
        <v>514</v>
      </c>
      <c r="B1627" s="65" t="s">
        <v>515</v>
      </c>
      <c r="C1627" s="32" t="str">
        <f t="shared" si="50"/>
        <v>21375806 CENTRO DE PRODUCCÓN ARTÍSTICA Y CULTURAL</v>
      </c>
      <c r="D1627" s="65" t="s">
        <v>19</v>
      </c>
      <c r="E1627" s="65" t="s">
        <v>149</v>
      </c>
      <c r="F1627" s="65" t="s">
        <v>150</v>
      </c>
      <c r="G1627" s="69">
        <v>0</v>
      </c>
      <c r="H1627" s="69">
        <v>300000</v>
      </c>
      <c r="I1627" s="69">
        <v>0</v>
      </c>
      <c r="J1627" s="69">
        <v>0</v>
      </c>
      <c r="K1627" s="69">
        <v>0</v>
      </c>
      <c r="L1627" s="69">
        <v>0</v>
      </c>
      <c r="M1627" s="69">
        <v>0</v>
      </c>
      <c r="N1627" s="69">
        <v>0</v>
      </c>
      <c r="O1627" s="69">
        <v>300000</v>
      </c>
      <c r="P1627" s="69">
        <v>0</v>
      </c>
      <c r="Q1627" s="67">
        <f t="shared" si="51"/>
        <v>0</v>
      </c>
    </row>
    <row r="1628" spans="1:17" ht="14.4" x14ac:dyDescent="0.2">
      <c r="A1628" s="65" t="s">
        <v>514</v>
      </c>
      <c r="B1628" s="65" t="s">
        <v>515</v>
      </c>
      <c r="C1628" s="32" t="str">
        <f t="shared" si="50"/>
        <v>21375806 CENTRO DE PRODUCCÓN ARTÍSTICA Y CULTURAL</v>
      </c>
      <c r="D1628" s="65" t="s">
        <v>19</v>
      </c>
      <c r="E1628" s="65" t="s">
        <v>153</v>
      </c>
      <c r="F1628" s="65" t="s">
        <v>154</v>
      </c>
      <c r="G1628" s="69">
        <v>7416404</v>
      </c>
      <c r="H1628" s="69">
        <v>7416404</v>
      </c>
      <c r="I1628" s="69">
        <v>4755445.25</v>
      </c>
      <c r="J1628" s="69">
        <v>1118250.8600000001</v>
      </c>
      <c r="K1628" s="69">
        <v>619578.22</v>
      </c>
      <c r="L1628" s="69">
        <v>0</v>
      </c>
      <c r="M1628" s="69">
        <v>950889.23</v>
      </c>
      <c r="N1628" s="69">
        <v>950889.23</v>
      </c>
      <c r="O1628" s="69">
        <v>4727685.6900000004</v>
      </c>
      <c r="P1628" s="69">
        <v>2066726.94</v>
      </c>
      <c r="Q1628" s="67">
        <f t="shared" si="51"/>
        <v>0.12821432462417096</v>
      </c>
    </row>
    <row r="1629" spans="1:17" ht="14.4" x14ac:dyDescent="0.2">
      <c r="A1629" s="65" t="s">
        <v>514</v>
      </c>
      <c r="B1629" s="65" t="s">
        <v>515</v>
      </c>
      <c r="C1629" s="32" t="str">
        <f t="shared" si="50"/>
        <v>21375806 CENTRO DE PRODUCCÓN ARTÍSTICA Y CULTURAL</v>
      </c>
      <c r="D1629" s="65" t="s">
        <v>19</v>
      </c>
      <c r="E1629" s="65" t="s">
        <v>155</v>
      </c>
      <c r="F1629" s="65" t="s">
        <v>156</v>
      </c>
      <c r="G1629" s="69">
        <v>5000000</v>
      </c>
      <c r="H1629" s="69">
        <v>5000000</v>
      </c>
      <c r="I1629" s="69">
        <v>2847387.73</v>
      </c>
      <c r="J1629" s="69">
        <v>989787.8</v>
      </c>
      <c r="K1629" s="69">
        <v>570409</v>
      </c>
      <c r="L1629" s="69">
        <v>0</v>
      </c>
      <c r="M1629" s="69">
        <v>385827</v>
      </c>
      <c r="N1629" s="69">
        <v>385827</v>
      </c>
      <c r="O1629" s="69">
        <v>3053976.2</v>
      </c>
      <c r="P1629" s="69">
        <v>901363.93</v>
      </c>
      <c r="Q1629" s="67">
        <f t="shared" si="51"/>
        <v>7.7165399999999995E-2</v>
      </c>
    </row>
    <row r="1630" spans="1:17" ht="14.4" x14ac:dyDescent="0.2">
      <c r="A1630" s="65" t="s">
        <v>514</v>
      </c>
      <c r="B1630" s="65" t="s">
        <v>515</v>
      </c>
      <c r="C1630" s="32" t="str">
        <f t="shared" si="50"/>
        <v>21375806 CENTRO DE PRODUCCÓN ARTÍSTICA Y CULTURAL</v>
      </c>
      <c r="D1630" s="65" t="s">
        <v>19</v>
      </c>
      <c r="E1630" s="65" t="s">
        <v>157</v>
      </c>
      <c r="F1630" s="65" t="s">
        <v>158</v>
      </c>
      <c r="G1630" s="69">
        <v>4000000</v>
      </c>
      <c r="H1630" s="69">
        <v>4000000</v>
      </c>
      <c r="I1630" s="69">
        <v>1852328.66</v>
      </c>
      <c r="J1630" s="69">
        <v>0</v>
      </c>
      <c r="K1630" s="69">
        <v>570409</v>
      </c>
      <c r="L1630" s="69">
        <v>0</v>
      </c>
      <c r="M1630" s="69">
        <v>385827</v>
      </c>
      <c r="N1630" s="69">
        <v>385827</v>
      </c>
      <c r="O1630" s="69">
        <v>3043764</v>
      </c>
      <c r="P1630" s="69">
        <v>896092.66</v>
      </c>
      <c r="Q1630" s="67">
        <f t="shared" si="51"/>
        <v>9.6456749999999994E-2</v>
      </c>
    </row>
    <row r="1631" spans="1:17" ht="14.4" x14ac:dyDescent="0.2">
      <c r="A1631" s="65" t="s">
        <v>514</v>
      </c>
      <c r="B1631" s="65" t="s">
        <v>515</v>
      </c>
      <c r="C1631" s="32" t="str">
        <f t="shared" si="50"/>
        <v>21375806 CENTRO DE PRODUCCÓN ARTÍSTICA Y CULTURAL</v>
      </c>
      <c r="D1631" s="65" t="s">
        <v>19</v>
      </c>
      <c r="E1631" s="65" t="s">
        <v>161</v>
      </c>
      <c r="F1631" s="65" t="s">
        <v>162</v>
      </c>
      <c r="G1631" s="69">
        <v>1000000</v>
      </c>
      <c r="H1631" s="69">
        <v>1000000</v>
      </c>
      <c r="I1631" s="69">
        <v>995059.07</v>
      </c>
      <c r="J1631" s="69">
        <v>989787.8</v>
      </c>
      <c r="K1631" s="69">
        <v>0</v>
      </c>
      <c r="L1631" s="69">
        <v>0</v>
      </c>
      <c r="M1631" s="69">
        <v>0</v>
      </c>
      <c r="N1631" s="69">
        <v>0</v>
      </c>
      <c r="O1631" s="69">
        <v>10212.200000000001</v>
      </c>
      <c r="P1631" s="69">
        <v>5271.27</v>
      </c>
      <c r="Q1631" s="67">
        <f t="shared" si="51"/>
        <v>0</v>
      </c>
    </row>
    <row r="1632" spans="1:17" ht="14.4" x14ac:dyDescent="0.2">
      <c r="A1632" s="65" t="s">
        <v>514</v>
      </c>
      <c r="B1632" s="65" t="s">
        <v>515</v>
      </c>
      <c r="C1632" s="32" t="str">
        <f t="shared" si="50"/>
        <v>21375806 CENTRO DE PRODUCCÓN ARTÍSTICA Y CULTURAL</v>
      </c>
      <c r="D1632" s="65" t="s">
        <v>19</v>
      </c>
      <c r="E1632" s="65" t="s">
        <v>185</v>
      </c>
      <c r="F1632" s="65" t="s">
        <v>186</v>
      </c>
      <c r="G1632" s="69">
        <v>1000000</v>
      </c>
      <c r="H1632" s="69">
        <v>1270000</v>
      </c>
      <c r="I1632" s="69">
        <v>892595.15</v>
      </c>
      <c r="J1632" s="69">
        <v>0</v>
      </c>
      <c r="K1632" s="69">
        <v>0</v>
      </c>
      <c r="L1632" s="69">
        <v>0</v>
      </c>
      <c r="M1632" s="69">
        <v>0</v>
      </c>
      <c r="N1632" s="69">
        <v>0</v>
      </c>
      <c r="O1632" s="69">
        <v>1270000</v>
      </c>
      <c r="P1632" s="69">
        <v>892595.15</v>
      </c>
      <c r="Q1632" s="67">
        <f t="shared" si="51"/>
        <v>0</v>
      </c>
    </row>
    <row r="1633" spans="1:17" ht="14.4" x14ac:dyDescent="0.2">
      <c r="A1633" s="65" t="s">
        <v>514</v>
      </c>
      <c r="B1633" s="65" t="s">
        <v>515</v>
      </c>
      <c r="C1633" s="32" t="str">
        <f t="shared" si="50"/>
        <v>21375806 CENTRO DE PRODUCCÓN ARTÍSTICA Y CULTURAL</v>
      </c>
      <c r="D1633" s="65" t="s">
        <v>19</v>
      </c>
      <c r="E1633" s="65" t="s">
        <v>189</v>
      </c>
      <c r="F1633" s="65" t="s">
        <v>190</v>
      </c>
      <c r="G1633" s="69">
        <v>1000000</v>
      </c>
      <c r="H1633" s="69">
        <v>1270000</v>
      </c>
      <c r="I1633" s="69">
        <v>892595.15</v>
      </c>
      <c r="J1633" s="69">
        <v>0</v>
      </c>
      <c r="K1633" s="69">
        <v>0</v>
      </c>
      <c r="L1633" s="69">
        <v>0</v>
      </c>
      <c r="M1633" s="69">
        <v>0</v>
      </c>
      <c r="N1633" s="69">
        <v>0</v>
      </c>
      <c r="O1633" s="69">
        <v>1270000</v>
      </c>
      <c r="P1633" s="69">
        <v>892595.15</v>
      </c>
      <c r="Q1633" s="67">
        <f t="shared" si="51"/>
        <v>0</v>
      </c>
    </row>
    <row r="1634" spans="1:17" ht="14.4" x14ac:dyDescent="0.2">
      <c r="A1634" s="65" t="s">
        <v>514</v>
      </c>
      <c r="B1634" s="65" t="s">
        <v>515</v>
      </c>
      <c r="C1634" s="32" t="str">
        <f t="shared" si="50"/>
        <v>21375806 CENTRO DE PRODUCCÓN ARTÍSTICA Y CULTURAL</v>
      </c>
      <c r="D1634" s="65" t="s">
        <v>19</v>
      </c>
      <c r="E1634" s="65" t="s">
        <v>191</v>
      </c>
      <c r="F1634" s="65" t="s">
        <v>192</v>
      </c>
      <c r="G1634" s="69">
        <v>1416404</v>
      </c>
      <c r="H1634" s="69">
        <v>1146404</v>
      </c>
      <c r="I1634" s="69">
        <v>1015462.37</v>
      </c>
      <c r="J1634" s="69">
        <v>128463.06</v>
      </c>
      <c r="K1634" s="69">
        <v>49169.22</v>
      </c>
      <c r="L1634" s="69">
        <v>0</v>
      </c>
      <c r="M1634" s="69">
        <v>565062.23</v>
      </c>
      <c r="N1634" s="69">
        <v>565062.23</v>
      </c>
      <c r="O1634" s="69">
        <v>403709.49</v>
      </c>
      <c r="P1634" s="69">
        <v>272767.86</v>
      </c>
      <c r="Q1634" s="67">
        <f t="shared" si="51"/>
        <v>0.4928997369164797</v>
      </c>
    </row>
    <row r="1635" spans="1:17" ht="14.4" x14ac:dyDescent="0.2">
      <c r="A1635" s="65" t="s">
        <v>514</v>
      </c>
      <c r="B1635" s="65" t="s">
        <v>515</v>
      </c>
      <c r="C1635" s="32" t="str">
        <f t="shared" si="50"/>
        <v>21375806 CENTRO DE PRODUCCÓN ARTÍSTICA Y CULTURAL</v>
      </c>
      <c r="D1635" s="65" t="s">
        <v>19</v>
      </c>
      <c r="E1635" s="65" t="s">
        <v>193</v>
      </c>
      <c r="F1635" s="65" t="s">
        <v>194</v>
      </c>
      <c r="G1635" s="69">
        <v>416404</v>
      </c>
      <c r="H1635" s="69">
        <v>146404</v>
      </c>
      <c r="I1635" s="69">
        <v>146404</v>
      </c>
      <c r="J1635" s="69">
        <v>0</v>
      </c>
      <c r="K1635" s="69">
        <v>36262.75</v>
      </c>
      <c r="L1635" s="69">
        <v>0</v>
      </c>
      <c r="M1635" s="69">
        <v>58900.29</v>
      </c>
      <c r="N1635" s="69">
        <v>58900.29</v>
      </c>
      <c r="O1635" s="69">
        <v>51240.959999999999</v>
      </c>
      <c r="P1635" s="69">
        <v>51240.959999999999</v>
      </c>
      <c r="Q1635" s="67">
        <f t="shared" si="51"/>
        <v>0.40231339307669189</v>
      </c>
    </row>
    <row r="1636" spans="1:17" ht="14.4" x14ac:dyDescent="0.2">
      <c r="A1636" s="65" t="s">
        <v>514</v>
      </c>
      <c r="B1636" s="65" t="s">
        <v>515</v>
      </c>
      <c r="C1636" s="32" t="str">
        <f t="shared" si="50"/>
        <v>21375806 CENTRO DE PRODUCCÓN ARTÍSTICA Y CULTURAL</v>
      </c>
      <c r="D1636" s="65" t="s">
        <v>19</v>
      </c>
      <c r="E1636" s="65" t="s">
        <v>197</v>
      </c>
      <c r="F1636" s="65" t="s">
        <v>198</v>
      </c>
      <c r="G1636" s="69">
        <v>500000</v>
      </c>
      <c r="H1636" s="69">
        <v>500000</v>
      </c>
      <c r="I1636" s="69">
        <v>369058.84</v>
      </c>
      <c r="J1636" s="69">
        <v>128463.06</v>
      </c>
      <c r="K1636" s="69">
        <v>1400.74</v>
      </c>
      <c r="L1636" s="69">
        <v>0</v>
      </c>
      <c r="M1636" s="69">
        <v>25074.99</v>
      </c>
      <c r="N1636" s="69">
        <v>25074.99</v>
      </c>
      <c r="O1636" s="69">
        <v>345061.21</v>
      </c>
      <c r="P1636" s="69">
        <v>214120.05</v>
      </c>
      <c r="Q1636" s="67">
        <f t="shared" si="51"/>
        <v>5.0149980000000004E-2</v>
      </c>
    </row>
    <row r="1637" spans="1:17" ht="14.4" x14ac:dyDescent="0.2">
      <c r="A1637" s="65" t="s">
        <v>514</v>
      </c>
      <c r="B1637" s="65" t="s">
        <v>515</v>
      </c>
      <c r="C1637" s="32" t="str">
        <f t="shared" si="50"/>
        <v>21375806 CENTRO DE PRODUCCÓN ARTÍSTICA Y CULTURAL</v>
      </c>
      <c r="D1637" s="65" t="s">
        <v>19</v>
      </c>
      <c r="E1637" s="65" t="s">
        <v>201</v>
      </c>
      <c r="F1637" s="65" t="s">
        <v>202</v>
      </c>
      <c r="G1637" s="69">
        <v>500000</v>
      </c>
      <c r="H1637" s="69">
        <v>500000</v>
      </c>
      <c r="I1637" s="69">
        <v>499999.53</v>
      </c>
      <c r="J1637" s="69">
        <v>0</v>
      </c>
      <c r="K1637" s="69">
        <v>11505.73</v>
      </c>
      <c r="L1637" s="69">
        <v>0</v>
      </c>
      <c r="M1637" s="69">
        <v>481086.95</v>
      </c>
      <c r="N1637" s="69">
        <v>481086.95</v>
      </c>
      <c r="O1637" s="69">
        <v>7407.32</v>
      </c>
      <c r="P1637" s="69">
        <v>7406.85</v>
      </c>
      <c r="Q1637" s="67">
        <f t="shared" si="51"/>
        <v>0.96217390000000003</v>
      </c>
    </row>
    <row r="1638" spans="1:17" ht="14.4" x14ac:dyDescent="0.2">
      <c r="A1638" s="65" t="s">
        <v>514</v>
      </c>
      <c r="B1638" s="65" t="s">
        <v>515</v>
      </c>
      <c r="C1638" s="32" t="str">
        <f t="shared" si="50"/>
        <v>21375806 CENTRO DE PRODUCCÓN ARTÍSTICA Y CULTURAL</v>
      </c>
      <c r="D1638" s="65" t="s">
        <v>19</v>
      </c>
      <c r="E1638" s="65" t="s">
        <v>209</v>
      </c>
      <c r="F1638" s="65" t="s">
        <v>210</v>
      </c>
      <c r="G1638" s="69">
        <v>263745615</v>
      </c>
      <c r="H1638" s="69">
        <v>263808931</v>
      </c>
      <c r="I1638" s="69">
        <v>107175796.90000001</v>
      </c>
      <c r="J1638" s="69">
        <v>0</v>
      </c>
      <c r="K1638" s="69">
        <v>2184120.13</v>
      </c>
      <c r="L1638" s="69">
        <v>0</v>
      </c>
      <c r="M1638" s="69">
        <v>1588808.87</v>
      </c>
      <c r="N1638" s="69">
        <v>1588808.87</v>
      </c>
      <c r="O1638" s="69">
        <v>260036002</v>
      </c>
      <c r="P1638" s="69">
        <v>103402867.90000001</v>
      </c>
      <c r="Q1638" s="67">
        <f t="shared" si="51"/>
        <v>6.0225742319542624E-3</v>
      </c>
    </row>
    <row r="1639" spans="1:17" ht="14.4" x14ac:dyDescent="0.2">
      <c r="A1639" s="65" t="s">
        <v>514</v>
      </c>
      <c r="B1639" s="65" t="s">
        <v>515</v>
      </c>
      <c r="C1639" s="32" t="str">
        <f t="shared" si="50"/>
        <v>21375806 CENTRO DE PRODUCCÓN ARTÍSTICA Y CULTURAL</v>
      </c>
      <c r="D1639" s="65" t="s">
        <v>19</v>
      </c>
      <c r="E1639" s="65" t="s">
        <v>211</v>
      </c>
      <c r="F1639" s="65" t="s">
        <v>212</v>
      </c>
      <c r="G1639" s="69">
        <v>3597411</v>
      </c>
      <c r="H1639" s="69">
        <v>3660727</v>
      </c>
      <c r="I1639" s="69">
        <v>3660727</v>
      </c>
      <c r="J1639" s="69">
        <v>0</v>
      </c>
      <c r="K1639" s="69">
        <v>2184120.13</v>
      </c>
      <c r="L1639" s="69">
        <v>0</v>
      </c>
      <c r="M1639" s="69">
        <v>1413290.87</v>
      </c>
      <c r="N1639" s="69">
        <v>1413290.87</v>
      </c>
      <c r="O1639" s="69">
        <v>63316</v>
      </c>
      <c r="P1639" s="69">
        <v>63316</v>
      </c>
      <c r="Q1639" s="67">
        <f t="shared" si="51"/>
        <v>0.38606836019184171</v>
      </c>
    </row>
    <row r="1640" spans="1:17" ht="14.4" x14ac:dyDescent="0.2">
      <c r="A1640" s="65" t="s">
        <v>514</v>
      </c>
      <c r="B1640" s="65" t="s">
        <v>515</v>
      </c>
      <c r="C1640" s="32" t="str">
        <f t="shared" si="50"/>
        <v>21375806 CENTRO DE PRODUCCÓN ARTÍSTICA Y CULTURAL</v>
      </c>
      <c r="D1640" s="65" t="s">
        <v>19</v>
      </c>
      <c r="E1640" s="65" t="s">
        <v>521</v>
      </c>
      <c r="F1640" s="65" t="s">
        <v>214</v>
      </c>
      <c r="G1640" s="69">
        <v>3103261</v>
      </c>
      <c r="H1640" s="69">
        <v>3157879</v>
      </c>
      <c r="I1640" s="69">
        <v>3157879</v>
      </c>
      <c r="J1640" s="69">
        <v>0</v>
      </c>
      <c r="K1640" s="69">
        <v>1884103.49</v>
      </c>
      <c r="L1640" s="69">
        <v>0</v>
      </c>
      <c r="M1640" s="69">
        <v>1219157.51</v>
      </c>
      <c r="N1640" s="69">
        <v>1219157.51</v>
      </c>
      <c r="O1640" s="69">
        <v>54618</v>
      </c>
      <c r="P1640" s="69">
        <v>54618</v>
      </c>
      <c r="Q1640" s="67">
        <f t="shared" si="51"/>
        <v>0.38606846874120254</v>
      </c>
    </row>
    <row r="1641" spans="1:17" ht="14.4" x14ac:dyDescent="0.2">
      <c r="A1641" s="65" t="s">
        <v>514</v>
      </c>
      <c r="B1641" s="65" t="s">
        <v>515</v>
      </c>
      <c r="C1641" s="32" t="str">
        <f t="shared" si="50"/>
        <v>21375806 CENTRO DE PRODUCCÓN ARTÍSTICA Y CULTURAL</v>
      </c>
      <c r="D1641" s="65" t="s">
        <v>19</v>
      </c>
      <c r="E1641" s="65" t="s">
        <v>522</v>
      </c>
      <c r="F1641" s="65" t="s">
        <v>216</v>
      </c>
      <c r="G1641" s="69">
        <v>494150</v>
      </c>
      <c r="H1641" s="69">
        <v>502848</v>
      </c>
      <c r="I1641" s="69">
        <v>502848</v>
      </c>
      <c r="J1641" s="69">
        <v>0</v>
      </c>
      <c r="K1641" s="69">
        <v>300016.64000000001</v>
      </c>
      <c r="L1641" s="69">
        <v>0</v>
      </c>
      <c r="M1641" s="69">
        <v>194133.36</v>
      </c>
      <c r="N1641" s="69">
        <v>194133.36</v>
      </c>
      <c r="O1641" s="69">
        <v>8698</v>
      </c>
      <c r="P1641" s="69">
        <v>8698</v>
      </c>
      <c r="Q1641" s="67">
        <f t="shared" si="51"/>
        <v>0.38606767850324547</v>
      </c>
    </row>
    <row r="1642" spans="1:17" ht="14.4" x14ac:dyDescent="0.2">
      <c r="A1642" s="65" t="s">
        <v>514</v>
      </c>
      <c r="B1642" s="65" t="s">
        <v>515</v>
      </c>
      <c r="C1642" s="32" t="str">
        <f t="shared" si="50"/>
        <v>21375806 CENTRO DE PRODUCCÓN ARTÍSTICA Y CULTURAL</v>
      </c>
      <c r="D1642" s="65" t="s">
        <v>19</v>
      </c>
      <c r="E1642" s="65" t="s">
        <v>219</v>
      </c>
      <c r="F1642" s="65" t="s">
        <v>220</v>
      </c>
      <c r="G1642" s="69">
        <v>204000000</v>
      </c>
      <c r="H1642" s="69">
        <v>204000000</v>
      </c>
      <c r="I1642" s="69">
        <v>101468761.68000001</v>
      </c>
      <c r="J1642" s="69">
        <v>0</v>
      </c>
      <c r="K1642" s="69">
        <v>0</v>
      </c>
      <c r="L1642" s="69">
        <v>0</v>
      </c>
      <c r="M1642" s="69">
        <v>0</v>
      </c>
      <c r="N1642" s="69">
        <v>0</v>
      </c>
      <c r="O1642" s="69">
        <v>204000000</v>
      </c>
      <c r="P1642" s="69">
        <v>101468761.68000001</v>
      </c>
      <c r="Q1642" s="67">
        <f t="shared" si="51"/>
        <v>0</v>
      </c>
    </row>
    <row r="1643" spans="1:17" ht="14.4" x14ac:dyDescent="0.2">
      <c r="A1643" s="65" t="s">
        <v>514</v>
      </c>
      <c r="B1643" s="65" t="s">
        <v>515</v>
      </c>
      <c r="C1643" s="32" t="str">
        <f t="shared" si="50"/>
        <v>21375806 CENTRO DE PRODUCCÓN ARTÍSTICA Y CULTURAL</v>
      </c>
      <c r="D1643" s="65" t="s">
        <v>19</v>
      </c>
      <c r="E1643" s="65" t="s">
        <v>223</v>
      </c>
      <c r="F1643" s="65" t="s">
        <v>224</v>
      </c>
      <c r="G1643" s="69">
        <v>204000000</v>
      </c>
      <c r="H1643" s="69">
        <v>204000000</v>
      </c>
      <c r="I1643" s="69">
        <v>101468761.68000001</v>
      </c>
      <c r="J1643" s="69">
        <v>0</v>
      </c>
      <c r="K1643" s="69">
        <v>0</v>
      </c>
      <c r="L1643" s="69">
        <v>0</v>
      </c>
      <c r="M1643" s="69">
        <v>0</v>
      </c>
      <c r="N1643" s="69">
        <v>0</v>
      </c>
      <c r="O1643" s="69">
        <v>204000000</v>
      </c>
      <c r="P1643" s="69">
        <v>101468761.68000001</v>
      </c>
      <c r="Q1643" s="67">
        <f t="shared" si="51"/>
        <v>0</v>
      </c>
    </row>
    <row r="1644" spans="1:17" ht="14.4" x14ac:dyDescent="0.2">
      <c r="A1644" s="65" t="s">
        <v>514</v>
      </c>
      <c r="B1644" s="65" t="s">
        <v>515</v>
      </c>
      <c r="C1644" s="32" t="str">
        <f t="shared" si="50"/>
        <v>21375806 CENTRO DE PRODUCCÓN ARTÍSTICA Y CULTURAL</v>
      </c>
      <c r="D1644" s="65" t="s">
        <v>19</v>
      </c>
      <c r="E1644" s="65" t="s">
        <v>225</v>
      </c>
      <c r="F1644" s="65" t="s">
        <v>226</v>
      </c>
      <c r="G1644" s="69">
        <v>2100000</v>
      </c>
      <c r="H1644" s="69">
        <v>2100000</v>
      </c>
      <c r="I1644" s="69">
        <v>2046308.22</v>
      </c>
      <c r="J1644" s="69">
        <v>0</v>
      </c>
      <c r="K1644" s="69">
        <v>0</v>
      </c>
      <c r="L1644" s="69">
        <v>0</v>
      </c>
      <c r="M1644" s="69">
        <v>175518</v>
      </c>
      <c r="N1644" s="69">
        <v>175518</v>
      </c>
      <c r="O1644" s="69">
        <v>1924482</v>
      </c>
      <c r="P1644" s="69">
        <v>1870790.22</v>
      </c>
      <c r="Q1644" s="67">
        <f t="shared" si="51"/>
        <v>8.3580000000000002E-2</v>
      </c>
    </row>
    <row r="1645" spans="1:17" ht="14.4" x14ac:dyDescent="0.2">
      <c r="A1645" s="65" t="s">
        <v>514</v>
      </c>
      <c r="B1645" s="65" t="s">
        <v>515</v>
      </c>
      <c r="C1645" s="32" t="str">
        <f t="shared" si="50"/>
        <v>21375806 CENTRO DE PRODUCCÓN ARTÍSTICA Y CULTURAL</v>
      </c>
      <c r="D1645" s="65" t="s">
        <v>19</v>
      </c>
      <c r="E1645" s="65" t="s">
        <v>227</v>
      </c>
      <c r="F1645" s="65" t="s">
        <v>228</v>
      </c>
      <c r="G1645" s="69">
        <v>100000</v>
      </c>
      <c r="H1645" s="69">
        <v>100000</v>
      </c>
      <c r="I1645" s="69">
        <v>46308.22</v>
      </c>
      <c r="J1645" s="69">
        <v>0</v>
      </c>
      <c r="K1645" s="69">
        <v>0</v>
      </c>
      <c r="L1645" s="69">
        <v>0</v>
      </c>
      <c r="M1645" s="69">
        <v>0</v>
      </c>
      <c r="N1645" s="69">
        <v>0</v>
      </c>
      <c r="O1645" s="69">
        <v>100000</v>
      </c>
      <c r="P1645" s="69">
        <v>46308.22</v>
      </c>
      <c r="Q1645" s="67">
        <f t="shared" si="51"/>
        <v>0</v>
      </c>
    </row>
    <row r="1646" spans="1:17" ht="14.4" x14ac:dyDescent="0.2">
      <c r="A1646" s="65" t="s">
        <v>514</v>
      </c>
      <c r="B1646" s="65" t="s">
        <v>515</v>
      </c>
      <c r="C1646" s="32" t="str">
        <f t="shared" si="50"/>
        <v>21375806 CENTRO DE PRODUCCÓN ARTÍSTICA Y CULTURAL</v>
      </c>
      <c r="D1646" s="65" t="s">
        <v>19</v>
      </c>
      <c r="E1646" s="65" t="s">
        <v>229</v>
      </c>
      <c r="F1646" s="65" t="s">
        <v>230</v>
      </c>
      <c r="G1646" s="69">
        <v>2000000</v>
      </c>
      <c r="H1646" s="69">
        <v>2000000</v>
      </c>
      <c r="I1646" s="69">
        <v>2000000</v>
      </c>
      <c r="J1646" s="69">
        <v>0</v>
      </c>
      <c r="K1646" s="69">
        <v>0</v>
      </c>
      <c r="L1646" s="69">
        <v>0</v>
      </c>
      <c r="M1646" s="69">
        <v>175518</v>
      </c>
      <c r="N1646" s="69">
        <v>175518</v>
      </c>
      <c r="O1646" s="69">
        <v>1824482</v>
      </c>
      <c r="P1646" s="69">
        <v>1824482</v>
      </c>
      <c r="Q1646" s="67">
        <f t="shared" si="51"/>
        <v>8.7759000000000004E-2</v>
      </c>
    </row>
    <row r="1647" spans="1:17" ht="14.4" x14ac:dyDescent="0.2">
      <c r="A1647" s="65" t="s">
        <v>514</v>
      </c>
      <c r="B1647" s="65" t="s">
        <v>515</v>
      </c>
      <c r="C1647" s="32" t="str">
        <f t="shared" si="50"/>
        <v>21375806 CENTRO DE PRODUCCÓN ARTÍSTICA Y CULTURAL</v>
      </c>
      <c r="D1647" s="65" t="s">
        <v>19</v>
      </c>
      <c r="E1647" s="65" t="s">
        <v>231</v>
      </c>
      <c r="F1647" s="65" t="s">
        <v>232</v>
      </c>
      <c r="G1647" s="69">
        <v>54048204</v>
      </c>
      <c r="H1647" s="69">
        <v>54048204</v>
      </c>
      <c r="I1647" s="69">
        <v>0</v>
      </c>
      <c r="J1647" s="69">
        <v>0</v>
      </c>
      <c r="K1647" s="69">
        <v>0</v>
      </c>
      <c r="L1647" s="69">
        <v>0</v>
      </c>
      <c r="M1647" s="69">
        <v>0</v>
      </c>
      <c r="N1647" s="69">
        <v>0</v>
      </c>
      <c r="O1647" s="69">
        <v>54048204</v>
      </c>
      <c r="P1647" s="69">
        <v>0</v>
      </c>
      <c r="Q1647" s="67">
        <f t="shared" si="51"/>
        <v>0</v>
      </c>
    </row>
    <row r="1648" spans="1:17" ht="14.4" x14ac:dyDescent="0.2">
      <c r="A1648" s="65" t="s">
        <v>514</v>
      </c>
      <c r="B1648" s="65" t="s">
        <v>515</v>
      </c>
      <c r="C1648" s="32" t="str">
        <f t="shared" si="50"/>
        <v>21375806 CENTRO DE PRODUCCÓN ARTÍSTICA Y CULTURAL</v>
      </c>
      <c r="D1648" s="65" t="s">
        <v>19</v>
      </c>
      <c r="E1648" s="65" t="s">
        <v>523</v>
      </c>
      <c r="F1648" s="65" t="s">
        <v>759</v>
      </c>
      <c r="G1648" s="69">
        <v>54048204</v>
      </c>
      <c r="H1648" s="69">
        <v>54048204</v>
      </c>
      <c r="I1648" s="69">
        <v>0</v>
      </c>
      <c r="J1648" s="69">
        <v>0</v>
      </c>
      <c r="K1648" s="69">
        <v>0</v>
      </c>
      <c r="L1648" s="69">
        <v>0</v>
      </c>
      <c r="M1648" s="69">
        <v>0</v>
      </c>
      <c r="N1648" s="69">
        <v>0</v>
      </c>
      <c r="O1648" s="69">
        <v>54048204</v>
      </c>
      <c r="P1648" s="69">
        <v>0</v>
      </c>
      <c r="Q1648" s="67">
        <f t="shared" si="51"/>
        <v>0</v>
      </c>
    </row>
    <row r="1649" spans="1:17" ht="14.4" x14ac:dyDescent="0.2">
      <c r="A1649" s="65" t="s">
        <v>514</v>
      </c>
      <c r="B1649" s="65" t="s">
        <v>515</v>
      </c>
      <c r="C1649" s="32" t="str">
        <f t="shared" si="50"/>
        <v>21375806 CENTRO DE PRODUCCÓN ARTÍSTICA Y CULTURAL</v>
      </c>
      <c r="D1649" s="65" t="s">
        <v>253</v>
      </c>
      <c r="E1649" s="65" t="s">
        <v>254</v>
      </c>
      <c r="F1649" s="65" t="s">
        <v>255</v>
      </c>
      <c r="G1649" s="69">
        <v>46770000</v>
      </c>
      <c r="H1649" s="69">
        <v>38870000</v>
      </c>
      <c r="I1649" s="69">
        <v>38870000</v>
      </c>
      <c r="J1649" s="69">
        <v>4109765.57</v>
      </c>
      <c r="K1649" s="69">
        <v>5118900</v>
      </c>
      <c r="L1649" s="69">
        <v>0</v>
      </c>
      <c r="M1649" s="69">
        <v>0</v>
      </c>
      <c r="N1649" s="69">
        <v>0</v>
      </c>
      <c r="O1649" s="69">
        <v>29641334.43</v>
      </c>
      <c r="P1649" s="69">
        <v>29641334.43</v>
      </c>
      <c r="Q1649" s="67">
        <f t="shared" si="51"/>
        <v>0</v>
      </c>
    </row>
    <row r="1650" spans="1:17" ht="14.4" x14ac:dyDescent="0.2">
      <c r="A1650" s="65" t="s">
        <v>514</v>
      </c>
      <c r="B1650" s="65" t="s">
        <v>515</v>
      </c>
      <c r="C1650" s="32" t="str">
        <f t="shared" si="50"/>
        <v>21375806 CENTRO DE PRODUCCÓN ARTÍSTICA Y CULTURAL</v>
      </c>
      <c r="D1650" s="65" t="s">
        <v>253</v>
      </c>
      <c r="E1650" s="65" t="s">
        <v>256</v>
      </c>
      <c r="F1650" s="65" t="s">
        <v>257</v>
      </c>
      <c r="G1650" s="69">
        <v>39670000</v>
      </c>
      <c r="H1650" s="69">
        <v>36870000</v>
      </c>
      <c r="I1650" s="69">
        <v>36870000</v>
      </c>
      <c r="J1650" s="69">
        <v>2434850.15</v>
      </c>
      <c r="K1650" s="69">
        <v>5118900</v>
      </c>
      <c r="L1650" s="69">
        <v>0</v>
      </c>
      <c r="M1650" s="69">
        <v>0</v>
      </c>
      <c r="N1650" s="69">
        <v>0</v>
      </c>
      <c r="O1650" s="69">
        <v>29316249.850000001</v>
      </c>
      <c r="P1650" s="69">
        <v>29316249.850000001</v>
      </c>
      <c r="Q1650" s="67">
        <f t="shared" si="51"/>
        <v>0</v>
      </c>
    </row>
    <row r="1651" spans="1:17" ht="14.4" x14ac:dyDescent="0.2">
      <c r="A1651" s="65" t="s">
        <v>514</v>
      </c>
      <c r="B1651" s="65" t="s">
        <v>515</v>
      </c>
      <c r="C1651" s="32" t="str">
        <f t="shared" si="50"/>
        <v>21375806 CENTRO DE PRODUCCÓN ARTÍSTICA Y CULTURAL</v>
      </c>
      <c r="D1651" s="65" t="s">
        <v>253</v>
      </c>
      <c r="E1651" s="65" t="s">
        <v>258</v>
      </c>
      <c r="F1651" s="65" t="s">
        <v>259</v>
      </c>
      <c r="G1651" s="69">
        <v>33670000</v>
      </c>
      <c r="H1651" s="69">
        <v>28551100</v>
      </c>
      <c r="I1651" s="69">
        <v>28551100</v>
      </c>
      <c r="J1651" s="69">
        <v>0</v>
      </c>
      <c r="K1651" s="69">
        <v>0</v>
      </c>
      <c r="L1651" s="69">
        <v>0</v>
      </c>
      <c r="M1651" s="69">
        <v>0</v>
      </c>
      <c r="N1651" s="69">
        <v>0</v>
      </c>
      <c r="O1651" s="69">
        <v>28551100</v>
      </c>
      <c r="P1651" s="69">
        <v>28551100</v>
      </c>
      <c r="Q1651" s="67">
        <f t="shared" si="51"/>
        <v>0</v>
      </c>
    </row>
    <row r="1652" spans="1:17" ht="14.4" x14ac:dyDescent="0.2">
      <c r="A1652" s="65" t="s">
        <v>514</v>
      </c>
      <c r="B1652" s="65" t="s">
        <v>515</v>
      </c>
      <c r="C1652" s="32" t="str">
        <f t="shared" si="50"/>
        <v>21375806 CENTRO DE PRODUCCÓN ARTÍSTICA Y CULTURAL</v>
      </c>
      <c r="D1652" s="65" t="s">
        <v>253</v>
      </c>
      <c r="E1652" s="65" t="s">
        <v>260</v>
      </c>
      <c r="F1652" s="65" t="s">
        <v>261</v>
      </c>
      <c r="G1652" s="69">
        <v>6000000</v>
      </c>
      <c r="H1652" s="69">
        <v>2000000</v>
      </c>
      <c r="I1652" s="69">
        <v>2000000</v>
      </c>
      <c r="J1652" s="69">
        <v>1760503.97</v>
      </c>
      <c r="K1652" s="69">
        <v>0</v>
      </c>
      <c r="L1652" s="69">
        <v>0</v>
      </c>
      <c r="M1652" s="69">
        <v>0</v>
      </c>
      <c r="N1652" s="69">
        <v>0</v>
      </c>
      <c r="O1652" s="69">
        <v>239496.03</v>
      </c>
      <c r="P1652" s="69">
        <v>239496.03</v>
      </c>
      <c r="Q1652" s="67">
        <f t="shared" si="51"/>
        <v>0</v>
      </c>
    </row>
    <row r="1653" spans="1:17" ht="14.4" x14ac:dyDescent="0.2">
      <c r="A1653" s="65" t="s">
        <v>514</v>
      </c>
      <c r="B1653" s="65" t="s">
        <v>515</v>
      </c>
      <c r="C1653" s="32" t="str">
        <f t="shared" si="50"/>
        <v>21375806 CENTRO DE PRODUCCÓN ARTÍSTICA Y CULTURAL</v>
      </c>
      <c r="D1653" s="65" t="s">
        <v>253</v>
      </c>
      <c r="E1653" s="65" t="s">
        <v>264</v>
      </c>
      <c r="F1653" s="65" t="s">
        <v>265</v>
      </c>
      <c r="G1653" s="69">
        <v>0</v>
      </c>
      <c r="H1653" s="69">
        <v>5118900</v>
      </c>
      <c r="I1653" s="69">
        <v>5118900</v>
      </c>
      <c r="J1653" s="69">
        <v>0</v>
      </c>
      <c r="K1653" s="69">
        <v>5118900</v>
      </c>
      <c r="L1653" s="69">
        <v>0</v>
      </c>
      <c r="M1653" s="69">
        <v>0</v>
      </c>
      <c r="N1653" s="69">
        <v>0</v>
      </c>
      <c r="O1653" s="69">
        <v>0</v>
      </c>
      <c r="P1653" s="69">
        <v>0</v>
      </c>
      <c r="Q1653" s="67">
        <f t="shared" si="51"/>
        <v>0</v>
      </c>
    </row>
    <row r="1654" spans="1:17" ht="14.4" x14ac:dyDescent="0.2">
      <c r="A1654" s="65" t="s">
        <v>514</v>
      </c>
      <c r="B1654" s="65" t="s">
        <v>515</v>
      </c>
      <c r="C1654" s="32" t="str">
        <f t="shared" si="50"/>
        <v>21375806 CENTRO DE PRODUCCÓN ARTÍSTICA Y CULTURAL</v>
      </c>
      <c r="D1654" s="65" t="s">
        <v>253</v>
      </c>
      <c r="E1654" s="65" t="s">
        <v>266</v>
      </c>
      <c r="F1654" s="65" t="s">
        <v>267</v>
      </c>
      <c r="G1654" s="69">
        <v>0</v>
      </c>
      <c r="H1654" s="69">
        <v>1200000</v>
      </c>
      <c r="I1654" s="69">
        <v>1200000</v>
      </c>
      <c r="J1654" s="69">
        <v>674346.18</v>
      </c>
      <c r="K1654" s="69">
        <v>0</v>
      </c>
      <c r="L1654" s="69">
        <v>0</v>
      </c>
      <c r="M1654" s="69">
        <v>0</v>
      </c>
      <c r="N1654" s="69">
        <v>0</v>
      </c>
      <c r="O1654" s="69">
        <v>525653.81999999995</v>
      </c>
      <c r="P1654" s="69">
        <v>525653.81999999995</v>
      </c>
      <c r="Q1654" s="67">
        <f t="shared" si="51"/>
        <v>0</v>
      </c>
    </row>
    <row r="1655" spans="1:17" ht="14.4" x14ac:dyDescent="0.2">
      <c r="A1655" s="65" t="s">
        <v>514</v>
      </c>
      <c r="B1655" s="65" t="s">
        <v>515</v>
      </c>
      <c r="C1655" s="32" t="str">
        <f t="shared" si="50"/>
        <v>21375806 CENTRO DE PRODUCCÓN ARTÍSTICA Y CULTURAL</v>
      </c>
      <c r="D1655" s="65" t="s">
        <v>253</v>
      </c>
      <c r="E1655" s="65" t="s">
        <v>274</v>
      </c>
      <c r="F1655" s="65" t="s">
        <v>275</v>
      </c>
      <c r="G1655" s="69">
        <v>7100000</v>
      </c>
      <c r="H1655" s="69">
        <v>2000000</v>
      </c>
      <c r="I1655" s="69">
        <v>2000000</v>
      </c>
      <c r="J1655" s="69">
        <v>1674915.42</v>
      </c>
      <c r="K1655" s="69">
        <v>0</v>
      </c>
      <c r="L1655" s="69">
        <v>0</v>
      </c>
      <c r="M1655" s="69">
        <v>0</v>
      </c>
      <c r="N1655" s="69">
        <v>0</v>
      </c>
      <c r="O1655" s="69">
        <v>325084.58</v>
      </c>
      <c r="P1655" s="69">
        <v>325084.58</v>
      </c>
      <c r="Q1655" s="67">
        <f t="shared" si="51"/>
        <v>0</v>
      </c>
    </row>
    <row r="1656" spans="1:17" ht="14.4" x14ac:dyDescent="0.2">
      <c r="A1656" s="65" t="s">
        <v>514</v>
      </c>
      <c r="B1656" s="65" t="s">
        <v>515</v>
      </c>
      <c r="C1656" s="32" t="str">
        <f t="shared" si="50"/>
        <v>21375806 CENTRO DE PRODUCCÓN ARTÍSTICA Y CULTURAL</v>
      </c>
      <c r="D1656" s="65" t="s">
        <v>253</v>
      </c>
      <c r="E1656" s="65" t="s">
        <v>276</v>
      </c>
      <c r="F1656" s="65" t="s">
        <v>277</v>
      </c>
      <c r="G1656" s="69">
        <v>7100000</v>
      </c>
      <c r="H1656" s="69">
        <v>2000000</v>
      </c>
      <c r="I1656" s="69">
        <v>2000000</v>
      </c>
      <c r="J1656" s="69">
        <v>1674915.42</v>
      </c>
      <c r="K1656" s="69">
        <v>0</v>
      </c>
      <c r="L1656" s="69">
        <v>0</v>
      </c>
      <c r="M1656" s="69">
        <v>0</v>
      </c>
      <c r="N1656" s="69">
        <v>0</v>
      </c>
      <c r="O1656" s="69">
        <v>325084.58</v>
      </c>
      <c r="P1656" s="69">
        <v>325084.58</v>
      </c>
      <c r="Q1656" s="67">
        <f t="shared" si="51"/>
        <v>0</v>
      </c>
    </row>
    <row r="1657" spans="1:17" ht="14.4" x14ac:dyDescent="0.2">
      <c r="A1657" s="65" t="s">
        <v>524</v>
      </c>
      <c r="B1657" s="65" t="s">
        <v>525</v>
      </c>
      <c r="C1657" s="32" t="str">
        <f t="shared" si="50"/>
        <v>21375900 DIRECCIÓN GENERAL DE ARCHIVO NACIONAL</v>
      </c>
      <c r="D1657" s="65" t="s">
        <v>19</v>
      </c>
      <c r="E1657" s="65" t="s">
        <v>20</v>
      </c>
      <c r="F1657" s="65" t="s">
        <v>20</v>
      </c>
      <c r="G1657" s="69">
        <v>3125271680</v>
      </c>
      <c r="H1657" s="69">
        <v>3125271680</v>
      </c>
      <c r="I1657" s="69">
        <v>2581795224.21</v>
      </c>
      <c r="J1657" s="69">
        <v>0</v>
      </c>
      <c r="K1657" s="69">
        <v>0</v>
      </c>
      <c r="L1657" s="69">
        <v>0</v>
      </c>
      <c r="M1657" s="69">
        <v>1156149716.1300001</v>
      </c>
      <c r="N1657" s="69">
        <v>1063798348.29</v>
      </c>
      <c r="O1657" s="69">
        <v>1969121963.8699999</v>
      </c>
      <c r="P1657" s="69">
        <v>1425645508.0799999</v>
      </c>
      <c r="Q1657" s="67">
        <f t="shared" si="51"/>
        <v>0.36993574783552902</v>
      </c>
    </row>
    <row r="1658" spans="1:17" ht="14.4" x14ac:dyDescent="0.2">
      <c r="A1658" s="65" t="s">
        <v>524</v>
      </c>
      <c r="B1658" s="65" t="s">
        <v>525</v>
      </c>
      <c r="C1658" s="32" t="str">
        <f t="shared" si="50"/>
        <v>21375900 DIRECCIÓN GENERAL DE ARCHIVO NACIONAL</v>
      </c>
      <c r="D1658" s="65" t="s">
        <v>19</v>
      </c>
      <c r="E1658" s="65" t="s">
        <v>23</v>
      </c>
      <c r="F1658" s="65" t="s">
        <v>24</v>
      </c>
      <c r="G1658" s="69">
        <v>2026282586</v>
      </c>
      <c r="H1658" s="69">
        <v>2026282586</v>
      </c>
      <c r="I1658" s="69">
        <v>2009153730</v>
      </c>
      <c r="J1658" s="69">
        <v>0</v>
      </c>
      <c r="K1658" s="69">
        <v>0</v>
      </c>
      <c r="L1658" s="69">
        <v>0</v>
      </c>
      <c r="M1658" s="69">
        <v>800754543.22000003</v>
      </c>
      <c r="N1658" s="69">
        <v>761781398.00999999</v>
      </c>
      <c r="O1658" s="69">
        <v>1225528042.78</v>
      </c>
      <c r="P1658" s="69">
        <v>1208399186.78</v>
      </c>
      <c r="Q1658" s="67">
        <f t="shared" si="51"/>
        <v>0.39518404232093618</v>
      </c>
    </row>
    <row r="1659" spans="1:17" ht="14.4" x14ac:dyDescent="0.2">
      <c r="A1659" s="65" t="s">
        <v>524</v>
      </c>
      <c r="B1659" s="65" t="s">
        <v>525</v>
      </c>
      <c r="C1659" s="32" t="str">
        <f t="shared" si="50"/>
        <v>21375900 DIRECCIÓN GENERAL DE ARCHIVO NACIONAL</v>
      </c>
      <c r="D1659" s="65" t="s">
        <v>19</v>
      </c>
      <c r="E1659" s="65" t="s">
        <v>25</v>
      </c>
      <c r="F1659" s="65" t="s">
        <v>26</v>
      </c>
      <c r="G1659" s="69">
        <v>864968496</v>
      </c>
      <c r="H1659" s="69">
        <v>954535786</v>
      </c>
      <c r="I1659" s="69">
        <v>944372450</v>
      </c>
      <c r="J1659" s="69">
        <v>0</v>
      </c>
      <c r="K1659" s="69">
        <v>0</v>
      </c>
      <c r="L1659" s="69">
        <v>0</v>
      </c>
      <c r="M1659" s="69">
        <v>328256621.39999998</v>
      </c>
      <c r="N1659" s="69">
        <v>310367973.19</v>
      </c>
      <c r="O1659" s="69">
        <v>626279164.60000002</v>
      </c>
      <c r="P1659" s="69">
        <v>616115828.60000002</v>
      </c>
      <c r="Q1659" s="67">
        <f t="shared" si="51"/>
        <v>0.34389137234504896</v>
      </c>
    </row>
    <row r="1660" spans="1:17" ht="14.4" x14ac:dyDescent="0.2">
      <c r="A1660" s="65" t="s">
        <v>524</v>
      </c>
      <c r="B1660" s="65" t="s">
        <v>525</v>
      </c>
      <c r="C1660" s="32" t="str">
        <f t="shared" si="50"/>
        <v>21375900 DIRECCIÓN GENERAL DE ARCHIVO NACIONAL</v>
      </c>
      <c r="D1660" s="65" t="s">
        <v>19</v>
      </c>
      <c r="E1660" s="65" t="s">
        <v>27</v>
      </c>
      <c r="F1660" s="65" t="s">
        <v>28</v>
      </c>
      <c r="G1660" s="69">
        <v>862968496</v>
      </c>
      <c r="H1660" s="69">
        <v>952535786</v>
      </c>
      <c r="I1660" s="69">
        <v>942372450</v>
      </c>
      <c r="J1660" s="69">
        <v>0</v>
      </c>
      <c r="K1660" s="69">
        <v>0</v>
      </c>
      <c r="L1660" s="69">
        <v>0</v>
      </c>
      <c r="M1660" s="69">
        <v>328256621.39999998</v>
      </c>
      <c r="N1660" s="69">
        <v>310367973.19</v>
      </c>
      <c r="O1660" s="69">
        <v>624279164.60000002</v>
      </c>
      <c r="P1660" s="69">
        <v>614115828.60000002</v>
      </c>
      <c r="Q1660" s="67">
        <f t="shared" si="51"/>
        <v>0.34461342683874763</v>
      </c>
    </row>
    <row r="1661" spans="1:17" ht="14.4" x14ac:dyDescent="0.2">
      <c r="A1661" s="65" t="s">
        <v>524</v>
      </c>
      <c r="B1661" s="65" t="s">
        <v>525</v>
      </c>
      <c r="C1661" s="32" t="str">
        <f t="shared" si="50"/>
        <v>21375900 DIRECCIÓN GENERAL DE ARCHIVO NACIONAL</v>
      </c>
      <c r="D1661" s="65" t="s">
        <v>19</v>
      </c>
      <c r="E1661" s="65" t="s">
        <v>29</v>
      </c>
      <c r="F1661" s="65" t="s">
        <v>30</v>
      </c>
      <c r="G1661" s="69">
        <v>2000000</v>
      </c>
      <c r="H1661" s="69">
        <v>2000000</v>
      </c>
      <c r="I1661" s="69">
        <v>2000000</v>
      </c>
      <c r="J1661" s="69">
        <v>0</v>
      </c>
      <c r="K1661" s="69">
        <v>0</v>
      </c>
      <c r="L1661" s="69">
        <v>0</v>
      </c>
      <c r="M1661" s="69">
        <v>0</v>
      </c>
      <c r="N1661" s="69">
        <v>0</v>
      </c>
      <c r="O1661" s="69">
        <v>2000000</v>
      </c>
      <c r="P1661" s="69">
        <v>2000000</v>
      </c>
      <c r="Q1661" s="67">
        <f t="shared" si="51"/>
        <v>0</v>
      </c>
    </row>
    <row r="1662" spans="1:17" ht="14.4" x14ac:dyDescent="0.2">
      <c r="A1662" s="65" t="s">
        <v>524</v>
      </c>
      <c r="B1662" s="65" t="s">
        <v>525</v>
      </c>
      <c r="C1662" s="32" t="str">
        <f t="shared" si="50"/>
        <v>21375900 DIRECCIÓN GENERAL DE ARCHIVO NACIONAL</v>
      </c>
      <c r="D1662" s="65" t="s">
        <v>19</v>
      </c>
      <c r="E1662" s="65" t="s">
        <v>31</v>
      </c>
      <c r="F1662" s="65" t="s">
        <v>32</v>
      </c>
      <c r="G1662" s="69">
        <v>8800000</v>
      </c>
      <c r="H1662" s="69">
        <v>9300000</v>
      </c>
      <c r="I1662" s="69">
        <v>9300000</v>
      </c>
      <c r="J1662" s="69">
        <v>0</v>
      </c>
      <c r="K1662" s="69">
        <v>0</v>
      </c>
      <c r="L1662" s="69">
        <v>0</v>
      </c>
      <c r="M1662" s="69">
        <v>3956195.3</v>
      </c>
      <c r="N1662" s="69">
        <v>3956195.3</v>
      </c>
      <c r="O1662" s="69">
        <v>5343804.7</v>
      </c>
      <c r="P1662" s="69">
        <v>5343804.7</v>
      </c>
      <c r="Q1662" s="67">
        <f t="shared" si="51"/>
        <v>0.42539734408602148</v>
      </c>
    </row>
    <row r="1663" spans="1:17" ht="14.4" x14ac:dyDescent="0.2">
      <c r="A1663" s="65" t="s">
        <v>524</v>
      </c>
      <c r="B1663" s="65" t="s">
        <v>525</v>
      </c>
      <c r="C1663" s="32" t="str">
        <f t="shared" si="50"/>
        <v>21375900 DIRECCIÓN GENERAL DE ARCHIVO NACIONAL</v>
      </c>
      <c r="D1663" s="65" t="s">
        <v>19</v>
      </c>
      <c r="E1663" s="65" t="s">
        <v>33</v>
      </c>
      <c r="F1663" s="65" t="s">
        <v>34</v>
      </c>
      <c r="G1663" s="69">
        <v>7700000</v>
      </c>
      <c r="H1663" s="69">
        <v>7700000</v>
      </c>
      <c r="I1663" s="69">
        <v>7700000</v>
      </c>
      <c r="J1663" s="69">
        <v>0</v>
      </c>
      <c r="K1663" s="69">
        <v>0</v>
      </c>
      <c r="L1663" s="69">
        <v>0</v>
      </c>
      <c r="M1663" s="69">
        <v>3956195.3</v>
      </c>
      <c r="N1663" s="69">
        <v>3956195.3</v>
      </c>
      <c r="O1663" s="69">
        <v>3743804.7</v>
      </c>
      <c r="P1663" s="69">
        <v>3743804.7</v>
      </c>
      <c r="Q1663" s="67">
        <f t="shared" si="51"/>
        <v>0.51379159740259739</v>
      </c>
    </row>
    <row r="1664" spans="1:17" ht="14.4" x14ac:dyDescent="0.2">
      <c r="A1664" s="65" t="s">
        <v>524</v>
      </c>
      <c r="B1664" s="65" t="s">
        <v>525</v>
      </c>
      <c r="C1664" s="32" t="str">
        <f t="shared" si="50"/>
        <v>21375900 DIRECCIÓN GENERAL DE ARCHIVO NACIONAL</v>
      </c>
      <c r="D1664" s="65" t="s">
        <v>19</v>
      </c>
      <c r="E1664" s="65" t="s">
        <v>763</v>
      </c>
      <c r="F1664" s="65" t="s">
        <v>764</v>
      </c>
      <c r="G1664" s="69">
        <v>0</v>
      </c>
      <c r="H1664" s="69">
        <v>500000</v>
      </c>
      <c r="I1664" s="69">
        <v>500000</v>
      </c>
      <c r="J1664" s="69">
        <v>0</v>
      </c>
      <c r="K1664" s="69">
        <v>0</v>
      </c>
      <c r="L1664" s="69">
        <v>0</v>
      </c>
      <c r="M1664" s="69">
        <v>0</v>
      </c>
      <c r="N1664" s="69">
        <v>0</v>
      </c>
      <c r="O1664" s="69">
        <v>500000</v>
      </c>
      <c r="P1664" s="69">
        <v>500000</v>
      </c>
      <c r="Q1664" s="67">
        <f t="shared" si="51"/>
        <v>0</v>
      </c>
    </row>
    <row r="1665" spans="1:17" ht="14.4" x14ac:dyDescent="0.2">
      <c r="A1665" s="65" t="s">
        <v>524</v>
      </c>
      <c r="B1665" s="65" t="s">
        <v>525</v>
      </c>
      <c r="C1665" s="32" t="str">
        <f t="shared" si="50"/>
        <v>21375900 DIRECCIÓN GENERAL DE ARCHIVO NACIONAL</v>
      </c>
      <c r="D1665" s="65" t="s">
        <v>19</v>
      </c>
      <c r="E1665" s="65" t="s">
        <v>536</v>
      </c>
      <c r="F1665" s="65" t="s">
        <v>537</v>
      </c>
      <c r="G1665" s="69">
        <v>1100000</v>
      </c>
      <c r="H1665" s="69">
        <v>1100000</v>
      </c>
      <c r="I1665" s="69">
        <v>1100000</v>
      </c>
      <c r="J1665" s="69">
        <v>0</v>
      </c>
      <c r="K1665" s="69">
        <v>0</v>
      </c>
      <c r="L1665" s="69">
        <v>0</v>
      </c>
      <c r="M1665" s="69">
        <v>0</v>
      </c>
      <c r="N1665" s="69">
        <v>0</v>
      </c>
      <c r="O1665" s="69">
        <v>1100000</v>
      </c>
      <c r="P1665" s="69">
        <v>1100000</v>
      </c>
      <c r="Q1665" s="67">
        <f t="shared" si="51"/>
        <v>0</v>
      </c>
    </row>
    <row r="1666" spans="1:17" ht="14.4" x14ac:dyDescent="0.2">
      <c r="A1666" s="65" t="s">
        <v>524</v>
      </c>
      <c r="B1666" s="65" t="s">
        <v>525</v>
      </c>
      <c r="C1666" s="32" t="str">
        <f t="shared" si="50"/>
        <v>21375900 DIRECCIÓN GENERAL DE ARCHIVO NACIONAL</v>
      </c>
      <c r="D1666" s="65" t="s">
        <v>19</v>
      </c>
      <c r="E1666" s="65" t="s">
        <v>35</v>
      </c>
      <c r="F1666" s="65" t="s">
        <v>36</v>
      </c>
      <c r="G1666" s="69">
        <v>824317764</v>
      </c>
      <c r="H1666" s="69">
        <v>734250474</v>
      </c>
      <c r="I1666" s="69">
        <v>727284954</v>
      </c>
      <c r="J1666" s="69">
        <v>0</v>
      </c>
      <c r="K1666" s="69">
        <v>0</v>
      </c>
      <c r="L1666" s="69">
        <v>0</v>
      </c>
      <c r="M1666" s="69">
        <v>338161638.16000003</v>
      </c>
      <c r="N1666" s="69">
        <v>338161638.16000003</v>
      </c>
      <c r="O1666" s="69">
        <v>396088835.83999997</v>
      </c>
      <c r="P1666" s="69">
        <v>389123315.83999997</v>
      </c>
      <c r="Q1666" s="67">
        <f t="shared" si="51"/>
        <v>0.46055351700052155</v>
      </c>
    </row>
    <row r="1667" spans="1:17" ht="14.4" x14ac:dyDescent="0.2">
      <c r="A1667" s="65" t="s">
        <v>524</v>
      </c>
      <c r="B1667" s="65" t="s">
        <v>525</v>
      </c>
      <c r="C1667" s="32" t="str">
        <f t="shared" si="50"/>
        <v>21375900 DIRECCIÓN GENERAL DE ARCHIVO NACIONAL</v>
      </c>
      <c r="D1667" s="65" t="s">
        <v>19</v>
      </c>
      <c r="E1667" s="65" t="s">
        <v>37</v>
      </c>
      <c r="F1667" s="65" t="s">
        <v>38</v>
      </c>
      <c r="G1667" s="69">
        <v>237100000</v>
      </c>
      <c r="H1667" s="69">
        <v>190580725</v>
      </c>
      <c r="I1667" s="69">
        <v>189137445</v>
      </c>
      <c r="J1667" s="69">
        <v>0</v>
      </c>
      <c r="K1667" s="69">
        <v>0</v>
      </c>
      <c r="L1667" s="69">
        <v>0</v>
      </c>
      <c r="M1667" s="69">
        <v>95766292.439999998</v>
      </c>
      <c r="N1667" s="69">
        <v>95766292.439999998</v>
      </c>
      <c r="O1667" s="69">
        <v>94814432.560000002</v>
      </c>
      <c r="P1667" s="69">
        <v>93371152.560000002</v>
      </c>
      <c r="Q1667" s="67">
        <f t="shared" si="51"/>
        <v>0.50249726167218645</v>
      </c>
    </row>
    <row r="1668" spans="1:17" ht="14.4" x14ac:dyDescent="0.2">
      <c r="A1668" s="65" t="s">
        <v>524</v>
      </c>
      <c r="B1668" s="65" t="s">
        <v>525</v>
      </c>
      <c r="C1668" s="32" t="str">
        <f t="shared" si="50"/>
        <v>21375900 DIRECCIÓN GENERAL DE ARCHIVO NACIONAL</v>
      </c>
      <c r="D1668" s="65" t="s">
        <v>19</v>
      </c>
      <c r="E1668" s="65" t="s">
        <v>39</v>
      </c>
      <c r="F1668" s="65" t="s">
        <v>40</v>
      </c>
      <c r="G1668" s="69">
        <v>273270573</v>
      </c>
      <c r="H1668" s="69">
        <v>246167713</v>
      </c>
      <c r="I1668" s="69">
        <v>241059159</v>
      </c>
      <c r="J1668" s="69">
        <v>0</v>
      </c>
      <c r="K1668" s="69">
        <v>0</v>
      </c>
      <c r="L1668" s="69">
        <v>0</v>
      </c>
      <c r="M1668" s="69">
        <v>107928040.47</v>
      </c>
      <c r="N1668" s="69">
        <v>107928040.47</v>
      </c>
      <c r="O1668" s="69">
        <v>138239672.53</v>
      </c>
      <c r="P1668" s="69">
        <v>133131118.53</v>
      </c>
      <c r="Q1668" s="67">
        <f t="shared" si="51"/>
        <v>0.43843296569928325</v>
      </c>
    </row>
    <row r="1669" spans="1:17" ht="14.4" x14ac:dyDescent="0.2">
      <c r="A1669" s="65" t="s">
        <v>524</v>
      </c>
      <c r="B1669" s="65" t="s">
        <v>525</v>
      </c>
      <c r="C1669" s="32" t="str">
        <f t="shared" si="50"/>
        <v>21375900 DIRECCIÓN GENERAL DE ARCHIVO NACIONAL</v>
      </c>
      <c r="D1669" s="65" t="s">
        <v>19</v>
      </c>
      <c r="E1669" s="65" t="s">
        <v>41</v>
      </c>
      <c r="F1669" s="65" t="s">
        <v>42</v>
      </c>
      <c r="G1669" s="69">
        <v>130151869</v>
      </c>
      <c r="H1669" s="69">
        <v>130151869</v>
      </c>
      <c r="I1669" s="69">
        <v>130151869</v>
      </c>
      <c r="J1669" s="69">
        <v>0</v>
      </c>
      <c r="K1669" s="69">
        <v>0</v>
      </c>
      <c r="L1669" s="69">
        <v>0</v>
      </c>
      <c r="M1669" s="69">
        <v>3585961.83</v>
      </c>
      <c r="N1669" s="69">
        <v>3585961.83</v>
      </c>
      <c r="O1669" s="69">
        <v>126565907.17</v>
      </c>
      <c r="P1669" s="69">
        <v>126565907.17</v>
      </c>
      <c r="Q1669" s="67">
        <f t="shared" si="51"/>
        <v>2.7552134729621133E-2</v>
      </c>
    </row>
    <row r="1670" spans="1:17" ht="14.4" x14ac:dyDescent="0.2">
      <c r="A1670" s="65" t="s">
        <v>524</v>
      </c>
      <c r="B1670" s="65" t="s">
        <v>525</v>
      </c>
      <c r="C1670" s="32" t="str">
        <f t="shared" si="50"/>
        <v>21375900 DIRECCIÓN GENERAL DE ARCHIVO NACIONAL</v>
      </c>
      <c r="D1670" s="65" t="s">
        <v>19</v>
      </c>
      <c r="E1670" s="65" t="s">
        <v>43</v>
      </c>
      <c r="F1670" s="65" t="s">
        <v>44</v>
      </c>
      <c r="G1670" s="69">
        <v>114795322</v>
      </c>
      <c r="H1670" s="69">
        <v>104595322</v>
      </c>
      <c r="I1670" s="69">
        <v>104595322</v>
      </c>
      <c r="J1670" s="69">
        <v>0</v>
      </c>
      <c r="K1670" s="69">
        <v>0</v>
      </c>
      <c r="L1670" s="69">
        <v>0</v>
      </c>
      <c r="M1670" s="69">
        <v>104475460.45</v>
      </c>
      <c r="N1670" s="69">
        <v>104475460.45</v>
      </c>
      <c r="O1670" s="69">
        <v>119861.55</v>
      </c>
      <c r="P1670" s="69">
        <v>119861.55</v>
      </c>
      <c r="Q1670" s="67">
        <f t="shared" si="51"/>
        <v>0.99885404483003559</v>
      </c>
    </row>
    <row r="1671" spans="1:17" ht="14.4" x14ac:dyDescent="0.2">
      <c r="A1671" s="65" t="s">
        <v>524</v>
      </c>
      <c r="B1671" s="65" t="s">
        <v>525</v>
      </c>
      <c r="C1671" s="32" t="str">
        <f t="shared" ref="C1671:C1734" si="52">+CONCATENATE(A1671," ",B1671)</f>
        <v>21375900 DIRECCIÓN GENERAL DE ARCHIVO NACIONAL</v>
      </c>
      <c r="D1671" s="65" t="s">
        <v>19</v>
      </c>
      <c r="E1671" s="65" t="s">
        <v>45</v>
      </c>
      <c r="F1671" s="65" t="s">
        <v>46</v>
      </c>
      <c r="G1671" s="69">
        <v>69000000</v>
      </c>
      <c r="H1671" s="69">
        <v>62754845</v>
      </c>
      <c r="I1671" s="69">
        <v>62341159</v>
      </c>
      <c r="J1671" s="69">
        <v>0</v>
      </c>
      <c r="K1671" s="69">
        <v>0</v>
      </c>
      <c r="L1671" s="69">
        <v>0</v>
      </c>
      <c r="M1671" s="69">
        <v>26405882.969999999</v>
      </c>
      <c r="N1671" s="69">
        <v>26405882.969999999</v>
      </c>
      <c r="O1671" s="69">
        <v>36348962.030000001</v>
      </c>
      <c r="P1671" s="69">
        <v>35935276.030000001</v>
      </c>
      <c r="Q1671" s="67">
        <f t="shared" ref="Q1671:Q1734" si="53">+IFERROR(M1671/H1671,0)</f>
        <v>0.42077839519801219</v>
      </c>
    </row>
    <row r="1672" spans="1:17" ht="14.4" x14ac:dyDescent="0.2">
      <c r="A1672" s="65" t="s">
        <v>524</v>
      </c>
      <c r="B1672" s="65" t="s">
        <v>525</v>
      </c>
      <c r="C1672" s="32" t="str">
        <f t="shared" si="52"/>
        <v>21375900 DIRECCIÓN GENERAL DE ARCHIVO NACIONAL</v>
      </c>
      <c r="D1672" s="65" t="s">
        <v>19</v>
      </c>
      <c r="E1672" s="65" t="s">
        <v>47</v>
      </c>
      <c r="F1672" s="65" t="s">
        <v>48</v>
      </c>
      <c r="G1672" s="69">
        <v>152766354</v>
      </c>
      <c r="H1672" s="69">
        <v>152766354</v>
      </c>
      <c r="I1672" s="69">
        <v>152766354</v>
      </c>
      <c r="J1672" s="69">
        <v>0</v>
      </c>
      <c r="K1672" s="69">
        <v>0</v>
      </c>
      <c r="L1672" s="69">
        <v>0</v>
      </c>
      <c r="M1672" s="69">
        <v>60193303</v>
      </c>
      <c r="N1672" s="69">
        <v>49742167</v>
      </c>
      <c r="O1672" s="69">
        <v>92573051</v>
      </c>
      <c r="P1672" s="69">
        <v>92573051</v>
      </c>
      <c r="Q1672" s="67">
        <f t="shared" si="53"/>
        <v>0.39402199125600657</v>
      </c>
    </row>
    <row r="1673" spans="1:17" ht="14.4" x14ac:dyDescent="0.2">
      <c r="A1673" s="65" t="s">
        <v>524</v>
      </c>
      <c r="B1673" s="65" t="s">
        <v>525</v>
      </c>
      <c r="C1673" s="32" t="str">
        <f t="shared" si="52"/>
        <v>21375900 DIRECCIÓN GENERAL DE ARCHIVO NACIONAL</v>
      </c>
      <c r="D1673" s="65" t="s">
        <v>19</v>
      </c>
      <c r="E1673" s="65" t="s">
        <v>526</v>
      </c>
      <c r="F1673" s="65" t="s">
        <v>50</v>
      </c>
      <c r="G1673" s="69">
        <v>144932182</v>
      </c>
      <c r="H1673" s="69">
        <v>144932182</v>
      </c>
      <c r="I1673" s="69">
        <v>144932182</v>
      </c>
      <c r="J1673" s="69">
        <v>0</v>
      </c>
      <c r="K1673" s="69">
        <v>0</v>
      </c>
      <c r="L1673" s="69">
        <v>0</v>
      </c>
      <c r="M1673" s="69">
        <v>57110426</v>
      </c>
      <c r="N1673" s="69">
        <v>47195245</v>
      </c>
      <c r="O1673" s="69">
        <v>87821756</v>
      </c>
      <c r="P1673" s="69">
        <v>87821756</v>
      </c>
      <c r="Q1673" s="67">
        <f t="shared" si="53"/>
        <v>0.39404930783419795</v>
      </c>
    </row>
    <row r="1674" spans="1:17" ht="14.4" x14ac:dyDescent="0.2">
      <c r="A1674" s="65" t="s">
        <v>524</v>
      </c>
      <c r="B1674" s="65" t="s">
        <v>525</v>
      </c>
      <c r="C1674" s="32" t="str">
        <f t="shared" si="52"/>
        <v>21375900 DIRECCIÓN GENERAL DE ARCHIVO NACIONAL</v>
      </c>
      <c r="D1674" s="65" t="s">
        <v>19</v>
      </c>
      <c r="E1674" s="65" t="s">
        <v>527</v>
      </c>
      <c r="F1674" s="65" t="s">
        <v>52</v>
      </c>
      <c r="G1674" s="69">
        <v>7834172</v>
      </c>
      <c r="H1674" s="69">
        <v>7834172</v>
      </c>
      <c r="I1674" s="69">
        <v>7834172</v>
      </c>
      <c r="J1674" s="69">
        <v>0</v>
      </c>
      <c r="K1674" s="69">
        <v>0</v>
      </c>
      <c r="L1674" s="69">
        <v>0</v>
      </c>
      <c r="M1674" s="69">
        <v>3082877</v>
      </c>
      <c r="N1674" s="69">
        <v>2546922</v>
      </c>
      <c r="O1674" s="69">
        <v>4751295</v>
      </c>
      <c r="P1674" s="69">
        <v>4751295</v>
      </c>
      <c r="Q1674" s="67">
        <f t="shared" si="53"/>
        <v>0.39351663455946589</v>
      </c>
    </row>
    <row r="1675" spans="1:17" ht="14.4" x14ac:dyDescent="0.2">
      <c r="A1675" s="65" t="s">
        <v>524</v>
      </c>
      <c r="B1675" s="65" t="s">
        <v>525</v>
      </c>
      <c r="C1675" s="32" t="str">
        <f t="shared" si="52"/>
        <v>21375900 DIRECCIÓN GENERAL DE ARCHIVO NACIONAL</v>
      </c>
      <c r="D1675" s="65" t="s">
        <v>19</v>
      </c>
      <c r="E1675" s="65" t="s">
        <v>53</v>
      </c>
      <c r="F1675" s="65" t="s">
        <v>54</v>
      </c>
      <c r="G1675" s="69">
        <v>175429972</v>
      </c>
      <c r="H1675" s="69">
        <v>175429972</v>
      </c>
      <c r="I1675" s="69">
        <v>175429972</v>
      </c>
      <c r="J1675" s="69">
        <v>0</v>
      </c>
      <c r="K1675" s="69">
        <v>0</v>
      </c>
      <c r="L1675" s="69">
        <v>0</v>
      </c>
      <c r="M1675" s="69">
        <v>70186785.359999999</v>
      </c>
      <c r="N1675" s="69">
        <v>59553424.359999999</v>
      </c>
      <c r="O1675" s="69">
        <v>105243186.64</v>
      </c>
      <c r="P1675" s="69">
        <v>105243186.64</v>
      </c>
      <c r="Q1675" s="67">
        <f t="shared" si="53"/>
        <v>0.40008434453834374</v>
      </c>
    </row>
    <row r="1676" spans="1:17" ht="14.4" x14ac:dyDescent="0.2">
      <c r="A1676" s="65" t="s">
        <v>524</v>
      </c>
      <c r="B1676" s="65" t="s">
        <v>525</v>
      </c>
      <c r="C1676" s="32" t="str">
        <f t="shared" si="52"/>
        <v>21375900 DIRECCIÓN GENERAL DE ARCHIVO NACIONAL</v>
      </c>
      <c r="D1676" s="65" t="s">
        <v>19</v>
      </c>
      <c r="E1676" s="65" t="s">
        <v>528</v>
      </c>
      <c r="F1676" s="65" t="s">
        <v>56</v>
      </c>
      <c r="G1676" s="69">
        <v>84922424</v>
      </c>
      <c r="H1676" s="69">
        <v>84922424</v>
      </c>
      <c r="I1676" s="69">
        <v>84922424</v>
      </c>
      <c r="J1676" s="69">
        <v>0</v>
      </c>
      <c r="K1676" s="69">
        <v>0</v>
      </c>
      <c r="L1676" s="69">
        <v>0</v>
      </c>
      <c r="M1676" s="69">
        <v>33452086</v>
      </c>
      <c r="N1676" s="69">
        <v>27642326</v>
      </c>
      <c r="O1676" s="69">
        <v>51470338</v>
      </c>
      <c r="P1676" s="69">
        <v>51470338</v>
      </c>
      <c r="Q1676" s="67">
        <f t="shared" si="53"/>
        <v>0.39391346153755574</v>
      </c>
    </row>
    <row r="1677" spans="1:17" ht="14.4" x14ac:dyDescent="0.2">
      <c r="A1677" s="65" t="s">
        <v>524</v>
      </c>
      <c r="B1677" s="65" t="s">
        <v>525</v>
      </c>
      <c r="C1677" s="32" t="str">
        <f t="shared" si="52"/>
        <v>21375900 DIRECCIÓN GENERAL DE ARCHIVO NACIONAL</v>
      </c>
      <c r="D1677" s="65" t="s">
        <v>19</v>
      </c>
      <c r="E1677" s="65" t="s">
        <v>529</v>
      </c>
      <c r="F1677" s="65" t="s">
        <v>58</v>
      </c>
      <c r="G1677" s="69">
        <v>47005032</v>
      </c>
      <c r="H1677" s="69">
        <v>47005032</v>
      </c>
      <c r="I1677" s="69">
        <v>47005032</v>
      </c>
      <c r="J1677" s="69">
        <v>0</v>
      </c>
      <c r="K1677" s="69">
        <v>0</v>
      </c>
      <c r="L1677" s="69">
        <v>0</v>
      </c>
      <c r="M1677" s="69">
        <v>18497287</v>
      </c>
      <c r="N1677" s="69">
        <v>15281553</v>
      </c>
      <c r="O1677" s="69">
        <v>28507745</v>
      </c>
      <c r="P1677" s="69">
        <v>28507745</v>
      </c>
      <c r="Q1677" s="67">
        <f t="shared" si="53"/>
        <v>0.39351716641741674</v>
      </c>
    </row>
    <row r="1678" spans="1:17" ht="14.4" x14ac:dyDescent="0.2">
      <c r="A1678" s="65" t="s">
        <v>524</v>
      </c>
      <c r="B1678" s="65" t="s">
        <v>525</v>
      </c>
      <c r="C1678" s="32" t="str">
        <f t="shared" si="52"/>
        <v>21375900 DIRECCIÓN GENERAL DE ARCHIVO NACIONAL</v>
      </c>
      <c r="D1678" s="65" t="s">
        <v>19</v>
      </c>
      <c r="E1678" s="65" t="s">
        <v>530</v>
      </c>
      <c r="F1678" s="65" t="s">
        <v>60</v>
      </c>
      <c r="G1678" s="69">
        <v>23502516</v>
      </c>
      <c r="H1678" s="69">
        <v>23502516</v>
      </c>
      <c r="I1678" s="69">
        <v>23502516</v>
      </c>
      <c r="J1678" s="69">
        <v>0</v>
      </c>
      <c r="K1678" s="69">
        <v>0</v>
      </c>
      <c r="L1678" s="69">
        <v>0</v>
      </c>
      <c r="M1678" s="69">
        <v>9248652</v>
      </c>
      <c r="N1678" s="69">
        <v>7640785</v>
      </c>
      <c r="O1678" s="69">
        <v>14253864</v>
      </c>
      <c r="P1678" s="69">
        <v>14253864</v>
      </c>
      <c r="Q1678" s="67">
        <f t="shared" si="53"/>
        <v>0.39351752808082335</v>
      </c>
    </row>
    <row r="1679" spans="1:17" ht="14.4" x14ac:dyDescent="0.2">
      <c r="A1679" s="65" t="s">
        <v>524</v>
      </c>
      <c r="B1679" s="65" t="s">
        <v>525</v>
      </c>
      <c r="C1679" s="32" t="str">
        <f t="shared" si="52"/>
        <v>21375900 DIRECCIÓN GENERAL DE ARCHIVO NACIONAL</v>
      </c>
      <c r="D1679" s="65" t="s">
        <v>19</v>
      </c>
      <c r="E1679" s="65" t="s">
        <v>531</v>
      </c>
      <c r="F1679" s="65" t="s">
        <v>62</v>
      </c>
      <c r="G1679" s="69">
        <v>20000000</v>
      </c>
      <c r="H1679" s="69">
        <v>20000000</v>
      </c>
      <c r="I1679" s="69">
        <v>20000000</v>
      </c>
      <c r="J1679" s="69">
        <v>0</v>
      </c>
      <c r="K1679" s="69">
        <v>0</v>
      </c>
      <c r="L1679" s="69">
        <v>0</v>
      </c>
      <c r="M1679" s="69">
        <v>8988760.3599999994</v>
      </c>
      <c r="N1679" s="69">
        <v>8988760.3599999994</v>
      </c>
      <c r="O1679" s="69">
        <v>11011239.640000001</v>
      </c>
      <c r="P1679" s="69">
        <v>11011239.640000001</v>
      </c>
      <c r="Q1679" s="67">
        <f t="shared" si="53"/>
        <v>0.44943801799999999</v>
      </c>
    </row>
    <row r="1680" spans="1:17" ht="14.4" x14ac:dyDescent="0.2">
      <c r="A1680" s="65" t="s">
        <v>524</v>
      </c>
      <c r="B1680" s="65" t="s">
        <v>525</v>
      </c>
      <c r="C1680" s="32" t="str">
        <f t="shared" si="52"/>
        <v>21375900 DIRECCIÓN GENERAL DE ARCHIVO NACIONAL</v>
      </c>
      <c r="D1680" s="65" t="s">
        <v>19</v>
      </c>
      <c r="E1680" s="65" t="s">
        <v>63</v>
      </c>
      <c r="F1680" s="65" t="s">
        <v>64</v>
      </c>
      <c r="G1680" s="69">
        <v>903821438</v>
      </c>
      <c r="H1680" s="69">
        <v>903821438</v>
      </c>
      <c r="I1680" s="69">
        <v>392022334.06999999</v>
      </c>
      <c r="J1680" s="69">
        <v>0</v>
      </c>
      <c r="K1680" s="69">
        <v>0</v>
      </c>
      <c r="L1680" s="69">
        <v>0</v>
      </c>
      <c r="M1680" s="69">
        <v>291758068.06</v>
      </c>
      <c r="N1680" s="69">
        <v>239035702.49000001</v>
      </c>
      <c r="O1680" s="69">
        <v>612063369.94000006</v>
      </c>
      <c r="P1680" s="69">
        <v>100264266.01000001</v>
      </c>
      <c r="Q1680" s="67">
        <f t="shared" si="53"/>
        <v>0.32280498757100734</v>
      </c>
    </row>
    <row r="1681" spans="1:17" ht="14.4" x14ac:dyDescent="0.2">
      <c r="A1681" s="65" t="s">
        <v>524</v>
      </c>
      <c r="B1681" s="65" t="s">
        <v>525</v>
      </c>
      <c r="C1681" s="32" t="str">
        <f t="shared" si="52"/>
        <v>21375900 DIRECCIÓN GENERAL DE ARCHIVO NACIONAL</v>
      </c>
      <c r="D1681" s="65" t="s">
        <v>19</v>
      </c>
      <c r="E1681" s="65" t="s">
        <v>73</v>
      </c>
      <c r="F1681" s="65" t="s">
        <v>74</v>
      </c>
      <c r="G1681" s="69">
        <v>128081314</v>
      </c>
      <c r="H1681" s="69">
        <v>115081314</v>
      </c>
      <c r="I1681" s="69">
        <v>55757013.289999999</v>
      </c>
      <c r="J1681" s="69">
        <v>0</v>
      </c>
      <c r="K1681" s="69">
        <v>0</v>
      </c>
      <c r="L1681" s="69">
        <v>0</v>
      </c>
      <c r="M1681" s="69">
        <v>41833086.020000003</v>
      </c>
      <c r="N1681" s="69">
        <v>41833086.020000003</v>
      </c>
      <c r="O1681" s="69">
        <v>73248227.980000004</v>
      </c>
      <c r="P1681" s="69">
        <v>13923927.27</v>
      </c>
      <c r="Q1681" s="67">
        <f t="shared" si="53"/>
        <v>0.36350893612493862</v>
      </c>
    </row>
    <row r="1682" spans="1:17" ht="14.4" x14ac:dyDescent="0.2">
      <c r="A1682" s="65" t="s">
        <v>524</v>
      </c>
      <c r="B1682" s="65" t="s">
        <v>525</v>
      </c>
      <c r="C1682" s="32" t="str">
        <f t="shared" si="52"/>
        <v>21375900 DIRECCIÓN GENERAL DE ARCHIVO NACIONAL</v>
      </c>
      <c r="D1682" s="65" t="s">
        <v>19</v>
      </c>
      <c r="E1682" s="65" t="s">
        <v>75</v>
      </c>
      <c r="F1682" s="65" t="s">
        <v>76</v>
      </c>
      <c r="G1682" s="69">
        <v>12000000</v>
      </c>
      <c r="H1682" s="69">
        <v>12000000</v>
      </c>
      <c r="I1682" s="69">
        <v>5556985.9800000004</v>
      </c>
      <c r="J1682" s="69">
        <v>0</v>
      </c>
      <c r="K1682" s="69">
        <v>0</v>
      </c>
      <c r="L1682" s="69">
        <v>0</v>
      </c>
      <c r="M1682" s="69">
        <v>3603985</v>
      </c>
      <c r="N1682" s="69">
        <v>3603985</v>
      </c>
      <c r="O1682" s="69">
        <v>8396015</v>
      </c>
      <c r="P1682" s="69">
        <v>1953000.98</v>
      </c>
      <c r="Q1682" s="67">
        <f t="shared" si="53"/>
        <v>0.30033208333333333</v>
      </c>
    </row>
    <row r="1683" spans="1:17" ht="14.4" x14ac:dyDescent="0.2">
      <c r="A1683" s="65" t="s">
        <v>524</v>
      </c>
      <c r="B1683" s="65" t="s">
        <v>525</v>
      </c>
      <c r="C1683" s="32" t="str">
        <f t="shared" si="52"/>
        <v>21375900 DIRECCIÓN GENERAL DE ARCHIVO NACIONAL</v>
      </c>
      <c r="D1683" s="65" t="s">
        <v>19</v>
      </c>
      <c r="E1683" s="65" t="s">
        <v>77</v>
      </c>
      <c r="F1683" s="65" t="s">
        <v>78</v>
      </c>
      <c r="G1683" s="69">
        <v>100000000</v>
      </c>
      <c r="H1683" s="69">
        <v>88000000</v>
      </c>
      <c r="I1683" s="69">
        <v>41946900.619999997</v>
      </c>
      <c r="J1683" s="69">
        <v>0</v>
      </c>
      <c r="K1683" s="69">
        <v>0</v>
      </c>
      <c r="L1683" s="69">
        <v>0</v>
      </c>
      <c r="M1683" s="69">
        <v>33318775</v>
      </c>
      <c r="N1683" s="69">
        <v>33318775</v>
      </c>
      <c r="O1683" s="69">
        <v>54681225</v>
      </c>
      <c r="P1683" s="69">
        <v>8628125.6199999992</v>
      </c>
      <c r="Q1683" s="67">
        <f t="shared" si="53"/>
        <v>0.3786224431818182</v>
      </c>
    </row>
    <row r="1684" spans="1:17" ht="14.4" x14ac:dyDescent="0.2">
      <c r="A1684" s="65" t="s">
        <v>524</v>
      </c>
      <c r="B1684" s="65" t="s">
        <v>525</v>
      </c>
      <c r="C1684" s="32" t="str">
        <f t="shared" si="52"/>
        <v>21375900 DIRECCIÓN GENERAL DE ARCHIVO NACIONAL</v>
      </c>
      <c r="D1684" s="65" t="s">
        <v>19</v>
      </c>
      <c r="E1684" s="65" t="s">
        <v>79</v>
      </c>
      <c r="F1684" s="65" t="s">
        <v>80</v>
      </c>
      <c r="G1684" s="69">
        <v>150000</v>
      </c>
      <c r="H1684" s="69">
        <v>150000</v>
      </c>
      <c r="I1684" s="69">
        <v>99462.32</v>
      </c>
      <c r="J1684" s="69">
        <v>0</v>
      </c>
      <c r="K1684" s="69">
        <v>0</v>
      </c>
      <c r="L1684" s="69">
        <v>0</v>
      </c>
      <c r="M1684" s="69">
        <v>99129.31</v>
      </c>
      <c r="N1684" s="69">
        <v>99129.31</v>
      </c>
      <c r="O1684" s="69">
        <v>50870.69</v>
      </c>
      <c r="P1684" s="69">
        <v>333.01</v>
      </c>
      <c r="Q1684" s="67">
        <f t="shared" si="53"/>
        <v>0.66086206666666669</v>
      </c>
    </row>
    <row r="1685" spans="1:17" ht="14.4" x14ac:dyDescent="0.2">
      <c r="A1685" s="65" t="s">
        <v>524</v>
      </c>
      <c r="B1685" s="65" t="s">
        <v>525</v>
      </c>
      <c r="C1685" s="32" t="str">
        <f t="shared" si="52"/>
        <v>21375900 DIRECCIÓN GENERAL DE ARCHIVO NACIONAL</v>
      </c>
      <c r="D1685" s="65" t="s">
        <v>19</v>
      </c>
      <c r="E1685" s="65" t="s">
        <v>81</v>
      </c>
      <c r="F1685" s="65" t="s">
        <v>82</v>
      </c>
      <c r="G1685" s="69">
        <v>14256314</v>
      </c>
      <c r="H1685" s="69">
        <v>13256314</v>
      </c>
      <c r="I1685" s="69">
        <v>6601844.7599999998</v>
      </c>
      <c r="J1685" s="69">
        <v>0</v>
      </c>
      <c r="K1685" s="69">
        <v>0</v>
      </c>
      <c r="L1685" s="69">
        <v>0</v>
      </c>
      <c r="M1685" s="69">
        <v>3346421.71</v>
      </c>
      <c r="N1685" s="69">
        <v>3346421.71</v>
      </c>
      <c r="O1685" s="69">
        <v>9909892.2899999991</v>
      </c>
      <c r="P1685" s="69">
        <v>3255423.05</v>
      </c>
      <c r="Q1685" s="67">
        <f t="shared" si="53"/>
        <v>0.25243983433102141</v>
      </c>
    </row>
    <row r="1686" spans="1:17" ht="14.4" x14ac:dyDescent="0.2">
      <c r="A1686" s="65" t="s">
        <v>524</v>
      </c>
      <c r="B1686" s="65" t="s">
        <v>525</v>
      </c>
      <c r="C1686" s="32" t="str">
        <f t="shared" si="52"/>
        <v>21375900 DIRECCIÓN GENERAL DE ARCHIVO NACIONAL</v>
      </c>
      <c r="D1686" s="65" t="s">
        <v>19</v>
      </c>
      <c r="E1686" s="65" t="s">
        <v>83</v>
      </c>
      <c r="F1686" s="65" t="s">
        <v>84</v>
      </c>
      <c r="G1686" s="69">
        <v>1675000</v>
      </c>
      <c r="H1686" s="69">
        <v>1675000</v>
      </c>
      <c r="I1686" s="69">
        <v>1551819.61</v>
      </c>
      <c r="J1686" s="69">
        <v>0</v>
      </c>
      <c r="K1686" s="69">
        <v>0</v>
      </c>
      <c r="L1686" s="69">
        <v>0</v>
      </c>
      <c r="M1686" s="69">
        <v>1464775</v>
      </c>
      <c r="N1686" s="69">
        <v>1464775</v>
      </c>
      <c r="O1686" s="69">
        <v>210225</v>
      </c>
      <c r="P1686" s="69">
        <v>87044.61</v>
      </c>
      <c r="Q1686" s="67">
        <f t="shared" si="53"/>
        <v>0.87449253731343279</v>
      </c>
    </row>
    <row r="1687" spans="1:17" ht="14.4" x14ac:dyDescent="0.2">
      <c r="A1687" s="65" t="s">
        <v>524</v>
      </c>
      <c r="B1687" s="65" t="s">
        <v>525</v>
      </c>
      <c r="C1687" s="32" t="str">
        <f t="shared" si="52"/>
        <v>21375900 DIRECCIÓN GENERAL DE ARCHIVO NACIONAL</v>
      </c>
      <c r="D1687" s="65" t="s">
        <v>19</v>
      </c>
      <c r="E1687" s="65" t="s">
        <v>85</v>
      </c>
      <c r="F1687" s="65" t="s">
        <v>86</v>
      </c>
      <c r="G1687" s="69">
        <v>474487089</v>
      </c>
      <c r="H1687" s="69">
        <v>480087089</v>
      </c>
      <c r="I1687" s="69">
        <v>188314657.96000001</v>
      </c>
      <c r="J1687" s="69">
        <v>0</v>
      </c>
      <c r="K1687" s="69">
        <v>0</v>
      </c>
      <c r="L1687" s="69">
        <v>0</v>
      </c>
      <c r="M1687" s="69">
        <v>146674611.16</v>
      </c>
      <c r="N1687" s="69">
        <v>107810860.53</v>
      </c>
      <c r="O1687" s="69">
        <v>333412477.83999997</v>
      </c>
      <c r="P1687" s="69">
        <v>41640046.799999997</v>
      </c>
      <c r="Q1687" s="67">
        <f t="shared" si="53"/>
        <v>0.30551667503809915</v>
      </c>
    </row>
    <row r="1688" spans="1:17" ht="14.4" x14ac:dyDescent="0.2">
      <c r="A1688" s="65" t="s">
        <v>524</v>
      </c>
      <c r="B1688" s="65" t="s">
        <v>525</v>
      </c>
      <c r="C1688" s="32" t="str">
        <f t="shared" si="52"/>
        <v>21375900 DIRECCIÓN GENERAL DE ARCHIVO NACIONAL</v>
      </c>
      <c r="D1688" s="65" t="s">
        <v>19</v>
      </c>
      <c r="E1688" s="65" t="s">
        <v>87</v>
      </c>
      <c r="F1688" s="65" t="s">
        <v>88</v>
      </c>
      <c r="G1688" s="69">
        <v>1500000</v>
      </c>
      <c r="H1688" s="69">
        <v>1500000</v>
      </c>
      <c r="I1688" s="69">
        <v>694623.25</v>
      </c>
      <c r="J1688" s="69">
        <v>0</v>
      </c>
      <c r="K1688" s="69">
        <v>0</v>
      </c>
      <c r="L1688" s="69">
        <v>0</v>
      </c>
      <c r="M1688" s="69">
        <v>203185.3</v>
      </c>
      <c r="N1688" s="69">
        <v>147216.4</v>
      </c>
      <c r="O1688" s="69">
        <v>1296814.7</v>
      </c>
      <c r="P1688" s="69">
        <v>491437.95</v>
      </c>
      <c r="Q1688" s="67">
        <f t="shared" si="53"/>
        <v>0.13545686666666665</v>
      </c>
    </row>
    <row r="1689" spans="1:17" ht="14.4" x14ac:dyDescent="0.2">
      <c r="A1689" s="65" t="s">
        <v>524</v>
      </c>
      <c r="B1689" s="65" t="s">
        <v>525</v>
      </c>
      <c r="C1689" s="32" t="str">
        <f t="shared" si="52"/>
        <v>21375900 DIRECCIÓN GENERAL DE ARCHIVO NACIONAL</v>
      </c>
      <c r="D1689" s="65" t="s">
        <v>19</v>
      </c>
      <c r="E1689" s="65" t="s">
        <v>89</v>
      </c>
      <c r="F1689" s="65" t="s">
        <v>90</v>
      </c>
      <c r="G1689" s="69">
        <v>600000</v>
      </c>
      <c r="H1689" s="69">
        <v>200000</v>
      </c>
      <c r="I1689" s="69">
        <v>200000</v>
      </c>
      <c r="J1689" s="69">
        <v>0</v>
      </c>
      <c r="K1689" s="69">
        <v>0</v>
      </c>
      <c r="L1689" s="69">
        <v>0</v>
      </c>
      <c r="M1689" s="69">
        <v>10915.8</v>
      </c>
      <c r="N1689" s="69">
        <v>10915.8</v>
      </c>
      <c r="O1689" s="69">
        <v>189084.2</v>
      </c>
      <c r="P1689" s="69">
        <v>189084.2</v>
      </c>
      <c r="Q1689" s="67">
        <f t="shared" si="53"/>
        <v>5.4578999999999996E-2</v>
      </c>
    </row>
    <row r="1690" spans="1:17" ht="14.4" x14ac:dyDescent="0.2">
      <c r="A1690" s="65" t="s">
        <v>524</v>
      </c>
      <c r="B1690" s="65" t="s">
        <v>525</v>
      </c>
      <c r="C1690" s="32" t="str">
        <f t="shared" si="52"/>
        <v>21375900 DIRECCIÓN GENERAL DE ARCHIVO NACIONAL</v>
      </c>
      <c r="D1690" s="65" t="s">
        <v>19</v>
      </c>
      <c r="E1690" s="65" t="s">
        <v>91</v>
      </c>
      <c r="F1690" s="65" t="s">
        <v>92</v>
      </c>
      <c r="G1690" s="69">
        <v>16617456</v>
      </c>
      <c r="H1690" s="69">
        <v>16617456</v>
      </c>
      <c r="I1690" s="69">
        <v>7695247.5</v>
      </c>
      <c r="J1690" s="69">
        <v>0</v>
      </c>
      <c r="K1690" s="69">
        <v>0</v>
      </c>
      <c r="L1690" s="69">
        <v>0</v>
      </c>
      <c r="M1690" s="69">
        <v>5198001.0199999996</v>
      </c>
      <c r="N1690" s="69">
        <v>5198001.0199999996</v>
      </c>
      <c r="O1690" s="69">
        <v>11419454.98</v>
      </c>
      <c r="P1690" s="69">
        <v>2497246.48</v>
      </c>
      <c r="Q1690" s="67">
        <f t="shared" si="53"/>
        <v>0.31280365779214336</v>
      </c>
    </row>
    <row r="1691" spans="1:17" ht="14.4" x14ac:dyDescent="0.2">
      <c r="A1691" s="65" t="s">
        <v>524</v>
      </c>
      <c r="B1691" s="65" t="s">
        <v>525</v>
      </c>
      <c r="C1691" s="32" t="str">
        <f t="shared" si="52"/>
        <v>21375900 DIRECCIÓN GENERAL DE ARCHIVO NACIONAL</v>
      </c>
      <c r="D1691" s="65" t="s">
        <v>19</v>
      </c>
      <c r="E1691" s="65" t="s">
        <v>93</v>
      </c>
      <c r="F1691" s="65" t="s">
        <v>94</v>
      </c>
      <c r="G1691" s="69">
        <v>455769633</v>
      </c>
      <c r="H1691" s="69">
        <v>461769633</v>
      </c>
      <c r="I1691" s="69">
        <v>179724787.21000001</v>
      </c>
      <c r="J1691" s="69">
        <v>0</v>
      </c>
      <c r="K1691" s="69">
        <v>0</v>
      </c>
      <c r="L1691" s="69">
        <v>0</v>
      </c>
      <c r="M1691" s="69">
        <v>141262509.03999999</v>
      </c>
      <c r="N1691" s="69">
        <v>102454727.31</v>
      </c>
      <c r="O1691" s="69">
        <v>320507123.95999998</v>
      </c>
      <c r="P1691" s="69">
        <v>38462278.170000002</v>
      </c>
      <c r="Q1691" s="67">
        <f t="shared" si="53"/>
        <v>0.30591554520866465</v>
      </c>
    </row>
    <row r="1692" spans="1:17" ht="14.4" x14ac:dyDescent="0.2">
      <c r="A1692" s="65" t="s">
        <v>524</v>
      </c>
      <c r="B1692" s="65" t="s">
        <v>525</v>
      </c>
      <c r="C1692" s="32" t="str">
        <f t="shared" si="52"/>
        <v>21375900 DIRECCIÓN GENERAL DE ARCHIVO NACIONAL</v>
      </c>
      <c r="D1692" s="65" t="s">
        <v>19</v>
      </c>
      <c r="E1692" s="65" t="s">
        <v>95</v>
      </c>
      <c r="F1692" s="65" t="s">
        <v>96</v>
      </c>
      <c r="G1692" s="69">
        <v>170340000</v>
      </c>
      <c r="H1692" s="69">
        <v>173400000</v>
      </c>
      <c r="I1692" s="69">
        <v>71825443.450000003</v>
      </c>
      <c r="J1692" s="69">
        <v>0</v>
      </c>
      <c r="K1692" s="69">
        <v>0</v>
      </c>
      <c r="L1692" s="69">
        <v>0</v>
      </c>
      <c r="M1692" s="69">
        <v>67722328.540000007</v>
      </c>
      <c r="N1692" s="69">
        <v>57955788.119999997</v>
      </c>
      <c r="O1692" s="69">
        <v>105677671.45999999</v>
      </c>
      <c r="P1692" s="69">
        <v>4103114.91</v>
      </c>
      <c r="Q1692" s="67">
        <f t="shared" si="53"/>
        <v>0.39055552791234144</v>
      </c>
    </row>
    <row r="1693" spans="1:17" ht="14.4" x14ac:dyDescent="0.2">
      <c r="A1693" s="65" t="s">
        <v>524</v>
      </c>
      <c r="B1693" s="65" t="s">
        <v>525</v>
      </c>
      <c r="C1693" s="32" t="str">
        <f t="shared" si="52"/>
        <v>21375900 DIRECCIÓN GENERAL DE ARCHIVO NACIONAL</v>
      </c>
      <c r="D1693" s="65" t="s">
        <v>19</v>
      </c>
      <c r="E1693" s="65" t="s">
        <v>101</v>
      </c>
      <c r="F1693" s="65" t="s">
        <v>102</v>
      </c>
      <c r="G1693" s="69">
        <v>168000000</v>
      </c>
      <c r="H1693" s="69">
        <v>169620000</v>
      </c>
      <c r="I1693" s="69">
        <v>70741831.180000007</v>
      </c>
      <c r="J1693" s="69">
        <v>0</v>
      </c>
      <c r="K1693" s="69">
        <v>0</v>
      </c>
      <c r="L1693" s="69">
        <v>0</v>
      </c>
      <c r="M1693" s="69">
        <v>67706481.590000004</v>
      </c>
      <c r="N1693" s="69">
        <v>57939941.170000002</v>
      </c>
      <c r="O1693" s="69">
        <v>101913518.41</v>
      </c>
      <c r="P1693" s="69">
        <v>3035349.59</v>
      </c>
      <c r="Q1693" s="67">
        <f t="shared" si="53"/>
        <v>0.39916567380025941</v>
      </c>
    </row>
    <row r="1694" spans="1:17" ht="14.4" x14ac:dyDescent="0.2">
      <c r="A1694" s="65" t="s">
        <v>524</v>
      </c>
      <c r="B1694" s="65" t="s">
        <v>525</v>
      </c>
      <c r="C1694" s="32" t="str">
        <f t="shared" si="52"/>
        <v>21375900 DIRECCIÓN GENERAL DE ARCHIVO NACIONAL</v>
      </c>
      <c r="D1694" s="65" t="s">
        <v>19</v>
      </c>
      <c r="E1694" s="65" t="s">
        <v>103</v>
      </c>
      <c r="F1694" s="65" t="s">
        <v>104</v>
      </c>
      <c r="G1694" s="69">
        <v>2340000</v>
      </c>
      <c r="H1694" s="69">
        <v>3780000</v>
      </c>
      <c r="I1694" s="69">
        <v>1083612.27</v>
      </c>
      <c r="J1694" s="69">
        <v>0</v>
      </c>
      <c r="K1694" s="69">
        <v>0</v>
      </c>
      <c r="L1694" s="69">
        <v>0</v>
      </c>
      <c r="M1694" s="69">
        <v>15846.95</v>
      </c>
      <c r="N1694" s="69">
        <v>15846.95</v>
      </c>
      <c r="O1694" s="69">
        <v>3764153.05</v>
      </c>
      <c r="P1694" s="69">
        <v>1067765.32</v>
      </c>
      <c r="Q1694" s="67">
        <f t="shared" si="53"/>
        <v>4.1923148148148154E-3</v>
      </c>
    </row>
    <row r="1695" spans="1:17" ht="14.4" x14ac:dyDescent="0.2">
      <c r="A1695" s="65" t="s">
        <v>524</v>
      </c>
      <c r="B1695" s="65" t="s">
        <v>525</v>
      </c>
      <c r="C1695" s="32" t="str">
        <f t="shared" si="52"/>
        <v>21375900 DIRECCIÓN GENERAL DE ARCHIVO NACIONAL</v>
      </c>
      <c r="D1695" s="65" t="s">
        <v>19</v>
      </c>
      <c r="E1695" s="65" t="s">
        <v>105</v>
      </c>
      <c r="F1695" s="65" t="s">
        <v>106</v>
      </c>
      <c r="G1695" s="69">
        <v>800000</v>
      </c>
      <c r="H1695" s="69">
        <v>1690000</v>
      </c>
      <c r="I1695" s="69">
        <v>1242002.52</v>
      </c>
      <c r="J1695" s="69">
        <v>0</v>
      </c>
      <c r="K1695" s="69">
        <v>0</v>
      </c>
      <c r="L1695" s="69">
        <v>0</v>
      </c>
      <c r="M1695" s="69">
        <v>546089.06000000006</v>
      </c>
      <c r="N1695" s="69">
        <v>546089.06000000006</v>
      </c>
      <c r="O1695" s="69">
        <v>1143910.94</v>
      </c>
      <c r="P1695" s="69">
        <v>695913.46</v>
      </c>
      <c r="Q1695" s="67">
        <f t="shared" si="53"/>
        <v>0.32312962130177519</v>
      </c>
    </row>
    <row r="1696" spans="1:17" ht="14.4" x14ac:dyDescent="0.2">
      <c r="A1696" s="65" t="s">
        <v>524</v>
      </c>
      <c r="B1696" s="65" t="s">
        <v>525</v>
      </c>
      <c r="C1696" s="32" t="str">
        <f t="shared" si="52"/>
        <v>21375900 DIRECCIÓN GENERAL DE ARCHIVO NACIONAL</v>
      </c>
      <c r="D1696" s="65" t="s">
        <v>19</v>
      </c>
      <c r="E1696" s="65" t="s">
        <v>109</v>
      </c>
      <c r="F1696" s="65" t="s">
        <v>110</v>
      </c>
      <c r="G1696" s="69">
        <v>800000</v>
      </c>
      <c r="H1696" s="69">
        <v>1200000</v>
      </c>
      <c r="I1696" s="69">
        <v>752002.52</v>
      </c>
      <c r="J1696" s="69">
        <v>0</v>
      </c>
      <c r="K1696" s="69">
        <v>0</v>
      </c>
      <c r="L1696" s="69">
        <v>0</v>
      </c>
      <c r="M1696" s="69">
        <v>97755</v>
      </c>
      <c r="N1696" s="69">
        <v>97755</v>
      </c>
      <c r="O1696" s="69">
        <v>1102245</v>
      </c>
      <c r="P1696" s="69">
        <v>654247.52</v>
      </c>
      <c r="Q1696" s="67">
        <f t="shared" si="53"/>
        <v>8.1462499999999993E-2</v>
      </c>
    </row>
    <row r="1697" spans="1:17" ht="14.4" x14ac:dyDescent="0.2">
      <c r="A1697" s="65" t="s">
        <v>524</v>
      </c>
      <c r="B1697" s="65" t="s">
        <v>525</v>
      </c>
      <c r="C1697" s="32" t="str">
        <f t="shared" si="52"/>
        <v>21375900 DIRECCIÓN GENERAL DE ARCHIVO NACIONAL</v>
      </c>
      <c r="D1697" s="65" t="s">
        <v>19</v>
      </c>
      <c r="E1697" s="65" t="s">
        <v>506</v>
      </c>
      <c r="F1697" s="65" t="s">
        <v>507</v>
      </c>
      <c r="G1697" s="69">
        <v>0</v>
      </c>
      <c r="H1697" s="69">
        <v>490000</v>
      </c>
      <c r="I1697" s="69">
        <v>490000</v>
      </c>
      <c r="J1697" s="69">
        <v>0</v>
      </c>
      <c r="K1697" s="69">
        <v>0</v>
      </c>
      <c r="L1697" s="69">
        <v>0</v>
      </c>
      <c r="M1697" s="69">
        <v>448334.06</v>
      </c>
      <c r="N1697" s="69">
        <v>448334.06</v>
      </c>
      <c r="O1697" s="69">
        <v>41665.94</v>
      </c>
      <c r="P1697" s="69">
        <v>41665.94</v>
      </c>
      <c r="Q1697" s="67">
        <f t="shared" si="53"/>
        <v>0.91496746938775508</v>
      </c>
    </row>
    <row r="1698" spans="1:17" ht="14.4" x14ac:dyDescent="0.2">
      <c r="A1698" s="65" t="s">
        <v>524</v>
      </c>
      <c r="B1698" s="65" t="s">
        <v>525</v>
      </c>
      <c r="C1698" s="32" t="str">
        <f t="shared" si="52"/>
        <v>21375900 DIRECCIÓN GENERAL DE ARCHIVO NACIONAL</v>
      </c>
      <c r="D1698" s="65" t="s">
        <v>19</v>
      </c>
      <c r="E1698" s="65" t="s">
        <v>111</v>
      </c>
      <c r="F1698" s="65" t="s">
        <v>112</v>
      </c>
      <c r="G1698" s="69">
        <v>32090000</v>
      </c>
      <c r="H1698" s="69">
        <v>30240000</v>
      </c>
      <c r="I1698" s="69">
        <v>28266654.550000001</v>
      </c>
      <c r="J1698" s="69">
        <v>0</v>
      </c>
      <c r="K1698" s="69">
        <v>0</v>
      </c>
      <c r="L1698" s="69">
        <v>0</v>
      </c>
      <c r="M1698" s="69">
        <v>26046031</v>
      </c>
      <c r="N1698" s="69">
        <v>26046031</v>
      </c>
      <c r="O1698" s="69">
        <v>4193969</v>
      </c>
      <c r="P1698" s="69">
        <v>2220623.5499999998</v>
      </c>
      <c r="Q1698" s="67">
        <f t="shared" si="53"/>
        <v>0.86131054894179893</v>
      </c>
    </row>
    <row r="1699" spans="1:17" ht="14.4" x14ac:dyDescent="0.2">
      <c r="A1699" s="65" t="s">
        <v>524</v>
      </c>
      <c r="B1699" s="65" t="s">
        <v>525</v>
      </c>
      <c r="C1699" s="32" t="str">
        <f t="shared" si="52"/>
        <v>21375900 DIRECCIÓN GENERAL DE ARCHIVO NACIONAL</v>
      </c>
      <c r="D1699" s="65" t="s">
        <v>19</v>
      </c>
      <c r="E1699" s="65" t="s">
        <v>113</v>
      </c>
      <c r="F1699" s="65" t="s">
        <v>114</v>
      </c>
      <c r="G1699" s="69">
        <v>32090000</v>
      </c>
      <c r="H1699" s="69">
        <v>30240000</v>
      </c>
      <c r="I1699" s="69">
        <v>28266654.550000001</v>
      </c>
      <c r="J1699" s="69">
        <v>0</v>
      </c>
      <c r="K1699" s="69">
        <v>0</v>
      </c>
      <c r="L1699" s="69">
        <v>0</v>
      </c>
      <c r="M1699" s="69">
        <v>26046031</v>
      </c>
      <c r="N1699" s="69">
        <v>26046031</v>
      </c>
      <c r="O1699" s="69">
        <v>4193969</v>
      </c>
      <c r="P1699" s="69">
        <v>2220623.5499999998</v>
      </c>
      <c r="Q1699" s="67">
        <f t="shared" si="53"/>
        <v>0.86131054894179893</v>
      </c>
    </row>
    <row r="1700" spans="1:17" ht="14.4" x14ac:dyDescent="0.2">
      <c r="A1700" s="65" t="s">
        <v>524</v>
      </c>
      <c r="B1700" s="65" t="s">
        <v>525</v>
      </c>
      <c r="C1700" s="32" t="str">
        <f t="shared" si="52"/>
        <v>21375900 DIRECCIÓN GENERAL DE ARCHIVO NACIONAL</v>
      </c>
      <c r="D1700" s="65" t="s">
        <v>19</v>
      </c>
      <c r="E1700" s="65" t="s">
        <v>115</v>
      </c>
      <c r="F1700" s="65" t="s">
        <v>116</v>
      </c>
      <c r="G1700" s="69">
        <v>0</v>
      </c>
      <c r="H1700" s="69">
        <v>2500000</v>
      </c>
      <c r="I1700" s="69">
        <v>2000000</v>
      </c>
      <c r="J1700" s="69">
        <v>0</v>
      </c>
      <c r="K1700" s="69">
        <v>0</v>
      </c>
      <c r="L1700" s="69">
        <v>0</v>
      </c>
      <c r="M1700" s="69">
        <v>0</v>
      </c>
      <c r="N1700" s="69">
        <v>0</v>
      </c>
      <c r="O1700" s="69">
        <v>2500000</v>
      </c>
      <c r="P1700" s="69">
        <v>2000000</v>
      </c>
      <c r="Q1700" s="67">
        <f t="shared" si="53"/>
        <v>0</v>
      </c>
    </row>
    <row r="1701" spans="1:17" ht="14.4" x14ac:dyDescent="0.2">
      <c r="A1701" s="65" t="s">
        <v>524</v>
      </c>
      <c r="B1701" s="65" t="s">
        <v>525</v>
      </c>
      <c r="C1701" s="32" t="str">
        <f t="shared" si="52"/>
        <v>21375900 DIRECCIÓN GENERAL DE ARCHIVO NACIONAL</v>
      </c>
      <c r="D1701" s="65" t="s">
        <v>19</v>
      </c>
      <c r="E1701" s="65" t="s">
        <v>117</v>
      </c>
      <c r="F1701" s="65" t="s">
        <v>118</v>
      </c>
      <c r="G1701" s="69">
        <v>0</v>
      </c>
      <c r="H1701" s="69">
        <v>1500000</v>
      </c>
      <c r="I1701" s="69">
        <v>1000000</v>
      </c>
      <c r="J1701" s="69">
        <v>0</v>
      </c>
      <c r="K1701" s="69">
        <v>0</v>
      </c>
      <c r="L1701" s="69">
        <v>0</v>
      </c>
      <c r="M1701" s="69">
        <v>0</v>
      </c>
      <c r="N1701" s="69">
        <v>0</v>
      </c>
      <c r="O1701" s="69">
        <v>1500000</v>
      </c>
      <c r="P1701" s="69">
        <v>1000000</v>
      </c>
      <c r="Q1701" s="67">
        <f t="shared" si="53"/>
        <v>0</v>
      </c>
    </row>
    <row r="1702" spans="1:17" ht="14.4" x14ac:dyDescent="0.2">
      <c r="A1702" s="65" t="s">
        <v>524</v>
      </c>
      <c r="B1702" s="65" t="s">
        <v>525</v>
      </c>
      <c r="C1702" s="32" t="str">
        <f t="shared" si="52"/>
        <v>21375900 DIRECCIÓN GENERAL DE ARCHIVO NACIONAL</v>
      </c>
      <c r="D1702" s="65" t="s">
        <v>19</v>
      </c>
      <c r="E1702" s="65" t="s">
        <v>119</v>
      </c>
      <c r="F1702" s="65" t="s">
        <v>120</v>
      </c>
      <c r="G1702" s="69">
        <v>0</v>
      </c>
      <c r="H1702" s="69">
        <v>1000000</v>
      </c>
      <c r="I1702" s="69">
        <v>1000000</v>
      </c>
      <c r="J1702" s="69">
        <v>0</v>
      </c>
      <c r="K1702" s="69">
        <v>0</v>
      </c>
      <c r="L1702" s="69">
        <v>0</v>
      </c>
      <c r="M1702" s="69">
        <v>0</v>
      </c>
      <c r="N1702" s="69">
        <v>0</v>
      </c>
      <c r="O1702" s="69">
        <v>1000000</v>
      </c>
      <c r="P1702" s="69">
        <v>1000000</v>
      </c>
      <c r="Q1702" s="67">
        <f t="shared" si="53"/>
        <v>0</v>
      </c>
    </row>
    <row r="1703" spans="1:17" ht="14.4" x14ac:dyDescent="0.2">
      <c r="A1703" s="65" t="s">
        <v>524</v>
      </c>
      <c r="B1703" s="65" t="s">
        <v>525</v>
      </c>
      <c r="C1703" s="32" t="str">
        <f t="shared" si="52"/>
        <v>21375900 DIRECCIÓN GENERAL DE ARCHIVO NACIONAL</v>
      </c>
      <c r="D1703" s="65" t="s">
        <v>19</v>
      </c>
      <c r="E1703" s="65" t="s">
        <v>123</v>
      </c>
      <c r="F1703" s="65" t="s">
        <v>124</v>
      </c>
      <c r="G1703" s="69">
        <v>97933035</v>
      </c>
      <c r="H1703" s="69">
        <v>100733035</v>
      </c>
      <c r="I1703" s="69">
        <v>44574884.899999999</v>
      </c>
      <c r="J1703" s="69">
        <v>0</v>
      </c>
      <c r="K1703" s="69">
        <v>0</v>
      </c>
      <c r="L1703" s="69">
        <v>0</v>
      </c>
      <c r="M1703" s="69">
        <v>8935922.2799999993</v>
      </c>
      <c r="N1703" s="69">
        <v>4843847.76</v>
      </c>
      <c r="O1703" s="69">
        <v>91797112.719999999</v>
      </c>
      <c r="P1703" s="69">
        <v>35638962.619999997</v>
      </c>
      <c r="Q1703" s="67">
        <f t="shared" si="53"/>
        <v>8.8708955110902793E-2</v>
      </c>
    </row>
    <row r="1704" spans="1:17" ht="14.4" x14ac:dyDescent="0.2">
      <c r="A1704" s="65" t="s">
        <v>524</v>
      </c>
      <c r="B1704" s="65" t="s">
        <v>525</v>
      </c>
      <c r="C1704" s="32" t="str">
        <f t="shared" si="52"/>
        <v>21375900 DIRECCIÓN GENERAL DE ARCHIVO NACIONAL</v>
      </c>
      <c r="D1704" s="65" t="s">
        <v>19</v>
      </c>
      <c r="E1704" s="65" t="s">
        <v>125</v>
      </c>
      <c r="F1704" s="65" t="s">
        <v>126</v>
      </c>
      <c r="G1704" s="69">
        <v>28265035</v>
      </c>
      <c r="H1704" s="69">
        <v>33265035</v>
      </c>
      <c r="I1704" s="69">
        <v>13089033.6</v>
      </c>
      <c r="J1704" s="69">
        <v>0</v>
      </c>
      <c r="K1704" s="69">
        <v>0</v>
      </c>
      <c r="L1704" s="69">
        <v>0</v>
      </c>
      <c r="M1704" s="69">
        <v>0</v>
      </c>
      <c r="N1704" s="69">
        <v>0</v>
      </c>
      <c r="O1704" s="69">
        <v>33265035</v>
      </c>
      <c r="P1704" s="69">
        <v>13089033.6</v>
      </c>
      <c r="Q1704" s="67">
        <f t="shared" si="53"/>
        <v>0</v>
      </c>
    </row>
    <row r="1705" spans="1:17" ht="14.4" x14ac:dyDescent="0.2">
      <c r="A1705" s="65" t="s">
        <v>524</v>
      </c>
      <c r="B1705" s="65" t="s">
        <v>525</v>
      </c>
      <c r="C1705" s="32" t="str">
        <f t="shared" si="52"/>
        <v>21375900 DIRECCIÓN GENERAL DE ARCHIVO NACIONAL</v>
      </c>
      <c r="D1705" s="65" t="s">
        <v>19</v>
      </c>
      <c r="E1705" s="65" t="s">
        <v>129</v>
      </c>
      <c r="F1705" s="65" t="s">
        <v>130</v>
      </c>
      <c r="G1705" s="69">
        <v>17250000</v>
      </c>
      <c r="H1705" s="69">
        <v>10700000</v>
      </c>
      <c r="I1705" s="69">
        <v>7988167.3499999996</v>
      </c>
      <c r="J1705" s="69">
        <v>0</v>
      </c>
      <c r="K1705" s="69">
        <v>0</v>
      </c>
      <c r="L1705" s="69">
        <v>0</v>
      </c>
      <c r="M1705" s="69">
        <v>926106.64</v>
      </c>
      <c r="N1705" s="69">
        <v>926106.64</v>
      </c>
      <c r="O1705" s="69">
        <v>9773893.3599999994</v>
      </c>
      <c r="P1705" s="69">
        <v>7062060.71</v>
      </c>
      <c r="Q1705" s="67">
        <f t="shared" si="53"/>
        <v>8.6552022429906547E-2</v>
      </c>
    </row>
    <row r="1706" spans="1:17" ht="14.4" x14ac:dyDescent="0.2">
      <c r="A1706" s="65" t="s">
        <v>524</v>
      </c>
      <c r="B1706" s="65" t="s">
        <v>525</v>
      </c>
      <c r="C1706" s="32" t="str">
        <f t="shared" si="52"/>
        <v>21375900 DIRECCIÓN GENERAL DE ARCHIVO NACIONAL</v>
      </c>
      <c r="D1706" s="65" t="s">
        <v>19</v>
      </c>
      <c r="E1706" s="65" t="s">
        <v>131</v>
      </c>
      <c r="F1706" s="65" t="s">
        <v>132</v>
      </c>
      <c r="G1706" s="69">
        <v>200000</v>
      </c>
      <c r="H1706" s="69">
        <v>400000</v>
      </c>
      <c r="I1706" s="69">
        <v>92616.43</v>
      </c>
      <c r="J1706" s="69">
        <v>0</v>
      </c>
      <c r="K1706" s="69">
        <v>0</v>
      </c>
      <c r="L1706" s="69">
        <v>0</v>
      </c>
      <c r="M1706" s="69">
        <v>0</v>
      </c>
      <c r="N1706" s="69">
        <v>0</v>
      </c>
      <c r="O1706" s="69">
        <v>400000</v>
      </c>
      <c r="P1706" s="69">
        <v>92616.43</v>
      </c>
      <c r="Q1706" s="67">
        <f t="shared" si="53"/>
        <v>0</v>
      </c>
    </row>
    <row r="1707" spans="1:17" ht="14.4" x14ac:dyDescent="0.2">
      <c r="A1707" s="65" t="s">
        <v>524</v>
      </c>
      <c r="B1707" s="65" t="s">
        <v>525</v>
      </c>
      <c r="C1707" s="32" t="str">
        <f t="shared" si="52"/>
        <v>21375900 DIRECCIÓN GENERAL DE ARCHIVO NACIONAL</v>
      </c>
      <c r="D1707" s="65" t="s">
        <v>19</v>
      </c>
      <c r="E1707" s="65" t="s">
        <v>133</v>
      </c>
      <c r="F1707" s="65" t="s">
        <v>134</v>
      </c>
      <c r="G1707" s="69">
        <v>1000000</v>
      </c>
      <c r="H1707" s="69">
        <v>1000000</v>
      </c>
      <c r="I1707" s="69">
        <v>463082.17</v>
      </c>
      <c r="J1707" s="69">
        <v>0</v>
      </c>
      <c r="K1707" s="69">
        <v>0</v>
      </c>
      <c r="L1707" s="69">
        <v>0</v>
      </c>
      <c r="M1707" s="69">
        <v>298320</v>
      </c>
      <c r="N1707" s="69">
        <v>248600</v>
      </c>
      <c r="O1707" s="69">
        <v>701680</v>
      </c>
      <c r="P1707" s="69">
        <v>164762.17000000001</v>
      </c>
      <c r="Q1707" s="67">
        <f t="shared" si="53"/>
        <v>0.29831999999999997</v>
      </c>
    </row>
    <row r="1708" spans="1:17" ht="14.4" x14ac:dyDescent="0.2">
      <c r="A1708" s="65" t="s">
        <v>524</v>
      </c>
      <c r="B1708" s="65" t="s">
        <v>525</v>
      </c>
      <c r="C1708" s="32" t="str">
        <f t="shared" si="52"/>
        <v>21375900 DIRECCIÓN GENERAL DE ARCHIVO NACIONAL</v>
      </c>
      <c r="D1708" s="65" t="s">
        <v>19</v>
      </c>
      <c r="E1708" s="65" t="s">
        <v>135</v>
      </c>
      <c r="F1708" s="65" t="s">
        <v>136</v>
      </c>
      <c r="G1708" s="69">
        <v>15000000</v>
      </c>
      <c r="H1708" s="69">
        <v>15000000</v>
      </c>
      <c r="I1708" s="69">
        <v>6946232.4800000004</v>
      </c>
      <c r="J1708" s="69">
        <v>0</v>
      </c>
      <c r="K1708" s="69">
        <v>0</v>
      </c>
      <c r="L1708" s="69">
        <v>0</v>
      </c>
      <c r="M1708" s="69">
        <v>6688904.5199999996</v>
      </c>
      <c r="N1708" s="69">
        <v>2646550</v>
      </c>
      <c r="O1708" s="69">
        <v>8311095.4800000004</v>
      </c>
      <c r="P1708" s="69">
        <v>257327.96</v>
      </c>
      <c r="Q1708" s="67">
        <f t="shared" si="53"/>
        <v>0.44592696799999998</v>
      </c>
    </row>
    <row r="1709" spans="1:17" ht="14.4" x14ac:dyDescent="0.2">
      <c r="A1709" s="65" t="s">
        <v>524</v>
      </c>
      <c r="B1709" s="65" t="s">
        <v>525</v>
      </c>
      <c r="C1709" s="32" t="str">
        <f t="shared" si="52"/>
        <v>21375900 DIRECCIÓN GENERAL DE ARCHIVO NACIONAL</v>
      </c>
      <c r="D1709" s="65" t="s">
        <v>19</v>
      </c>
      <c r="E1709" s="65" t="s">
        <v>137</v>
      </c>
      <c r="F1709" s="65" t="s">
        <v>138</v>
      </c>
      <c r="G1709" s="69">
        <v>34868000</v>
      </c>
      <c r="H1709" s="69">
        <v>38868000</v>
      </c>
      <c r="I1709" s="69">
        <v>15370591.949999999</v>
      </c>
      <c r="J1709" s="69">
        <v>0</v>
      </c>
      <c r="K1709" s="69">
        <v>0</v>
      </c>
      <c r="L1709" s="69">
        <v>0</v>
      </c>
      <c r="M1709" s="69">
        <v>1022591.12</v>
      </c>
      <c r="N1709" s="69">
        <v>1022591.12</v>
      </c>
      <c r="O1709" s="69">
        <v>37845408.880000003</v>
      </c>
      <c r="P1709" s="69">
        <v>14348000.83</v>
      </c>
      <c r="Q1709" s="67">
        <f t="shared" si="53"/>
        <v>2.6309332098384274E-2</v>
      </c>
    </row>
    <row r="1710" spans="1:17" ht="14.4" x14ac:dyDescent="0.2">
      <c r="A1710" s="65" t="s">
        <v>524</v>
      </c>
      <c r="B1710" s="65" t="s">
        <v>525</v>
      </c>
      <c r="C1710" s="32" t="str">
        <f t="shared" si="52"/>
        <v>21375900 DIRECCIÓN GENERAL DE ARCHIVO NACIONAL</v>
      </c>
      <c r="D1710" s="65" t="s">
        <v>19</v>
      </c>
      <c r="E1710" s="65" t="s">
        <v>139</v>
      </c>
      <c r="F1710" s="65" t="s">
        <v>140</v>
      </c>
      <c r="G1710" s="69">
        <v>1350000</v>
      </c>
      <c r="H1710" s="69">
        <v>1500000</v>
      </c>
      <c r="I1710" s="69">
        <v>625160.92000000004</v>
      </c>
      <c r="J1710" s="69">
        <v>0</v>
      </c>
      <c r="K1710" s="69">
        <v>0</v>
      </c>
      <c r="L1710" s="69">
        <v>0</v>
      </c>
      <c r="M1710" s="69">
        <v>0</v>
      </c>
      <c r="N1710" s="69">
        <v>0</v>
      </c>
      <c r="O1710" s="69">
        <v>1500000</v>
      </c>
      <c r="P1710" s="69">
        <v>625160.92000000004</v>
      </c>
      <c r="Q1710" s="67">
        <f t="shared" si="53"/>
        <v>0</v>
      </c>
    </row>
    <row r="1711" spans="1:17" ht="14.4" x14ac:dyDescent="0.2">
      <c r="A1711" s="65" t="s">
        <v>524</v>
      </c>
      <c r="B1711" s="65" t="s">
        <v>525</v>
      </c>
      <c r="C1711" s="32" t="str">
        <f t="shared" si="52"/>
        <v>21375900 DIRECCIÓN GENERAL DE ARCHIVO NACIONAL</v>
      </c>
      <c r="D1711" s="65" t="s">
        <v>19</v>
      </c>
      <c r="E1711" s="65" t="s">
        <v>141</v>
      </c>
      <c r="F1711" s="65" t="s">
        <v>142</v>
      </c>
      <c r="G1711" s="69">
        <v>90000</v>
      </c>
      <c r="H1711" s="69">
        <v>90000</v>
      </c>
      <c r="I1711" s="69">
        <v>41677.4</v>
      </c>
      <c r="J1711" s="69">
        <v>0</v>
      </c>
      <c r="K1711" s="69">
        <v>0</v>
      </c>
      <c r="L1711" s="69">
        <v>0</v>
      </c>
      <c r="M1711" s="69">
        <v>0</v>
      </c>
      <c r="N1711" s="69">
        <v>0</v>
      </c>
      <c r="O1711" s="69">
        <v>90000</v>
      </c>
      <c r="P1711" s="69">
        <v>41677.4</v>
      </c>
      <c r="Q1711" s="67">
        <f t="shared" si="53"/>
        <v>0</v>
      </c>
    </row>
    <row r="1712" spans="1:17" ht="14.4" x14ac:dyDescent="0.2">
      <c r="A1712" s="65" t="s">
        <v>524</v>
      </c>
      <c r="B1712" s="65" t="s">
        <v>525</v>
      </c>
      <c r="C1712" s="32" t="str">
        <f t="shared" si="52"/>
        <v>21375900 DIRECCIÓN GENERAL DE ARCHIVO NACIONAL</v>
      </c>
      <c r="D1712" s="65" t="s">
        <v>19</v>
      </c>
      <c r="E1712" s="65" t="s">
        <v>145</v>
      </c>
      <c r="F1712" s="65" t="s">
        <v>146</v>
      </c>
      <c r="G1712" s="69">
        <v>90000</v>
      </c>
      <c r="H1712" s="69">
        <v>90000</v>
      </c>
      <c r="I1712" s="69">
        <v>41677.4</v>
      </c>
      <c r="J1712" s="69">
        <v>0</v>
      </c>
      <c r="K1712" s="69">
        <v>0</v>
      </c>
      <c r="L1712" s="69">
        <v>0</v>
      </c>
      <c r="M1712" s="69">
        <v>0</v>
      </c>
      <c r="N1712" s="69">
        <v>0</v>
      </c>
      <c r="O1712" s="69">
        <v>90000</v>
      </c>
      <c r="P1712" s="69">
        <v>41677.4</v>
      </c>
      <c r="Q1712" s="67">
        <f t="shared" si="53"/>
        <v>0</v>
      </c>
    </row>
    <row r="1713" spans="1:17" ht="14.4" x14ac:dyDescent="0.2">
      <c r="A1713" s="65" t="s">
        <v>524</v>
      </c>
      <c r="B1713" s="65" t="s">
        <v>525</v>
      </c>
      <c r="C1713" s="32" t="str">
        <f t="shared" si="52"/>
        <v>21375900 DIRECCIÓN GENERAL DE ARCHIVO NACIONAL</v>
      </c>
      <c r="D1713" s="65" t="s">
        <v>19</v>
      </c>
      <c r="E1713" s="65" t="s">
        <v>153</v>
      </c>
      <c r="F1713" s="65" t="s">
        <v>154</v>
      </c>
      <c r="G1713" s="69">
        <v>22265000</v>
      </c>
      <c r="H1713" s="69">
        <v>22265000</v>
      </c>
      <c r="I1713" s="69">
        <v>11047442.23</v>
      </c>
      <c r="J1713" s="69">
        <v>0</v>
      </c>
      <c r="K1713" s="69">
        <v>0</v>
      </c>
      <c r="L1713" s="69">
        <v>0</v>
      </c>
      <c r="M1713" s="69">
        <v>4827005.99</v>
      </c>
      <c r="N1713" s="69">
        <v>4171148.93</v>
      </c>
      <c r="O1713" s="69">
        <v>17437994.010000002</v>
      </c>
      <c r="P1713" s="69">
        <v>6220436.2400000002</v>
      </c>
      <c r="Q1713" s="67">
        <f t="shared" si="53"/>
        <v>0.2167979335279587</v>
      </c>
    </row>
    <row r="1714" spans="1:17" ht="14.4" x14ac:dyDescent="0.2">
      <c r="A1714" s="65" t="s">
        <v>524</v>
      </c>
      <c r="B1714" s="65" t="s">
        <v>525</v>
      </c>
      <c r="C1714" s="32" t="str">
        <f t="shared" si="52"/>
        <v>21375900 DIRECCIÓN GENERAL DE ARCHIVO NACIONAL</v>
      </c>
      <c r="D1714" s="65" t="s">
        <v>19</v>
      </c>
      <c r="E1714" s="65" t="s">
        <v>155</v>
      </c>
      <c r="F1714" s="65" t="s">
        <v>156</v>
      </c>
      <c r="G1714" s="69">
        <v>4100000</v>
      </c>
      <c r="H1714" s="69">
        <v>3700000</v>
      </c>
      <c r="I1714" s="69">
        <v>2098636.88</v>
      </c>
      <c r="J1714" s="69">
        <v>0</v>
      </c>
      <c r="K1714" s="69">
        <v>0</v>
      </c>
      <c r="L1714" s="69">
        <v>0</v>
      </c>
      <c r="M1714" s="69">
        <v>1453268.32</v>
      </c>
      <c r="N1714" s="69">
        <v>1373534.84</v>
      </c>
      <c r="O1714" s="69">
        <v>2246731.6800000002</v>
      </c>
      <c r="P1714" s="69">
        <v>645368.56000000006</v>
      </c>
      <c r="Q1714" s="67">
        <f t="shared" si="53"/>
        <v>0.39277522162162165</v>
      </c>
    </row>
    <row r="1715" spans="1:17" ht="14.4" x14ac:dyDescent="0.2">
      <c r="A1715" s="65" t="s">
        <v>524</v>
      </c>
      <c r="B1715" s="65" t="s">
        <v>525</v>
      </c>
      <c r="C1715" s="32" t="str">
        <f t="shared" si="52"/>
        <v>21375900 DIRECCIÓN GENERAL DE ARCHIVO NACIONAL</v>
      </c>
      <c r="D1715" s="65" t="s">
        <v>19</v>
      </c>
      <c r="E1715" s="65" t="s">
        <v>157</v>
      </c>
      <c r="F1715" s="65" t="s">
        <v>158</v>
      </c>
      <c r="G1715" s="69">
        <v>1200000</v>
      </c>
      <c r="H1715" s="69">
        <v>1200000</v>
      </c>
      <c r="I1715" s="69">
        <v>555698.6</v>
      </c>
      <c r="J1715" s="69">
        <v>0</v>
      </c>
      <c r="K1715" s="69">
        <v>0</v>
      </c>
      <c r="L1715" s="69">
        <v>0</v>
      </c>
      <c r="M1715" s="69">
        <v>93883</v>
      </c>
      <c r="N1715" s="69">
        <v>93883</v>
      </c>
      <c r="O1715" s="69">
        <v>1106117</v>
      </c>
      <c r="P1715" s="69">
        <v>461815.6</v>
      </c>
      <c r="Q1715" s="67">
        <f t="shared" si="53"/>
        <v>7.8235833333333338E-2</v>
      </c>
    </row>
    <row r="1716" spans="1:17" ht="14.4" x14ac:dyDescent="0.2">
      <c r="A1716" s="65" t="s">
        <v>524</v>
      </c>
      <c r="B1716" s="65" t="s">
        <v>525</v>
      </c>
      <c r="C1716" s="32" t="str">
        <f t="shared" si="52"/>
        <v>21375900 DIRECCIÓN GENERAL DE ARCHIVO NACIONAL</v>
      </c>
      <c r="D1716" s="65" t="s">
        <v>19</v>
      </c>
      <c r="E1716" s="65" t="s">
        <v>159</v>
      </c>
      <c r="F1716" s="65" t="s">
        <v>160</v>
      </c>
      <c r="G1716" s="69">
        <v>500000</v>
      </c>
      <c r="H1716" s="69">
        <v>500000</v>
      </c>
      <c r="I1716" s="69">
        <v>231541.08</v>
      </c>
      <c r="J1716" s="69">
        <v>0</v>
      </c>
      <c r="K1716" s="69">
        <v>0</v>
      </c>
      <c r="L1716" s="69">
        <v>0</v>
      </c>
      <c r="M1716" s="69">
        <v>204430</v>
      </c>
      <c r="N1716" s="69">
        <v>204430</v>
      </c>
      <c r="O1716" s="69">
        <v>295570</v>
      </c>
      <c r="P1716" s="69">
        <v>27111.08</v>
      </c>
      <c r="Q1716" s="67">
        <f t="shared" si="53"/>
        <v>0.40886</v>
      </c>
    </row>
    <row r="1717" spans="1:17" ht="14.4" x14ac:dyDescent="0.2">
      <c r="A1717" s="65" t="s">
        <v>524</v>
      </c>
      <c r="B1717" s="65" t="s">
        <v>525</v>
      </c>
      <c r="C1717" s="32" t="str">
        <f t="shared" si="52"/>
        <v>21375900 DIRECCIÓN GENERAL DE ARCHIVO NACIONAL</v>
      </c>
      <c r="D1717" s="65" t="s">
        <v>19</v>
      </c>
      <c r="E1717" s="65" t="s">
        <v>161</v>
      </c>
      <c r="F1717" s="65" t="s">
        <v>162</v>
      </c>
      <c r="G1717" s="69">
        <v>2200000</v>
      </c>
      <c r="H1717" s="69">
        <v>1800000</v>
      </c>
      <c r="I1717" s="69">
        <v>1218780.77</v>
      </c>
      <c r="J1717" s="69">
        <v>0</v>
      </c>
      <c r="K1717" s="69">
        <v>0</v>
      </c>
      <c r="L1717" s="69">
        <v>0</v>
      </c>
      <c r="M1717" s="69">
        <v>1082679.8999999999</v>
      </c>
      <c r="N1717" s="69">
        <v>1002946.42</v>
      </c>
      <c r="O1717" s="69">
        <v>717320.1</v>
      </c>
      <c r="P1717" s="69">
        <v>136100.87</v>
      </c>
      <c r="Q1717" s="67">
        <f t="shared" si="53"/>
        <v>0.60148883333333325</v>
      </c>
    </row>
    <row r="1718" spans="1:17" ht="14.4" x14ac:dyDescent="0.2">
      <c r="A1718" s="65" t="s">
        <v>524</v>
      </c>
      <c r="B1718" s="65" t="s">
        <v>525</v>
      </c>
      <c r="C1718" s="32" t="str">
        <f t="shared" si="52"/>
        <v>21375900 DIRECCIÓN GENERAL DE ARCHIVO NACIONAL</v>
      </c>
      <c r="D1718" s="65" t="s">
        <v>19</v>
      </c>
      <c r="E1718" s="65" t="s">
        <v>163</v>
      </c>
      <c r="F1718" s="65" t="s">
        <v>164</v>
      </c>
      <c r="G1718" s="69">
        <v>200000</v>
      </c>
      <c r="H1718" s="69">
        <v>200000</v>
      </c>
      <c r="I1718" s="69">
        <v>92616.43</v>
      </c>
      <c r="J1718" s="69">
        <v>0</v>
      </c>
      <c r="K1718" s="69">
        <v>0</v>
      </c>
      <c r="L1718" s="69">
        <v>0</v>
      </c>
      <c r="M1718" s="69">
        <v>72275.42</v>
      </c>
      <c r="N1718" s="69">
        <v>72275.42</v>
      </c>
      <c r="O1718" s="69">
        <v>127724.58</v>
      </c>
      <c r="P1718" s="69">
        <v>20341.009999999998</v>
      </c>
      <c r="Q1718" s="67">
        <f t="shared" si="53"/>
        <v>0.36137710000000001</v>
      </c>
    </row>
    <row r="1719" spans="1:17" ht="14.4" x14ac:dyDescent="0.2">
      <c r="A1719" s="65" t="s">
        <v>524</v>
      </c>
      <c r="B1719" s="65" t="s">
        <v>525</v>
      </c>
      <c r="C1719" s="32" t="str">
        <f t="shared" si="52"/>
        <v>21375900 DIRECCIÓN GENERAL DE ARCHIVO NACIONAL</v>
      </c>
      <c r="D1719" s="65" t="s">
        <v>19</v>
      </c>
      <c r="E1719" s="65" t="s">
        <v>165</v>
      </c>
      <c r="F1719" s="65" t="s">
        <v>166</v>
      </c>
      <c r="G1719" s="69">
        <v>0</v>
      </c>
      <c r="H1719" s="69">
        <v>100000</v>
      </c>
      <c r="I1719" s="69">
        <v>100000</v>
      </c>
      <c r="J1719" s="69">
        <v>0</v>
      </c>
      <c r="K1719" s="69">
        <v>0</v>
      </c>
      <c r="L1719" s="69">
        <v>0</v>
      </c>
      <c r="M1719" s="69">
        <v>82930</v>
      </c>
      <c r="N1719" s="69">
        <v>82930</v>
      </c>
      <c r="O1719" s="69">
        <v>17070</v>
      </c>
      <c r="P1719" s="69">
        <v>17070</v>
      </c>
      <c r="Q1719" s="67">
        <f t="shared" si="53"/>
        <v>0.82930000000000004</v>
      </c>
    </row>
    <row r="1720" spans="1:17" ht="14.4" x14ac:dyDescent="0.2">
      <c r="A1720" s="65" t="s">
        <v>524</v>
      </c>
      <c r="B1720" s="65" t="s">
        <v>525</v>
      </c>
      <c r="C1720" s="32" t="str">
        <f t="shared" si="52"/>
        <v>21375900 DIRECCIÓN GENERAL DE ARCHIVO NACIONAL</v>
      </c>
      <c r="D1720" s="65" t="s">
        <v>19</v>
      </c>
      <c r="E1720" s="65" t="s">
        <v>169</v>
      </c>
      <c r="F1720" s="65" t="s">
        <v>170</v>
      </c>
      <c r="G1720" s="69">
        <v>0</v>
      </c>
      <c r="H1720" s="69">
        <v>100000</v>
      </c>
      <c r="I1720" s="69">
        <v>100000</v>
      </c>
      <c r="J1720" s="69">
        <v>0</v>
      </c>
      <c r="K1720" s="69">
        <v>0</v>
      </c>
      <c r="L1720" s="69">
        <v>0</v>
      </c>
      <c r="M1720" s="69">
        <v>82930</v>
      </c>
      <c r="N1720" s="69">
        <v>82930</v>
      </c>
      <c r="O1720" s="69">
        <v>17070</v>
      </c>
      <c r="P1720" s="69">
        <v>17070</v>
      </c>
      <c r="Q1720" s="67">
        <f t="shared" si="53"/>
        <v>0.82930000000000004</v>
      </c>
    </row>
    <row r="1721" spans="1:17" ht="14.4" x14ac:dyDescent="0.2">
      <c r="A1721" s="65" t="s">
        <v>524</v>
      </c>
      <c r="B1721" s="65" t="s">
        <v>525</v>
      </c>
      <c r="C1721" s="32" t="str">
        <f t="shared" si="52"/>
        <v>21375900 DIRECCIÓN GENERAL DE ARCHIVO NACIONAL</v>
      </c>
      <c r="D1721" s="65" t="s">
        <v>19</v>
      </c>
      <c r="E1721" s="65" t="s">
        <v>171</v>
      </c>
      <c r="F1721" s="65" t="s">
        <v>172</v>
      </c>
      <c r="G1721" s="69">
        <v>2500000</v>
      </c>
      <c r="H1721" s="69">
        <v>2000000</v>
      </c>
      <c r="I1721" s="69">
        <v>1094623.24</v>
      </c>
      <c r="J1721" s="69">
        <v>0</v>
      </c>
      <c r="K1721" s="69">
        <v>0</v>
      </c>
      <c r="L1721" s="69">
        <v>0</v>
      </c>
      <c r="M1721" s="69">
        <v>222712.97</v>
      </c>
      <c r="N1721" s="69">
        <v>222712.97</v>
      </c>
      <c r="O1721" s="69">
        <v>1777287.03</v>
      </c>
      <c r="P1721" s="69">
        <v>871910.27</v>
      </c>
      <c r="Q1721" s="67">
        <f t="shared" si="53"/>
        <v>0.11135648500000001</v>
      </c>
    </row>
    <row r="1722" spans="1:17" ht="14.4" x14ac:dyDescent="0.2">
      <c r="A1722" s="65" t="s">
        <v>524</v>
      </c>
      <c r="B1722" s="65" t="s">
        <v>525</v>
      </c>
      <c r="C1722" s="32" t="str">
        <f t="shared" si="52"/>
        <v>21375900 DIRECCIÓN GENERAL DE ARCHIVO NACIONAL</v>
      </c>
      <c r="D1722" s="65" t="s">
        <v>19</v>
      </c>
      <c r="E1722" s="65" t="s">
        <v>173</v>
      </c>
      <c r="F1722" s="65" t="s">
        <v>174</v>
      </c>
      <c r="G1722" s="69">
        <v>1000000</v>
      </c>
      <c r="H1722" s="69">
        <v>500000</v>
      </c>
      <c r="I1722" s="69">
        <v>400000</v>
      </c>
      <c r="J1722" s="69">
        <v>0</v>
      </c>
      <c r="K1722" s="69">
        <v>0</v>
      </c>
      <c r="L1722" s="69">
        <v>0</v>
      </c>
      <c r="M1722" s="69">
        <v>48000</v>
      </c>
      <c r="N1722" s="69">
        <v>48000</v>
      </c>
      <c r="O1722" s="69">
        <v>452000</v>
      </c>
      <c r="P1722" s="69">
        <v>352000</v>
      </c>
      <c r="Q1722" s="67">
        <f t="shared" si="53"/>
        <v>9.6000000000000002E-2</v>
      </c>
    </row>
    <row r="1723" spans="1:17" ht="14.4" x14ac:dyDescent="0.2">
      <c r="A1723" s="65" t="s">
        <v>524</v>
      </c>
      <c r="B1723" s="65" t="s">
        <v>525</v>
      </c>
      <c r="C1723" s="32" t="str">
        <f t="shared" si="52"/>
        <v>21375900 DIRECCIÓN GENERAL DE ARCHIVO NACIONAL</v>
      </c>
      <c r="D1723" s="65" t="s">
        <v>19</v>
      </c>
      <c r="E1723" s="65" t="s">
        <v>175</v>
      </c>
      <c r="F1723" s="65" t="s">
        <v>176</v>
      </c>
      <c r="G1723" s="69">
        <v>250000</v>
      </c>
      <c r="H1723" s="69">
        <v>250000</v>
      </c>
      <c r="I1723" s="69">
        <v>115770.54</v>
      </c>
      <c r="J1723" s="69">
        <v>0</v>
      </c>
      <c r="K1723" s="69">
        <v>0</v>
      </c>
      <c r="L1723" s="69">
        <v>0</v>
      </c>
      <c r="M1723" s="69">
        <v>0</v>
      </c>
      <c r="N1723" s="69">
        <v>0</v>
      </c>
      <c r="O1723" s="69">
        <v>250000</v>
      </c>
      <c r="P1723" s="69">
        <v>115770.54</v>
      </c>
      <c r="Q1723" s="67">
        <f t="shared" si="53"/>
        <v>0</v>
      </c>
    </row>
    <row r="1724" spans="1:17" ht="14.4" x14ac:dyDescent="0.2">
      <c r="A1724" s="65" t="s">
        <v>524</v>
      </c>
      <c r="B1724" s="65" t="s">
        <v>525</v>
      </c>
      <c r="C1724" s="32" t="str">
        <f t="shared" si="52"/>
        <v>21375900 DIRECCIÓN GENERAL DE ARCHIVO NACIONAL</v>
      </c>
      <c r="D1724" s="65" t="s">
        <v>19</v>
      </c>
      <c r="E1724" s="65" t="s">
        <v>179</v>
      </c>
      <c r="F1724" s="65" t="s">
        <v>180</v>
      </c>
      <c r="G1724" s="69">
        <v>500000</v>
      </c>
      <c r="H1724" s="69">
        <v>500000</v>
      </c>
      <c r="I1724" s="69">
        <v>231541.08</v>
      </c>
      <c r="J1724" s="69">
        <v>0</v>
      </c>
      <c r="K1724" s="69">
        <v>0</v>
      </c>
      <c r="L1724" s="69">
        <v>0</v>
      </c>
      <c r="M1724" s="69">
        <v>90662.21</v>
      </c>
      <c r="N1724" s="69">
        <v>90662.21</v>
      </c>
      <c r="O1724" s="69">
        <v>409337.79</v>
      </c>
      <c r="P1724" s="69">
        <v>140878.87</v>
      </c>
      <c r="Q1724" s="67">
        <f t="shared" si="53"/>
        <v>0.18132442000000001</v>
      </c>
    </row>
    <row r="1725" spans="1:17" ht="14.4" x14ac:dyDescent="0.2">
      <c r="A1725" s="65" t="s">
        <v>524</v>
      </c>
      <c r="B1725" s="65" t="s">
        <v>525</v>
      </c>
      <c r="C1725" s="32" t="str">
        <f t="shared" si="52"/>
        <v>21375900 DIRECCIÓN GENERAL DE ARCHIVO NACIONAL</v>
      </c>
      <c r="D1725" s="65" t="s">
        <v>19</v>
      </c>
      <c r="E1725" s="65" t="s">
        <v>181</v>
      </c>
      <c r="F1725" s="65" t="s">
        <v>182</v>
      </c>
      <c r="G1725" s="69">
        <v>250000</v>
      </c>
      <c r="H1725" s="69">
        <v>250000</v>
      </c>
      <c r="I1725" s="69">
        <v>115770.54</v>
      </c>
      <c r="J1725" s="69">
        <v>0</v>
      </c>
      <c r="K1725" s="69">
        <v>0</v>
      </c>
      <c r="L1725" s="69">
        <v>0</v>
      </c>
      <c r="M1725" s="69">
        <v>36670.76</v>
      </c>
      <c r="N1725" s="69">
        <v>36670.76</v>
      </c>
      <c r="O1725" s="69">
        <v>213329.24</v>
      </c>
      <c r="P1725" s="69">
        <v>79099.78</v>
      </c>
      <c r="Q1725" s="67">
        <f t="shared" si="53"/>
        <v>0.14668304000000001</v>
      </c>
    </row>
    <row r="1726" spans="1:17" ht="14.4" x14ac:dyDescent="0.2">
      <c r="A1726" s="65" t="s">
        <v>524</v>
      </c>
      <c r="B1726" s="65" t="s">
        <v>525</v>
      </c>
      <c r="C1726" s="32" t="str">
        <f t="shared" si="52"/>
        <v>21375900 DIRECCIÓN GENERAL DE ARCHIVO NACIONAL</v>
      </c>
      <c r="D1726" s="65" t="s">
        <v>19</v>
      </c>
      <c r="E1726" s="65" t="s">
        <v>183</v>
      </c>
      <c r="F1726" s="65" t="s">
        <v>184</v>
      </c>
      <c r="G1726" s="69">
        <v>500000</v>
      </c>
      <c r="H1726" s="69">
        <v>500000</v>
      </c>
      <c r="I1726" s="69">
        <v>231541.08</v>
      </c>
      <c r="J1726" s="69">
        <v>0</v>
      </c>
      <c r="K1726" s="69">
        <v>0</v>
      </c>
      <c r="L1726" s="69">
        <v>0</v>
      </c>
      <c r="M1726" s="69">
        <v>47380</v>
      </c>
      <c r="N1726" s="69">
        <v>47380</v>
      </c>
      <c r="O1726" s="69">
        <v>452620</v>
      </c>
      <c r="P1726" s="69">
        <v>184161.08</v>
      </c>
      <c r="Q1726" s="67">
        <f t="shared" si="53"/>
        <v>9.4759999999999997E-2</v>
      </c>
    </row>
    <row r="1727" spans="1:17" ht="14.4" x14ac:dyDescent="0.2">
      <c r="A1727" s="65" t="s">
        <v>524</v>
      </c>
      <c r="B1727" s="65" t="s">
        <v>525</v>
      </c>
      <c r="C1727" s="32" t="str">
        <f t="shared" si="52"/>
        <v>21375900 DIRECCIÓN GENERAL DE ARCHIVO NACIONAL</v>
      </c>
      <c r="D1727" s="65" t="s">
        <v>19</v>
      </c>
      <c r="E1727" s="65" t="s">
        <v>185</v>
      </c>
      <c r="F1727" s="65" t="s">
        <v>186</v>
      </c>
      <c r="G1727" s="69">
        <v>5440000</v>
      </c>
      <c r="H1727" s="69">
        <v>5440000</v>
      </c>
      <c r="I1727" s="69">
        <v>2519166.9700000002</v>
      </c>
      <c r="J1727" s="69">
        <v>0</v>
      </c>
      <c r="K1727" s="69">
        <v>0</v>
      </c>
      <c r="L1727" s="69">
        <v>0</v>
      </c>
      <c r="M1727" s="69">
        <v>543530.9</v>
      </c>
      <c r="N1727" s="69">
        <v>543530.9</v>
      </c>
      <c r="O1727" s="69">
        <v>4896469.0999999996</v>
      </c>
      <c r="P1727" s="69">
        <v>1975636.07</v>
      </c>
      <c r="Q1727" s="67">
        <f t="shared" si="53"/>
        <v>9.9913768382352941E-2</v>
      </c>
    </row>
    <row r="1728" spans="1:17" ht="14.4" x14ac:dyDescent="0.2">
      <c r="A1728" s="65" t="s">
        <v>524</v>
      </c>
      <c r="B1728" s="65" t="s">
        <v>525</v>
      </c>
      <c r="C1728" s="32" t="str">
        <f t="shared" si="52"/>
        <v>21375900 DIRECCIÓN GENERAL DE ARCHIVO NACIONAL</v>
      </c>
      <c r="D1728" s="65" t="s">
        <v>19</v>
      </c>
      <c r="E1728" s="65" t="s">
        <v>187</v>
      </c>
      <c r="F1728" s="65" t="s">
        <v>188</v>
      </c>
      <c r="G1728" s="69">
        <v>440000</v>
      </c>
      <c r="H1728" s="69">
        <v>440000</v>
      </c>
      <c r="I1728" s="69">
        <v>203756.15</v>
      </c>
      <c r="J1728" s="69">
        <v>0</v>
      </c>
      <c r="K1728" s="69">
        <v>0</v>
      </c>
      <c r="L1728" s="69">
        <v>0</v>
      </c>
      <c r="M1728" s="69">
        <v>158110</v>
      </c>
      <c r="N1728" s="69">
        <v>158110</v>
      </c>
      <c r="O1728" s="69">
        <v>281890</v>
      </c>
      <c r="P1728" s="69">
        <v>45646.15</v>
      </c>
      <c r="Q1728" s="67">
        <f t="shared" si="53"/>
        <v>0.3593409090909091</v>
      </c>
    </row>
    <row r="1729" spans="1:17" ht="14.4" x14ac:dyDescent="0.2">
      <c r="A1729" s="65" t="s">
        <v>524</v>
      </c>
      <c r="B1729" s="65" t="s">
        <v>525</v>
      </c>
      <c r="C1729" s="32" t="str">
        <f t="shared" si="52"/>
        <v>21375900 DIRECCIÓN GENERAL DE ARCHIVO NACIONAL</v>
      </c>
      <c r="D1729" s="65" t="s">
        <v>19</v>
      </c>
      <c r="E1729" s="65" t="s">
        <v>189</v>
      </c>
      <c r="F1729" s="65" t="s">
        <v>190</v>
      </c>
      <c r="G1729" s="69">
        <v>5000000</v>
      </c>
      <c r="H1729" s="69">
        <v>5000000</v>
      </c>
      <c r="I1729" s="69">
        <v>2315410.8199999998</v>
      </c>
      <c r="J1729" s="69">
        <v>0</v>
      </c>
      <c r="K1729" s="69">
        <v>0</v>
      </c>
      <c r="L1729" s="69">
        <v>0</v>
      </c>
      <c r="M1729" s="69">
        <v>385420.9</v>
      </c>
      <c r="N1729" s="69">
        <v>385420.9</v>
      </c>
      <c r="O1729" s="69">
        <v>4614579.0999999996</v>
      </c>
      <c r="P1729" s="69">
        <v>1929989.92</v>
      </c>
      <c r="Q1729" s="67">
        <f t="shared" si="53"/>
        <v>7.7084180000000002E-2</v>
      </c>
    </row>
    <row r="1730" spans="1:17" ht="14.4" x14ac:dyDescent="0.2">
      <c r="A1730" s="65" t="s">
        <v>524</v>
      </c>
      <c r="B1730" s="65" t="s">
        <v>525</v>
      </c>
      <c r="C1730" s="32" t="str">
        <f t="shared" si="52"/>
        <v>21375900 DIRECCIÓN GENERAL DE ARCHIVO NACIONAL</v>
      </c>
      <c r="D1730" s="65" t="s">
        <v>19</v>
      </c>
      <c r="E1730" s="65" t="s">
        <v>191</v>
      </c>
      <c r="F1730" s="65" t="s">
        <v>192</v>
      </c>
      <c r="G1730" s="69">
        <v>10225000</v>
      </c>
      <c r="H1730" s="69">
        <v>11025000</v>
      </c>
      <c r="I1730" s="69">
        <v>5235015.1399999997</v>
      </c>
      <c r="J1730" s="69">
        <v>0</v>
      </c>
      <c r="K1730" s="69">
        <v>0</v>
      </c>
      <c r="L1730" s="69">
        <v>0</v>
      </c>
      <c r="M1730" s="69">
        <v>2524563.7999999998</v>
      </c>
      <c r="N1730" s="69">
        <v>1948440.22</v>
      </c>
      <c r="O1730" s="69">
        <v>8500436.1999999993</v>
      </c>
      <c r="P1730" s="69">
        <v>2710451.34</v>
      </c>
      <c r="Q1730" s="67">
        <f t="shared" si="53"/>
        <v>0.22898537868480723</v>
      </c>
    </row>
    <row r="1731" spans="1:17" ht="14.4" x14ac:dyDescent="0.2">
      <c r="A1731" s="65" t="s">
        <v>524</v>
      </c>
      <c r="B1731" s="65" t="s">
        <v>525</v>
      </c>
      <c r="C1731" s="32" t="str">
        <f t="shared" si="52"/>
        <v>21375900 DIRECCIÓN GENERAL DE ARCHIVO NACIONAL</v>
      </c>
      <c r="D1731" s="65" t="s">
        <v>19</v>
      </c>
      <c r="E1731" s="65" t="s">
        <v>193</v>
      </c>
      <c r="F1731" s="65" t="s">
        <v>194</v>
      </c>
      <c r="G1731" s="69">
        <v>1600000</v>
      </c>
      <c r="H1731" s="69">
        <v>1600000</v>
      </c>
      <c r="I1731" s="69">
        <v>740931.47</v>
      </c>
      <c r="J1731" s="69">
        <v>0</v>
      </c>
      <c r="K1731" s="69">
        <v>0</v>
      </c>
      <c r="L1731" s="69">
        <v>0</v>
      </c>
      <c r="M1731" s="69">
        <v>713869.53</v>
      </c>
      <c r="N1731" s="69">
        <v>137745.95000000001</v>
      </c>
      <c r="O1731" s="69">
        <v>886130.47</v>
      </c>
      <c r="P1731" s="69">
        <v>27061.94</v>
      </c>
      <c r="Q1731" s="67">
        <f t="shared" si="53"/>
        <v>0.44616845625000001</v>
      </c>
    </row>
    <row r="1732" spans="1:17" ht="14.4" x14ac:dyDescent="0.2">
      <c r="A1732" s="65" t="s">
        <v>524</v>
      </c>
      <c r="B1732" s="65" t="s">
        <v>525</v>
      </c>
      <c r="C1732" s="32" t="str">
        <f t="shared" si="52"/>
        <v>21375900 DIRECCIÓN GENERAL DE ARCHIVO NACIONAL</v>
      </c>
      <c r="D1732" s="65" t="s">
        <v>19</v>
      </c>
      <c r="E1732" s="65" t="s">
        <v>195</v>
      </c>
      <c r="F1732" s="65" t="s">
        <v>196</v>
      </c>
      <c r="G1732" s="69">
        <v>300000</v>
      </c>
      <c r="H1732" s="69">
        <v>250000</v>
      </c>
      <c r="I1732" s="69">
        <v>138924.65</v>
      </c>
      <c r="J1732" s="69">
        <v>0</v>
      </c>
      <c r="K1732" s="69">
        <v>0</v>
      </c>
      <c r="L1732" s="69">
        <v>0</v>
      </c>
      <c r="M1732" s="69">
        <v>49629</v>
      </c>
      <c r="N1732" s="69">
        <v>49629</v>
      </c>
      <c r="O1732" s="69">
        <v>200371</v>
      </c>
      <c r="P1732" s="69">
        <v>89295.65</v>
      </c>
      <c r="Q1732" s="67">
        <f t="shared" si="53"/>
        <v>0.198516</v>
      </c>
    </row>
    <row r="1733" spans="1:17" ht="14.4" x14ac:dyDescent="0.2">
      <c r="A1733" s="65" t="s">
        <v>524</v>
      </c>
      <c r="B1733" s="65" t="s">
        <v>525</v>
      </c>
      <c r="C1733" s="32" t="str">
        <f t="shared" si="52"/>
        <v>21375900 DIRECCIÓN GENERAL DE ARCHIVO NACIONAL</v>
      </c>
      <c r="D1733" s="65" t="s">
        <v>19</v>
      </c>
      <c r="E1733" s="65" t="s">
        <v>197</v>
      </c>
      <c r="F1733" s="65" t="s">
        <v>198</v>
      </c>
      <c r="G1733" s="69">
        <v>3600000</v>
      </c>
      <c r="H1733" s="69">
        <v>4450000</v>
      </c>
      <c r="I1733" s="69">
        <v>1667095.79</v>
      </c>
      <c r="J1733" s="69">
        <v>0</v>
      </c>
      <c r="K1733" s="69">
        <v>0</v>
      </c>
      <c r="L1733" s="69">
        <v>0</v>
      </c>
      <c r="M1733" s="69">
        <v>311332.12</v>
      </c>
      <c r="N1733" s="69">
        <v>311332.12</v>
      </c>
      <c r="O1733" s="69">
        <v>4138667.88</v>
      </c>
      <c r="P1733" s="69">
        <v>1355763.67</v>
      </c>
      <c r="Q1733" s="67">
        <f t="shared" si="53"/>
        <v>6.996227415730337E-2</v>
      </c>
    </row>
    <row r="1734" spans="1:17" ht="14.4" x14ac:dyDescent="0.2">
      <c r="A1734" s="65" t="s">
        <v>524</v>
      </c>
      <c r="B1734" s="65" t="s">
        <v>525</v>
      </c>
      <c r="C1734" s="32" t="str">
        <f t="shared" si="52"/>
        <v>21375900 DIRECCIÓN GENERAL DE ARCHIVO NACIONAL</v>
      </c>
      <c r="D1734" s="65" t="s">
        <v>19</v>
      </c>
      <c r="E1734" s="65" t="s">
        <v>199</v>
      </c>
      <c r="F1734" s="65" t="s">
        <v>200</v>
      </c>
      <c r="G1734" s="69">
        <v>2425000</v>
      </c>
      <c r="H1734" s="69">
        <v>2425000</v>
      </c>
      <c r="I1734" s="69">
        <v>1622974.25</v>
      </c>
      <c r="J1734" s="69">
        <v>0</v>
      </c>
      <c r="K1734" s="69">
        <v>0</v>
      </c>
      <c r="L1734" s="69">
        <v>0</v>
      </c>
      <c r="M1734" s="69">
        <v>1288309.21</v>
      </c>
      <c r="N1734" s="69">
        <v>1288309.21</v>
      </c>
      <c r="O1734" s="69">
        <v>1136690.79</v>
      </c>
      <c r="P1734" s="69">
        <v>334665.03999999998</v>
      </c>
      <c r="Q1734" s="67">
        <f t="shared" si="53"/>
        <v>0.53126152989690723</v>
      </c>
    </row>
    <row r="1735" spans="1:17" ht="14.4" x14ac:dyDescent="0.2">
      <c r="A1735" s="65" t="s">
        <v>524</v>
      </c>
      <c r="B1735" s="65" t="s">
        <v>525</v>
      </c>
      <c r="C1735" s="32" t="str">
        <f t="shared" ref="C1735:C1798" si="54">+CONCATENATE(A1735," ",B1735)</f>
        <v>21375900 DIRECCIÓN GENERAL DE ARCHIVO NACIONAL</v>
      </c>
      <c r="D1735" s="65" t="s">
        <v>19</v>
      </c>
      <c r="E1735" s="65" t="s">
        <v>201</v>
      </c>
      <c r="F1735" s="65" t="s">
        <v>202</v>
      </c>
      <c r="G1735" s="69">
        <v>1525000</v>
      </c>
      <c r="H1735" s="69">
        <v>1525000</v>
      </c>
      <c r="I1735" s="69">
        <v>706200.3</v>
      </c>
      <c r="J1735" s="69">
        <v>0</v>
      </c>
      <c r="K1735" s="69">
        <v>0</v>
      </c>
      <c r="L1735" s="69">
        <v>0</v>
      </c>
      <c r="M1735" s="69">
        <v>34800</v>
      </c>
      <c r="N1735" s="69">
        <v>34800</v>
      </c>
      <c r="O1735" s="69">
        <v>1490200</v>
      </c>
      <c r="P1735" s="69">
        <v>671400.3</v>
      </c>
      <c r="Q1735" s="67">
        <f t="shared" ref="Q1735:Q1798" si="55">+IFERROR(M1735/H1735,0)</f>
        <v>2.281967213114754E-2</v>
      </c>
    </row>
    <row r="1736" spans="1:17" ht="14.4" x14ac:dyDescent="0.2">
      <c r="A1736" s="65" t="s">
        <v>524</v>
      </c>
      <c r="B1736" s="65" t="s">
        <v>525</v>
      </c>
      <c r="C1736" s="32" t="str">
        <f t="shared" si="54"/>
        <v>21375900 DIRECCIÓN GENERAL DE ARCHIVO NACIONAL</v>
      </c>
      <c r="D1736" s="65" t="s">
        <v>19</v>
      </c>
      <c r="E1736" s="65" t="s">
        <v>203</v>
      </c>
      <c r="F1736" s="65" t="s">
        <v>204</v>
      </c>
      <c r="G1736" s="69">
        <v>325000</v>
      </c>
      <c r="H1736" s="69">
        <v>325000</v>
      </c>
      <c r="I1736" s="69">
        <v>150501.71</v>
      </c>
      <c r="J1736" s="69">
        <v>0</v>
      </c>
      <c r="K1736" s="69">
        <v>0</v>
      </c>
      <c r="L1736" s="69">
        <v>0</v>
      </c>
      <c r="M1736" s="69">
        <v>25800</v>
      </c>
      <c r="N1736" s="69">
        <v>25800</v>
      </c>
      <c r="O1736" s="69">
        <v>299200</v>
      </c>
      <c r="P1736" s="69">
        <v>124701.71</v>
      </c>
      <c r="Q1736" s="67">
        <f t="shared" si="55"/>
        <v>7.9384615384615387E-2</v>
      </c>
    </row>
    <row r="1737" spans="1:17" ht="14.4" x14ac:dyDescent="0.2">
      <c r="A1737" s="65" t="s">
        <v>524</v>
      </c>
      <c r="B1737" s="65" t="s">
        <v>525</v>
      </c>
      <c r="C1737" s="32" t="str">
        <f t="shared" si="54"/>
        <v>21375900 DIRECCIÓN GENERAL DE ARCHIVO NACIONAL</v>
      </c>
      <c r="D1737" s="65" t="s">
        <v>19</v>
      </c>
      <c r="E1737" s="65" t="s">
        <v>207</v>
      </c>
      <c r="F1737" s="65" t="s">
        <v>208</v>
      </c>
      <c r="G1737" s="69">
        <v>450000</v>
      </c>
      <c r="H1737" s="69">
        <v>450000</v>
      </c>
      <c r="I1737" s="69">
        <v>208386.97</v>
      </c>
      <c r="J1737" s="69">
        <v>0</v>
      </c>
      <c r="K1737" s="69">
        <v>0</v>
      </c>
      <c r="L1737" s="69">
        <v>0</v>
      </c>
      <c r="M1737" s="69">
        <v>100823.94</v>
      </c>
      <c r="N1737" s="69">
        <v>100823.94</v>
      </c>
      <c r="O1737" s="69">
        <v>349176.06</v>
      </c>
      <c r="P1737" s="69">
        <v>107563.03</v>
      </c>
      <c r="Q1737" s="67">
        <f t="shared" si="55"/>
        <v>0.22405320000000001</v>
      </c>
    </row>
    <row r="1738" spans="1:17" ht="14.4" x14ac:dyDescent="0.2">
      <c r="A1738" s="65" t="s">
        <v>524</v>
      </c>
      <c r="B1738" s="65" t="s">
        <v>525</v>
      </c>
      <c r="C1738" s="32" t="str">
        <f t="shared" si="54"/>
        <v>21375900 DIRECCIÓN GENERAL DE ARCHIVO NACIONAL</v>
      </c>
      <c r="D1738" s="65" t="s">
        <v>19</v>
      </c>
      <c r="E1738" s="65" t="s">
        <v>209</v>
      </c>
      <c r="F1738" s="65" t="s">
        <v>210</v>
      </c>
      <c r="G1738" s="69">
        <v>90308356</v>
      </c>
      <c r="H1738" s="69">
        <v>90308356</v>
      </c>
      <c r="I1738" s="69">
        <v>86977417.909999996</v>
      </c>
      <c r="J1738" s="69">
        <v>0</v>
      </c>
      <c r="K1738" s="69">
        <v>0</v>
      </c>
      <c r="L1738" s="69">
        <v>0</v>
      </c>
      <c r="M1738" s="69">
        <v>58788222.649999999</v>
      </c>
      <c r="N1738" s="69">
        <v>58788222.649999999</v>
      </c>
      <c r="O1738" s="69">
        <v>31520133.350000001</v>
      </c>
      <c r="P1738" s="69">
        <v>28189195.260000002</v>
      </c>
      <c r="Q1738" s="67">
        <f t="shared" si="55"/>
        <v>0.65097212765117773</v>
      </c>
    </row>
    <row r="1739" spans="1:17" ht="14.4" x14ac:dyDescent="0.2">
      <c r="A1739" s="65" t="s">
        <v>524</v>
      </c>
      <c r="B1739" s="65" t="s">
        <v>525</v>
      </c>
      <c r="C1739" s="32" t="str">
        <f t="shared" si="54"/>
        <v>21375900 DIRECCIÓN GENERAL DE ARCHIVO NACIONAL</v>
      </c>
      <c r="D1739" s="65" t="s">
        <v>19</v>
      </c>
      <c r="E1739" s="65" t="s">
        <v>211</v>
      </c>
      <c r="F1739" s="65" t="s">
        <v>212</v>
      </c>
      <c r="G1739" s="69">
        <v>28516386</v>
      </c>
      <c r="H1739" s="69">
        <v>28516386</v>
      </c>
      <c r="I1739" s="69">
        <v>28516386</v>
      </c>
      <c r="J1739" s="69">
        <v>0</v>
      </c>
      <c r="K1739" s="69">
        <v>0</v>
      </c>
      <c r="L1739" s="69">
        <v>0</v>
      </c>
      <c r="M1739" s="69">
        <v>11221686.48</v>
      </c>
      <c r="N1739" s="69">
        <v>11221686.48</v>
      </c>
      <c r="O1739" s="69">
        <v>17294699.52</v>
      </c>
      <c r="P1739" s="69">
        <v>17294699.52</v>
      </c>
      <c r="Q1739" s="67">
        <f t="shared" si="55"/>
        <v>0.39351713362275292</v>
      </c>
    </row>
    <row r="1740" spans="1:17" ht="14.4" x14ac:dyDescent="0.2">
      <c r="A1740" s="65" t="s">
        <v>524</v>
      </c>
      <c r="B1740" s="65" t="s">
        <v>525</v>
      </c>
      <c r="C1740" s="32" t="str">
        <f t="shared" si="54"/>
        <v>21375900 DIRECCIÓN GENERAL DE ARCHIVO NACIONAL</v>
      </c>
      <c r="D1740" s="65" t="s">
        <v>19</v>
      </c>
      <c r="E1740" s="65" t="s">
        <v>532</v>
      </c>
      <c r="F1740" s="65" t="s">
        <v>214</v>
      </c>
      <c r="G1740" s="69">
        <v>24599300</v>
      </c>
      <c r="H1740" s="69">
        <v>24599300</v>
      </c>
      <c r="I1740" s="69">
        <v>24599300</v>
      </c>
      <c r="J1740" s="69">
        <v>0</v>
      </c>
      <c r="K1740" s="69">
        <v>0</v>
      </c>
      <c r="L1740" s="69">
        <v>0</v>
      </c>
      <c r="M1740" s="69">
        <v>9680246.0299999993</v>
      </c>
      <c r="N1740" s="69">
        <v>9680246.0299999993</v>
      </c>
      <c r="O1740" s="69">
        <v>14919053.970000001</v>
      </c>
      <c r="P1740" s="69">
        <v>14919053.970000001</v>
      </c>
      <c r="Q1740" s="67">
        <f t="shared" si="55"/>
        <v>0.39351713382088105</v>
      </c>
    </row>
    <row r="1741" spans="1:17" ht="14.4" x14ac:dyDescent="0.2">
      <c r="A1741" s="65" t="s">
        <v>524</v>
      </c>
      <c r="B1741" s="65" t="s">
        <v>525</v>
      </c>
      <c r="C1741" s="32" t="str">
        <f t="shared" si="54"/>
        <v>21375900 DIRECCIÓN GENERAL DE ARCHIVO NACIONAL</v>
      </c>
      <c r="D1741" s="65" t="s">
        <v>19</v>
      </c>
      <c r="E1741" s="65" t="s">
        <v>533</v>
      </c>
      <c r="F1741" s="65" t="s">
        <v>216</v>
      </c>
      <c r="G1741" s="69">
        <v>3917086</v>
      </c>
      <c r="H1741" s="69">
        <v>3917086</v>
      </c>
      <c r="I1741" s="69">
        <v>3917086</v>
      </c>
      <c r="J1741" s="69">
        <v>0</v>
      </c>
      <c r="K1741" s="69">
        <v>0</v>
      </c>
      <c r="L1741" s="69">
        <v>0</v>
      </c>
      <c r="M1741" s="69">
        <v>1541440.45</v>
      </c>
      <c r="N1741" s="69">
        <v>1541440.45</v>
      </c>
      <c r="O1741" s="69">
        <v>2375645.5499999998</v>
      </c>
      <c r="P1741" s="69">
        <v>2375645.5499999998</v>
      </c>
      <c r="Q1741" s="67">
        <f t="shared" si="55"/>
        <v>0.39351713237850788</v>
      </c>
    </row>
    <row r="1742" spans="1:17" ht="14.4" x14ac:dyDescent="0.2">
      <c r="A1742" s="65" t="s">
        <v>524</v>
      </c>
      <c r="B1742" s="65" t="s">
        <v>525</v>
      </c>
      <c r="C1742" s="32" t="str">
        <f t="shared" si="54"/>
        <v>21375900 DIRECCIÓN GENERAL DE ARCHIVO NACIONAL</v>
      </c>
      <c r="D1742" s="65" t="s">
        <v>19</v>
      </c>
      <c r="E1742" s="65" t="s">
        <v>225</v>
      </c>
      <c r="F1742" s="65" t="s">
        <v>226</v>
      </c>
      <c r="G1742" s="69">
        <v>61500000</v>
      </c>
      <c r="H1742" s="69">
        <v>54887500</v>
      </c>
      <c r="I1742" s="69">
        <v>51557562.829999998</v>
      </c>
      <c r="J1742" s="69">
        <v>0</v>
      </c>
      <c r="K1742" s="69">
        <v>0</v>
      </c>
      <c r="L1742" s="69">
        <v>0</v>
      </c>
      <c r="M1742" s="69">
        <v>40771191.049999997</v>
      </c>
      <c r="N1742" s="69">
        <v>40771191.049999997</v>
      </c>
      <c r="O1742" s="69">
        <v>14116308.949999999</v>
      </c>
      <c r="P1742" s="69">
        <v>10786371.779999999</v>
      </c>
      <c r="Q1742" s="67">
        <f t="shared" si="55"/>
        <v>0.74281377453882935</v>
      </c>
    </row>
    <row r="1743" spans="1:17" ht="14.4" x14ac:dyDescent="0.2">
      <c r="A1743" s="65" t="s">
        <v>524</v>
      </c>
      <c r="B1743" s="65" t="s">
        <v>525</v>
      </c>
      <c r="C1743" s="32" t="str">
        <f t="shared" si="54"/>
        <v>21375900 DIRECCIÓN GENERAL DE ARCHIVO NACIONAL</v>
      </c>
      <c r="D1743" s="65" t="s">
        <v>19</v>
      </c>
      <c r="E1743" s="65" t="s">
        <v>227</v>
      </c>
      <c r="F1743" s="65" t="s">
        <v>228</v>
      </c>
      <c r="G1743" s="69">
        <v>54000000</v>
      </c>
      <c r="H1743" s="69">
        <v>47387500</v>
      </c>
      <c r="I1743" s="69">
        <v>44057562.829999998</v>
      </c>
      <c r="J1743" s="69">
        <v>0</v>
      </c>
      <c r="K1743" s="69">
        <v>0</v>
      </c>
      <c r="L1743" s="69">
        <v>0</v>
      </c>
      <c r="M1743" s="69">
        <v>38196244.210000001</v>
      </c>
      <c r="N1743" s="69">
        <v>38196244.210000001</v>
      </c>
      <c r="O1743" s="69">
        <v>9191255.7899999991</v>
      </c>
      <c r="P1743" s="69">
        <v>5861318.6200000001</v>
      </c>
      <c r="Q1743" s="67">
        <f t="shared" si="55"/>
        <v>0.80604050034291741</v>
      </c>
    </row>
    <row r="1744" spans="1:17" ht="14.4" x14ac:dyDescent="0.2">
      <c r="A1744" s="65" t="s">
        <v>524</v>
      </c>
      <c r="B1744" s="65" t="s">
        <v>525</v>
      </c>
      <c r="C1744" s="32" t="str">
        <f t="shared" si="54"/>
        <v>21375900 DIRECCIÓN GENERAL DE ARCHIVO NACIONAL</v>
      </c>
      <c r="D1744" s="65" t="s">
        <v>19</v>
      </c>
      <c r="E1744" s="65" t="s">
        <v>229</v>
      </c>
      <c r="F1744" s="65" t="s">
        <v>230</v>
      </c>
      <c r="G1744" s="69">
        <v>7500000</v>
      </c>
      <c r="H1744" s="69">
        <v>7500000</v>
      </c>
      <c r="I1744" s="69">
        <v>7500000</v>
      </c>
      <c r="J1744" s="69">
        <v>0</v>
      </c>
      <c r="K1744" s="69">
        <v>0</v>
      </c>
      <c r="L1744" s="69">
        <v>0</v>
      </c>
      <c r="M1744" s="69">
        <v>2574946.84</v>
      </c>
      <c r="N1744" s="69">
        <v>2574946.84</v>
      </c>
      <c r="O1744" s="69">
        <v>4925053.16</v>
      </c>
      <c r="P1744" s="69">
        <v>4925053.16</v>
      </c>
      <c r="Q1744" s="67">
        <f t="shared" si="55"/>
        <v>0.34332624533333334</v>
      </c>
    </row>
    <row r="1745" spans="1:17" ht="14.4" x14ac:dyDescent="0.2">
      <c r="A1745" s="65" t="s">
        <v>524</v>
      </c>
      <c r="B1745" s="65" t="s">
        <v>525</v>
      </c>
      <c r="C1745" s="32" t="str">
        <f t="shared" si="54"/>
        <v>21375900 DIRECCIÓN GENERAL DE ARCHIVO NACIONAL</v>
      </c>
      <c r="D1745" s="65" t="s">
        <v>19</v>
      </c>
      <c r="E1745" s="65" t="s">
        <v>243</v>
      </c>
      <c r="F1745" s="65" t="s">
        <v>244</v>
      </c>
      <c r="G1745" s="69">
        <v>291970</v>
      </c>
      <c r="H1745" s="69">
        <v>6904470</v>
      </c>
      <c r="I1745" s="69">
        <v>6903469.0800000001</v>
      </c>
      <c r="J1745" s="69">
        <v>0</v>
      </c>
      <c r="K1745" s="69">
        <v>0</v>
      </c>
      <c r="L1745" s="69">
        <v>0</v>
      </c>
      <c r="M1745" s="69">
        <v>6795345.1200000001</v>
      </c>
      <c r="N1745" s="69">
        <v>6795345.1200000001</v>
      </c>
      <c r="O1745" s="69">
        <v>109124.88</v>
      </c>
      <c r="P1745" s="69">
        <v>108123.96</v>
      </c>
      <c r="Q1745" s="67">
        <f t="shared" si="55"/>
        <v>0.98419503886612592</v>
      </c>
    </row>
    <row r="1746" spans="1:17" ht="14.4" x14ac:dyDescent="0.2">
      <c r="A1746" s="65" t="s">
        <v>524</v>
      </c>
      <c r="B1746" s="65" t="s">
        <v>525</v>
      </c>
      <c r="C1746" s="32" t="str">
        <f t="shared" si="54"/>
        <v>21375900 DIRECCIÓN GENERAL DE ARCHIVO NACIONAL</v>
      </c>
      <c r="D1746" s="65" t="s">
        <v>19</v>
      </c>
      <c r="E1746" s="65" t="s">
        <v>734</v>
      </c>
      <c r="F1746" s="65" t="s">
        <v>760</v>
      </c>
      <c r="G1746" s="69">
        <v>291970</v>
      </c>
      <c r="H1746" s="69">
        <v>291970</v>
      </c>
      <c r="I1746" s="69">
        <v>290969.08</v>
      </c>
      <c r="J1746" s="69">
        <v>0</v>
      </c>
      <c r="K1746" s="69">
        <v>0</v>
      </c>
      <c r="L1746" s="69">
        <v>0</v>
      </c>
      <c r="M1746" s="69">
        <v>289802.88</v>
      </c>
      <c r="N1746" s="69">
        <v>289802.88</v>
      </c>
      <c r="O1746" s="69">
        <v>2167.12</v>
      </c>
      <c r="P1746" s="69">
        <v>1166.2</v>
      </c>
      <c r="Q1746" s="67">
        <f t="shared" si="55"/>
        <v>0.99257759358838238</v>
      </c>
    </row>
    <row r="1747" spans="1:17" ht="14.4" x14ac:dyDescent="0.2">
      <c r="A1747" s="65" t="s">
        <v>524</v>
      </c>
      <c r="B1747" s="65" t="s">
        <v>525</v>
      </c>
      <c r="C1747" s="32" t="str">
        <f t="shared" si="54"/>
        <v>21375900 DIRECCIÓN GENERAL DE ARCHIVO NACIONAL</v>
      </c>
      <c r="D1747" s="65" t="s">
        <v>19</v>
      </c>
      <c r="E1747" s="65" t="s">
        <v>765</v>
      </c>
      <c r="F1747" s="65" t="s">
        <v>766</v>
      </c>
      <c r="G1747" s="69">
        <v>0</v>
      </c>
      <c r="H1747" s="69">
        <v>6612500</v>
      </c>
      <c r="I1747" s="69">
        <v>6612500</v>
      </c>
      <c r="J1747" s="69">
        <v>0</v>
      </c>
      <c r="K1747" s="69">
        <v>0</v>
      </c>
      <c r="L1747" s="69">
        <v>0</v>
      </c>
      <c r="M1747" s="69">
        <v>6505542.2400000002</v>
      </c>
      <c r="N1747" s="69">
        <v>6505542.2400000002</v>
      </c>
      <c r="O1747" s="69">
        <v>106957.75999999999</v>
      </c>
      <c r="P1747" s="69">
        <v>106957.75999999999</v>
      </c>
      <c r="Q1747" s="67">
        <f t="shared" si="55"/>
        <v>0.9838249134215501</v>
      </c>
    </row>
    <row r="1748" spans="1:17" ht="14.4" x14ac:dyDescent="0.2">
      <c r="A1748" s="65" t="s">
        <v>524</v>
      </c>
      <c r="B1748" s="65" t="s">
        <v>525</v>
      </c>
      <c r="C1748" s="32" t="str">
        <f t="shared" si="54"/>
        <v>21375900 DIRECCIÓN GENERAL DE ARCHIVO NACIONAL</v>
      </c>
      <c r="D1748" s="65" t="s">
        <v>253</v>
      </c>
      <c r="E1748" s="65" t="s">
        <v>254</v>
      </c>
      <c r="F1748" s="65" t="s">
        <v>255</v>
      </c>
      <c r="G1748" s="69">
        <v>82594300</v>
      </c>
      <c r="H1748" s="69">
        <v>82594300</v>
      </c>
      <c r="I1748" s="69">
        <v>82594300</v>
      </c>
      <c r="J1748" s="69">
        <v>0</v>
      </c>
      <c r="K1748" s="69">
        <v>0</v>
      </c>
      <c r="L1748" s="69">
        <v>0</v>
      </c>
      <c r="M1748" s="69">
        <v>21876.21</v>
      </c>
      <c r="N1748" s="69">
        <v>21876.21</v>
      </c>
      <c r="O1748" s="69">
        <v>82572423.790000007</v>
      </c>
      <c r="P1748" s="69">
        <v>82572423.790000007</v>
      </c>
      <c r="Q1748" s="67">
        <f t="shared" si="55"/>
        <v>2.6486343488594247E-4</v>
      </c>
    </row>
    <row r="1749" spans="1:17" ht="14.4" x14ac:dyDescent="0.2">
      <c r="A1749" s="65" t="s">
        <v>524</v>
      </c>
      <c r="B1749" s="65" t="s">
        <v>525</v>
      </c>
      <c r="C1749" s="32" t="str">
        <f t="shared" si="54"/>
        <v>21375900 DIRECCIÓN GENERAL DE ARCHIVO NACIONAL</v>
      </c>
      <c r="D1749" s="65" t="s">
        <v>253</v>
      </c>
      <c r="E1749" s="65" t="s">
        <v>256</v>
      </c>
      <c r="F1749" s="65" t="s">
        <v>257</v>
      </c>
      <c r="G1749" s="69">
        <v>10000000</v>
      </c>
      <c r="H1749" s="69">
        <v>10000000</v>
      </c>
      <c r="I1749" s="69">
        <v>10000000</v>
      </c>
      <c r="J1749" s="69">
        <v>0</v>
      </c>
      <c r="K1749" s="69">
        <v>0</v>
      </c>
      <c r="L1749" s="69">
        <v>0</v>
      </c>
      <c r="M1749" s="69">
        <v>21876.21</v>
      </c>
      <c r="N1749" s="69">
        <v>21876.21</v>
      </c>
      <c r="O1749" s="69">
        <v>9978123.7899999991</v>
      </c>
      <c r="P1749" s="69">
        <v>9978123.7899999991</v>
      </c>
      <c r="Q1749" s="67">
        <f t="shared" si="55"/>
        <v>2.1876209999999998E-3</v>
      </c>
    </row>
    <row r="1750" spans="1:17" ht="14.4" x14ac:dyDescent="0.2">
      <c r="A1750" s="65" t="s">
        <v>524</v>
      </c>
      <c r="B1750" s="65" t="s">
        <v>525</v>
      </c>
      <c r="C1750" s="32" t="str">
        <f t="shared" si="54"/>
        <v>21375900 DIRECCIÓN GENERAL DE ARCHIVO NACIONAL</v>
      </c>
      <c r="D1750" s="65" t="s">
        <v>253</v>
      </c>
      <c r="E1750" s="65" t="s">
        <v>264</v>
      </c>
      <c r="F1750" s="65" t="s">
        <v>265</v>
      </c>
      <c r="G1750" s="69">
        <v>10000000</v>
      </c>
      <c r="H1750" s="69">
        <v>10000000</v>
      </c>
      <c r="I1750" s="69">
        <v>10000000</v>
      </c>
      <c r="J1750" s="69">
        <v>0</v>
      </c>
      <c r="K1750" s="69">
        <v>0</v>
      </c>
      <c r="L1750" s="69">
        <v>0</v>
      </c>
      <c r="M1750" s="69">
        <v>21876.21</v>
      </c>
      <c r="N1750" s="69">
        <v>21876.21</v>
      </c>
      <c r="O1750" s="69">
        <v>9978123.7899999991</v>
      </c>
      <c r="P1750" s="69">
        <v>9978123.7899999991</v>
      </c>
      <c r="Q1750" s="67">
        <f t="shared" si="55"/>
        <v>2.1876209999999998E-3</v>
      </c>
    </row>
    <row r="1751" spans="1:17" ht="14.4" x14ac:dyDescent="0.2">
      <c r="A1751" s="65" t="s">
        <v>524</v>
      </c>
      <c r="B1751" s="65" t="s">
        <v>525</v>
      </c>
      <c r="C1751" s="32" t="str">
        <f t="shared" si="54"/>
        <v>21375900 DIRECCIÓN GENERAL DE ARCHIVO NACIONAL</v>
      </c>
      <c r="D1751" s="65" t="s">
        <v>253</v>
      </c>
      <c r="E1751" s="65" t="s">
        <v>268</v>
      </c>
      <c r="F1751" s="65" t="s">
        <v>269</v>
      </c>
      <c r="G1751" s="69">
        <v>60200000</v>
      </c>
      <c r="H1751" s="69">
        <v>60200000</v>
      </c>
      <c r="I1751" s="69">
        <v>60200000</v>
      </c>
      <c r="J1751" s="69">
        <v>0</v>
      </c>
      <c r="K1751" s="69">
        <v>0</v>
      </c>
      <c r="L1751" s="69">
        <v>0</v>
      </c>
      <c r="M1751" s="69">
        <v>0</v>
      </c>
      <c r="N1751" s="69">
        <v>0</v>
      </c>
      <c r="O1751" s="69">
        <v>60200000</v>
      </c>
      <c r="P1751" s="69">
        <v>60200000</v>
      </c>
      <c r="Q1751" s="67">
        <f t="shared" si="55"/>
        <v>0</v>
      </c>
    </row>
    <row r="1752" spans="1:17" ht="14.4" x14ac:dyDescent="0.2">
      <c r="A1752" s="65" t="s">
        <v>524</v>
      </c>
      <c r="B1752" s="65" t="s">
        <v>525</v>
      </c>
      <c r="C1752" s="32" t="str">
        <f t="shared" si="54"/>
        <v>21375900 DIRECCIÓN GENERAL DE ARCHIVO NACIONAL</v>
      </c>
      <c r="D1752" s="65" t="s">
        <v>253</v>
      </c>
      <c r="E1752" s="65" t="s">
        <v>270</v>
      </c>
      <c r="F1752" s="65" t="s">
        <v>271</v>
      </c>
      <c r="G1752" s="69">
        <v>60200000</v>
      </c>
      <c r="H1752" s="69">
        <v>60200000</v>
      </c>
      <c r="I1752" s="69">
        <v>60200000</v>
      </c>
      <c r="J1752" s="69">
        <v>0</v>
      </c>
      <c r="K1752" s="69">
        <v>0</v>
      </c>
      <c r="L1752" s="69">
        <v>0</v>
      </c>
      <c r="M1752" s="69">
        <v>0</v>
      </c>
      <c r="N1752" s="69">
        <v>0</v>
      </c>
      <c r="O1752" s="69">
        <v>60200000</v>
      </c>
      <c r="P1752" s="69">
        <v>60200000</v>
      </c>
      <c r="Q1752" s="67">
        <f t="shared" si="55"/>
        <v>0</v>
      </c>
    </row>
    <row r="1753" spans="1:17" ht="14.4" x14ac:dyDescent="0.2">
      <c r="A1753" s="65" t="s">
        <v>524</v>
      </c>
      <c r="B1753" s="65" t="s">
        <v>525</v>
      </c>
      <c r="C1753" s="32" t="str">
        <f t="shared" si="54"/>
        <v>21375900 DIRECCIÓN GENERAL DE ARCHIVO NACIONAL</v>
      </c>
      <c r="D1753" s="65" t="s">
        <v>253</v>
      </c>
      <c r="E1753" s="65" t="s">
        <v>274</v>
      </c>
      <c r="F1753" s="65" t="s">
        <v>275</v>
      </c>
      <c r="G1753" s="69">
        <v>12394300</v>
      </c>
      <c r="H1753" s="69">
        <v>12394300</v>
      </c>
      <c r="I1753" s="69">
        <v>12394300</v>
      </c>
      <c r="J1753" s="69">
        <v>0</v>
      </c>
      <c r="K1753" s="69">
        <v>0</v>
      </c>
      <c r="L1753" s="69">
        <v>0</v>
      </c>
      <c r="M1753" s="69">
        <v>0</v>
      </c>
      <c r="N1753" s="69">
        <v>0</v>
      </c>
      <c r="O1753" s="69">
        <v>12394300</v>
      </c>
      <c r="P1753" s="69">
        <v>12394300</v>
      </c>
      <c r="Q1753" s="67">
        <f t="shared" si="55"/>
        <v>0</v>
      </c>
    </row>
    <row r="1754" spans="1:17" ht="14.4" x14ac:dyDescent="0.2">
      <c r="A1754" s="65" t="s">
        <v>524</v>
      </c>
      <c r="B1754" s="65" t="s">
        <v>525</v>
      </c>
      <c r="C1754" s="32" t="str">
        <f t="shared" si="54"/>
        <v>21375900 DIRECCIÓN GENERAL DE ARCHIVO NACIONAL</v>
      </c>
      <c r="D1754" s="65" t="s">
        <v>253</v>
      </c>
      <c r="E1754" s="65" t="s">
        <v>276</v>
      </c>
      <c r="F1754" s="65" t="s">
        <v>277</v>
      </c>
      <c r="G1754" s="69">
        <v>12394300</v>
      </c>
      <c r="H1754" s="69">
        <v>12394300</v>
      </c>
      <c r="I1754" s="69">
        <v>12394300</v>
      </c>
      <c r="J1754" s="69">
        <v>0</v>
      </c>
      <c r="K1754" s="69">
        <v>0</v>
      </c>
      <c r="L1754" s="69">
        <v>0</v>
      </c>
      <c r="M1754" s="69">
        <v>0</v>
      </c>
      <c r="N1754" s="69">
        <v>0</v>
      </c>
      <c r="O1754" s="69">
        <v>12394300</v>
      </c>
      <c r="P1754" s="69">
        <v>12394300</v>
      </c>
      <c r="Q1754" s="67">
        <f t="shared" si="55"/>
        <v>0</v>
      </c>
    </row>
    <row r="1755" spans="1:17" ht="14.4" x14ac:dyDescent="0.2">
      <c r="A1755" s="65" t="s">
        <v>534</v>
      </c>
      <c r="B1755" s="65" t="s">
        <v>535</v>
      </c>
      <c r="C1755" s="32" t="str">
        <f t="shared" si="54"/>
        <v>21376000 CONSEJO NAC.POLÍTICA PÚBLICA PERSONA JOV</v>
      </c>
      <c r="D1755" s="65" t="s">
        <v>19</v>
      </c>
      <c r="E1755" s="65" t="s">
        <v>20</v>
      </c>
      <c r="F1755" s="65" t="s">
        <v>20</v>
      </c>
      <c r="G1755" s="69">
        <v>2156302815</v>
      </c>
      <c r="H1755" s="69">
        <v>2156302815</v>
      </c>
      <c r="I1755" s="69">
        <v>1797872546.04</v>
      </c>
      <c r="J1755" s="69">
        <v>0</v>
      </c>
      <c r="K1755" s="69">
        <v>0</v>
      </c>
      <c r="L1755" s="69">
        <v>0</v>
      </c>
      <c r="M1755" s="69">
        <v>374668149.30000001</v>
      </c>
      <c r="N1755" s="69">
        <v>335728236.52999997</v>
      </c>
      <c r="O1755" s="69">
        <v>1781634665.7</v>
      </c>
      <c r="P1755" s="69">
        <v>1423204396.74</v>
      </c>
      <c r="Q1755" s="67">
        <f t="shared" si="55"/>
        <v>0.17375488576728496</v>
      </c>
    </row>
    <row r="1756" spans="1:17" ht="14.4" x14ac:dyDescent="0.2">
      <c r="A1756" s="65" t="s">
        <v>534</v>
      </c>
      <c r="B1756" s="65" t="s">
        <v>535</v>
      </c>
      <c r="C1756" s="32" t="str">
        <f t="shared" si="54"/>
        <v>21376000 CONSEJO NAC.POLÍTICA PÚBLICA PERSONA JOV</v>
      </c>
      <c r="D1756" s="65" t="s">
        <v>19</v>
      </c>
      <c r="E1756" s="65" t="s">
        <v>23</v>
      </c>
      <c r="F1756" s="65" t="s">
        <v>24</v>
      </c>
      <c r="G1756" s="69">
        <v>823143089</v>
      </c>
      <c r="H1756" s="69">
        <v>823143089</v>
      </c>
      <c r="I1756" s="69">
        <v>812890391</v>
      </c>
      <c r="J1756" s="69">
        <v>0</v>
      </c>
      <c r="K1756" s="69">
        <v>0</v>
      </c>
      <c r="L1756" s="69">
        <v>0</v>
      </c>
      <c r="M1756" s="69">
        <v>272917383.63</v>
      </c>
      <c r="N1756" s="69">
        <v>257248017.65000001</v>
      </c>
      <c r="O1756" s="69">
        <v>550225705.37</v>
      </c>
      <c r="P1756" s="69">
        <v>539973007.37</v>
      </c>
      <c r="Q1756" s="67">
        <f t="shared" si="55"/>
        <v>0.33155521473375327</v>
      </c>
    </row>
    <row r="1757" spans="1:17" ht="14.4" x14ac:dyDescent="0.2">
      <c r="A1757" s="65" t="s">
        <v>534</v>
      </c>
      <c r="B1757" s="65" t="s">
        <v>535</v>
      </c>
      <c r="C1757" s="32" t="str">
        <f t="shared" si="54"/>
        <v>21376000 CONSEJO NAC.POLÍTICA PÚBLICA PERSONA JOV</v>
      </c>
      <c r="D1757" s="65" t="s">
        <v>19</v>
      </c>
      <c r="E1757" s="65" t="s">
        <v>25</v>
      </c>
      <c r="F1757" s="65" t="s">
        <v>26</v>
      </c>
      <c r="G1757" s="69">
        <v>336813600</v>
      </c>
      <c r="H1757" s="69">
        <v>395123114</v>
      </c>
      <c r="I1757" s="69">
        <v>394961719</v>
      </c>
      <c r="J1757" s="69">
        <v>0</v>
      </c>
      <c r="K1757" s="69">
        <v>0</v>
      </c>
      <c r="L1757" s="69">
        <v>0</v>
      </c>
      <c r="M1757" s="69">
        <v>122905671.47</v>
      </c>
      <c r="N1757" s="69">
        <v>118274345.68000001</v>
      </c>
      <c r="O1757" s="69">
        <v>272217442.52999997</v>
      </c>
      <c r="P1757" s="69">
        <v>272056047.52999997</v>
      </c>
      <c r="Q1757" s="67">
        <f t="shared" si="55"/>
        <v>0.31105664820712059</v>
      </c>
    </row>
    <row r="1758" spans="1:17" ht="14.4" x14ac:dyDescent="0.2">
      <c r="A1758" s="65" t="s">
        <v>534</v>
      </c>
      <c r="B1758" s="65" t="s">
        <v>535</v>
      </c>
      <c r="C1758" s="32" t="str">
        <f t="shared" si="54"/>
        <v>21376000 CONSEJO NAC.POLÍTICA PÚBLICA PERSONA JOV</v>
      </c>
      <c r="D1758" s="65" t="s">
        <v>19</v>
      </c>
      <c r="E1758" s="65" t="s">
        <v>27</v>
      </c>
      <c r="F1758" s="65" t="s">
        <v>28</v>
      </c>
      <c r="G1758" s="69">
        <v>336813600</v>
      </c>
      <c r="H1758" s="69">
        <v>395123114</v>
      </c>
      <c r="I1758" s="69">
        <v>394961719</v>
      </c>
      <c r="J1758" s="69">
        <v>0</v>
      </c>
      <c r="K1758" s="69">
        <v>0</v>
      </c>
      <c r="L1758" s="69">
        <v>0</v>
      </c>
      <c r="M1758" s="69">
        <v>122905671.47</v>
      </c>
      <c r="N1758" s="69">
        <v>118274345.68000001</v>
      </c>
      <c r="O1758" s="69">
        <v>272217442.52999997</v>
      </c>
      <c r="P1758" s="69">
        <v>272056047.52999997</v>
      </c>
      <c r="Q1758" s="67">
        <f t="shared" si="55"/>
        <v>0.31105664820712059</v>
      </c>
    </row>
    <row r="1759" spans="1:17" ht="14.4" x14ac:dyDescent="0.2">
      <c r="A1759" s="65" t="s">
        <v>534</v>
      </c>
      <c r="B1759" s="65" t="s">
        <v>535</v>
      </c>
      <c r="C1759" s="32" t="str">
        <f t="shared" si="54"/>
        <v>21376000 CONSEJO NAC.POLÍTICA PÚBLICA PERSONA JOV</v>
      </c>
      <c r="D1759" s="65" t="s">
        <v>19</v>
      </c>
      <c r="E1759" s="65" t="s">
        <v>31</v>
      </c>
      <c r="F1759" s="65" t="s">
        <v>32</v>
      </c>
      <c r="G1759" s="69">
        <v>9600000</v>
      </c>
      <c r="H1759" s="69">
        <v>9600000</v>
      </c>
      <c r="I1759" s="69">
        <v>9326249</v>
      </c>
      <c r="J1759" s="69">
        <v>0</v>
      </c>
      <c r="K1759" s="69">
        <v>0</v>
      </c>
      <c r="L1759" s="69">
        <v>0</v>
      </c>
      <c r="M1759" s="69">
        <v>1763872.73</v>
      </c>
      <c r="N1759" s="69">
        <v>1493412.31</v>
      </c>
      <c r="O1759" s="69">
        <v>7836127.2699999996</v>
      </c>
      <c r="P1759" s="69">
        <v>7562376.2699999996</v>
      </c>
      <c r="Q1759" s="67">
        <f t="shared" si="55"/>
        <v>0.18373674270833334</v>
      </c>
    </row>
    <row r="1760" spans="1:17" ht="14.4" x14ac:dyDescent="0.2">
      <c r="A1760" s="65" t="s">
        <v>534</v>
      </c>
      <c r="B1760" s="65" t="s">
        <v>535</v>
      </c>
      <c r="C1760" s="32" t="str">
        <f t="shared" si="54"/>
        <v>21376000 CONSEJO NAC.POLÍTICA PÚBLICA PERSONA JOV</v>
      </c>
      <c r="D1760" s="65" t="s">
        <v>19</v>
      </c>
      <c r="E1760" s="65" t="s">
        <v>536</v>
      </c>
      <c r="F1760" s="65" t="s">
        <v>537</v>
      </c>
      <c r="G1760" s="69">
        <v>9600000</v>
      </c>
      <c r="H1760" s="69">
        <v>9600000</v>
      </c>
      <c r="I1760" s="69">
        <v>9326249</v>
      </c>
      <c r="J1760" s="69">
        <v>0</v>
      </c>
      <c r="K1760" s="69">
        <v>0</v>
      </c>
      <c r="L1760" s="69">
        <v>0</v>
      </c>
      <c r="M1760" s="69">
        <v>1763872.73</v>
      </c>
      <c r="N1760" s="69">
        <v>1493412.31</v>
      </c>
      <c r="O1760" s="69">
        <v>7836127.2699999996</v>
      </c>
      <c r="P1760" s="69">
        <v>7562376.2699999996</v>
      </c>
      <c r="Q1760" s="67">
        <f t="shared" si="55"/>
        <v>0.18373674270833334</v>
      </c>
    </row>
    <row r="1761" spans="1:17" ht="14.4" x14ac:dyDescent="0.2">
      <c r="A1761" s="65" t="s">
        <v>534</v>
      </c>
      <c r="B1761" s="65" t="s">
        <v>535</v>
      </c>
      <c r="C1761" s="32" t="str">
        <f t="shared" si="54"/>
        <v>21376000 CONSEJO NAC.POLÍTICA PÚBLICA PERSONA JOV</v>
      </c>
      <c r="D1761" s="65" t="s">
        <v>19</v>
      </c>
      <c r="E1761" s="65" t="s">
        <v>35</v>
      </c>
      <c r="F1761" s="65" t="s">
        <v>36</v>
      </c>
      <c r="G1761" s="69">
        <v>344781207</v>
      </c>
      <c r="H1761" s="69">
        <v>286471693</v>
      </c>
      <c r="I1761" s="69">
        <v>276687015</v>
      </c>
      <c r="J1761" s="69">
        <v>0</v>
      </c>
      <c r="K1761" s="69">
        <v>0</v>
      </c>
      <c r="L1761" s="69">
        <v>0</v>
      </c>
      <c r="M1761" s="69">
        <v>102300888.84</v>
      </c>
      <c r="N1761" s="69">
        <v>102300888.84</v>
      </c>
      <c r="O1761" s="69">
        <v>184170804.16</v>
      </c>
      <c r="P1761" s="69">
        <v>174386126.16</v>
      </c>
      <c r="Q1761" s="67">
        <f t="shared" si="55"/>
        <v>0.35710644834985494</v>
      </c>
    </row>
    <row r="1762" spans="1:17" ht="14.4" x14ac:dyDescent="0.2">
      <c r="A1762" s="65" t="s">
        <v>534</v>
      </c>
      <c r="B1762" s="65" t="s">
        <v>535</v>
      </c>
      <c r="C1762" s="32" t="str">
        <f t="shared" si="54"/>
        <v>21376000 CONSEJO NAC.POLÍTICA PÚBLICA PERSONA JOV</v>
      </c>
      <c r="D1762" s="65" t="s">
        <v>19</v>
      </c>
      <c r="E1762" s="65" t="s">
        <v>37</v>
      </c>
      <c r="F1762" s="65" t="s">
        <v>38</v>
      </c>
      <c r="G1762" s="69">
        <v>92600000</v>
      </c>
      <c r="H1762" s="69">
        <v>66160153</v>
      </c>
      <c r="I1762" s="69">
        <v>63700983</v>
      </c>
      <c r="J1762" s="69">
        <v>0</v>
      </c>
      <c r="K1762" s="69">
        <v>0</v>
      </c>
      <c r="L1762" s="69">
        <v>0</v>
      </c>
      <c r="M1762" s="69">
        <v>22925803.170000002</v>
      </c>
      <c r="N1762" s="69">
        <v>22925803.170000002</v>
      </c>
      <c r="O1762" s="69">
        <v>43234349.829999998</v>
      </c>
      <c r="P1762" s="69">
        <v>40775179.829999998</v>
      </c>
      <c r="Q1762" s="67">
        <f t="shared" si="55"/>
        <v>0.34651980278824329</v>
      </c>
    </row>
    <row r="1763" spans="1:17" ht="14.4" x14ac:dyDescent="0.2">
      <c r="A1763" s="65" t="s">
        <v>534</v>
      </c>
      <c r="B1763" s="65" t="s">
        <v>535</v>
      </c>
      <c r="C1763" s="32" t="str">
        <f t="shared" si="54"/>
        <v>21376000 CONSEJO NAC.POLÍTICA PÚBLICA PERSONA JOV</v>
      </c>
      <c r="D1763" s="65" t="s">
        <v>19</v>
      </c>
      <c r="E1763" s="65" t="s">
        <v>39</v>
      </c>
      <c r="F1763" s="65" t="s">
        <v>40</v>
      </c>
      <c r="G1763" s="69">
        <v>134925670</v>
      </c>
      <c r="H1763" s="69">
        <v>107117180</v>
      </c>
      <c r="I1763" s="69">
        <v>100650142</v>
      </c>
      <c r="J1763" s="69">
        <v>0</v>
      </c>
      <c r="K1763" s="69">
        <v>0</v>
      </c>
      <c r="L1763" s="69">
        <v>0</v>
      </c>
      <c r="M1763" s="69">
        <v>34797179.390000001</v>
      </c>
      <c r="N1763" s="69">
        <v>34797179.390000001</v>
      </c>
      <c r="O1763" s="69">
        <v>72320000.609999999</v>
      </c>
      <c r="P1763" s="69">
        <v>65852962.609999999</v>
      </c>
      <c r="Q1763" s="67">
        <f t="shared" si="55"/>
        <v>0.32485152605772483</v>
      </c>
    </row>
    <row r="1764" spans="1:17" ht="14.4" x14ac:dyDescent="0.2">
      <c r="A1764" s="65" t="s">
        <v>534</v>
      </c>
      <c r="B1764" s="65" t="s">
        <v>535</v>
      </c>
      <c r="C1764" s="32" t="str">
        <f t="shared" si="54"/>
        <v>21376000 CONSEJO NAC.POLÍTICA PÚBLICA PERSONA JOV</v>
      </c>
      <c r="D1764" s="65" t="s">
        <v>19</v>
      </c>
      <c r="E1764" s="65" t="s">
        <v>41</v>
      </c>
      <c r="F1764" s="65" t="s">
        <v>42</v>
      </c>
      <c r="G1764" s="69">
        <v>51456123</v>
      </c>
      <c r="H1764" s="69">
        <v>51456123</v>
      </c>
      <c r="I1764" s="69">
        <v>51456123</v>
      </c>
      <c r="J1764" s="69">
        <v>0</v>
      </c>
      <c r="K1764" s="69">
        <v>0</v>
      </c>
      <c r="L1764" s="69">
        <v>0</v>
      </c>
      <c r="M1764" s="69">
        <v>929987.71</v>
      </c>
      <c r="N1764" s="69">
        <v>929987.71</v>
      </c>
      <c r="O1764" s="69">
        <v>50526135.289999999</v>
      </c>
      <c r="P1764" s="69">
        <v>50526135.289999999</v>
      </c>
      <c r="Q1764" s="67">
        <f t="shared" si="55"/>
        <v>1.8073411982476799E-2</v>
      </c>
    </row>
    <row r="1765" spans="1:17" ht="14.4" x14ac:dyDescent="0.2">
      <c r="A1765" s="65" t="s">
        <v>534</v>
      </c>
      <c r="B1765" s="65" t="s">
        <v>535</v>
      </c>
      <c r="C1765" s="32" t="str">
        <f t="shared" si="54"/>
        <v>21376000 CONSEJO NAC.POLÍTICA PÚBLICA PERSONA JOV</v>
      </c>
      <c r="D1765" s="65" t="s">
        <v>19</v>
      </c>
      <c r="E1765" s="65" t="s">
        <v>43</v>
      </c>
      <c r="F1765" s="65" t="s">
        <v>44</v>
      </c>
      <c r="G1765" s="69">
        <v>41699414</v>
      </c>
      <c r="H1765" s="69">
        <v>41699414</v>
      </c>
      <c r="I1765" s="69">
        <v>41699414</v>
      </c>
      <c r="J1765" s="69">
        <v>0</v>
      </c>
      <c r="K1765" s="69">
        <v>0</v>
      </c>
      <c r="L1765" s="69">
        <v>0</v>
      </c>
      <c r="M1765" s="69">
        <v>36794621.039999999</v>
      </c>
      <c r="N1765" s="69">
        <v>36794621.039999999</v>
      </c>
      <c r="O1765" s="69">
        <v>4904792.96</v>
      </c>
      <c r="P1765" s="69">
        <v>4904792.96</v>
      </c>
      <c r="Q1765" s="67">
        <f t="shared" si="55"/>
        <v>0.88237741278570481</v>
      </c>
    </row>
    <row r="1766" spans="1:17" ht="14.4" x14ac:dyDescent="0.2">
      <c r="A1766" s="65" t="s">
        <v>534</v>
      </c>
      <c r="B1766" s="65" t="s">
        <v>535</v>
      </c>
      <c r="C1766" s="32" t="str">
        <f t="shared" si="54"/>
        <v>21376000 CONSEJO NAC.POLÍTICA PÚBLICA PERSONA JOV</v>
      </c>
      <c r="D1766" s="65" t="s">
        <v>19</v>
      </c>
      <c r="E1766" s="65" t="s">
        <v>45</v>
      </c>
      <c r="F1766" s="65" t="s">
        <v>46</v>
      </c>
      <c r="G1766" s="69">
        <v>24100000</v>
      </c>
      <c r="H1766" s="69">
        <v>20038823</v>
      </c>
      <c r="I1766" s="69">
        <v>19180353</v>
      </c>
      <c r="J1766" s="69">
        <v>0</v>
      </c>
      <c r="K1766" s="69">
        <v>0</v>
      </c>
      <c r="L1766" s="69">
        <v>0</v>
      </c>
      <c r="M1766" s="69">
        <v>6853297.5300000003</v>
      </c>
      <c r="N1766" s="69">
        <v>6853297.5300000003</v>
      </c>
      <c r="O1766" s="69">
        <v>13185525.470000001</v>
      </c>
      <c r="P1766" s="69">
        <v>12327055.470000001</v>
      </c>
      <c r="Q1766" s="67">
        <f t="shared" si="55"/>
        <v>0.34200100125641114</v>
      </c>
    </row>
    <row r="1767" spans="1:17" ht="14.4" x14ac:dyDescent="0.2">
      <c r="A1767" s="65" t="s">
        <v>534</v>
      </c>
      <c r="B1767" s="65" t="s">
        <v>535</v>
      </c>
      <c r="C1767" s="32" t="str">
        <f t="shared" si="54"/>
        <v>21376000 CONSEJO NAC.POLÍTICA PÚBLICA PERSONA JOV</v>
      </c>
      <c r="D1767" s="65" t="s">
        <v>19</v>
      </c>
      <c r="E1767" s="65" t="s">
        <v>47</v>
      </c>
      <c r="F1767" s="65" t="s">
        <v>48</v>
      </c>
      <c r="G1767" s="69">
        <v>61438523</v>
      </c>
      <c r="H1767" s="69">
        <v>61438523</v>
      </c>
      <c r="I1767" s="69">
        <v>61422228</v>
      </c>
      <c r="J1767" s="69">
        <v>0</v>
      </c>
      <c r="K1767" s="69">
        <v>0</v>
      </c>
      <c r="L1767" s="69">
        <v>0</v>
      </c>
      <c r="M1767" s="69">
        <v>21787497.789999999</v>
      </c>
      <c r="N1767" s="69">
        <v>17316129.510000002</v>
      </c>
      <c r="O1767" s="69">
        <v>39651025.210000001</v>
      </c>
      <c r="P1767" s="69">
        <v>39634730.210000001</v>
      </c>
      <c r="Q1767" s="67">
        <f t="shared" si="55"/>
        <v>0.35462274687169804</v>
      </c>
    </row>
    <row r="1768" spans="1:17" ht="14.4" x14ac:dyDescent="0.2">
      <c r="A1768" s="65" t="s">
        <v>534</v>
      </c>
      <c r="B1768" s="65" t="s">
        <v>535</v>
      </c>
      <c r="C1768" s="32" t="str">
        <f t="shared" si="54"/>
        <v>21376000 CONSEJO NAC.POLÍTICA PÚBLICA PERSONA JOV</v>
      </c>
      <c r="D1768" s="65" t="s">
        <v>19</v>
      </c>
      <c r="E1768" s="65" t="s">
        <v>538</v>
      </c>
      <c r="F1768" s="65" t="s">
        <v>50</v>
      </c>
      <c r="G1768" s="69">
        <v>58287829</v>
      </c>
      <c r="H1768" s="69">
        <v>58287829</v>
      </c>
      <c r="I1768" s="69">
        <v>58272370</v>
      </c>
      <c r="J1768" s="69">
        <v>0</v>
      </c>
      <c r="K1768" s="69">
        <v>0</v>
      </c>
      <c r="L1768" s="69">
        <v>0</v>
      </c>
      <c r="M1768" s="69">
        <v>20671101.140000001</v>
      </c>
      <c r="N1768" s="69">
        <v>16428804.23</v>
      </c>
      <c r="O1768" s="69">
        <v>37616727.859999999</v>
      </c>
      <c r="P1768" s="69">
        <v>37601268.859999999</v>
      </c>
      <c r="Q1768" s="67">
        <f t="shared" si="55"/>
        <v>0.35463837810806098</v>
      </c>
    </row>
    <row r="1769" spans="1:17" ht="14.4" x14ac:dyDescent="0.2">
      <c r="A1769" s="65" t="s">
        <v>534</v>
      </c>
      <c r="B1769" s="65" t="s">
        <v>535</v>
      </c>
      <c r="C1769" s="32" t="str">
        <f t="shared" si="54"/>
        <v>21376000 CONSEJO NAC.POLÍTICA PÚBLICA PERSONA JOV</v>
      </c>
      <c r="D1769" s="65" t="s">
        <v>19</v>
      </c>
      <c r="E1769" s="65" t="s">
        <v>539</v>
      </c>
      <c r="F1769" s="65" t="s">
        <v>52</v>
      </c>
      <c r="G1769" s="69">
        <v>3150694</v>
      </c>
      <c r="H1769" s="69">
        <v>3150694</v>
      </c>
      <c r="I1769" s="69">
        <v>3149858</v>
      </c>
      <c r="J1769" s="69">
        <v>0</v>
      </c>
      <c r="K1769" s="69">
        <v>0</v>
      </c>
      <c r="L1769" s="69">
        <v>0</v>
      </c>
      <c r="M1769" s="69">
        <v>1116396.6499999999</v>
      </c>
      <c r="N1769" s="69">
        <v>887325.28</v>
      </c>
      <c r="O1769" s="69">
        <v>2034297.35</v>
      </c>
      <c r="P1769" s="69">
        <v>2033461.35</v>
      </c>
      <c r="Q1769" s="67">
        <f t="shared" si="55"/>
        <v>0.35433356904859686</v>
      </c>
    </row>
    <row r="1770" spans="1:17" ht="14.4" x14ac:dyDescent="0.2">
      <c r="A1770" s="65" t="s">
        <v>534</v>
      </c>
      <c r="B1770" s="65" t="s">
        <v>535</v>
      </c>
      <c r="C1770" s="32" t="str">
        <f t="shared" si="54"/>
        <v>21376000 CONSEJO NAC.POLÍTICA PÚBLICA PERSONA JOV</v>
      </c>
      <c r="D1770" s="65" t="s">
        <v>19</v>
      </c>
      <c r="E1770" s="65" t="s">
        <v>53</v>
      </c>
      <c r="F1770" s="65" t="s">
        <v>54</v>
      </c>
      <c r="G1770" s="69">
        <v>70509759</v>
      </c>
      <c r="H1770" s="69">
        <v>70509759</v>
      </c>
      <c r="I1770" s="69">
        <v>70493180</v>
      </c>
      <c r="J1770" s="69">
        <v>0</v>
      </c>
      <c r="K1770" s="69">
        <v>0</v>
      </c>
      <c r="L1770" s="69">
        <v>0</v>
      </c>
      <c r="M1770" s="69">
        <v>24159452.800000001</v>
      </c>
      <c r="N1770" s="69">
        <v>17863241.309999999</v>
      </c>
      <c r="O1770" s="69">
        <v>46350306.200000003</v>
      </c>
      <c r="P1770" s="69">
        <v>46333727.200000003</v>
      </c>
      <c r="Q1770" s="67">
        <f t="shared" si="55"/>
        <v>0.34263984365625189</v>
      </c>
    </row>
    <row r="1771" spans="1:17" ht="14.4" x14ac:dyDescent="0.2">
      <c r="A1771" s="65" t="s">
        <v>534</v>
      </c>
      <c r="B1771" s="65" t="s">
        <v>535</v>
      </c>
      <c r="C1771" s="32" t="str">
        <f t="shared" si="54"/>
        <v>21376000 CONSEJO NAC.POLÍTICA PÚBLICA PERSONA JOV</v>
      </c>
      <c r="D1771" s="65" t="s">
        <v>19</v>
      </c>
      <c r="E1771" s="65" t="s">
        <v>540</v>
      </c>
      <c r="F1771" s="65" t="s">
        <v>56</v>
      </c>
      <c r="G1771" s="69">
        <v>34153517</v>
      </c>
      <c r="H1771" s="69">
        <v>34153517</v>
      </c>
      <c r="I1771" s="69">
        <v>34144459</v>
      </c>
      <c r="J1771" s="69">
        <v>0</v>
      </c>
      <c r="K1771" s="69">
        <v>0</v>
      </c>
      <c r="L1771" s="69">
        <v>0</v>
      </c>
      <c r="M1771" s="69">
        <v>12103037.189999999</v>
      </c>
      <c r="N1771" s="69">
        <v>7868487.0599999996</v>
      </c>
      <c r="O1771" s="69">
        <v>22050479.809999999</v>
      </c>
      <c r="P1771" s="69">
        <v>22041421.809999999</v>
      </c>
      <c r="Q1771" s="67">
        <f t="shared" si="55"/>
        <v>0.3543716212301064</v>
      </c>
    </row>
    <row r="1772" spans="1:17" ht="14.4" x14ac:dyDescent="0.2">
      <c r="A1772" s="65" t="s">
        <v>534</v>
      </c>
      <c r="B1772" s="65" t="s">
        <v>535</v>
      </c>
      <c r="C1772" s="32" t="str">
        <f t="shared" si="54"/>
        <v>21376000 CONSEJO NAC.POLÍTICA PÚBLICA PERSONA JOV</v>
      </c>
      <c r="D1772" s="65" t="s">
        <v>19</v>
      </c>
      <c r="E1772" s="65" t="s">
        <v>541</v>
      </c>
      <c r="F1772" s="65" t="s">
        <v>58</v>
      </c>
      <c r="G1772" s="69">
        <v>18904161</v>
      </c>
      <c r="H1772" s="69">
        <v>18904161</v>
      </c>
      <c r="I1772" s="69">
        <v>18899147</v>
      </c>
      <c r="J1772" s="69">
        <v>0</v>
      </c>
      <c r="K1772" s="69">
        <v>0</v>
      </c>
      <c r="L1772" s="69">
        <v>0</v>
      </c>
      <c r="M1772" s="69">
        <v>6698393.9299999997</v>
      </c>
      <c r="N1772" s="69">
        <v>5323952.6900000004</v>
      </c>
      <c r="O1772" s="69">
        <v>12205767.07</v>
      </c>
      <c r="P1772" s="69">
        <v>12200753.07</v>
      </c>
      <c r="Q1772" s="67">
        <f t="shared" si="55"/>
        <v>0.35433436744428909</v>
      </c>
    </row>
    <row r="1773" spans="1:17" ht="14.4" x14ac:dyDescent="0.2">
      <c r="A1773" s="65" t="s">
        <v>534</v>
      </c>
      <c r="B1773" s="65" t="s">
        <v>535</v>
      </c>
      <c r="C1773" s="32" t="str">
        <f t="shared" si="54"/>
        <v>21376000 CONSEJO NAC.POLÍTICA PÚBLICA PERSONA JOV</v>
      </c>
      <c r="D1773" s="65" t="s">
        <v>19</v>
      </c>
      <c r="E1773" s="65" t="s">
        <v>542</v>
      </c>
      <c r="F1773" s="65" t="s">
        <v>60</v>
      </c>
      <c r="G1773" s="69">
        <v>9452081</v>
      </c>
      <c r="H1773" s="69">
        <v>9452081</v>
      </c>
      <c r="I1773" s="69">
        <v>9449574</v>
      </c>
      <c r="J1773" s="69">
        <v>0</v>
      </c>
      <c r="K1773" s="69">
        <v>0</v>
      </c>
      <c r="L1773" s="69">
        <v>0</v>
      </c>
      <c r="M1773" s="69">
        <v>3349192.97</v>
      </c>
      <c r="N1773" s="69">
        <v>2661972.85</v>
      </c>
      <c r="O1773" s="69">
        <v>6102888.0300000003</v>
      </c>
      <c r="P1773" s="69">
        <v>6100381.0300000003</v>
      </c>
      <c r="Q1773" s="67">
        <f t="shared" si="55"/>
        <v>0.35433392604231811</v>
      </c>
    </row>
    <row r="1774" spans="1:17" ht="14.4" x14ac:dyDescent="0.2">
      <c r="A1774" s="65" t="s">
        <v>534</v>
      </c>
      <c r="B1774" s="65" t="s">
        <v>535</v>
      </c>
      <c r="C1774" s="32" t="str">
        <f t="shared" si="54"/>
        <v>21376000 CONSEJO NAC.POLÍTICA PÚBLICA PERSONA JOV</v>
      </c>
      <c r="D1774" s="65" t="s">
        <v>19</v>
      </c>
      <c r="E1774" s="65" t="s">
        <v>543</v>
      </c>
      <c r="F1774" s="65" t="s">
        <v>62</v>
      </c>
      <c r="G1774" s="69">
        <v>8000000</v>
      </c>
      <c r="H1774" s="69">
        <v>8000000</v>
      </c>
      <c r="I1774" s="69">
        <v>8000000</v>
      </c>
      <c r="J1774" s="69">
        <v>0</v>
      </c>
      <c r="K1774" s="69">
        <v>0</v>
      </c>
      <c r="L1774" s="69">
        <v>0</v>
      </c>
      <c r="M1774" s="69">
        <v>2008828.71</v>
      </c>
      <c r="N1774" s="69">
        <v>2008828.71</v>
      </c>
      <c r="O1774" s="69">
        <v>5991171.29</v>
      </c>
      <c r="P1774" s="69">
        <v>5991171.29</v>
      </c>
      <c r="Q1774" s="67">
        <f t="shared" si="55"/>
        <v>0.25110358875</v>
      </c>
    </row>
    <row r="1775" spans="1:17" ht="14.4" x14ac:dyDescent="0.2">
      <c r="A1775" s="65" t="s">
        <v>534</v>
      </c>
      <c r="B1775" s="65" t="s">
        <v>535</v>
      </c>
      <c r="C1775" s="32" t="str">
        <f t="shared" si="54"/>
        <v>21376000 CONSEJO NAC.POLÍTICA PÚBLICA PERSONA JOV</v>
      </c>
      <c r="D1775" s="65" t="s">
        <v>19</v>
      </c>
      <c r="E1775" s="65" t="s">
        <v>63</v>
      </c>
      <c r="F1775" s="65" t="s">
        <v>64</v>
      </c>
      <c r="G1775" s="69">
        <v>528107972</v>
      </c>
      <c r="H1775" s="69">
        <v>528107972</v>
      </c>
      <c r="I1775" s="69">
        <v>319107949.22000003</v>
      </c>
      <c r="J1775" s="69">
        <v>0</v>
      </c>
      <c r="K1775" s="69">
        <v>0</v>
      </c>
      <c r="L1775" s="69">
        <v>0</v>
      </c>
      <c r="M1775" s="69">
        <v>88017088.299999997</v>
      </c>
      <c r="N1775" s="69">
        <v>67482072.180000007</v>
      </c>
      <c r="O1775" s="69">
        <v>440090883.69999999</v>
      </c>
      <c r="P1775" s="69">
        <v>231090860.91999999</v>
      </c>
      <c r="Q1775" s="67">
        <f t="shared" si="55"/>
        <v>0.16666494915172383</v>
      </c>
    </row>
    <row r="1776" spans="1:17" ht="14.4" x14ac:dyDescent="0.2">
      <c r="A1776" s="65" t="s">
        <v>534</v>
      </c>
      <c r="B1776" s="65" t="s">
        <v>535</v>
      </c>
      <c r="C1776" s="32" t="str">
        <f t="shared" si="54"/>
        <v>21376000 CONSEJO NAC.POLÍTICA PÚBLICA PERSONA JOV</v>
      </c>
      <c r="D1776" s="65" t="s">
        <v>19</v>
      </c>
      <c r="E1776" s="65" t="s">
        <v>73</v>
      </c>
      <c r="F1776" s="65" t="s">
        <v>74</v>
      </c>
      <c r="G1776" s="69">
        <v>21000000</v>
      </c>
      <c r="H1776" s="69">
        <v>21000000</v>
      </c>
      <c r="I1776" s="69">
        <v>9724725.4700000007</v>
      </c>
      <c r="J1776" s="69">
        <v>0</v>
      </c>
      <c r="K1776" s="69">
        <v>0</v>
      </c>
      <c r="L1776" s="69">
        <v>0</v>
      </c>
      <c r="M1776" s="69">
        <v>3774737.64</v>
      </c>
      <c r="N1776" s="69">
        <v>3774737.64</v>
      </c>
      <c r="O1776" s="69">
        <v>17225262.359999999</v>
      </c>
      <c r="P1776" s="69">
        <v>5949987.8300000001</v>
      </c>
      <c r="Q1776" s="67">
        <f t="shared" si="55"/>
        <v>0.17974941142857143</v>
      </c>
    </row>
    <row r="1777" spans="1:17" ht="14.4" x14ac:dyDescent="0.2">
      <c r="A1777" s="65" t="s">
        <v>534</v>
      </c>
      <c r="B1777" s="65" t="s">
        <v>535</v>
      </c>
      <c r="C1777" s="32" t="str">
        <f t="shared" si="54"/>
        <v>21376000 CONSEJO NAC.POLÍTICA PÚBLICA PERSONA JOV</v>
      </c>
      <c r="D1777" s="65" t="s">
        <v>19</v>
      </c>
      <c r="E1777" s="65" t="s">
        <v>75</v>
      </c>
      <c r="F1777" s="65" t="s">
        <v>76</v>
      </c>
      <c r="G1777" s="69">
        <v>11000000</v>
      </c>
      <c r="H1777" s="69">
        <v>11000000</v>
      </c>
      <c r="I1777" s="69">
        <v>5093903.8099999996</v>
      </c>
      <c r="J1777" s="69">
        <v>0</v>
      </c>
      <c r="K1777" s="69">
        <v>0</v>
      </c>
      <c r="L1777" s="69">
        <v>0</v>
      </c>
      <c r="M1777" s="69">
        <v>1927230</v>
      </c>
      <c r="N1777" s="69">
        <v>1927230</v>
      </c>
      <c r="O1777" s="69">
        <v>9072770</v>
      </c>
      <c r="P1777" s="69">
        <v>3166673.81</v>
      </c>
      <c r="Q1777" s="67">
        <f t="shared" si="55"/>
        <v>0.17520272727272726</v>
      </c>
    </row>
    <row r="1778" spans="1:17" ht="14.4" x14ac:dyDescent="0.2">
      <c r="A1778" s="65" t="s">
        <v>534</v>
      </c>
      <c r="B1778" s="65" t="s">
        <v>535</v>
      </c>
      <c r="C1778" s="32" t="str">
        <f t="shared" si="54"/>
        <v>21376000 CONSEJO NAC.POLÍTICA PÚBLICA PERSONA JOV</v>
      </c>
      <c r="D1778" s="65" t="s">
        <v>19</v>
      </c>
      <c r="E1778" s="65" t="s">
        <v>77</v>
      </c>
      <c r="F1778" s="65" t="s">
        <v>78</v>
      </c>
      <c r="G1778" s="69">
        <v>2000000</v>
      </c>
      <c r="H1778" s="69">
        <v>2770000</v>
      </c>
      <c r="I1778" s="69">
        <v>926164.33</v>
      </c>
      <c r="J1778" s="69">
        <v>0</v>
      </c>
      <c r="K1778" s="69">
        <v>0</v>
      </c>
      <c r="L1778" s="69">
        <v>0</v>
      </c>
      <c r="M1778" s="69">
        <v>663863.5</v>
      </c>
      <c r="N1778" s="69">
        <v>663863.5</v>
      </c>
      <c r="O1778" s="69">
        <v>2106136.5</v>
      </c>
      <c r="P1778" s="69">
        <v>262300.83</v>
      </c>
      <c r="Q1778" s="67">
        <f t="shared" si="55"/>
        <v>0.23966191335740072</v>
      </c>
    </row>
    <row r="1779" spans="1:17" ht="14.4" x14ac:dyDescent="0.2">
      <c r="A1779" s="65" t="s">
        <v>534</v>
      </c>
      <c r="B1779" s="65" t="s">
        <v>535</v>
      </c>
      <c r="C1779" s="32" t="str">
        <f t="shared" si="54"/>
        <v>21376000 CONSEJO NAC.POLÍTICA PÚBLICA PERSONA JOV</v>
      </c>
      <c r="D1779" s="65" t="s">
        <v>19</v>
      </c>
      <c r="E1779" s="65" t="s">
        <v>81</v>
      </c>
      <c r="F1779" s="65" t="s">
        <v>82</v>
      </c>
      <c r="G1779" s="69">
        <v>7000000</v>
      </c>
      <c r="H1779" s="69">
        <v>6230000</v>
      </c>
      <c r="I1779" s="69">
        <v>3241575.16</v>
      </c>
      <c r="J1779" s="69">
        <v>0</v>
      </c>
      <c r="K1779" s="69">
        <v>0</v>
      </c>
      <c r="L1779" s="69">
        <v>0</v>
      </c>
      <c r="M1779" s="69">
        <v>1183644.1399999999</v>
      </c>
      <c r="N1779" s="69">
        <v>1183644.1399999999</v>
      </c>
      <c r="O1779" s="69">
        <v>5046355.8600000003</v>
      </c>
      <c r="P1779" s="69">
        <v>2057931.02</v>
      </c>
      <c r="Q1779" s="67">
        <f t="shared" si="55"/>
        <v>0.18999103370786516</v>
      </c>
    </row>
    <row r="1780" spans="1:17" ht="14.4" x14ac:dyDescent="0.2">
      <c r="A1780" s="65" t="s">
        <v>534</v>
      </c>
      <c r="B1780" s="65" t="s">
        <v>535</v>
      </c>
      <c r="C1780" s="32" t="str">
        <f t="shared" si="54"/>
        <v>21376000 CONSEJO NAC.POLÍTICA PÚBLICA PERSONA JOV</v>
      </c>
      <c r="D1780" s="65" t="s">
        <v>19</v>
      </c>
      <c r="E1780" s="65" t="s">
        <v>83</v>
      </c>
      <c r="F1780" s="65" t="s">
        <v>84</v>
      </c>
      <c r="G1780" s="69">
        <v>1000000</v>
      </c>
      <c r="H1780" s="69">
        <v>1000000</v>
      </c>
      <c r="I1780" s="69">
        <v>463082.17</v>
      </c>
      <c r="J1780" s="69">
        <v>0</v>
      </c>
      <c r="K1780" s="69">
        <v>0</v>
      </c>
      <c r="L1780" s="69">
        <v>0</v>
      </c>
      <c r="M1780" s="69">
        <v>0</v>
      </c>
      <c r="N1780" s="69">
        <v>0</v>
      </c>
      <c r="O1780" s="69">
        <v>1000000</v>
      </c>
      <c r="P1780" s="69">
        <v>463082.17</v>
      </c>
      <c r="Q1780" s="67">
        <f t="shared" si="55"/>
        <v>0</v>
      </c>
    </row>
    <row r="1781" spans="1:17" ht="14.4" x14ac:dyDescent="0.2">
      <c r="A1781" s="65" t="s">
        <v>534</v>
      </c>
      <c r="B1781" s="65" t="s">
        <v>535</v>
      </c>
      <c r="C1781" s="32" t="str">
        <f t="shared" si="54"/>
        <v>21376000 CONSEJO NAC.POLÍTICA PÚBLICA PERSONA JOV</v>
      </c>
      <c r="D1781" s="65" t="s">
        <v>19</v>
      </c>
      <c r="E1781" s="65" t="s">
        <v>85</v>
      </c>
      <c r="F1781" s="65" t="s">
        <v>86</v>
      </c>
      <c r="G1781" s="69">
        <v>2100000</v>
      </c>
      <c r="H1781" s="69">
        <v>2100000</v>
      </c>
      <c r="I1781" s="69">
        <v>972472.55</v>
      </c>
      <c r="J1781" s="69">
        <v>0</v>
      </c>
      <c r="K1781" s="69">
        <v>0</v>
      </c>
      <c r="L1781" s="69">
        <v>0</v>
      </c>
      <c r="M1781" s="69">
        <v>0</v>
      </c>
      <c r="N1781" s="69">
        <v>0</v>
      </c>
      <c r="O1781" s="69">
        <v>2100000</v>
      </c>
      <c r="P1781" s="69">
        <v>972472.55</v>
      </c>
      <c r="Q1781" s="67">
        <f t="shared" si="55"/>
        <v>0</v>
      </c>
    </row>
    <row r="1782" spans="1:17" ht="14.4" x14ac:dyDescent="0.2">
      <c r="A1782" s="65" t="s">
        <v>534</v>
      </c>
      <c r="B1782" s="65" t="s">
        <v>535</v>
      </c>
      <c r="C1782" s="32" t="str">
        <f t="shared" si="54"/>
        <v>21376000 CONSEJO NAC.POLÍTICA PÚBLICA PERSONA JOV</v>
      </c>
      <c r="D1782" s="65" t="s">
        <v>19</v>
      </c>
      <c r="E1782" s="65" t="s">
        <v>89</v>
      </c>
      <c r="F1782" s="65" t="s">
        <v>90</v>
      </c>
      <c r="G1782" s="69">
        <v>100000</v>
      </c>
      <c r="H1782" s="69">
        <v>100000</v>
      </c>
      <c r="I1782" s="69">
        <v>46308.22</v>
      </c>
      <c r="J1782" s="69">
        <v>0</v>
      </c>
      <c r="K1782" s="69">
        <v>0</v>
      </c>
      <c r="L1782" s="69">
        <v>0</v>
      </c>
      <c r="M1782" s="69">
        <v>0</v>
      </c>
      <c r="N1782" s="69">
        <v>0</v>
      </c>
      <c r="O1782" s="69">
        <v>100000</v>
      </c>
      <c r="P1782" s="69">
        <v>46308.22</v>
      </c>
      <c r="Q1782" s="67">
        <f t="shared" si="55"/>
        <v>0</v>
      </c>
    </row>
    <row r="1783" spans="1:17" ht="14.4" x14ac:dyDescent="0.2">
      <c r="A1783" s="65" t="s">
        <v>534</v>
      </c>
      <c r="B1783" s="65" t="s">
        <v>535</v>
      </c>
      <c r="C1783" s="32" t="str">
        <f t="shared" si="54"/>
        <v>21376000 CONSEJO NAC.POLÍTICA PÚBLICA PERSONA JOV</v>
      </c>
      <c r="D1783" s="65" t="s">
        <v>19</v>
      </c>
      <c r="E1783" s="65" t="s">
        <v>91</v>
      </c>
      <c r="F1783" s="65" t="s">
        <v>92</v>
      </c>
      <c r="G1783" s="69">
        <v>2000000</v>
      </c>
      <c r="H1783" s="69">
        <v>2000000</v>
      </c>
      <c r="I1783" s="69">
        <v>926164.33</v>
      </c>
      <c r="J1783" s="69">
        <v>0</v>
      </c>
      <c r="K1783" s="69">
        <v>0</v>
      </c>
      <c r="L1783" s="69">
        <v>0</v>
      </c>
      <c r="M1783" s="69">
        <v>0</v>
      </c>
      <c r="N1783" s="69">
        <v>0</v>
      </c>
      <c r="O1783" s="69">
        <v>2000000</v>
      </c>
      <c r="P1783" s="69">
        <v>926164.33</v>
      </c>
      <c r="Q1783" s="67">
        <f t="shared" si="55"/>
        <v>0</v>
      </c>
    </row>
    <row r="1784" spans="1:17" ht="14.4" x14ac:dyDescent="0.2">
      <c r="A1784" s="65" t="s">
        <v>534</v>
      </c>
      <c r="B1784" s="65" t="s">
        <v>535</v>
      </c>
      <c r="C1784" s="32" t="str">
        <f t="shared" si="54"/>
        <v>21376000 CONSEJO NAC.POLÍTICA PÚBLICA PERSONA JOV</v>
      </c>
      <c r="D1784" s="65" t="s">
        <v>19</v>
      </c>
      <c r="E1784" s="65" t="s">
        <v>95</v>
      </c>
      <c r="F1784" s="65" t="s">
        <v>96</v>
      </c>
      <c r="G1784" s="69">
        <v>297448990</v>
      </c>
      <c r="H1784" s="69">
        <v>297448990</v>
      </c>
      <c r="I1784" s="69">
        <v>204293888.5</v>
      </c>
      <c r="J1784" s="69">
        <v>0</v>
      </c>
      <c r="K1784" s="69">
        <v>0</v>
      </c>
      <c r="L1784" s="69">
        <v>0</v>
      </c>
      <c r="M1784" s="69">
        <v>4629589.9000000004</v>
      </c>
      <c r="N1784" s="69">
        <v>3856558.66</v>
      </c>
      <c r="O1784" s="69">
        <v>292819400.10000002</v>
      </c>
      <c r="P1784" s="69">
        <v>199664298.59999999</v>
      </c>
      <c r="Q1784" s="67">
        <f t="shared" si="55"/>
        <v>1.5564315414216066E-2</v>
      </c>
    </row>
    <row r="1785" spans="1:17" ht="14.4" x14ac:dyDescent="0.2">
      <c r="A1785" s="65" t="s">
        <v>534</v>
      </c>
      <c r="B1785" s="65" t="s">
        <v>535</v>
      </c>
      <c r="C1785" s="32" t="str">
        <f t="shared" si="54"/>
        <v>21376000 CONSEJO NAC.POLÍTICA PÚBLICA PERSONA JOV</v>
      </c>
      <c r="D1785" s="65" t="s">
        <v>19</v>
      </c>
      <c r="E1785" s="65" t="s">
        <v>97</v>
      </c>
      <c r="F1785" s="65" t="s">
        <v>98</v>
      </c>
      <c r="G1785" s="69">
        <v>45500000</v>
      </c>
      <c r="H1785" s="69">
        <v>45500000</v>
      </c>
      <c r="I1785" s="69">
        <v>21070238.510000002</v>
      </c>
      <c r="J1785" s="69">
        <v>0</v>
      </c>
      <c r="K1785" s="69">
        <v>0</v>
      </c>
      <c r="L1785" s="69">
        <v>0</v>
      </c>
      <c r="M1785" s="69">
        <v>0</v>
      </c>
      <c r="N1785" s="69">
        <v>0</v>
      </c>
      <c r="O1785" s="69">
        <v>45500000</v>
      </c>
      <c r="P1785" s="69">
        <v>21070238.510000002</v>
      </c>
      <c r="Q1785" s="67">
        <f t="shared" si="55"/>
        <v>0</v>
      </c>
    </row>
    <row r="1786" spans="1:17" ht="14.4" x14ac:dyDescent="0.2">
      <c r="A1786" s="65" t="s">
        <v>534</v>
      </c>
      <c r="B1786" s="65" t="s">
        <v>535</v>
      </c>
      <c r="C1786" s="32" t="str">
        <f t="shared" si="54"/>
        <v>21376000 CONSEJO NAC.POLÍTICA PÚBLICA PERSONA JOV</v>
      </c>
      <c r="D1786" s="65" t="s">
        <v>19</v>
      </c>
      <c r="E1786" s="65" t="s">
        <v>99</v>
      </c>
      <c r="F1786" s="65" t="s">
        <v>100</v>
      </c>
      <c r="G1786" s="69">
        <v>11500000</v>
      </c>
      <c r="H1786" s="69">
        <v>11500000</v>
      </c>
      <c r="I1786" s="69">
        <v>5325444.9000000004</v>
      </c>
      <c r="J1786" s="69">
        <v>0</v>
      </c>
      <c r="K1786" s="69">
        <v>0</v>
      </c>
      <c r="L1786" s="69">
        <v>0</v>
      </c>
      <c r="M1786" s="69">
        <v>1400000</v>
      </c>
      <c r="N1786" s="69">
        <v>1400000</v>
      </c>
      <c r="O1786" s="69">
        <v>10100000</v>
      </c>
      <c r="P1786" s="69">
        <v>3925444.9</v>
      </c>
      <c r="Q1786" s="67">
        <f t="shared" si="55"/>
        <v>0.12173913043478261</v>
      </c>
    </row>
    <row r="1787" spans="1:17" ht="14.4" x14ac:dyDescent="0.2">
      <c r="A1787" s="65" t="s">
        <v>534</v>
      </c>
      <c r="B1787" s="65" t="s">
        <v>535</v>
      </c>
      <c r="C1787" s="32" t="str">
        <f t="shared" si="54"/>
        <v>21376000 CONSEJO NAC.POLÍTICA PÚBLICA PERSONA JOV</v>
      </c>
      <c r="D1787" s="65" t="s">
        <v>19</v>
      </c>
      <c r="E1787" s="65" t="s">
        <v>101</v>
      </c>
      <c r="F1787" s="65" t="s">
        <v>102</v>
      </c>
      <c r="G1787" s="69">
        <v>10500000</v>
      </c>
      <c r="H1787" s="69">
        <v>10500000</v>
      </c>
      <c r="I1787" s="69">
        <v>9643544.0899999999</v>
      </c>
      <c r="J1787" s="69">
        <v>0</v>
      </c>
      <c r="K1787" s="69">
        <v>0</v>
      </c>
      <c r="L1787" s="69">
        <v>0</v>
      </c>
      <c r="M1787" s="69">
        <v>3092125.4</v>
      </c>
      <c r="N1787" s="69">
        <v>2319094.16</v>
      </c>
      <c r="O1787" s="69">
        <v>7407874.5999999996</v>
      </c>
      <c r="P1787" s="69">
        <v>6551418.6900000004</v>
      </c>
      <c r="Q1787" s="67">
        <f t="shared" si="55"/>
        <v>0.29448813333333335</v>
      </c>
    </row>
    <row r="1788" spans="1:17" ht="14.4" x14ac:dyDescent="0.2">
      <c r="A1788" s="65" t="s">
        <v>534</v>
      </c>
      <c r="B1788" s="65" t="s">
        <v>535</v>
      </c>
      <c r="C1788" s="32" t="str">
        <f t="shared" si="54"/>
        <v>21376000 CONSEJO NAC.POLÍTICA PÚBLICA PERSONA JOV</v>
      </c>
      <c r="D1788" s="65" t="s">
        <v>19</v>
      </c>
      <c r="E1788" s="65" t="s">
        <v>103</v>
      </c>
      <c r="F1788" s="65" t="s">
        <v>104</v>
      </c>
      <c r="G1788" s="69">
        <v>229948990</v>
      </c>
      <c r="H1788" s="69">
        <v>229948990</v>
      </c>
      <c r="I1788" s="69">
        <v>168254661</v>
      </c>
      <c r="J1788" s="69">
        <v>0</v>
      </c>
      <c r="K1788" s="69">
        <v>0</v>
      </c>
      <c r="L1788" s="69">
        <v>0</v>
      </c>
      <c r="M1788" s="69">
        <v>137464.5</v>
      </c>
      <c r="N1788" s="69">
        <v>137464.5</v>
      </c>
      <c r="O1788" s="69">
        <v>229811525.5</v>
      </c>
      <c r="P1788" s="69">
        <v>168117196.5</v>
      </c>
      <c r="Q1788" s="67">
        <f t="shared" si="55"/>
        <v>5.9780432173239817E-4</v>
      </c>
    </row>
    <row r="1789" spans="1:17" ht="14.4" x14ac:dyDescent="0.2">
      <c r="A1789" s="65" t="s">
        <v>534</v>
      </c>
      <c r="B1789" s="65" t="s">
        <v>535</v>
      </c>
      <c r="C1789" s="32" t="str">
        <f t="shared" si="54"/>
        <v>21376000 CONSEJO NAC.POLÍTICA PÚBLICA PERSONA JOV</v>
      </c>
      <c r="D1789" s="65" t="s">
        <v>19</v>
      </c>
      <c r="E1789" s="65" t="s">
        <v>105</v>
      </c>
      <c r="F1789" s="65" t="s">
        <v>106</v>
      </c>
      <c r="G1789" s="69">
        <v>7943184</v>
      </c>
      <c r="H1789" s="69">
        <v>7943184</v>
      </c>
      <c r="I1789" s="69">
        <v>3678346.85</v>
      </c>
      <c r="J1789" s="69">
        <v>0</v>
      </c>
      <c r="K1789" s="69">
        <v>0</v>
      </c>
      <c r="L1789" s="69">
        <v>0</v>
      </c>
      <c r="M1789" s="69">
        <v>2252975</v>
      </c>
      <c r="N1789" s="69">
        <v>2252975</v>
      </c>
      <c r="O1789" s="69">
        <v>5690209</v>
      </c>
      <c r="P1789" s="69">
        <v>1425371.85</v>
      </c>
      <c r="Q1789" s="67">
        <f t="shared" si="55"/>
        <v>0.28363625971650663</v>
      </c>
    </row>
    <row r="1790" spans="1:17" ht="14.4" x14ac:dyDescent="0.2">
      <c r="A1790" s="65" t="s">
        <v>534</v>
      </c>
      <c r="B1790" s="65" t="s">
        <v>535</v>
      </c>
      <c r="C1790" s="32" t="str">
        <f t="shared" si="54"/>
        <v>21376000 CONSEJO NAC.POLÍTICA PÚBLICA PERSONA JOV</v>
      </c>
      <c r="D1790" s="65" t="s">
        <v>19</v>
      </c>
      <c r="E1790" s="65" t="s">
        <v>107</v>
      </c>
      <c r="F1790" s="65" t="s">
        <v>108</v>
      </c>
      <c r="G1790" s="69">
        <v>1000000</v>
      </c>
      <c r="H1790" s="69">
        <v>1000000</v>
      </c>
      <c r="I1790" s="69">
        <v>463082.17</v>
      </c>
      <c r="J1790" s="69">
        <v>0</v>
      </c>
      <c r="K1790" s="69">
        <v>0</v>
      </c>
      <c r="L1790" s="69">
        <v>0</v>
      </c>
      <c r="M1790" s="69">
        <v>152915</v>
      </c>
      <c r="N1790" s="69">
        <v>152915</v>
      </c>
      <c r="O1790" s="69">
        <v>847085</v>
      </c>
      <c r="P1790" s="69">
        <v>310167.17</v>
      </c>
      <c r="Q1790" s="67">
        <f t="shared" si="55"/>
        <v>0.152915</v>
      </c>
    </row>
    <row r="1791" spans="1:17" ht="14.4" x14ac:dyDescent="0.2">
      <c r="A1791" s="65" t="s">
        <v>534</v>
      </c>
      <c r="B1791" s="65" t="s">
        <v>535</v>
      </c>
      <c r="C1791" s="32" t="str">
        <f t="shared" si="54"/>
        <v>21376000 CONSEJO NAC.POLÍTICA PÚBLICA PERSONA JOV</v>
      </c>
      <c r="D1791" s="65" t="s">
        <v>19</v>
      </c>
      <c r="E1791" s="65" t="s">
        <v>109</v>
      </c>
      <c r="F1791" s="65" t="s">
        <v>110</v>
      </c>
      <c r="G1791" s="69">
        <v>6943184</v>
      </c>
      <c r="H1791" s="69">
        <v>6943184</v>
      </c>
      <c r="I1791" s="69">
        <v>3215264.68</v>
      </c>
      <c r="J1791" s="69">
        <v>0</v>
      </c>
      <c r="K1791" s="69">
        <v>0</v>
      </c>
      <c r="L1791" s="69">
        <v>0</v>
      </c>
      <c r="M1791" s="69">
        <v>2100060</v>
      </c>
      <c r="N1791" s="69">
        <v>2100060</v>
      </c>
      <c r="O1791" s="69">
        <v>4843124</v>
      </c>
      <c r="P1791" s="69">
        <v>1115204.68</v>
      </c>
      <c r="Q1791" s="67">
        <f t="shared" si="55"/>
        <v>0.30246353834206324</v>
      </c>
    </row>
    <row r="1792" spans="1:17" ht="14.4" x14ac:dyDescent="0.2">
      <c r="A1792" s="65" t="s">
        <v>534</v>
      </c>
      <c r="B1792" s="65" t="s">
        <v>535</v>
      </c>
      <c r="C1792" s="32" t="str">
        <f t="shared" si="54"/>
        <v>21376000 CONSEJO NAC.POLÍTICA PÚBLICA PERSONA JOV</v>
      </c>
      <c r="D1792" s="65" t="s">
        <v>19</v>
      </c>
      <c r="E1792" s="65" t="s">
        <v>111</v>
      </c>
      <c r="F1792" s="65" t="s">
        <v>112</v>
      </c>
      <c r="G1792" s="69">
        <v>8000000</v>
      </c>
      <c r="H1792" s="69">
        <v>8000000</v>
      </c>
      <c r="I1792" s="69">
        <v>5316947.05</v>
      </c>
      <c r="J1792" s="69">
        <v>0</v>
      </c>
      <c r="K1792" s="69">
        <v>0</v>
      </c>
      <c r="L1792" s="69">
        <v>0</v>
      </c>
      <c r="M1792" s="69">
        <v>3481657</v>
      </c>
      <c r="N1792" s="69">
        <v>3481657</v>
      </c>
      <c r="O1792" s="69">
        <v>4518343</v>
      </c>
      <c r="P1792" s="69">
        <v>1835290.05</v>
      </c>
      <c r="Q1792" s="67">
        <f t="shared" si="55"/>
        <v>0.43520712499999997</v>
      </c>
    </row>
    <row r="1793" spans="1:17" ht="14.4" x14ac:dyDescent="0.2">
      <c r="A1793" s="65" t="s">
        <v>534</v>
      </c>
      <c r="B1793" s="65" t="s">
        <v>535</v>
      </c>
      <c r="C1793" s="32" t="str">
        <f t="shared" si="54"/>
        <v>21376000 CONSEJO NAC.POLÍTICA PÚBLICA PERSONA JOV</v>
      </c>
      <c r="D1793" s="65" t="s">
        <v>19</v>
      </c>
      <c r="E1793" s="65" t="s">
        <v>113</v>
      </c>
      <c r="F1793" s="65" t="s">
        <v>114</v>
      </c>
      <c r="G1793" s="69">
        <v>8000000</v>
      </c>
      <c r="H1793" s="69">
        <v>8000000</v>
      </c>
      <c r="I1793" s="69">
        <v>5316947.05</v>
      </c>
      <c r="J1793" s="69">
        <v>0</v>
      </c>
      <c r="K1793" s="69">
        <v>0</v>
      </c>
      <c r="L1793" s="69">
        <v>0</v>
      </c>
      <c r="M1793" s="69">
        <v>3481657</v>
      </c>
      <c r="N1793" s="69">
        <v>3481657</v>
      </c>
      <c r="O1793" s="69">
        <v>4518343</v>
      </c>
      <c r="P1793" s="69">
        <v>1835290.05</v>
      </c>
      <c r="Q1793" s="67">
        <f t="shared" si="55"/>
        <v>0.43520712499999997</v>
      </c>
    </row>
    <row r="1794" spans="1:17" ht="14.4" x14ac:dyDescent="0.2">
      <c r="A1794" s="65" t="s">
        <v>534</v>
      </c>
      <c r="B1794" s="65" t="s">
        <v>535</v>
      </c>
      <c r="C1794" s="32" t="str">
        <f t="shared" si="54"/>
        <v>21376000 CONSEJO NAC.POLÍTICA PÚBLICA PERSONA JOV</v>
      </c>
      <c r="D1794" s="65" t="s">
        <v>19</v>
      </c>
      <c r="E1794" s="65" t="s">
        <v>115</v>
      </c>
      <c r="F1794" s="65" t="s">
        <v>116</v>
      </c>
      <c r="G1794" s="69">
        <v>174882373</v>
      </c>
      <c r="H1794" s="69">
        <v>170815183.21000001</v>
      </c>
      <c r="I1794" s="69">
        <v>81895800.329999998</v>
      </c>
      <c r="J1794" s="69">
        <v>0</v>
      </c>
      <c r="K1794" s="69">
        <v>0</v>
      </c>
      <c r="L1794" s="69">
        <v>0</v>
      </c>
      <c r="M1794" s="69">
        <v>64342830</v>
      </c>
      <c r="N1794" s="69">
        <v>44593234.420000002</v>
      </c>
      <c r="O1794" s="69">
        <v>106472353.20999999</v>
      </c>
      <c r="P1794" s="69">
        <v>17552970.329999998</v>
      </c>
      <c r="Q1794" s="67">
        <f t="shared" si="55"/>
        <v>0.37668097642641635</v>
      </c>
    </row>
    <row r="1795" spans="1:17" ht="14.4" x14ac:dyDescent="0.2">
      <c r="A1795" s="65" t="s">
        <v>534</v>
      </c>
      <c r="B1795" s="65" t="s">
        <v>535</v>
      </c>
      <c r="C1795" s="32" t="str">
        <f t="shared" si="54"/>
        <v>21376000 CONSEJO NAC.POLÍTICA PÚBLICA PERSONA JOV</v>
      </c>
      <c r="D1795" s="65" t="s">
        <v>19</v>
      </c>
      <c r="E1795" s="65" t="s">
        <v>117</v>
      </c>
      <c r="F1795" s="65" t="s">
        <v>118</v>
      </c>
      <c r="G1795" s="69">
        <v>174882373</v>
      </c>
      <c r="H1795" s="69">
        <v>170815183.21000001</v>
      </c>
      <c r="I1795" s="69">
        <v>81895800.329999998</v>
      </c>
      <c r="J1795" s="69">
        <v>0</v>
      </c>
      <c r="K1795" s="69">
        <v>0</v>
      </c>
      <c r="L1795" s="69">
        <v>0</v>
      </c>
      <c r="M1795" s="69">
        <v>64342830</v>
      </c>
      <c r="N1795" s="69">
        <v>44593234.420000002</v>
      </c>
      <c r="O1795" s="69">
        <v>106472353.20999999</v>
      </c>
      <c r="P1795" s="69">
        <v>17552970.329999998</v>
      </c>
      <c r="Q1795" s="67">
        <f t="shared" si="55"/>
        <v>0.37668097642641635</v>
      </c>
    </row>
    <row r="1796" spans="1:17" ht="14.4" x14ac:dyDescent="0.2">
      <c r="A1796" s="65" t="s">
        <v>534</v>
      </c>
      <c r="B1796" s="65" t="s">
        <v>535</v>
      </c>
      <c r="C1796" s="32" t="str">
        <f t="shared" si="54"/>
        <v>21376000 CONSEJO NAC.POLÍTICA PÚBLICA PERSONA JOV</v>
      </c>
      <c r="D1796" s="65" t="s">
        <v>19</v>
      </c>
      <c r="E1796" s="65" t="s">
        <v>123</v>
      </c>
      <c r="F1796" s="65" t="s">
        <v>124</v>
      </c>
      <c r="G1796" s="69">
        <v>13833425</v>
      </c>
      <c r="H1796" s="69">
        <v>17900614.789999999</v>
      </c>
      <c r="I1796" s="69">
        <v>11882830.18</v>
      </c>
      <c r="J1796" s="69">
        <v>0</v>
      </c>
      <c r="K1796" s="69">
        <v>0</v>
      </c>
      <c r="L1796" s="69">
        <v>0</v>
      </c>
      <c r="M1796" s="69">
        <v>9234515.9600000009</v>
      </c>
      <c r="N1796" s="69">
        <v>9222126.6600000001</v>
      </c>
      <c r="O1796" s="69">
        <v>8666098.8300000001</v>
      </c>
      <c r="P1796" s="69">
        <v>2648314.2200000002</v>
      </c>
      <c r="Q1796" s="67">
        <f t="shared" si="55"/>
        <v>0.51587702815429404</v>
      </c>
    </row>
    <row r="1797" spans="1:17" ht="14.4" x14ac:dyDescent="0.2">
      <c r="A1797" s="65" t="s">
        <v>534</v>
      </c>
      <c r="B1797" s="65" t="s">
        <v>535</v>
      </c>
      <c r="C1797" s="32" t="str">
        <f t="shared" si="54"/>
        <v>21376000 CONSEJO NAC.POLÍTICA PÚBLICA PERSONA JOV</v>
      </c>
      <c r="D1797" s="65" t="s">
        <v>19</v>
      </c>
      <c r="E1797" s="65" t="s">
        <v>125</v>
      </c>
      <c r="F1797" s="65" t="s">
        <v>126</v>
      </c>
      <c r="G1797" s="69">
        <v>0</v>
      </c>
      <c r="H1797" s="69">
        <v>4067189.79</v>
      </c>
      <c r="I1797" s="69">
        <v>4067159.79</v>
      </c>
      <c r="J1797" s="69">
        <v>0</v>
      </c>
      <c r="K1797" s="69">
        <v>0</v>
      </c>
      <c r="L1797" s="69">
        <v>0</v>
      </c>
      <c r="M1797" s="69">
        <v>4067159.79</v>
      </c>
      <c r="N1797" s="69">
        <v>4067159.79</v>
      </c>
      <c r="O1797" s="69">
        <v>30</v>
      </c>
      <c r="P1797" s="69">
        <v>0</v>
      </c>
      <c r="Q1797" s="67">
        <f t="shared" si="55"/>
        <v>0.99999262389965826</v>
      </c>
    </row>
    <row r="1798" spans="1:17" ht="14.4" x14ac:dyDescent="0.2">
      <c r="A1798" s="65" t="s">
        <v>534</v>
      </c>
      <c r="B1798" s="65" t="s">
        <v>535</v>
      </c>
      <c r="C1798" s="32" t="str">
        <f t="shared" si="54"/>
        <v>21376000 CONSEJO NAC.POLÍTICA PÚBLICA PERSONA JOV</v>
      </c>
      <c r="D1798" s="65" t="s">
        <v>19</v>
      </c>
      <c r="E1798" s="65" t="s">
        <v>131</v>
      </c>
      <c r="F1798" s="65" t="s">
        <v>132</v>
      </c>
      <c r="G1798" s="69">
        <v>3000000</v>
      </c>
      <c r="H1798" s="69">
        <v>3000000</v>
      </c>
      <c r="I1798" s="69">
        <v>2999999.7</v>
      </c>
      <c r="J1798" s="69">
        <v>0</v>
      </c>
      <c r="K1798" s="69">
        <v>0</v>
      </c>
      <c r="L1798" s="69">
        <v>0</v>
      </c>
      <c r="M1798" s="69">
        <v>1001896.09</v>
      </c>
      <c r="N1798" s="69">
        <v>1001896.09</v>
      </c>
      <c r="O1798" s="69">
        <v>1998103.91</v>
      </c>
      <c r="P1798" s="69">
        <v>1998103.61</v>
      </c>
      <c r="Q1798" s="67">
        <f t="shared" si="55"/>
        <v>0.33396536333333332</v>
      </c>
    </row>
    <row r="1799" spans="1:17" ht="14.4" x14ac:dyDescent="0.2">
      <c r="A1799" s="65" t="s">
        <v>534</v>
      </c>
      <c r="B1799" s="65" t="s">
        <v>535</v>
      </c>
      <c r="C1799" s="32" t="str">
        <f t="shared" ref="C1799:C1862" si="56">+CONCATENATE(A1799," ",B1799)</f>
        <v>21376000 CONSEJO NAC.POLÍTICA PÚBLICA PERSONA JOV</v>
      </c>
      <c r="D1799" s="65" t="s">
        <v>19</v>
      </c>
      <c r="E1799" s="65" t="s">
        <v>137</v>
      </c>
      <c r="F1799" s="65" t="s">
        <v>138</v>
      </c>
      <c r="G1799" s="69">
        <v>10833425</v>
      </c>
      <c r="H1799" s="69">
        <v>10833425</v>
      </c>
      <c r="I1799" s="69">
        <v>4815670.6900000004</v>
      </c>
      <c r="J1799" s="69">
        <v>0</v>
      </c>
      <c r="K1799" s="69">
        <v>0</v>
      </c>
      <c r="L1799" s="69">
        <v>0</v>
      </c>
      <c r="M1799" s="69">
        <v>4165460.08</v>
      </c>
      <c r="N1799" s="69">
        <v>4153070.78</v>
      </c>
      <c r="O1799" s="69">
        <v>6667964.9199999999</v>
      </c>
      <c r="P1799" s="69">
        <v>650210.61</v>
      </c>
      <c r="Q1799" s="67">
        <f t="shared" ref="Q1799:Q1862" si="57">+IFERROR(M1799/H1799,0)</f>
        <v>0.38450075391669764</v>
      </c>
    </row>
    <row r="1800" spans="1:17" ht="14.4" x14ac:dyDescent="0.2">
      <c r="A1800" s="65" t="s">
        <v>534</v>
      </c>
      <c r="B1800" s="65" t="s">
        <v>535</v>
      </c>
      <c r="C1800" s="32" t="str">
        <f t="shared" si="56"/>
        <v>21376000 CONSEJO NAC.POLÍTICA PÚBLICA PERSONA JOV</v>
      </c>
      <c r="D1800" s="65" t="s">
        <v>19</v>
      </c>
      <c r="E1800" s="65" t="s">
        <v>141</v>
      </c>
      <c r="F1800" s="65" t="s">
        <v>142</v>
      </c>
      <c r="G1800" s="69">
        <v>2500000</v>
      </c>
      <c r="H1800" s="69">
        <v>2500000</v>
      </c>
      <c r="I1800" s="69">
        <v>1157705.42</v>
      </c>
      <c r="J1800" s="69">
        <v>0</v>
      </c>
      <c r="K1800" s="69">
        <v>0</v>
      </c>
      <c r="L1800" s="69">
        <v>0</v>
      </c>
      <c r="M1800" s="69">
        <v>300782.8</v>
      </c>
      <c r="N1800" s="69">
        <v>300782.8</v>
      </c>
      <c r="O1800" s="69">
        <v>2199217.2000000002</v>
      </c>
      <c r="P1800" s="69">
        <v>856922.62</v>
      </c>
      <c r="Q1800" s="67">
        <f t="shared" si="57"/>
        <v>0.12031312</v>
      </c>
    </row>
    <row r="1801" spans="1:17" ht="14.4" x14ac:dyDescent="0.2">
      <c r="A1801" s="65" t="s">
        <v>534</v>
      </c>
      <c r="B1801" s="65" t="s">
        <v>535</v>
      </c>
      <c r="C1801" s="32" t="str">
        <f t="shared" si="56"/>
        <v>21376000 CONSEJO NAC.POLÍTICA PÚBLICA PERSONA JOV</v>
      </c>
      <c r="D1801" s="65" t="s">
        <v>19</v>
      </c>
      <c r="E1801" s="65" t="s">
        <v>143</v>
      </c>
      <c r="F1801" s="65" t="s">
        <v>144</v>
      </c>
      <c r="G1801" s="69">
        <v>1500000</v>
      </c>
      <c r="H1801" s="69">
        <v>1500000</v>
      </c>
      <c r="I1801" s="69">
        <v>694623.25</v>
      </c>
      <c r="J1801" s="69">
        <v>0</v>
      </c>
      <c r="K1801" s="69">
        <v>0</v>
      </c>
      <c r="L1801" s="69">
        <v>0</v>
      </c>
      <c r="M1801" s="69">
        <v>200984.55</v>
      </c>
      <c r="N1801" s="69">
        <v>200984.55</v>
      </c>
      <c r="O1801" s="69">
        <v>1299015.45</v>
      </c>
      <c r="P1801" s="69">
        <v>493638.7</v>
      </c>
      <c r="Q1801" s="67">
        <f t="shared" si="57"/>
        <v>0.13398969999999999</v>
      </c>
    </row>
    <row r="1802" spans="1:17" ht="14.4" x14ac:dyDescent="0.2">
      <c r="A1802" s="65" t="s">
        <v>534</v>
      </c>
      <c r="B1802" s="65" t="s">
        <v>535</v>
      </c>
      <c r="C1802" s="32" t="str">
        <f t="shared" si="56"/>
        <v>21376000 CONSEJO NAC.POLÍTICA PÚBLICA PERSONA JOV</v>
      </c>
      <c r="D1802" s="65" t="s">
        <v>19</v>
      </c>
      <c r="E1802" s="65" t="s">
        <v>145</v>
      </c>
      <c r="F1802" s="65" t="s">
        <v>146</v>
      </c>
      <c r="G1802" s="69">
        <v>1000000</v>
      </c>
      <c r="H1802" s="69">
        <v>1000000</v>
      </c>
      <c r="I1802" s="69">
        <v>463082.17</v>
      </c>
      <c r="J1802" s="69">
        <v>0</v>
      </c>
      <c r="K1802" s="69">
        <v>0</v>
      </c>
      <c r="L1802" s="69">
        <v>0</v>
      </c>
      <c r="M1802" s="69">
        <v>99798.25</v>
      </c>
      <c r="N1802" s="69">
        <v>99798.25</v>
      </c>
      <c r="O1802" s="69">
        <v>900201.75</v>
      </c>
      <c r="P1802" s="69">
        <v>363283.92</v>
      </c>
      <c r="Q1802" s="67">
        <f t="shared" si="57"/>
        <v>9.9798250000000005E-2</v>
      </c>
    </row>
    <row r="1803" spans="1:17" ht="14.4" x14ac:dyDescent="0.2">
      <c r="A1803" s="65" t="s">
        <v>534</v>
      </c>
      <c r="B1803" s="65" t="s">
        <v>535</v>
      </c>
      <c r="C1803" s="32" t="str">
        <f t="shared" si="56"/>
        <v>21376000 CONSEJO NAC.POLÍTICA PÚBLICA PERSONA JOV</v>
      </c>
      <c r="D1803" s="65" t="s">
        <v>19</v>
      </c>
      <c r="E1803" s="65" t="s">
        <v>147</v>
      </c>
      <c r="F1803" s="65" t="s">
        <v>148</v>
      </c>
      <c r="G1803" s="69">
        <v>400000</v>
      </c>
      <c r="H1803" s="69">
        <v>400000</v>
      </c>
      <c r="I1803" s="69">
        <v>185232.87</v>
      </c>
      <c r="J1803" s="69">
        <v>0</v>
      </c>
      <c r="K1803" s="69">
        <v>0</v>
      </c>
      <c r="L1803" s="69">
        <v>0</v>
      </c>
      <c r="M1803" s="69">
        <v>0</v>
      </c>
      <c r="N1803" s="69">
        <v>0</v>
      </c>
      <c r="O1803" s="69">
        <v>400000</v>
      </c>
      <c r="P1803" s="69">
        <v>185232.87</v>
      </c>
      <c r="Q1803" s="67">
        <f t="shared" si="57"/>
        <v>0</v>
      </c>
    </row>
    <row r="1804" spans="1:17" ht="14.4" x14ac:dyDescent="0.2">
      <c r="A1804" s="65" t="s">
        <v>534</v>
      </c>
      <c r="B1804" s="65" t="s">
        <v>535</v>
      </c>
      <c r="C1804" s="32" t="str">
        <f t="shared" si="56"/>
        <v>21376000 CONSEJO NAC.POLÍTICA PÚBLICA PERSONA JOV</v>
      </c>
      <c r="D1804" s="65" t="s">
        <v>19</v>
      </c>
      <c r="E1804" s="65" t="s">
        <v>149</v>
      </c>
      <c r="F1804" s="65" t="s">
        <v>150</v>
      </c>
      <c r="G1804" s="69">
        <v>400000</v>
      </c>
      <c r="H1804" s="69">
        <v>400000</v>
      </c>
      <c r="I1804" s="69">
        <v>185232.87</v>
      </c>
      <c r="J1804" s="69">
        <v>0</v>
      </c>
      <c r="K1804" s="69">
        <v>0</v>
      </c>
      <c r="L1804" s="69">
        <v>0</v>
      </c>
      <c r="M1804" s="69">
        <v>0</v>
      </c>
      <c r="N1804" s="69">
        <v>0</v>
      </c>
      <c r="O1804" s="69">
        <v>400000</v>
      </c>
      <c r="P1804" s="69">
        <v>185232.87</v>
      </c>
      <c r="Q1804" s="67">
        <f t="shared" si="57"/>
        <v>0</v>
      </c>
    </row>
    <row r="1805" spans="1:17" ht="14.4" x14ac:dyDescent="0.2">
      <c r="A1805" s="65" t="s">
        <v>534</v>
      </c>
      <c r="B1805" s="65" t="s">
        <v>535</v>
      </c>
      <c r="C1805" s="32" t="str">
        <f t="shared" si="56"/>
        <v>21376000 CONSEJO NAC.POLÍTICA PÚBLICA PERSONA JOV</v>
      </c>
      <c r="D1805" s="65" t="s">
        <v>19</v>
      </c>
      <c r="E1805" s="65" t="s">
        <v>153</v>
      </c>
      <c r="F1805" s="65" t="s">
        <v>154</v>
      </c>
      <c r="G1805" s="69">
        <v>3700000</v>
      </c>
      <c r="H1805" s="69">
        <v>3700000</v>
      </c>
      <c r="I1805" s="69">
        <v>2040662.63</v>
      </c>
      <c r="J1805" s="69">
        <v>0</v>
      </c>
      <c r="K1805" s="69">
        <v>0</v>
      </c>
      <c r="L1805" s="69">
        <v>0</v>
      </c>
      <c r="M1805" s="69">
        <v>1455346.62</v>
      </c>
      <c r="N1805" s="69">
        <v>1455346.62</v>
      </c>
      <c r="O1805" s="69">
        <v>2244653.38</v>
      </c>
      <c r="P1805" s="69">
        <v>585316.01</v>
      </c>
      <c r="Q1805" s="67">
        <f t="shared" si="57"/>
        <v>0.39333692432432438</v>
      </c>
    </row>
    <row r="1806" spans="1:17" ht="14.4" x14ac:dyDescent="0.2">
      <c r="A1806" s="65" t="s">
        <v>534</v>
      </c>
      <c r="B1806" s="65" t="s">
        <v>535</v>
      </c>
      <c r="C1806" s="32" t="str">
        <f t="shared" si="56"/>
        <v>21376000 CONSEJO NAC.POLÍTICA PÚBLICA PERSONA JOV</v>
      </c>
      <c r="D1806" s="65" t="s">
        <v>19</v>
      </c>
      <c r="E1806" s="65" t="s">
        <v>155</v>
      </c>
      <c r="F1806" s="65" t="s">
        <v>156</v>
      </c>
      <c r="G1806" s="69">
        <v>2000000</v>
      </c>
      <c r="H1806" s="69">
        <v>2000000</v>
      </c>
      <c r="I1806" s="69">
        <v>1448046.2</v>
      </c>
      <c r="J1806" s="69">
        <v>0</v>
      </c>
      <c r="K1806" s="69">
        <v>0</v>
      </c>
      <c r="L1806" s="69">
        <v>0</v>
      </c>
      <c r="M1806" s="69">
        <v>1000000</v>
      </c>
      <c r="N1806" s="69">
        <v>1000000</v>
      </c>
      <c r="O1806" s="69">
        <v>1000000</v>
      </c>
      <c r="P1806" s="69">
        <v>448046.2</v>
      </c>
      <c r="Q1806" s="67">
        <f t="shared" si="57"/>
        <v>0.5</v>
      </c>
    </row>
    <row r="1807" spans="1:17" ht="14.4" x14ac:dyDescent="0.2">
      <c r="A1807" s="65" t="s">
        <v>534</v>
      </c>
      <c r="B1807" s="65" t="s">
        <v>535</v>
      </c>
      <c r="C1807" s="32" t="str">
        <f t="shared" si="56"/>
        <v>21376000 CONSEJO NAC.POLÍTICA PÚBLICA PERSONA JOV</v>
      </c>
      <c r="D1807" s="65" t="s">
        <v>19</v>
      </c>
      <c r="E1807" s="65" t="s">
        <v>157</v>
      </c>
      <c r="F1807" s="65" t="s">
        <v>158</v>
      </c>
      <c r="G1807" s="69">
        <v>2000000</v>
      </c>
      <c r="H1807" s="69">
        <v>2000000</v>
      </c>
      <c r="I1807" s="69">
        <v>1448046.2</v>
      </c>
      <c r="J1807" s="69">
        <v>0</v>
      </c>
      <c r="K1807" s="69">
        <v>0</v>
      </c>
      <c r="L1807" s="69">
        <v>0</v>
      </c>
      <c r="M1807" s="69">
        <v>1000000</v>
      </c>
      <c r="N1807" s="69">
        <v>1000000</v>
      </c>
      <c r="O1807" s="69">
        <v>1000000</v>
      </c>
      <c r="P1807" s="69">
        <v>448046.2</v>
      </c>
      <c r="Q1807" s="67">
        <f t="shared" si="57"/>
        <v>0.5</v>
      </c>
    </row>
    <row r="1808" spans="1:17" ht="14.4" x14ac:dyDescent="0.2">
      <c r="A1808" s="65" t="s">
        <v>534</v>
      </c>
      <c r="B1808" s="65" t="s">
        <v>535</v>
      </c>
      <c r="C1808" s="32" t="str">
        <f t="shared" si="56"/>
        <v>21376000 CONSEJO NAC.POLÍTICA PÚBLICA PERSONA JOV</v>
      </c>
      <c r="D1808" s="65" t="s">
        <v>19</v>
      </c>
      <c r="E1808" s="65" t="s">
        <v>161</v>
      </c>
      <c r="F1808" s="65" t="s">
        <v>162</v>
      </c>
      <c r="G1808" s="69">
        <v>0</v>
      </c>
      <c r="H1808" s="69">
        <v>0</v>
      </c>
      <c r="I1808" s="69">
        <v>0</v>
      </c>
      <c r="J1808" s="69">
        <v>0</v>
      </c>
      <c r="K1808" s="69">
        <v>0</v>
      </c>
      <c r="L1808" s="69">
        <v>0</v>
      </c>
      <c r="M1808" s="69">
        <v>0</v>
      </c>
      <c r="N1808" s="69">
        <v>0</v>
      </c>
      <c r="O1808" s="69">
        <v>0</v>
      </c>
      <c r="P1808" s="69">
        <v>0</v>
      </c>
      <c r="Q1808" s="67">
        <f t="shared" si="57"/>
        <v>0</v>
      </c>
    </row>
    <row r="1809" spans="1:17" ht="14.4" x14ac:dyDescent="0.2">
      <c r="A1809" s="65" t="s">
        <v>534</v>
      </c>
      <c r="B1809" s="65" t="s">
        <v>535</v>
      </c>
      <c r="C1809" s="32" t="str">
        <f t="shared" si="56"/>
        <v>21376000 CONSEJO NAC.POLÍTICA PÚBLICA PERSONA JOV</v>
      </c>
      <c r="D1809" s="65" t="s">
        <v>19</v>
      </c>
      <c r="E1809" s="65" t="s">
        <v>185</v>
      </c>
      <c r="F1809" s="65" t="s">
        <v>186</v>
      </c>
      <c r="G1809" s="69">
        <v>200000</v>
      </c>
      <c r="H1809" s="69">
        <v>200000</v>
      </c>
      <c r="I1809" s="69">
        <v>92616.43</v>
      </c>
      <c r="J1809" s="69">
        <v>0</v>
      </c>
      <c r="K1809" s="69">
        <v>0</v>
      </c>
      <c r="L1809" s="69">
        <v>0</v>
      </c>
      <c r="M1809" s="69">
        <v>0</v>
      </c>
      <c r="N1809" s="69">
        <v>0</v>
      </c>
      <c r="O1809" s="69">
        <v>200000</v>
      </c>
      <c r="P1809" s="69">
        <v>92616.43</v>
      </c>
      <c r="Q1809" s="67">
        <f t="shared" si="57"/>
        <v>0</v>
      </c>
    </row>
    <row r="1810" spans="1:17" ht="14.4" x14ac:dyDescent="0.2">
      <c r="A1810" s="65" t="s">
        <v>534</v>
      </c>
      <c r="B1810" s="65" t="s">
        <v>535</v>
      </c>
      <c r="C1810" s="32" t="str">
        <f t="shared" si="56"/>
        <v>21376000 CONSEJO NAC.POLÍTICA PÚBLICA PERSONA JOV</v>
      </c>
      <c r="D1810" s="65" t="s">
        <v>19</v>
      </c>
      <c r="E1810" s="65" t="s">
        <v>187</v>
      </c>
      <c r="F1810" s="65" t="s">
        <v>188</v>
      </c>
      <c r="G1810" s="69">
        <v>200000</v>
      </c>
      <c r="H1810" s="69">
        <v>200000</v>
      </c>
      <c r="I1810" s="69">
        <v>92616.43</v>
      </c>
      <c r="J1810" s="69">
        <v>0</v>
      </c>
      <c r="K1810" s="69">
        <v>0</v>
      </c>
      <c r="L1810" s="69">
        <v>0</v>
      </c>
      <c r="M1810" s="69">
        <v>0</v>
      </c>
      <c r="N1810" s="69">
        <v>0</v>
      </c>
      <c r="O1810" s="69">
        <v>200000</v>
      </c>
      <c r="P1810" s="69">
        <v>92616.43</v>
      </c>
      <c r="Q1810" s="67">
        <f t="shared" si="57"/>
        <v>0</v>
      </c>
    </row>
    <row r="1811" spans="1:17" ht="14.4" x14ac:dyDescent="0.2">
      <c r="A1811" s="65" t="s">
        <v>534</v>
      </c>
      <c r="B1811" s="65" t="s">
        <v>535</v>
      </c>
      <c r="C1811" s="32" t="str">
        <f t="shared" si="56"/>
        <v>21376000 CONSEJO NAC.POLÍTICA PÚBLICA PERSONA JOV</v>
      </c>
      <c r="D1811" s="65" t="s">
        <v>19</v>
      </c>
      <c r="E1811" s="65" t="s">
        <v>191</v>
      </c>
      <c r="F1811" s="65" t="s">
        <v>192</v>
      </c>
      <c r="G1811" s="69">
        <v>1500000</v>
      </c>
      <c r="H1811" s="69">
        <v>1500000</v>
      </c>
      <c r="I1811" s="69">
        <v>500000</v>
      </c>
      <c r="J1811" s="69">
        <v>0</v>
      </c>
      <c r="K1811" s="69">
        <v>0</v>
      </c>
      <c r="L1811" s="69">
        <v>0</v>
      </c>
      <c r="M1811" s="69">
        <v>455346.62</v>
      </c>
      <c r="N1811" s="69">
        <v>455346.62</v>
      </c>
      <c r="O1811" s="69">
        <v>1044653.38</v>
      </c>
      <c r="P1811" s="69">
        <v>44653.38</v>
      </c>
      <c r="Q1811" s="67">
        <f t="shared" si="57"/>
        <v>0.30356441333333334</v>
      </c>
    </row>
    <row r="1812" spans="1:17" ht="14.4" x14ac:dyDescent="0.2">
      <c r="A1812" s="65" t="s">
        <v>534</v>
      </c>
      <c r="B1812" s="65" t="s">
        <v>535</v>
      </c>
      <c r="C1812" s="32" t="str">
        <f t="shared" si="56"/>
        <v>21376000 CONSEJO NAC.POLÍTICA PÚBLICA PERSONA JOV</v>
      </c>
      <c r="D1812" s="65" t="s">
        <v>19</v>
      </c>
      <c r="E1812" s="65" t="s">
        <v>193</v>
      </c>
      <c r="F1812" s="65" t="s">
        <v>194</v>
      </c>
      <c r="G1812" s="69">
        <v>1000000</v>
      </c>
      <c r="H1812" s="69">
        <v>1000000</v>
      </c>
      <c r="I1812" s="69">
        <v>0</v>
      </c>
      <c r="J1812" s="69">
        <v>0</v>
      </c>
      <c r="K1812" s="69">
        <v>0</v>
      </c>
      <c r="L1812" s="69">
        <v>0</v>
      </c>
      <c r="M1812" s="69">
        <v>0</v>
      </c>
      <c r="N1812" s="69">
        <v>0</v>
      </c>
      <c r="O1812" s="69">
        <v>1000000</v>
      </c>
      <c r="P1812" s="69">
        <v>0</v>
      </c>
      <c r="Q1812" s="67">
        <f t="shared" si="57"/>
        <v>0</v>
      </c>
    </row>
    <row r="1813" spans="1:17" ht="14.4" x14ac:dyDescent="0.2">
      <c r="A1813" s="65" t="s">
        <v>534</v>
      </c>
      <c r="B1813" s="65" t="s">
        <v>535</v>
      </c>
      <c r="C1813" s="32" t="str">
        <f t="shared" si="56"/>
        <v>21376000 CONSEJO NAC.POLÍTICA PÚBLICA PERSONA JOV</v>
      </c>
      <c r="D1813" s="65" t="s">
        <v>19</v>
      </c>
      <c r="E1813" s="65" t="s">
        <v>201</v>
      </c>
      <c r="F1813" s="65" t="s">
        <v>202</v>
      </c>
      <c r="G1813" s="69">
        <v>500000</v>
      </c>
      <c r="H1813" s="69">
        <v>500000</v>
      </c>
      <c r="I1813" s="69">
        <v>500000</v>
      </c>
      <c r="J1813" s="69">
        <v>0</v>
      </c>
      <c r="K1813" s="69">
        <v>0</v>
      </c>
      <c r="L1813" s="69">
        <v>0</v>
      </c>
      <c r="M1813" s="69">
        <v>455346.62</v>
      </c>
      <c r="N1813" s="69">
        <v>455346.62</v>
      </c>
      <c r="O1813" s="69">
        <v>44653.38</v>
      </c>
      <c r="P1813" s="69">
        <v>44653.38</v>
      </c>
      <c r="Q1813" s="67">
        <f t="shared" si="57"/>
        <v>0.91069323999999996</v>
      </c>
    </row>
    <row r="1814" spans="1:17" ht="14.4" x14ac:dyDescent="0.2">
      <c r="A1814" s="65" t="s">
        <v>534</v>
      </c>
      <c r="B1814" s="65" t="s">
        <v>535</v>
      </c>
      <c r="C1814" s="32" t="str">
        <f t="shared" si="56"/>
        <v>21376000 CONSEJO NAC.POLÍTICA PÚBLICA PERSONA JOV</v>
      </c>
      <c r="D1814" s="65" t="s">
        <v>19</v>
      </c>
      <c r="E1814" s="65" t="s">
        <v>209</v>
      </c>
      <c r="F1814" s="65" t="s">
        <v>210</v>
      </c>
      <c r="G1814" s="69">
        <v>795886658</v>
      </c>
      <c r="H1814" s="69">
        <v>795886658</v>
      </c>
      <c r="I1814" s="69">
        <v>658368447.19000006</v>
      </c>
      <c r="J1814" s="69">
        <v>0</v>
      </c>
      <c r="K1814" s="69">
        <v>0</v>
      </c>
      <c r="L1814" s="69">
        <v>0</v>
      </c>
      <c r="M1814" s="69">
        <v>9542800.0800000001</v>
      </c>
      <c r="N1814" s="69">
        <v>9542800.0800000001</v>
      </c>
      <c r="O1814" s="69">
        <v>786343857.91999996</v>
      </c>
      <c r="P1814" s="69">
        <v>648825647.11000001</v>
      </c>
      <c r="Q1814" s="67">
        <f t="shared" si="57"/>
        <v>1.1990149582329097E-2</v>
      </c>
    </row>
    <row r="1815" spans="1:17" ht="14.4" x14ac:dyDescent="0.2">
      <c r="A1815" s="65" t="s">
        <v>534</v>
      </c>
      <c r="B1815" s="65" t="s">
        <v>535</v>
      </c>
      <c r="C1815" s="32" t="str">
        <f t="shared" si="56"/>
        <v>21376000 CONSEJO NAC.POLÍTICA PÚBLICA PERSONA JOV</v>
      </c>
      <c r="D1815" s="65" t="s">
        <v>19</v>
      </c>
      <c r="E1815" s="65" t="s">
        <v>211</v>
      </c>
      <c r="F1815" s="65" t="s">
        <v>212</v>
      </c>
      <c r="G1815" s="69">
        <v>791886658</v>
      </c>
      <c r="H1815" s="69">
        <v>791886658</v>
      </c>
      <c r="I1815" s="69">
        <v>654368447.19000006</v>
      </c>
      <c r="J1815" s="69">
        <v>0</v>
      </c>
      <c r="K1815" s="69">
        <v>0</v>
      </c>
      <c r="L1815" s="69">
        <v>0</v>
      </c>
      <c r="M1815" s="69">
        <v>9368518.75</v>
      </c>
      <c r="N1815" s="69">
        <v>9368518.75</v>
      </c>
      <c r="O1815" s="69">
        <v>782518139.25</v>
      </c>
      <c r="P1815" s="69">
        <v>644999928.44000006</v>
      </c>
      <c r="Q1815" s="67">
        <f t="shared" si="57"/>
        <v>1.1830630880511691E-2</v>
      </c>
    </row>
    <row r="1816" spans="1:17" ht="14.4" x14ac:dyDescent="0.2">
      <c r="A1816" s="65" t="s">
        <v>534</v>
      </c>
      <c r="B1816" s="65" t="s">
        <v>535</v>
      </c>
      <c r="C1816" s="32" t="str">
        <f t="shared" si="56"/>
        <v>21376000 CONSEJO NAC.POLÍTICA PÚBLICA PERSONA JOV</v>
      </c>
      <c r="D1816" s="65" t="s">
        <v>19</v>
      </c>
      <c r="E1816" s="65" t="s">
        <v>544</v>
      </c>
      <c r="F1816" s="65" t="s">
        <v>214</v>
      </c>
      <c r="G1816" s="69">
        <v>9893178</v>
      </c>
      <c r="H1816" s="69">
        <v>9893178</v>
      </c>
      <c r="I1816" s="69">
        <v>9890554</v>
      </c>
      <c r="J1816" s="69">
        <v>0</v>
      </c>
      <c r="K1816" s="69">
        <v>0</v>
      </c>
      <c r="L1816" s="69">
        <v>0</v>
      </c>
      <c r="M1816" s="69">
        <v>2215700.37</v>
      </c>
      <c r="N1816" s="69">
        <v>2215700.37</v>
      </c>
      <c r="O1816" s="69">
        <v>7677477.6299999999</v>
      </c>
      <c r="P1816" s="69">
        <v>7674853.6299999999</v>
      </c>
      <c r="Q1816" s="67">
        <f t="shared" si="57"/>
        <v>0.22396244866917386</v>
      </c>
    </row>
    <row r="1817" spans="1:17" ht="14.4" x14ac:dyDescent="0.2">
      <c r="A1817" s="65" t="s">
        <v>534</v>
      </c>
      <c r="B1817" s="65" t="s">
        <v>535</v>
      </c>
      <c r="C1817" s="32" t="str">
        <f t="shared" si="56"/>
        <v>21376000 CONSEJO NAC.POLÍTICA PÚBLICA PERSONA JOV</v>
      </c>
      <c r="D1817" s="65" t="s">
        <v>19</v>
      </c>
      <c r="E1817" s="65" t="s">
        <v>545</v>
      </c>
      <c r="F1817" s="65" t="s">
        <v>216</v>
      </c>
      <c r="G1817" s="69">
        <v>1575347</v>
      </c>
      <c r="H1817" s="69">
        <v>1575347</v>
      </c>
      <c r="I1817" s="69">
        <v>1574929</v>
      </c>
      <c r="J1817" s="69">
        <v>0</v>
      </c>
      <c r="K1817" s="69">
        <v>0</v>
      </c>
      <c r="L1817" s="69">
        <v>0</v>
      </c>
      <c r="M1817" s="69">
        <v>352818.38</v>
      </c>
      <c r="N1817" s="69">
        <v>352818.38</v>
      </c>
      <c r="O1817" s="69">
        <v>1222528.6200000001</v>
      </c>
      <c r="P1817" s="69">
        <v>1222110.6200000001</v>
      </c>
      <c r="Q1817" s="67">
        <f t="shared" si="57"/>
        <v>0.22396232703017177</v>
      </c>
    </row>
    <row r="1818" spans="1:17" ht="14.4" x14ac:dyDescent="0.2">
      <c r="A1818" s="65" t="s">
        <v>534</v>
      </c>
      <c r="B1818" s="65" t="s">
        <v>535</v>
      </c>
      <c r="C1818" s="32" t="str">
        <f t="shared" si="56"/>
        <v>21376000 CONSEJO NAC.POLÍTICA PÚBLICA PERSONA JOV</v>
      </c>
      <c r="D1818" s="65" t="s">
        <v>19</v>
      </c>
      <c r="E1818" s="65" t="s">
        <v>546</v>
      </c>
      <c r="F1818" s="65" t="s">
        <v>547</v>
      </c>
      <c r="G1818" s="69">
        <v>9095318</v>
      </c>
      <c r="H1818" s="69">
        <v>9095318</v>
      </c>
      <c r="I1818" s="69">
        <v>7739865.8300000001</v>
      </c>
      <c r="J1818" s="69">
        <v>0</v>
      </c>
      <c r="K1818" s="69">
        <v>0</v>
      </c>
      <c r="L1818" s="69">
        <v>0</v>
      </c>
      <c r="M1818" s="69">
        <v>0</v>
      </c>
      <c r="N1818" s="69">
        <v>0</v>
      </c>
      <c r="O1818" s="69">
        <v>9095318</v>
      </c>
      <c r="P1818" s="69">
        <v>7739865.8300000001</v>
      </c>
      <c r="Q1818" s="67">
        <f t="shared" si="57"/>
        <v>0</v>
      </c>
    </row>
    <row r="1819" spans="1:17" ht="14.4" x14ac:dyDescent="0.2">
      <c r="A1819" s="65" t="s">
        <v>534</v>
      </c>
      <c r="B1819" s="65" t="s">
        <v>535</v>
      </c>
      <c r="C1819" s="32" t="str">
        <f t="shared" si="56"/>
        <v>21376000 CONSEJO NAC.POLÍTICA PÚBLICA PERSONA JOV</v>
      </c>
      <c r="D1819" s="65" t="s">
        <v>19</v>
      </c>
      <c r="E1819" s="65" t="s">
        <v>548</v>
      </c>
      <c r="F1819" s="65" t="s">
        <v>549</v>
      </c>
      <c r="G1819" s="69">
        <v>11047538</v>
      </c>
      <c r="H1819" s="69">
        <v>11047538</v>
      </c>
      <c r="I1819" s="69">
        <v>8643904.0999999996</v>
      </c>
      <c r="J1819" s="69">
        <v>0</v>
      </c>
      <c r="K1819" s="69">
        <v>0</v>
      </c>
      <c r="L1819" s="69">
        <v>0</v>
      </c>
      <c r="M1819" s="69">
        <v>0</v>
      </c>
      <c r="N1819" s="69">
        <v>0</v>
      </c>
      <c r="O1819" s="69">
        <v>11047538</v>
      </c>
      <c r="P1819" s="69">
        <v>8643904.0999999996</v>
      </c>
      <c r="Q1819" s="67">
        <f t="shared" si="57"/>
        <v>0</v>
      </c>
    </row>
    <row r="1820" spans="1:17" ht="14.4" x14ac:dyDescent="0.2">
      <c r="A1820" s="65" t="s">
        <v>534</v>
      </c>
      <c r="B1820" s="65" t="s">
        <v>535</v>
      </c>
      <c r="C1820" s="32" t="str">
        <f t="shared" si="56"/>
        <v>21376000 CONSEJO NAC.POLÍTICA PÚBLICA PERSONA JOV</v>
      </c>
      <c r="D1820" s="65" t="s">
        <v>19</v>
      </c>
      <c r="E1820" s="65" t="s">
        <v>550</v>
      </c>
      <c r="F1820" s="65" t="s">
        <v>551</v>
      </c>
      <c r="G1820" s="69">
        <v>9928162</v>
      </c>
      <c r="H1820" s="69">
        <v>9928162</v>
      </c>
      <c r="I1820" s="69">
        <v>8125541.04</v>
      </c>
      <c r="J1820" s="69">
        <v>0</v>
      </c>
      <c r="K1820" s="69">
        <v>0</v>
      </c>
      <c r="L1820" s="69">
        <v>0</v>
      </c>
      <c r="M1820" s="69">
        <v>0</v>
      </c>
      <c r="N1820" s="69">
        <v>0</v>
      </c>
      <c r="O1820" s="69">
        <v>9928162</v>
      </c>
      <c r="P1820" s="69">
        <v>8125541.04</v>
      </c>
      <c r="Q1820" s="67">
        <f t="shared" si="57"/>
        <v>0</v>
      </c>
    </row>
    <row r="1821" spans="1:17" ht="14.4" x14ac:dyDescent="0.2">
      <c r="A1821" s="65" t="s">
        <v>534</v>
      </c>
      <c r="B1821" s="65" t="s">
        <v>535</v>
      </c>
      <c r="C1821" s="32" t="str">
        <f t="shared" si="56"/>
        <v>21376000 CONSEJO NAC.POLÍTICA PÚBLICA PERSONA JOV</v>
      </c>
      <c r="D1821" s="65" t="s">
        <v>19</v>
      </c>
      <c r="E1821" s="65" t="s">
        <v>552</v>
      </c>
      <c r="F1821" s="65" t="s">
        <v>553</v>
      </c>
      <c r="G1821" s="69">
        <v>14382113</v>
      </c>
      <c r="H1821" s="69">
        <v>14382113</v>
      </c>
      <c r="I1821" s="69">
        <v>8716072.5899999999</v>
      </c>
      <c r="J1821" s="69">
        <v>0</v>
      </c>
      <c r="K1821" s="69">
        <v>0</v>
      </c>
      <c r="L1821" s="69">
        <v>0</v>
      </c>
      <c r="M1821" s="69">
        <v>0</v>
      </c>
      <c r="N1821" s="69">
        <v>0</v>
      </c>
      <c r="O1821" s="69">
        <v>14382113</v>
      </c>
      <c r="P1821" s="69">
        <v>8716072.5899999999</v>
      </c>
      <c r="Q1821" s="67">
        <f t="shared" si="57"/>
        <v>0</v>
      </c>
    </row>
    <row r="1822" spans="1:17" ht="14.4" x14ac:dyDescent="0.2">
      <c r="A1822" s="65" t="s">
        <v>534</v>
      </c>
      <c r="B1822" s="65" t="s">
        <v>535</v>
      </c>
      <c r="C1822" s="32" t="str">
        <f t="shared" si="56"/>
        <v>21376000 CONSEJO NAC.POLÍTICA PÚBLICA PERSONA JOV</v>
      </c>
      <c r="D1822" s="65" t="s">
        <v>19</v>
      </c>
      <c r="E1822" s="65" t="s">
        <v>554</v>
      </c>
      <c r="F1822" s="65" t="s">
        <v>555</v>
      </c>
      <c r="G1822" s="69">
        <v>9965331</v>
      </c>
      <c r="H1822" s="69">
        <v>9965331</v>
      </c>
      <c r="I1822" s="69">
        <v>8142753.3399999999</v>
      </c>
      <c r="J1822" s="69">
        <v>0</v>
      </c>
      <c r="K1822" s="69">
        <v>0</v>
      </c>
      <c r="L1822" s="69">
        <v>0</v>
      </c>
      <c r="M1822" s="69">
        <v>0</v>
      </c>
      <c r="N1822" s="69">
        <v>0</v>
      </c>
      <c r="O1822" s="69">
        <v>9965331</v>
      </c>
      <c r="P1822" s="69">
        <v>8142753.3399999999</v>
      </c>
      <c r="Q1822" s="67">
        <f t="shared" si="57"/>
        <v>0</v>
      </c>
    </row>
    <row r="1823" spans="1:17" ht="14.4" x14ac:dyDescent="0.2">
      <c r="A1823" s="65" t="s">
        <v>534</v>
      </c>
      <c r="B1823" s="65" t="s">
        <v>535</v>
      </c>
      <c r="C1823" s="32" t="str">
        <f t="shared" si="56"/>
        <v>21376000 CONSEJO NAC.POLÍTICA PÚBLICA PERSONA JOV</v>
      </c>
      <c r="D1823" s="65" t="s">
        <v>19</v>
      </c>
      <c r="E1823" s="65" t="s">
        <v>556</v>
      </c>
      <c r="F1823" s="65" t="s">
        <v>557</v>
      </c>
      <c r="G1823" s="69">
        <v>5000000</v>
      </c>
      <c r="H1823" s="69">
        <v>5000000</v>
      </c>
      <c r="I1823" s="69">
        <v>5000000</v>
      </c>
      <c r="J1823" s="69">
        <v>0</v>
      </c>
      <c r="K1823" s="69">
        <v>0</v>
      </c>
      <c r="L1823" s="69">
        <v>0</v>
      </c>
      <c r="M1823" s="69">
        <v>0</v>
      </c>
      <c r="N1823" s="69">
        <v>0</v>
      </c>
      <c r="O1823" s="69">
        <v>5000000</v>
      </c>
      <c r="P1823" s="69">
        <v>5000000</v>
      </c>
      <c r="Q1823" s="67">
        <f t="shared" si="57"/>
        <v>0</v>
      </c>
    </row>
    <row r="1824" spans="1:17" ht="14.4" x14ac:dyDescent="0.2">
      <c r="A1824" s="65" t="s">
        <v>534</v>
      </c>
      <c r="B1824" s="65" t="s">
        <v>535</v>
      </c>
      <c r="C1824" s="32" t="str">
        <f t="shared" si="56"/>
        <v>21376000 CONSEJO NAC.POLÍTICA PÚBLICA PERSONA JOV</v>
      </c>
      <c r="D1824" s="65" t="s">
        <v>19</v>
      </c>
      <c r="E1824" s="65" t="s">
        <v>558</v>
      </c>
      <c r="F1824" s="65" t="s">
        <v>559</v>
      </c>
      <c r="G1824" s="69">
        <v>9237874</v>
      </c>
      <c r="H1824" s="69">
        <v>9237874</v>
      </c>
      <c r="I1824" s="69">
        <v>7805880.9800000004</v>
      </c>
      <c r="J1824" s="69">
        <v>0</v>
      </c>
      <c r="K1824" s="69">
        <v>0</v>
      </c>
      <c r="L1824" s="69">
        <v>0</v>
      </c>
      <c r="M1824" s="69">
        <v>0</v>
      </c>
      <c r="N1824" s="69">
        <v>0</v>
      </c>
      <c r="O1824" s="69">
        <v>9237874</v>
      </c>
      <c r="P1824" s="69">
        <v>7805880.9800000004</v>
      </c>
      <c r="Q1824" s="67">
        <f t="shared" si="57"/>
        <v>0</v>
      </c>
    </row>
    <row r="1825" spans="1:17" ht="14.4" x14ac:dyDescent="0.2">
      <c r="A1825" s="65" t="s">
        <v>534</v>
      </c>
      <c r="B1825" s="65" t="s">
        <v>535</v>
      </c>
      <c r="C1825" s="32" t="str">
        <f t="shared" si="56"/>
        <v>21376000 CONSEJO NAC.POLÍTICA PÚBLICA PERSONA JOV</v>
      </c>
      <c r="D1825" s="65" t="s">
        <v>19</v>
      </c>
      <c r="E1825" s="65" t="s">
        <v>560</v>
      </c>
      <c r="F1825" s="65" t="s">
        <v>561</v>
      </c>
      <c r="G1825" s="69">
        <v>7591227</v>
      </c>
      <c r="H1825" s="69">
        <v>7591227</v>
      </c>
      <c r="I1825" s="69">
        <v>7043348.1200000001</v>
      </c>
      <c r="J1825" s="69">
        <v>0</v>
      </c>
      <c r="K1825" s="69">
        <v>0</v>
      </c>
      <c r="L1825" s="69">
        <v>0</v>
      </c>
      <c r="M1825" s="69">
        <v>0</v>
      </c>
      <c r="N1825" s="69">
        <v>0</v>
      </c>
      <c r="O1825" s="69">
        <v>7591227</v>
      </c>
      <c r="P1825" s="69">
        <v>7043348.1200000001</v>
      </c>
      <c r="Q1825" s="67">
        <f t="shared" si="57"/>
        <v>0</v>
      </c>
    </row>
    <row r="1826" spans="1:17" ht="14.4" x14ac:dyDescent="0.2">
      <c r="A1826" s="65" t="s">
        <v>534</v>
      </c>
      <c r="B1826" s="65" t="s">
        <v>535</v>
      </c>
      <c r="C1826" s="32" t="str">
        <f t="shared" si="56"/>
        <v>21376000 CONSEJO NAC.POLÍTICA PÚBLICA PERSONA JOV</v>
      </c>
      <c r="D1826" s="65" t="s">
        <v>19</v>
      </c>
      <c r="E1826" s="65" t="s">
        <v>562</v>
      </c>
      <c r="F1826" s="65" t="s">
        <v>563</v>
      </c>
      <c r="G1826" s="69">
        <v>10582477</v>
      </c>
      <c r="H1826" s="69">
        <v>10582477</v>
      </c>
      <c r="I1826" s="69">
        <v>8428542.6400000006</v>
      </c>
      <c r="J1826" s="69">
        <v>0</v>
      </c>
      <c r="K1826" s="69">
        <v>0</v>
      </c>
      <c r="L1826" s="69">
        <v>0</v>
      </c>
      <c r="M1826" s="69">
        <v>0</v>
      </c>
      <c r="N1826" s="69">
        <v>0</v>
      </c>
      <c r="O1826" s="69">
        <v>10582477</v>
      </c>
      <c r="P1826" s="69">
        <v>8428542.6400000006</v>
      </c>
      <c r="Q1826" s="67">
        <f t="shared" si="57"/>
        <v>0</v>
      </c>
    </row>
    <row r="1827" spans="1:17" ht="14.4" x14ac:dyDescent="0.2">
      <c r="A1827" s="65" t="s">
        <v>534</v>
      </c>
      <c r="B1827" s="65" t="s">
        <v>535</v>
      </c>
      <c r="C1827" s="32" t="str">
        <f t="shared" si="56"/>
        <v>21376000 CONSEJO NAC.POLÍTICA PÚBLICA PERSONA JOV</v>
      </c>
      <c r="D1827" s="65" t="s">
        <v>19</v>
      </c>
      <c r="E1827" s="65" t="s">
        <v>564</v>
      </c>
      <c r="F1827" s="65" t="s">
        <v>565</v>
      </c>
      <c r="G1827" s="69">
        <v>5000000</v>
      </c>
      <c r="H1827" s="69">
        <v>5000000</v>
      </c>
      <c r="I1827" s="69">
        <v>5000000</v>
      </c>
      <c r="J1827" s="69">
        <v>0</v>
      </c>
      <c r="K1827" s="69">
        <v>0</v>
      </c>
      <c r="L1827" s="69">
        <v>0</v>
      </c>
      <c r="M1827" s="69">
        <v>0</v>
      </c>
      <c r="N1827" s="69">
        <v>0</v>
      </c>
      <c r="O1827" s="69">
        <v>5000000</v>
      </c>
      <c r="P1827" s="69">
        <v>5000000</v>
      </c>
      <c r="Q1827" s="67">
        <f t="shared" si="57"/>
        <v>0</v>
      </c>
    </row>
    <row r="1828" spans="1:17" ht="14.4" x14ac:dyDescent="0.2">
      <c r="A1828" s="65" t="s">
        <v>534</v>
      </c>
      <c r="B1828" s="65" t="s">
        <v>535</v>
      </c>
      <c r="C1828" s="32" t="str">
        <f t="shared" si="56"/>
        <v>21376000 CONSEJO NAC.POLÍTICA PÚBLICA PERSONA JOV</v>
      </c>
      <c r="D1828" s="65" t="s">
        <v>19</v>
      </c>
      <c r="E1828" s="65" t="s">
        <v>566</v>
      </c>
      <c r="F1828" s="65" t="s">
        <v>567</v>
      </c>
      <c r="G1828" s="69">
        <v>9357914</v>
      </c>
      <c r="H1828" s="69">
        <v>9357914</v>
      </c>
      <c r="I1828" s="69">
        <v>7861469.3600000003</v>
      </c>
      <c r="J1828" s="69">
        <v>0</v>
      </c>
      <c r="K1828" s="69">
        <v>0</v>
      </c>
      <c r="L1828" s="69">
        <v>0</v>
      </c>
      <c r="M1828" s="69">
        <v>0</v>
      </c>
      <c r="N1828" s="69">
        <v>0</v>
      </c>
      <c r="O1828" s="69">
        <v>9357914</v>
      </c>
      <c r="P1828" s="69">
        <v>7861469.3600000003</v>
      </c>
      <c r="Q1828" s="67">
        <f t="shared" si="57"/>
        <v>0</v>
      </c>
    </row>
    <row r="1829" spans="1:17" ht="14.4" x14ac:dyDescent="0.2">
      <c r="A1829" s="65" t="s">
        <v>534</v>
      </c>
      <c r="B1829" s="65" t="s">
        <v>535</v>
      </c>
      <c r="C1829" s="32" t="str">
        <f t="shared" si="56"/>
        <v>21376000 CONSEJO NAC.POLÍTICA PÚBLICA PERSONA JOV</v>
      </c>
      <c r="D1829" s="65" t="s">
        <v>19</v>
      </c>
      <c r="E1829" s="65" t="s">
        <v>568</v>
      </c>
      <c r="F1829" s="65" t="s">
        <v>569</v>
      </c>
      <c r="G1829" s="69">
        <v>8687855</v>
      </c>
      <c r="H1829" s="69">
        <v>8687855</v>
      </c>
      <c r="I1829" s="69">
        <v>7551176.9900000002</v>
      </c>
      <c r="J1829" s="69">
        <v>0</v>
      </c>
      <c r="K1829" s="69">
        <v>0</v>
      </c>
      <c r="L1829" s="69">
        <v>0</v>
      </c>
      <c r="M1829" s="69">
        <v>0</v>
      </c>
      <c r="N1829" s="69">
        <v>0</v>
      </c>
      <c r="O1829" s="69">
        <v>8687855</v>
      </c>
      <c r="P1829" s="69">
        <v>7551176.9900000002</v>
      </c>
      <c r="Q1829" s="67">
        <f t="shared" si="57"/>
        <v>0</v>
      </c>
    </row>
    <row r="1830" spans="1:17" ht="14.4" x14ac:dyDescent="0.2">
      <c r="A1830" s="65" t="s">
        <v>534</v>
      </c>
      <c r="B1830" s="65" t="s">
        <v>535</v>
      </c>
      <c r="C1830" s="32" t="str">
        <f t="shared" si="56"/>
        <v>21376000 CONSEJO NAC.POLÍTICA PÚBLICA PERSONA JOV</v>
      </c>
      <c r="D1830" s="65" t="s">
        <v>19</v>
      </c>
      <c r="E1830" s="65" t="s">
        <v>570</v>
      </c>
      <c r="F1830" s="65" t="s">
        <v>571</v>
      </c>
      <c r="G1830" s="69">
        <v>8805228</v>
      </c>
      <c r="H1830" s="69">
        <v>8805228</v>
      </c>
      <c r="I1830" s="69">
        <v>7605530.3300000001</v>
      </c>
      <c r="J1830" s="69">
        <v>0</v>
      </c>
      <c r="K1830" s="69">
        <v>0</v>
      </c>
      <c r="L1830" s="69">
        <v>0</v>
      </c>
      <c r="M1830" s="69">
        <v>0</v>
      </c>
      <c r="N1830" s="69">
        <v>0</v>
      </c>
      <c r="O1830" s="69">
        <v>8805228</v>
      </c>
      <c r="P1830" s="69">
        <v>7605530.3300000001</v>
      </c>
      <c r="Q1830" s="67">
        <f t="shared" si="57"/>
        <v>0</v>
      </c>
    </row>
    <row r="1831" spans="1:17" ht="14.4" x14ac:dyDescent="0.2">
      <c r="A1831" s="65" t="s">
        <v>534</v>
      </c>
      <c r="B1831" s="65" t="s">
        <v>535</v>
      </c>
      <c r="C1831" s="32" t="str">
        <f t="shared" si="56"/>
        <v>21376000 CONSEJO NAC.POLÍTICA PÚBLICA PERSONA JOV</v>
      </c>
      <c r="D1831" s="65" t="s">
        <v>19</v>
      </c>
      <c r="E1831" s="65" t="s">
        <v>572</v>
      </c>
      <c r="F1831" s="65" t="s">
        <v>573</v>
      </c>
      <c r="G1831" s="69">
        <v>11337599</v>
      </c>
      <c r="H1831" s="69">
        <v>11337599</v>
      </c>
      <c r="I1831" s="69">
        <v>8778226.1699999999</v>
      </c>
      <c r="J1831" s="69">
        <v>0</v>
      </c>
      <c r="K1831" s="69">
        <v>0</v>
      </c>
      <c r="L1831" s="69">
        <v>0</v>
      </c>
      <c r="M1831" s="69">
        <v>0</v>
      </c>
      <c r="N1831" s="69">
        <v>0</v>
      </c>
      <c r="O1831" s="69">
        <v>11337599</v>
      </c>
      <c r="P1831" s="69">
        <v>8778226.1699999999</v>
      </c>
      <c r="Q1831" s="67">
        <f t="shared" si="57"/>
        <v>0</v>
      </c>
    </row>
    <row r="1832" spans="1:17" ht="14.4" x14ac:dyDescent="0.2">
      <c r="A1832" s="65" t="s">
        <v>534</v>
      </c>
      <c r="B1832" s="65" t="s">
        <v>535</v>
      </c>
      <c r="C1832" s="32" t="str">
        <f t="shared" si="56"/>
        <v>21376000 CONSEJO NAC.POLÍTICA PÚBLICA PERSONA JOV</v>
      </c>
      <c r="D1832" s="65" t="s">
        <v>19</v>
      </c>
      <c r="E1832" s="65" t="s">
        <v>574</v>
      </c>
      <c r="F1832" s="65" t="s">
        <v>575</v>
      </c>
      <c r="G1832" s="69">
        <v>8812810</v>
      </c>
      <c r="H1832" s="69">
        <v>8812810</v>
      </c>
      <c r="I1832" s="69">
        <v>7609041.4199999999</v>
      </c>
      <c r="J1832" s="69">
        <v>0</v>
      </c>
      <c r="K1832" s="69">
        <v>0</v>
      </c>
      <c r="L1832" s="69">
        <v>0</v>
      </c>
      <c r="M1832" s="69">
        <v>0</v>
      </c>
      <c r="N1832" s="69">
        <v>0</v>
      </c>
      <c r="O1832" s="69">
        <v>8812810</v>
      </c>
      <c r="P1832" s="69">
        <v>7609041.4199999999</v>
      </c>
      <c r="Q1832" s="67">
        <f t="shared" si="57"/>
        <v>0</v>
      </c>
    </row>
    <row r="1833" spans="1:17" ht="14.4" x14ac:dyDescent="0.2">
      <c r="A1833" s="65" t="s">
        <v>534</v>
      </c>
      <c r="B1833" s="65" t="s">
        <v>535</v>
      </c>
      <c r="C1833" s="32" t="str">
        <f t="shared" si="56"/>
        <v>21376000 CONSEJO NAC.POLÍTICA PÚBLICA PERSONA JOV</v>
      </c>
      <c r="D1833" s="65" t="s">
        <v>19</v>
      </c>
      <c r="E1833" s="65" t="s">
        <v>576</v>
      </c>
      <c r="F1833" s="65" t="s">
        <v>577</v>
      </c>
      <c r="G1833" s="69">
        <v>7686705</v>
      </c>
      <c r="H1833" s="69">
        <v>7686705</v>
      </c>
      <c r="I1833" s="69">
        <v>7087562.2699999996</v>
      </c>
      <c r="J1833" s="69">
        <v>0</v>
      </c>
      <c r="K1833" s="69">
        <v>0</v>
      </c>
      <c r="L1833" s="69">
        <v>0</v>
      </c>
      <c r="M1833" s="69">
        <v>0</v>
      </c>
      <c r="N1833" s="69">
        <v>0</v>
      </c>
      <c r="O1833" s="69">
        <v>7686705</v>
      </c>
      <c r="P1833" s="69">
        <v>7087562.2699999996</v>
      </c>
      <c r="Q1833" s="67">
        <f t="shared" si="57"/>
        <v>0</v>
      </c>
    </row>
    <row r="1834" spans="1:17" ht="14.4" x14ac:dyDescent="0.2">
      <c r="A1834" s="65" t="s">
        <v>534</v>
      </c>
      <c r="B1834" s="65" t="s">
        <v>535</v>
      </c>
      <c r="C1834" s="32" t="str">
        <f t="shared" si="56"/>
        <v>21376000 CONSEJO NAC.POLÍTICA PÚBLICA PERSONA JOV</v>
      </c>
      <c r="D1834" s="65" t="s">
        <v>19</v>
      </c>
      <c r="E1834" s="65" t="s">
        <v>578</v>
      </c>
      <c r="F1834" s="65" t="s">
        <v>579</v>
      </c>
      <c r="G1834" s="69">
        <v>10482872</v>
      </c>
      <c r="H1834" s="69">
        <v>10482872</v>
      </c>
      <c r="I1834" s="69">
        <v>8382417.3399999999</v>
      </c>
      <c r="J1834" s="69">
        <v>0</v>
      </c>
      <c r="K1834" s="69">
        <v>0</v>
      </c>
      <c r="L1834" s="69">
        <v>0</v>
      </c>
      <c r="M1834" s="69">
        <v>0</v>
      </c>
      <c r="N1834" s="69">
        <v>0</v>
      </c>
      <c r="O1834" s="69">
        <v>10482872</v>
      </c>
      <c r="P1834" s="69">
        <v>8382417.3399999999</v>
      </c>
      <c r="Q1834" s="67">
        <f t="shared" si="57"/>
        <v>0</v>
      </c>
    </row>
    <row r="1835" spans="1:17" ht="14.4" x14ac:dyDescent="0.2">
      <c r="A1835" s="65" t="s">
        <v>534</v>
      </c>
      <c r="B1835" s="65" t="s">
        <v>535</v>
      </c>
      <c r="C1835" s="32" t="str">
        <f t="shared" si="56"/>
        <v>21376000 CONSEJO NAC.POLÍTICA PÚBLICA PERSONA JOV</v>
      </c>
      <c r="D1835" s="65" t="s">
        <v>19</v>
      </c>
      <c r="E1835" s="65" t="s">
        <v>580</v>
      </c>
      <c r="F1835" s="65" t="s">
        <v>581</v>
      </c>
      <c r="G1835" s="69">
        <v>14068763</v>
      </c>
      <c r="H1835" s="69">
        <v>14068763</v>
      </c>
      <c r="I1835" s="69">
        <v>8570965.7899999991</v>
      </c>
      <c r="J1835" s="69">
        <v>0</v>
      </c>
      <c r="K1835" s="69">
        <v>0</v>
      </c>
      <c r="L1835" s="69">
        <v>0</v>
      </c>
      <c r="M1835" s="69">
        <v>0</v>
      </c>
      <c r="N1835" s="69">
        <v>0</v>
      </c>
      <c r="O1835" s="69">
        <v>14068763</v>
      </c>
      <c r="P1835" s="69">
        <v>8570965.7899999991</v>
      </c>
      <c r="Q1835" s="67">
        <f t="shared" si="57"/>
        <v>0</v>
      </c>
    </row>
    <row r="1836" spans="1:17" ht="14.4" x14ac:dyDescent="0.2">
      <c r="A1836" s="65" t="s">
        <v>534</v>
      </c>
      <c r="B1836" s="65" t="s">
        <v>535</v>
      </c>
      <c r="C1836" s="32" t="str">
        <f t="shared" si="56"/>
        <v>21376000 CONSEJO NAC.POLÍTICA PÚBLICA PERSONA JOV</v>
      </c>
      <c r="D1836" s="65" t="s">
        <v>19</v>
      </c>
      <c r="E1836" s="65" t="s">
        <v>582</v>
      </c>
      <c r="F1836" s="65" t="s">
        <v>583</v>
      </c>
      <c r="G1836" s="69">
        <v>9128879</v>
      </c>
      <c r="H1836" s="69">
        <v>9128879</v>
      </c>
      <c r="I1836" s="69">
        <v>7755407.3300000001</v>
      </c>
      <c r="J1836" s="69">
        <v>0</v>
      </c>
      <c r="K1836" s="69">
        <v>0</v>
      </c>
      <c r="L1836" s="69">
        <v>0</v>
      </c>
      <c r="M1836" s="69">
        <v>0</v>
      </c>
      <c r="N1836" s="69">
        <v>0</v>
      </c>
      <c r="O1836" s="69">
        <v>9128879</v>
      </c>
      <c r="P1836" s="69">
        <v>7755407.3300000001</v>
      </c>
      <c r="Q1836" s="67">
        <f t="shared" si="57"/>
        <v>0</v>
      </c>
    </row>
    <row r="1837" spans="1:17" ht="14.4" x14ac:dyDescent="0.2">
      <c r="A1837" s="65" t="s">
        <v>534</v>
      </c>
      <c r="B1837" s="65" t="s">
        <v>535</v>
      </c>
      <c r="C1837" s="32" t="str">
        <f t="shared" si="56"/>
        <v>21376000 CONSEJO NAC.POLÍTICA PÚBLICA PERSONA JOV</v>
      </c>
      <c r="D1837" s="65" t="s">
        <v>19</v>
      </c>
      <c r="E1837" s="65" t="s">
        <v>584</v>
      </c>
      <c r="F1837" s="65" t="s">
        <v>585</v>
      </c>
      <c r="G1837" s="69">
        <v>5000000</v>
      </c>
      <c r="H1837" s="69">
        <v>5000000</v>
      </c>
      <c r="I1837" s="69">
        <v>5000000</v>
      </c>
      <c r="J1837" s="69">
        <v>0</v>
      </c>
      <c r="K1837" s="69">
        <v>0</v>
      </c>
      <c r="L1837" s="69">
        <v>0</v>
      </c>
      <c r="M1837" s="69">
        <v>0</v>
      </c>
      <c r="N1837" s="69">
        <v>0</v>
      </c>
      <c r="O1837" s="69">
        <v>5000000</v>
      </c>
      <c r="P1837" s="69">
        <v>5000000</v>
      </c>
      <c r="Q1837" s="67">
        <f t="shared" si="57"/>
        <v>0</v>
      </c>
    </row>
    <row r="1838" spans="1:17" ht="14.4" x14ac:dyDescent="0.2">
      <c r="A1838" s="65" t="s">
        <v>534</v>
      </c>
      <c r="B1838" s="65" t="s">
        <v>535</v>
      </c>
      <c r="C1838" s="32" t="str">
        <f t="shared" si="56"/>
        <v>21376000 CONSEJO NAC.POLÍTICA PÚBLICA PERSONA JOV</v>
      </c>
      <c r="D1838" s="65" t="s">
        <v>19</v>
      </c>
      <c r="E1838" s="65" t="s">
        <v>586</v>
      </c>
      <c r="F1838" s="65" t="s">
        <v>587</v>
      </c>
      <c r="G1838" s="69">
        <v>7325076</v>
      </c>
      <c r="H1838" s="69">
        <v>7325076</v>
      </c>
      <c r="I1838" s="69">
        <v>6920098.3300000001</v>
      </c>
      <c r="J1838" s="69">
        <v>0</v>
      </c>
      <c r="K1838" s="69">
        <v>0</v>
      </c>
      <c r="L1838" s="69">
        <v>0</v>
      </c>
      <c r="M1838" s="69">
        <v>0</v>
      </c>
      <c r="N1838" s="69">
        <v>0</v>
      </c>
      <c r="O1838" s="69">
        <v>7325076</v>
      </c>
      <c r="P1838" s="69">
        <v>6920098.3300000001</v>
      </c>
      <c r="Q1838" s="67">
        <f t="shared" si="57"/>
        <v>0</v>
      </c>
    </row>
    <row r="1839" spans="1:17" ht="14.4" x14ac:dyDescent="0.2">
      <c r="A1839" s="65" t="s">
        <v>534</v>
      </c>
      <c r="B1839" s="65" t="s">
        <v>535</v>
      </c>
      <c r="C1839" s="32" t="str">
        <f t="shared" si="56"/>
        <v>21376000 CONSEJO NAC.POLÍTICA PÚBLICA PERSONA JOV</v>
      </c>
      <c r="D1839" s="65" t="s">
        <v>19</v>
      </c>
      <c r="E1839" s="65" t="s">
        <v>588</v>
      </c>
      <c r="F1839" s="65" t="s">
        <v>589</v>
      </c>
      <c r="G1839" s="69">
        <v>8080973</v>
      </c>
      <c r="H1839" s="69">
        <v>8080973</v>
      </c>
      <c r="I1839" s="69">
        <v>7270140.75</v>
      </c>
      <c r="J1839" s="69">
        <v>0</v>
      </c>
      <c r="K1839" s="69">
        <v>0</v>
      </c>
      <c r="L1839" s="69">
        <v>0</v>
      </c>
      <c r="M1839" s="69">
        <v>0</v>
      </c>
      <c r="N1839" s="69">
        <v>0</v>
      </c>
      <c r="O1839" s="69">
        <v>8080973</v>
      </c>
      <c r="P1839" s="69">
        <v>7270140.75</v>
      </c>
      <c r="Q1839" s="67">
        <f t="shared" si="57"/>
        <v>0</v>
      </c>
    </row>
    <row r="1840" spans="1:17" ht="14.4" x14ac:dyDescent="0.2">
      <c r="A1840" s="65" t="s">
        <v>534</v>
      </c>
      <c r="B1840" s="65" t="s">
        <v>535</v>
      </c>
      <c r="C1840" s="32" t="str">
        <f t="shared" si="56"/>
        <v>21376000 CONSEJO NAC.POLÍTICA PÚBLICA PERSONA JOV</v>
      </c>
      <c r="D1840" s="65" t="s">
        <v>19</v>
      </c>
      <c r="E1840" s="65" t="s">
        <v>590</v>
      </c>
      <c r="F1840" s="65" t="s">
        <v>591</v>
      </c>
      <c r="G1840" s="69">
        <v>13614622</v>
      </c>
      <c r="H1840" s="69">
        <v>13614622</v>
      </c>
      <c r="I1840" s="69">
        <v>9832674.9199999999</v>
      </c>
      <c r="J1840" s="69">
        <v>0</v>
      </c>
      <c r="K1840" s="69">
        <v>0</v>
      </c>
      <c r="L1840" s="69">
        <v>0</v>
      </c>
      <c r="M1840" s="69">
        <v>0</v>
      </c>
      <c r="N1840" s="69">
        <v>0</v>
      </c>
      <c r="O1840" s="69">
        <v>13614622</v>
      </c>
      <c r="P1840" s="69">
        <v>9832674.9199999999</v>
      </c>
      <c r="Q1840" s="67">
        <f t="shared" si="57"/>
        <v>0</v>
      </c>
    </row>
    <row r="1841" spans="1:17" ht="14.4" x14ac:dyDescent="0.2">
      <c r="A1841" s="65" t="s">
        <v>534</v>
      </c>
      <c r="B1841" s="65" t="s">
        <v>535</v>
      </c>
      <c r="C1841" s="32" t="str">
        <f t="shared" si="56"/>
        <v>21376000 CONSEJO NAC.POLÍTICA PÚBLICA PERSONA JOV</v>
      </c>
      <c r="D1841" s="65" t="s">
        <v>19</v>
      </c>
      <c r="E1841" s="65" t="s">
        <v>592</v>
      </c>
      <c r="F1841" s="65" t="s">
        <v>593</v>
      </c>
      <c r="G1841" s="69">
        <v>8447321</v>
      </c>
      <c r="H1841" s="69">
        <v>8447321</v>
      </c>
      <c r="I1841" s="69">
        <v>7439789.9800000004</v>
      </c>
      <c r="J1841" s="69">
        <v>0</v>
      </c>
      <c r="K1841" s="69">
        <v>0</v>
      </c>
      <c r="L1841" s="69">
        <v>0</v>
      </c>
      <c r="M1841" s="69">
        <v>0</v>
      </c>
      <c r="N1841" s="69">
        <v>0</v>
      </c>
      <c r="O1841" s="69">
        <v>8447321</v>
      </c>
      <c r="P1841" s="69">
        <v>7439789.9800000004</v>
      </c>
      <c r="Q1841" s="67">
        <f t="shared" si="57"/>
        <v>0</v>
      </c>
    </row>
    <row r="1842" spans="1:17" ht="14.4" x14ac:dyDescent="0.2">
      <c r="A1842" s="65" t="s">
        <v>534</v>
      </c>
      <c r="B1842" s="65" t="s">
        <v>535</v>
      </c>
      <c r="C1842" s="32" t="str">
        <f t="shared" si="56"/>
        <v>21376000 CONSEJO NAC.POLÍTICA PÚBLICA PERSONA JOV</v>
      </c>
      <c r="D1842" s="65" t="s">
        <v>19</v>
      </c>
      <c r="E1842" s="65" t="s">
        <v>594</v>
      </c>
      <c r="F1842" s="65" t="s">
        <v>595</v>
      </c>
      <c r="G1842" s="69">
        <v>10146919</v>
      </c>
      <c r="H1842" s="69">
        <v>10146919</v>
      </c>
      <c r="I1842" s="69">
        <v>8226843.5</v>
      </c>
      <c r="J1842" s="69">
        <v>0</v>
      </c>
      <c r="K1842" s="69">
        <v>0</v>
      </c>
      <c r="L1842" s="69">
        <v>0</v>
      </c>
      <c r="M1842" s="69">
        <v>0</v>
      </c>
      <c r="N1842" s="69">
        <v>0</v>
      </c>
      <c r="O1842" s="69">
        <v>10146919</v>
      </c>
      <c r="P1842" s="69">
        <v>8226843.5</v>
      </c>
      <c r="Q1842" s="67">
        <f t="shared" si="57"/>
        <v>0</v>
      </c>
    </row>
    <row r="1843" spans="1:17" ht="14.4" x14ac:dyDescent="0.2">
      <c r="A1843" s="65" t="s">
        <v>534</v>
      </c>
      <c r="B1843" s="65" t="s">
        <v>535</v>
      </c>
      <c r="C1843" s="32" t="str">
        <f t="shared" si="56"/>
        <v>21376000 CONSEJO NAC.POLÍTICA PÚBLICA PERSONA JOV</v>
      </c>
      <c r="D1843" s="65" t="s">
        <v>19</v>
      </c>
      <c r="E1843" s="65" t="s">
        <v>596</v>
      </c>
      <c r="F1843" s="65" t="s">
        <v>597</v>
      </c>
      <c r="G1843" s="69">
        <v>10809164</v>
      </c>
      <c r="H1843" s="69">
        <v>10809164</v>
      </c>
      <c r="I1843" s="69">
        <v>8533517.3499999996</v>
      </c>
      <c r="J1843" s="69">
        <v>0</v>
      </c>
      <c r="K1843" s="69">
        <v>0</v>
      </c>
      <c r="L1843" s="69">
        <v>0</v>
      </c>
      <c r="M1843" s="69">
        <v>0</v>
      </c>
      <c r="N1843" s="69">
        <v>0</v>
      </c>
      <c r="O1843" s="69">
        <v>10809164</v>
      </c>
      <c r="P1843" s="69">
        <v>8533517.3499999996</v>
      </c>
      <c r="Q1843" s="67">
        <f t="shared" si="57"/>
        <v>0</v>
      </c>
    </row>
    <row r="1844" spans="1:17" ht="14.4" x14ac:dyDescent="0.2">
      <c r="A1844" s="65" t="s">
        <v>534</v>
      </c>
      <c r="B1844" s="65" t="s">
        <v>535</v>
      </c>
      <c r="C1844" s="32" t="str">
        <f t="shared" si="56"/>
        <v>21376000 CONSEJO NAC.POLÍTICA PÚBLICA PERSONA JOV</v>
      </c>
      <c r="D1844" s="65" t="s">
        <v>19</v>
      </c>
      <c r="E1844" s="65" t="s">
        <v>598</v>
      </c>
      <c r="F1844" s="65" t="s">
        <v>599</v>
      </c>
      <c r="G1844" s="69">
        <v>8569735</v>
      </c>
      <c r="H1844" s="69">
        <v>8569735</v>
      </c>
      <c r="I1844" s="69">
        <v>7496477.7199999997</v>
      </c>
      <c r="J1844" s="69">
        <v>0</v>
      </c>
      <c r="K1844" s="69">
        <v>0</v>
      </c>
      <c r="L1844" s="69">
        <v>0</v>
      </c>
      <c r="M1844" s="69">
        <v>0</v>
      </c>
      <c r="N1844" s="69">
        <v>0</v>
      </c>
      <c r="O1844" s="69">
        <v>8569735</v>
      </c>
      <c r="P1844" s="69">
        <v>7496477.7199999997</v>
      </c>
      <c r="Q1844" s="67">
        <f t="shared" si="57"/>
        <v>0</v>
      </c>
    </row>
    <row r="1845" spans="1:17" ht="14.4" x14ac:dyDescent="0.2">
      <c r="A1845" s="65" t="s">
        <v>534</v>
      </c>
      <c r="B1845" s="65" t="s">
        <v>535</v>
      </c>
      <c r="C1845" s="32" t="str">
        <f t="shared" si="56"/>
        <v>21376000 CONSEJO NAC.POLÍTICA PÚBLICA PERSONA JOV</v>
      </c>
      <c r="D1845" s="65" t="s">
        <v>19</v>
      </c>
      <c r="E1845" s="65" t="s">
        <v>600</v>
      </c>
      <c r="F1845" s="65" t="s">
        <v>601</v>
      </c>
      <c r="G1845" s="69">
        <v>8568398</v>
      </c>
      <c r="H1845" s="69">
        <v>8568398</v>
      </c>
      <c r="I1845" s="69">
        <v>7495858.5800000001</v>
      </c>
      <c r="J1845" s="69">
        <v>0</v>
      </c>
      <c r="K1845" s="69">
        <v>0</v>
      </c>
      <c r="L1845" s="69">
        <v>0</v>
      </c>
      <c r="M1845" s="69">
        <v>0</v>
      </c>
      <c r="N1845" s="69">
        <v>0</v>
      </c>
      <c r="O1845" s="69">
        <v>8568398</v>
      </c>
      <c r="P1845" s="69">
        <v>7495858.5800000001</v>
      </c>
      <c r="Q1845" s="67">
        <f t="shared" si="57"/>
        <v>0</v>
      </c>
    </row>
    <row r="1846" spans="1:17" ht="14.4" x14ac:dyDescent="0.2">
      <c r="A1846" s="65" t="s">
        <v>534</v>
      </c>
      <c r="B1846" s="65" t="s">
        <v>535</v>
      </c>
      <c r="C1846" s="32" t="str">
        <f t="shared" si="56"/>
        <v>21376000 CONSEJO NAC.POLÍTICA PÚBLICA PERSONA JOV</v>
      </c>
      <c r="D1846" s="65" t="s">
        <v>19</v>
      </c>
      <c r="E1846" s="65" t="s">
        <v>602</v>
      </c>
      <c r="F1846" s="65" t="s">
        <v>603</v>
      </c>
      <c r="G1846" s="69">
        <v>7779408</v>
      </c>
      <c r="H1846" s="69">
        <v>7779408</v>
      </c>
      <c r="I1846" s="69">
        <v>7130491.3799999999</v>
      </c>
      <c r="J1846" s="69">
        <v>0</v>
      </c>
      <c r="K1846" s="69">
        <v>0</v>
      </c>
      <c r="L1846" s="69">
        <v>0</v>
      </c>
      <c r="M1846" s="69">
        <v>0</v>
      </c>
      <c r="N1846" s="69">
        <v>0</v>
      </c>
      <c r="O1846" s="69">
        <v>7779408</v>
      </c>
      <c r="P1846" s="69">
        <v>7130491.3799999999</v>
      </c>
      <c r="Q1846" s="67">
        <f t="shared" si="57"/>
        <v>0</v>
      </c>
    </row>
    <row r="1847" spans="1:17" ht="14.4" x14ac:dyDescent="0.2">
      <c r="A1847" s="65" t="s">
        <v>534</v>
      </c>
      <c r="B1847" s="65" t="s">
        <v>535</v>
      </c>
      <c r="C1847" s="32" t="str">
        <f t="shared" si="56"/>
        <v>21376000 CONSEJO NAC.POLÍTICA PÚBLICA PERSONA JOV</v>
      </c>
      <c r="D1847" s="65" t="s">
        <v>19</v>
      </c>
      <c r="E1847" s="65" t="s">
        <v>604</v>
      </c>
      <c r="F1847" s="65" t="s">
        <v>605</v>
      </c>
      <c r="G1847" s="69">
        <v>8435081</v>
      </c>
      <c r="H1847" s="69">
        <v>8435081</v>
      </c>
      <c r="I1847" s="69">
        <v>7434121.8499999996</v>
      </c>
      <c r="J1847" s="69">
        <v>0</v>
      </c>
      <c r="K1847" s="69">
        <v>0</v>
      </c>
      <c r="L1847" s="69">
        <v>0</v>
      </c>
      <c r="M1847" s="69">
        <v>0</v>
      </c>
      <c r="N1847" s="69">
        <v>0</v>
      </c>
      <c r="O1847" s="69">
        <v>8435081</v>
      </c>
      <c r="P1847" s="69">
        <v>7434121.8499999996</v>
      </c>
      <c r="Q1847" s="67">
        <f t="shared" si="57"/>
        <v>0</v>
      </c>
    </row>
    <row r="1848" spans="1:17" ht="14.4" x14ac:dyDescent="0.2">
      <c r="A1848" s="65" t="s">
        <v>534</v>
      </c>
      <c r="B1848" s="65" t="s">
        <v>535</v>
      </c>
      <c r="C1848" s="32" t="str">
        <f t="shared" si="56"/>
        <v>21376000 CONSEJO NAC.POLÍTICA PÚBLICA PERSONA JOV</v>
      </c>
      <c r="D1848" s="65" t="s">
        <v>19</v>
      </c>
      <c r="E1848" s="65" t="s">
        <v>606</v>
      </c>
      <c r="F1848" s="65" t="s">
        <v>607</v>
      </c>
      <c r="G1848" s="69">
        <v>12666448</v>
      </c>
      <c r="H1848" s="69">
        <v>12666448</v>
      </c>
      <c r="I1848" s="69">
        <v>9393592.4499999993</v>
      </c>
      <c r="J1848" s="69">
        <v>0</v>
      </c>
      <c r="K1848" s="69">
        <v>0</v>
      </c>
      <c r="L1848" s="69">
        <v>0</v>
      </c>
      <c r="M1848" s="69">
        <v>0</v>
      </c>
      <c r="N1848" s="69">
        <v>0</v>
      </c>
      <c r="O1848" s="69">
        <v>12666448</v>
      </c>
      <c r="P1848" s="69">
        <v>9393592.4499999993</v>
      </c>
      <c r="Q1848" s="67">
        <f t="shared" si="57"/>
        <v>0</v>
      </c>
    </row>
    <row r="1849" spans="1:17" ht="14.4" x14ac:dyDescent="0.2">
      <c r="A1849" s="65" t="s">
        <v>534</v>
      </c>
      <c r="B1849" s="65" t="s">
        <v>535</v>
      </c>
      <c r="C1849" s="32" t="str">
        <f t="shared" si="56"/>
        <v>21376000 CONSEJO NAC.POLÍTICA PÚBLICA PERSONA JOV</v>
      </c>
      <c r="D1849" s="65" t="s">
        <v>19</v>
      </c>
      <c r="E1849" s="65" t="s">
        <v>608</v>
      </c>
      <c r="F1849" s="65" t="s">
        <v>609</v>
      </c>
      <c r="G1849" s="69">
        <v>6965477</v>
      </c>
      <c r="H1849" s="69">
        <v>6965477</v>
      </c>
      <c r="I1849" s="69">
        <v>6753574.4500000002</v>
      </c>
      <c r="J1849" s="69">
        <v>0</v>
      </c>
      <c r="K1849" s="69">
        <v>0</v>
      </c>
      <c r="L1849" s="69">
        <v>0</v>
      </c>
      <c r="M1849" s="69">
        <v>0</v>
      </c>
      <c r="N1849" s="69">
        <v>0</v>
      </c>
      <c r="O1849" s="69">
        <v>6965477</v>
      </c>
      <c r="P1849" s="69">
        <v>6753574.4500000002</v>
      </c>
      <c r="Q1849" s="67">
        <f t="shared" si="57"/>
        <v>0</v>
      </c>
    </row>
    <row r="1850" spans="1:17" ht="14.4" x14ac:dyDescent="0.2">
      <c r="A1850" s="65" t="s">
        <v>534</v>
      </c>
      <c r="B1850" s="65" t="s">
        <v>535</v>
      </c>
      <c r="C1850" s="32" t="str">
        <f t="shared" si="56"/>
        <v>21376000 CONSEJO NAC.POLÍTICA PÚBLICA PERSONA JOV</v>
      </c>
      <c r="D1850" s="65" t="s">
        <v>19</v>
      </c>
      <c r="E1850" s="65" t="s">
        <v>610</v>
      </c>
      <c r="F1850" s="65" t="s">
        <v>611</v>
      </c>
      <c r="G1850" s="69">
        <v>9211615</v>
      </c>
      <c r="H1850" s="69">
        <v>9211615</v>
      </c>
      <c r="I1850" s="69">
        <v>7793720.9000000004</v>
      </c>
      <c r="J1850" s="69">
        <v>0</v>
      </c>
      <c r="K1850" s="69">
        <v>0</v>
      </c>
      <c r="L1850" s="69">
        <v>0</v>
      </c>
      <c r="M1850" s="69">
        <v>0</v>
      </c>
      <c r="N1850" s="69">
        <v>0</v>
      </c>
      <c r="O1850" s="69">
        <v>9211615</v>
      </c>
      <c r="P1850" s="69">
        <v>7793720.9000000004</v>
      </c>
      <c r="Q1850" s="67">
        <f t="shared" si="57"/>
        <v>0</v>
      </c>
    </row>
    <row r="1851" spans="1:17" ht="14.4" x14ac:dyDescent="0.2">
      <c r="A1851" s="65" t="s">
        <v>534</v>
      </c>
      <c r="B1851" s="65" t="s">
        <v>535</v>
      </c>
      <c r="C1851" s="32" t="str">
        <f t="shared" si="56"/>
        <v>21376000 CONSEJO NAC.POLÍTICA PÚBLICA PERSONA JOV</v>
      </c>
      <c r="D1851" s="65" t="s">
        <v>19</v>
      </c>
      <c r="E1851" s="65" t="s">
        <v>612</v>
      </c>
      <c r="F1851" s="65" t="s">
        <v>613</v>
      </c>
      <c r="G1851" s="69">
        <v>10801294</v>
      </c>
      <c r="H1851" s="69">
        <v>10801294</v>
      </c>
      <c r="I1851" s="69">
        <v>8529872.8900000006</v>
      </c>
      <c r="J1851" s="69">
        <v>0</v>
      </c>
      <c r="K1851" s="69">
        <v>0</v>
      </c>
      <c r="L1851" s="69">
        <v>0</v>
      </c>
      <c r="M1851" s="69">
        <v>0</v>
      </c>
      <c r="N1851" s="69">
        <v>0</v>
      </c>
      <c r="O1851" s="69">
        <v>10801294</v>
      </c>
      <c r="P1851" s="69">
        <v>8529872.8900000006</v>
      </c>
      <c r="Q1851" s="67">
        <f t="shared" si="57"/>
        <v>0</v>
      </c>
    </row>
    <row r="1852" spans="1:17" ht="14.4" x14ac:dyDescent="0.2">
      <c r="A1852" s="65" t="s">
        <v>534</v>
      </c>
      <c r="B1852" s="65" t="s">
        <v>535</v>
      </c>
      <c r="C1852" s="32" t="str">
        <f t="shared" si="56"/>
        <v>21376000 CONSEJO NAC.POLÍTICA PÚBLICA PERSONA JOV</v>
      </c>
      <c r="D1852" s="65" t="s">
        <v>19</v>
      </c>
      <c r="E1852" s="65" t="s">
        <v>614</v>
      </c>
      <c r="F1852" s="65" t="s">
        <v>615</v>
      </c>
      <c r="G1852" s="69">
        <v>7876759</v>
      </c>
      <c r="H1852" s="69">
        <v>7876759</v>
      </c>
      <c r="I1852" s="69">
        <v>7175572.8899999997</v>
      </c>
      <c r="J1852" s="69">
        <v>0</v>
      </c>
      <c r="K1852" s="69">
        <v>0</v>
      </c>
      <c r="L1852" s="69">
        <v>0</v>
      </c>
      <c r="M1852" s="69">
        <v>0</v>
      </c>
      <c r="N1852" s="69">
        <v>0</v>
      </c>
      <c r="O1852" s="69">
        <v>7876759</v>
      </c>
      <c r="P1852" s="69">
        <v>7175572.8899999997</v>
      </c>
      <c r="Q1852" s="67">
        <f t="shared" si="57"/>
        <v>0</v>
      </c>
    </row>
    <row r="1853" spans="1:17" ht="14.4" x14ac:dyDescent="0.2">
      <c r="A1853" s="65" t="s">
        <v>534</v>
      </c>
      <c r="B1853" s="65" t="s">
        <v>535</v>
      </c>
      <c r="C1853" s="32" t="str">
        <f t="shared" si="56"/>
        <v>21376000 CONSEJO NAC.POLÍTICA PÚBLICA PERSONA JOV</v>
      </c>
      <c r="D1853" s="65" t="s">
        <v>19</v>
      </c>
      <c r="E1853" s="65" t="s">
        <v>616</v>
      </c>
      <c r="F1853" s="65" t="s">
        <v>617</v>
      </c>
      <c r="G1853" s="69">
        <v>9303676</v>
      </c>
      <c r="H1853" s="69">
        <v>9303676</v>
      </c>
      <c r="I1853" s="69">
        <v>7836352.71</v>
      </c>
      <c r="J1853" s="69">
        <v>0</v>
      </c>
      <c r="K1853" s="69">
        <v>0</v>
      </c>
      <c r="L1853" s="69">
        <v>0</v>
      </c>
      <c r="M1853" s="69">
        <v>0</v>
      </c>
      <c r="N1853" s="69">
        <v>0</v>
      </c>
      <c r="O1853" s="69">
        <v>9303676</v>
      </c>
      <c r="P1853" s="69">
        <v>7836352.71</v>
      </c>
      <c r="Q1853" s="67">
        <f t="shared" si="57"/>
        <v>0</v>
      </c>
    </row>
    <row r="1854" spans="1:17" ht="14.4" x14ac:dyDescent="0.2">
      <c r="A1854" s="65" t="s">
        <v>534</v>
      </c>
      <c r="B1854" s="65" t="s">
        <v>535</v>
      </c>
      <c r="C1854" s="32" t="str">
        <f t="shared" si="56"/>
        <v>21376000 CONSEJO NAC.POLÍTICA PÚBLICA PERSONA JOV</v>
      </c>
      <c r="D1854" s="65" t="s">
        <v>19</v>
      </c>
      <c r="E1854" s="65" t="s">
        <v>618</v>
      </c>
      <c r="F1854" s="65" t="s">
        <v>619</v>
      </c>
      <c r="G1854" s="69">
        <v>11460924</v>
      </c>
      <c r="H1854" s="69">
        <v>11460924</v>
      </c>
      <c r="I1854" s="69">
        <v>8835335.7799999993</v>
      </c>
      <c r="J1854" s="69">
        <v>0</v>
      </c>
      <c r="K1854" s="69">
        <v>0</v>
      </c>
      <c r="L1854" s="69">
        <v>0</v>
      </c>
      <c r="M1854" s="69">
        <v>0</v>
      </c>
      <c r="N1854" s="69">
        <v>0</v>
      </c>
      <c r="O1854" s="69">
        <v>11460924</v>
      </c>
      <c r="P1854" s="69">
        <v>8835335.7799999993</v>
      </c>
      <c r="Q1854" s="67">
        <f t="shared" si="57"/>
        <v>0</v>
      </c>
    </row>
    <row r="1855" spans="1:17" ht="14.4" x14ac:dyDescent="0.2">
      <c r="A1855" s="65" t="s">
        <v>534</v>
      </c>
      <c r="B1855" s="65" t="s">
        <v>535</v>
      </c>
      <c r="C1855" s="32" t="str">
        <f t="shared" si="56"/>
        <v>21376000 CONSEJO NAC.POLÍTICA PÚBLICA PERSONA JOV</v>
      </c>
      <c r="D1855" s="65" t="s">
        <v>19</v>
      </c>
      <c r="E1855" s="65" t="s">
        <v>620</v>
      </c>
      <c r="F1855" s="65" t="s">
        <v>621</v>
      </c>
      <c r="G1855" s="69">
        <v>11690175</v>
      </c>
      <c r="H1855" s="69">
        <v>11690175</v>
      </c>
      <c r="I1855" s="69">
        <v>8941497.8300000001</v>
      </c>
      <c r="J1855" s="69">
        <v>0</v>
      </c>
      <c r="K1855" s="69">
        <v>0</v>
      </c>
      <c r="L1855" s="69">
        <v>0</v>
      </c>
      <c r="M1855" s="69">
        <v>0</v>
      </c>
      <c r="N1855" s="69">
        <v>0</v>
      </c>
      <c r="O1855" s="69">
        <v>11690175</v>
      </c>
      <c r="P1855" s="69">
        <v>8941497.8300000001</v>
      </c>
      <c r="Q1855" s="67">
        <f t="shared" si="57"/>
        <v>0</v>
      </c>
    </row>
    <row r="1856" spans="1:17" ht="14.4" x14ac:dyDescent="0.2">
      <c r="A1856" s="65" t="s">
        <v>534</v>
      </c>
      <c r="B1856" s="65" t="s">
        <v>535</v>
      </c>
      <c r="C1856" s="32" t="str">
        <f t="shared" si="56"/>
        <v>21376000 CONSEJO NAC.POLÍTICA PÚBLICA PERSONA JOV</v>
      </c>
      <c r="D1856" s="65" t="s">
        <v>19</v>
      </c>
      <c r="E1856" s="65" t="s">
        <v>622</v>
      </c>
      <c r="F1856" s="65" t="s">
        <v>623</v>
      </c>
      <c r="G1856" s="69">
        <v>10678272</v>
      </c>
      <c r="H1856" s="69">
        <v>10678272</v>
      </c>
      <c r="I1856" s="69">
        <v>8472903.5999999996</v>
      </c>
      <c r="J1856" s="69">
        <v>0</v>
      </c>
      <c r="K1856" s="69">
        <v>0</v>
      </c>
      <c r="L1856" s="69">
        <v>0</v>
      </c>
      <c r="M1856" s="69">
        <v>0</v>
      </c>
      <c r="N1856" s="69">
        <v>0</v>
      </c>
      <c r="O1856" s="69">
        <v>10678272</v>
      </c>
      <c r="P1856" s="69">
        <v>8472903.5999999996</v>
      </c>
      <c r="Q1856" s="67">
        <f t="shared" si="57"/>
        <v>0</v>
      </c>
    </row>
    <row r="1857" spans="1:17" ht="14.4" x14ac:dyDescent="0.2">
      <c r="A1857" s="65" t="s">
        <v>534</v>
      </c>
      <c r="B1857" s="65" t="s">
        <v>535</v>
      </c>
      <c r="C1857" s="32" t="str">
        <f t="shared" si="56"/>
        <v>21376000 CONSEJO NAC.POLÍTICA PÚBLICA PERSONA JOV</v>
      </c>
      <c r="D1857" s="65" t="s">
        <v>19</v>
      </c>
      <c r="E1857" s="65" t="s">
        <v>624</v>
      </c>
      <c r="F1857" s="65" t="s">
        <v>625</v>
      </c>
      <c r="G1857" s="69">
        <v>8946394</v>
      </c>
      <c r="H1857" s="69">
        <v>8946394</v>
      </c>
      <c r="I1857" s="69">
        <v>7228007.0199999996</v>
      </c>
      <c r="J1857" s="69">
        <v>0</v>
      </c>
      <c r="K1857" s="69">
        <v>0</v>
      </c>
      <c r="L1857" s="69">
        <v>0</v>
      </c>
      <c r="M1857" s="69">
        <v>0</v>
      </c>
      <c r="N1857" s="69">
        <v>0</v>
      </c>
      <c r="O1857" s="69">
        <v>8946394</v>
      </c>
      <c r="P1857" s="69">
        <v>7228007.0199999996</v>
      </c>
      <c r="Q1857" s="67">
        <f t="shared" si="57"/>
        <v>0</v>
      </c>
    </row>
    <row r="1858" spans="1:17" ht="14.4" x14ac:dyDescent="0.2">
      <c r="A1858" s="65" t="s">
        <v>534</v>
      </c>
      <c r="B1858" s="65" t="s">
        <v>535</v>
      </c>
      <c r="C1858" s="32" t="str">
        <f t="shared" si="56"/>
        <v>21376000 CONSEJO NAC.POLÍTICA PÚBLICA PERSONA JOV</v>
      </c>
      <c r="D1858" s="65" t="s">
        <v>19</v>
      </c>
      <c r="E1858" s="65" t="s">
        <v>626</v>
      </c>
      <c r="F1858" s="65" t="s">
        <v>627</v>
      </c>
      <c r="G1858" s="69">
        <v>8113994</v>
      </c>
      <c r="H1858" s="69">
        <v>8113994</v>
      </c>
      <c r="I1858" s="69">
        <v>7285432.1900000004</v>
      </c>
      <c r="J1858" s="69">
        <v>0</v>
      </c>
      <c r="K1858" s="69">
        <v>0</v>
      </c>
      <c r="L1858" s="69">
        <v>0</v>
      </c>
      <c r="M1858" s="69">
        <v>0</v>
      </c>
      <c r="N1858" s="69">
        <v>0</v>
      </c>
      <c r="O1858" s="69">
        <v>8113994</v>
      </c>
      <c r="P1858" s="69">
        <v>7285432.1900000004</v>
      </c>
      <c r="Q1858" s="67">
        <f t="shared" si="57"/>
        <v>0</v>
      </c>
    </row>
    <row r="1859" spans="1:17" ht="14.4" x14ac:dyDescent="0.2">
      <c r="A1859" s="65" t="s">
        <v>534</v>
      </c>
      <c r="B1859" s="65" t="s">
        <v>535</v>
      </c>
      <c r="C1859" s="32" t="str">
        <f t="shared" si="56"/>
        <v>21376000 CONSEJO NAC.POLÍTICA PÚBLICA PERSONA JOV</v>
      </c>
      <c r="D1859" s="65" t="s">
        <v>19</v>
      </c>
      <c r="E1859" s="65" t="s">
        <v>628</v>
      </c>
      <c r="F1859" s="65" t="s">
        <v>629</v>
      </c>
      <c r="G1859" s="69">
        <v>10598155</v>
      </c>
      <c r="H1859" s="69">
        <v>10598155</v>
      </c>
      <c r="I1859" s="69">
        <v>8435802.8399999999</v>
      </c>
      <c r="J1859" s="69">
        <v>0</v>
      </c>
      <c r="K1859" s="69">
        <v>0</v>
      </c>
      <c r="L1859" s="69">
        <v>0</v>
      </c>
      <c r="M1859" s="69">
        <v>0</v>
      </c>
      <c r="N1859" s="69">
        <v>0</v>
      </c>
      <c r="O1859" s="69">
        <v>10598155</v>
      </c>
      <c r="P1859" s="69">
        <v>8435802.8399999999</v>
      </c>
      <c r="Q1859" s="67">
        <f t="shared" si="57"/>
        <v>0</v>
      </c>
    </row>
    <row r="1860" spans="1:17" ht="14.4" x14ac:dyDescent="0.2">
      <c r="A1860" s="65" t="s">
        <v>534</v>
      </c>
      <c r="B1860" s="65" t="s">
        <v>535</v>
      </c>
      <c r="C1860" s="32" t="str">
        <f t="shared" si="56"/>
        <v>21376000 CONSEJO NAC.POLÍTICA PÚBLICA PERSONA JOV</v>
      </c>
      <c r="D1860" s="65" t="s">
        <v>19</v>
      </c>
      <c r="E1860" s="65" t="s">
        <v>630</v>
      </c>
      <c r="F1860" s="65" t="s">
        <v>631</v>
      </c>
      <c r="G1860" s="69">
        <v>9664288</v>
      </c>
      <c r="H1860" s="69">
        <v>9664288</v>
      </c>
      <c r="I1860" s="69">
        <v>8003345.6900000004</v>
      </c>
      <c r="J1860" s="69">
        <v>0</v>
      </c>
      <c r="K1860" s="69">
        <v>0</v>
      </c>
      <c r="L1860" s="69">
        <v>0</v>
      </c>
      <c r="M1860" s="69">
        <v>0</v>
      </c>
      <c r="N1860" s="69">
        <v>0</v>
      </c>
      <c r="O1860" s="69">
        <v>9664288</v>
      </c>
      <c r="P1860" s="69">
        <v>8003345.6900000004</v>
      </c>
      <c r="Q1860" s="67">
        <f t="shared" si="57"/>
        <v>0</v>
      </c>
    </row>
    <row r="1861" spans="1:17" ht="14.4" x14ac:dyDescent="0.2">
      <c r="A1861" s="65" t="s">
        <v>534</v>
      </c>
      <c r="B1861" s="65" t="s">
        <v>535</v>
      </c>
      <c r="C1861" s="32" t="str">
        <f t="shared" si="56"/>
        <v>21376000 CONSEJO NAC.POLÍTICA PÚBLICA PERSONA JOV</v>
      </c>
      <c r="D1861" s="65" t="s">
        <v>19</v>
      </c>
      <c r="E1861" s="65" t="s">
        <v>632</v>
      </c>
      <c r="F1861" s="65" t="s">
        <v>633</v>
      </c>
      <c r="G1861" s="69">
        <v>10909258</v>
      </c>
      <c r="H1861" s="69">
        <v>10909258</v>
      </c>
      <c r="I1861" s="69">
        <v>8579869.0899999999</v>
      </c>
      <c r="J1861" s="69">
        <v>0</v>
      </c>
      <c r="K1861" s="69">
        <v>0</v>
      </c>
      <c r="L1861" s="69">
        <v>0</v>
      </c>
      <c r="M1861" s="69">
        <v>0</v>
      </c>
      <c r="N1861" s="69">
        <v>0</v>
      </c>
      <c r="O1861" s="69">
        <v>10909258</v>
      </c>
      <c r="P1861" s="69">
        <v>8579869.0899999999</v>
      </c>
      <c r="Q1861" s="67">
        <f t="shared" si="57"/>
        <v>0</v>
      </c>
    </row>
    <row r="1862" spans="1:17" ht="14.4" x14ac:dyDescent="0.2">
      <c r="A1862" s="65" t="s">
        <v>534</v>
      </c>
      <c r="B1862" s="65" t="s">
        <v>535</v>
      </c>
      <c r="C1862" s="32" t="str">
        <f t="shared" si="56"/>
        <v>21376000 CONSEJO NAC.POLÍTICA PÚBLICA PERSONA JOV</v>
      </c>
      <c r="D1862" s="65" t="s">
        <v>19</v>
      </c>
      <c r="E1862" s="65" t="s">
        <v>634</v>
      </c>
      <c r="F1862" s="65" t="s">
        <v>635</v>
      </c>
      <c r="G1862" s="69">
        <v>8358313</v>
      </c>
      <c r="H1862" s="69">
        <v>8358313</v>
      </c>
      <c r="I1862" s="69">
        <v>7964368.8799999999</v>
      </c>
      <c r="J1862" s="69">
        <v>0</v>
      </c>
      <c r="K1862" s="69">
        <v>0</v>
      </c>
      <c r="L1862" s="69">
        <v>0</v>
      </c>
      <c r="M1862" s="69">
        <v>2800000</v>
      </c>
      <c r="N1862" s="69">
        <v>2800000</v>
      </c>
      <c r="O1862" s="69">
        <v>5558313</v>
      </c>
      <c r="P1862" s="69">
        <v>5164368.88</v>
      </c>
      <c r="Q1862" s="67">
        <f t="shared" si="57"/>
        <v>0.33499582990012461</v>
      </c>
    </row>
    <row r="1863" spans="1:17" ht="14.4" x14ac:dyDescent="0.2">
      <c r="A1863" s="65" t="s">
        <v>534</v>
      </c>
      <c r="B1863" s="65" t="s">
        <v>535</v>
      </c>
      <c r="C1863" s="32" t="str">
        <f t="shared" ref="C1863:C1865" si="58">+CONCATENATE(A1863," ",B1863)</f>
        <v>21376000 CONSEJO NAC.POLÍTICA PÚBLICA PERSONA JOV</v>
      </c>
      <c r="D1863" s="65" t="s">
        <v>19</v>
      </c>
      <c r="E1863" s="65" t="s">
        <v>636</v>
      </c>
      <c r="F1863" s="65" t="s">
        <v>637</v>
      </c>
      <c r="G1863" s="69">
        <v>11078636</v>
      </c>
      <c r="H1863" s="69">
        <v>11078636</v>
      </c>
      <c r="I1863" s="69">
        <v>8658305.0299999993</v>
      </c>
      <c r="J1863" s="69">
        <v>0</v>
      </c>
      <c r="K1863" s="69">
        <v>0</v>
      </c>
      <c r="L1863" s="69">
        <v>0</v>
      </c>
      <c r="M1863" s="69">
        <v>0</v>
      </c>
      <c r="N1863" s="69">
        <v>0</v>
      </c>
      <c r="O1863" s="69">
        <v>11078636</v>
      </c>
      <c r="P1863" s="69">
        <v>8658305.0299999993</v>
      </c>
      <c r="Q1863" s="67">
        <f t="shared" ref="Q1863:Q1865" si="59">+IFERROR(M1863/H1863,0)</f>
        <v>0</v>
      </c>
    </row>
    <row r="1864" spans="1:17" ht="14.4" x14ac:dyDescent="0.2">
      <c r="A1864" s="65" t="s">
        <v>534</v>
      </c>
      <c r="B1864" s="65" t="s">
        <v>535</v>
      </c>
      <c r="C1864" s="32" t="str">
        <f t="shared" si="58"/>
        <v>21376000 CONSEJO NAC.POLÍTICA PÚBLICA PERSONA JOV</v>
      </c>
      <c r="D1864" s="65" t="s">
        <v>19</v>
      </c>
      <c r="E1864" s="65" t="s">
        <v>638</v>
      </c>
      <c r="F1864" s="65" t="s">
        <v>639</v>
      </c>
      <c r="G1864" s="69">
        <v>9020416</v>
      </c>
      <c r="H1864" s="69">
        <v>9020416</v>
      </c>
      <c r="I1864" s="69">
        <v>7705180.0499999998</v>
      </c>
      <c r="J1864" s="69">
        <v>0</v>
      </c>
      <c r="K1864" s="69">
        <v>0</v>
      </c>
      <c r="L1864" s="69">
        <v>0</v>
      </c>
      <c r="M1864" s="69">
        <v>0</v>
      </c>
      <c r="N1864" s="69">
        <v>0</v>
      </c>
      <c r="O1864" s="69">
        <v>9020416</v>
      </c>
      <c r="P1864" s="69">
        <v>7705180.0499999998</v>
      </c>
      <c r="Q1864" s="67">
        <f t="shared" si="59"/>
        <v>0</v>
      </c>
    </row>
    <row r="1865" spans="1:17" ht="14.4" x14ac:dyDescent="0.2">
      <c r="A1865" s="65" t="s">
        <v>534</v>
      </c>
      <c r="B1865" s="65" t="s">
        <v>535</v>
      </c>
      <c r="C1865" s="32" t="str">
        <f t="shared" si="58"/>
        <v>21376000 CONSEJO NAC.POLÍTICA PÚBLICA PERSONA JOV</v>
      </c>
      <c r="D1865" s="65" t="s">
        <v>19</v>
      </c>
      <c r="E1865" s="65" t="s">
        <v>640</v>
      </c>
      <c r="F1865" s="65" t="s">
        <v>641</v>
      </c>
      <c r="G1865" s="69">
        <v>8805402</v>
      </c>
      <c r="H1865" s="69">
        <v>8805402</v>
      </c>
      <c r="I1865" s="69">
        <v>7605610.9000000004</v>
      </c>
      <c r="J1865" s="69">
        <v>0</v>
      </c>
      <c r="K1865" s="69">
        <v>0</v>
      </c>
      <c r="L1865" s="69">
        <v>0</v>
      </c>
      <c r="M1865" s="69">
        <v>0</v>
      </c>
      <c r="N1865" s="69">
        <v>0</v>
      </c>
      <c r="O1865" s="69">
        <v>8805402</v>
      </c>
      <c r="P1865" s="69">
        <v>7605610.9000000004</v>
      </c>
      <c r="Q1865" s="67">
        <f t="shared" si="59"/>
        <v>0</v>
      </c>
    </row>
    <row r="1866" spans="1:17" ht="14.4" x14ac:dyDescent="0.2">
      <c r="A1866" s="65" t="s">
        <v>534</v>
      </c>
      <c r="B1866" s="65" t="s">
        <v>535</v>
      </c>
      <c r="D1866" s="65" t="s">
        <v>19</v>
      </c>
      <c r="E1866" s="65" t="s">
        <v>642</v>
      </c>
      <c r="F1866" s="65" t="s">
        <v>643</v>
      </c>
      <c r="G1866" s="69">
        <v>8047430</v>
      </c>
      <c r="H1866" s="69">
        <v>8047430</v>
      </c>
      <c r="I1866" s="69">
        <v>7254607.5899999999</v>
      </c>
      <c r="J1866" s="69">
        <v>0</v>
      </c>
      <c r="K1866" s="69">
        <v>0</v>
      </c>
      <c r="L1866" s="69">
        <v>0</v>
      </c>
      <c r="M1866" s="69">
        <v>0</v>
      </c>
      <c r="N1866" s="69">
        <v>0</v>
      </c>
      <c r="O1866" s="69">
        <v>8047430</v>
      </c>
      <c r="P1866" s="69">
        <v>7254607.5899999999</v>
      </c>
    </row>
    <row r="1867" spans="1:17" ht="14.4" x14ac:dyDescent="0.2">
      <c r="A1867" s="65" t="s">
        <v>534</v>
      </c>
      <c r="B1867" s="65" t="s">
        <v>535</v>
      </c>
      <c r="D1867" s="65" t="s">
        <v>19</v>
      </c>
      <c r="E1867" s="65" t="s">
        <v>644</v>
      </c>
      <c r="F1867" s="65" t="s">
        <v>645</v>
      </c>
      <c r="G1867" s="69">
        <v>7820476</v>
      </c>
      <c r="H1867" s="69">
        <v>7820476</v>
      </c>
      <c r="I1867" s="69">
        <v>7149509.2400000002</v>
      </c>
      <c r="J1867" s="69">
        <v>0</v>
      </c>
      <c r="K1867" s="69">
        <v>0</v>
      </c>
      <c r="L1867" s="69">
        <v>0</v>
      </c>
      <c r="M1867" s="69">
        <v>0</v>
      </c>
      <c r="N1867" s="69">
        <v>0</v>
      </c>
      <c r="O1867" s="69">
        <v>7820476</v>
      </c>
      <c r="P1867" s="69">
        <v>7149509.2400000002</v>
      </c>
    </row>
    <row r="1868" spans="1:17" ht="14.4" x14ac:dyDescent="0.2">
      <c r="A1868" s="65" t="s">
        <v>534</v>
      </c>
      <c r="B1868" s="65" t="s">
        <v>535</v>
      </c>
      <c r="D1868" s="65" t="s">
        <v>19</v>
      </c>
      <c r="E1868" s="65" t="s">
        <v>646</v>
      </c>
      <c r="F1868" s="65" t="s">
        <v>647</v>
      </c>
      <c r="G1868" s="69">
        <v>10102592</v>
      </c>
      <c r="H1868" s="69">
        <v>10102592</v>
      </c>
      <c r="I1868" s="69">
        <v>8206316.46</v>
      </c>
      <c r="J1868" s="69">
        <v>0</v>
      </c>
      <c r="K1868" s="69">
        <v>0</v>
      </c>
      <c r="L1868" s="69">
        <v>0</v>
      </c>
      <c r="M1868" s="69">
        <v>0</v>
      </c>
      <c r="N1868" s="69">
        <v>0</v>
      </c>
      <c r="O1868" s="69">
        <v>10102592</v>
      </c>
      <c r="P1868" s="69">
        <v>8206316.46</v>
      </c>
    </row>
    <row r="1869" spans="1:17" ht="14.4" x14ac:dyDescent="0.2">
      <c r="A1869" s="65" t="s">
        <v>534</v>
      </c>
      <c r="B1869" s="65" t="s">
        <v>535</v>
      </c>
      <c r="D1869" s="65" t="s">
        <v>19</v>
      </c>
      <c r="E1869" s="65" t="s">
        <v>648</v>
      </c>
      <c r="F1869" s="65" t="s">
        <v>649</v>
      </c>
      <c r="G1869" s="69">
        <v>10252096</v>
      </c>
      <c r="H1869" s="69">
        <v>10252096</v>
      </c>
      <c r="I1869" s="69">
        <v>8275549.0899999999</v>
      </c>
      <c r="J1869" s="69">
        <v>0</v>
      </c>
      <c r="K1869" s="69">
        <v>0</v>
      </c>
      <c r="L1869" s="69">
        <v>0</v>
      </c>
      <c r="M1869" s="69">
        <v>0</v>
      </c>
      <c r="N1869" s="69">
        <v>0</v>
      </c>
      <c r="O1869" s="69">
        <v>10252096</v>
      </c>
      <c r="P1869" s="69">
        <v>8275549.0899999999</v>
      </c>
    </row>
    <row r="1870" spans="1:17" ht="14.4" x14ac:dyDescent="0.2">
      <c r="A1870" s="65" t="s">
        <v>534</v>
      </c>
      <c r="B1870" s="65" t="s">
        <v>535</v>
      </c>
      <c r="D1870" s="65" t="s">
        <v>19</v>
      </c>
      <c r="E1870" s="65" t="s">
        <v>650</v>
      </c>
      <c r="F1870" s="65" t="s">
        <v>651</v>
      </c>
      <c r="G1870" s="69">
        <v>9031305</v>
      </c>
      <c r="H1870" s="69">
        <v>9031305</v>
      </c>
      <c r="I1870" s="69">
        <v>6299028.04</v>
      </c>
      <c r="J1870" s="69">
        <v>0</v>
      </c>
      <c r="K1870" s="69">
        <v>0</v>
      </c>
      <c r="L1870" s="69">
        <v>0</v>
      </c>
      <c r="M1870" s="69">
        <v>0</v>
      </c>
      <c r="N1870" s="69">
        <v>0</v>
      </c>
      <c r="O1870" s="69">
        <v>9031305</v>
      </c>
      <c r="P1870" s="69">
        <v>6299028.04</v>
      </c>
    </row>
    <row r="1871" spans="1:17" ht="14.4" x14ac:dyDescent="0.2">
      <c r="A1871" s="65" t="s">
        <v>534</v>
      </c>
      <c r="B1871" s="65" t="s">
        <v>535</v>
      </c>
      <c r="D1871" s="65" t="s">
        <v>19</v>
      </c>
      <c r="E1871" s="65" t="s">
        <v>652</v>
      </c>
      <c r="F1871" s="65" t="s">
        <v>653</v>
      </c>
      <c r="G1871" s="69">
        <v>9864116</v>
      </c>
      <c r="H1871" s="69">
        <v>9864116</v>
      </c>
      <c r="I1871" s="69">
        <v>8095882.4699999997</v>
      </c>
      <c r="J1871" s="69">
        <v>0</v>
      </c>
      <c r="K1871" s="69">
        <v>0</v>
      </c>
      <c r="L1871" s="69">
        <v>0</v>
      </c>
      <c r="M1871" s="69">
        <v>0</v>
      </c>
      <c r="N1871" s="69">
        <v>0</v>
      </c>
      <c r="O1871" s="69">
        <v>9864116</v>
      </c>
      <c r="P1871" s="69">
        <v>8095882.4699999997</v>
      </c>
    </row>
    <row r="1872" spans="1:17" ht="14.4" x14ac:dyDescent="0.2">
      <c r="A1872" s="65" t="s">
        <v>534</v>
      </c>
      <c r="B1872" s="65" t="s">
        <v>535</v>
      </c>
      <c r="D1872" s="65" t="s">
        <v>19</v>
      </c>
      <c r="E1872" s="65" t="s">
        <v>654</v>
      </c>
      <c r="F1872" s="65" t="s">
        <v>655</v>
      </c>
      <c r="G1872" s="69">
        <v>8901772</v>
      </c>
      <c r="H1872" s="69">
        <v>8901772</v>
      </c>
      <c r="I1872" s="69">
        <v>7650238.1299999999</v>
      </c>
      <c r="J1872" s="69">
        <v>0</v>
      </c>
      <c r="K1872" s="69">
        <v>0</v>
      </c>
      <c r="L1872" s="69">
        <v>0</v>
      </c>
      <c r="M1872" s="69">
        <v>0</v>
      </c>
      <c r="N1872" s="69">
        <v>0</v>
      </c>
      <c r="O1872" s="69">
        <v>8901772</v>
      </c>
      <c r="P1872" s="69">
        <v>7650238.1299999999</v>
      </c>
    </row>
    <row r="1873" spans="1:16" ht="14.4" x14ac:dyDescent="0.2">
      <c r="A1873" s="65" t="s">
        <v>534</v>
      </c>
      <c r="B1873" s="65" t="s">
        <v>535</v>
      </c>
      <c r="D1873" s="65" t="s">
        <v>19</v>
      </c>
      <c r="E1873" s="65" t="s">
        <v>656</v>
      </c>
      <c r="F1873" s="65" t="s">
        <v>657</v>
      </c>
      <c r="G1873" s="69">
        <v>8477621</v>
      </c>
      <c r="H1873" s="69">
        <v>8477621</v>
      </c>
      <c r="I1873" s="69">
        <v>7453821.3700000001</v>
      </c>
      <c r="J1873" s="69">
        <v>0</v>
      </c>
      <c r="K1873" s="69">
        <v>0</v>
      </c>
      <c r="L1873" s="69">
        <v>0</v>
      </c>
      <c r="M1873" s="69">
        <v>0</v>
      </c>
      <c r="N1873" s="69">
        <v>0</v>
      </c>
      <c r="O1873" s="69">
        <v>8477621</v>
      </c>
      <c r="P1873" s="69">
        <v>7453821.3700000001</v>
      </c>
    </row>
    <row r="1874" spans="1:16" ht="14.4" x14ac:dyDescent="0.2">
      <c r="A1874" s="65" t="s">
        <v>534</v>
      </c>
      <c r="B1874" s="65" t="s">
        <v>535</v>
      </c>
      <c r="D1874" s="65" t="s">
        <v>19</v>
      </c>
      <c r="E1874" s="65" t="s">
        <v>658</v>
      </c>
      <c r="F1874" s="65" t="s">
        <v>659</v>
      </c>
      <c r="G1874" s="69">
        <v>10924822</v>
      </c>
      <c r="H1874" s="69">
        <v>10924822</v>
      </c>
      <c r="I1874" s="69">
        <v>8587076.5099999998</v>
      </c>
      <c r="J1874" s="69">
        <v>0</v>
      </c>
      <c r="K1874" s="69">
        <v>0</v>
      </c>
      <c r="L1874" s="69">
        <v>0</v>
      </c>
      <c r="M1874" s="69">
        <v>0</v>
      </c>
      <c r="N1874" s="69">
        <v>0</v>
      </c>
      <c r="O1874" s="69">
        <v>10924822</v>
      </c>
      <c r="P1874" s="69">
        <v>8587076.5099999998</v>
      </c>
    </row>
    <row r="1875" spans="1:16" ht="14.4" x14ac:dyDescent="0.2">
      <c r="A1875" s="65" t="s">
        <v>534</v>
      </c>
      <c r="B1875" s="65" t="s">
        <v>535</v>
      </c>
      <c r="D1875" s="65" t="s">
        <v>19</v>
      </c>
      <c r="E1875" s="65" t="s">
        <v>660</v>
      </c>
      <c r="F1875" s="65" t="s">
        <v>661</v>
      </c>
      <c r="G1875" s="69">
        <v>7712617</v>
      </c>
      <c r="H1875" s="69">
        <v>7712617</v>
      </c>
      <c r="I1875" s="69">
        <v>7099561.6600000001</v>
      </c>
      <c r="J1875" s="69">
        <v>0</v>
      </c>
      <c r="K1875" s="69">
        <v>0</v>
      </c>
      <c r="L1875" s="69">
        <v>0</v>
      </c>
      <c r="M1875" s="69">
        <v>0</v>
      </c>
      <c r="N1875" s="69">
        <v>0</v>
      </c>
      <c r="O1875" s="69">
        <v>7712617</v>
      </c>
      <c r="P1875" s="69">
        <v>7099561.6600000001</v>
      </c>
    </row>
    <row r="1876" spans="1:16" ht="14.4" x14ac:dyDescent="0.2">
      <c r="A1876" s="65" t="s">
        <v>534</v>
      </c>
      <c r="B1876" s="65" t="s">
        <v>535</v>
      </c>
      <c r="D1876" s="65" t="s">
        <v>19</v>
      </c>
      <c r="E1876" s="65" t="s">
        <v>662</v>
      </c>
      <c r="F1876" s="65" t="s">
        <v>663</v>
      </c>
      <c r="G1876" s="69">
        <v>9343580</v>
      </c>
      <c r="H1876" s="69">
        <v>9343580</v>
      </c>
      <c r="I1876" s="69">
        <v>7854831.54</v>
      </c>
      <c r="J1876" s="69">
        <v>0</v>
      </c>
      <c r="K1876" s="69">
        <v>0</v>
      </c>
      <c r="L1876" s="69">
        <v>0</v>
      </c>
      <c r="M1876" s="69">
        <v>0</v>
      </c>
      <c r="N1876" s="69">
        <v>0</v>
      </c>
      <c r="O1876" s="69">
        <v>9343580</v>
      </c>
      <c r="P1876" s="69">
        <v>7854831.54</v>
      </c>
    </row>
    <row r="1877" spans="1:16" ht="14.4" x14ac:dyDescent="0.2">
      <c r="A1877" s="65" t="s">
        <v>534</v>
      </c>
      <c r="B1877" s="65" t="s">
        <v>535</v>
      </c>
      <c r="D1877" s="65" t="s">
        <v>19</v>
      </c>
      <c r="E1877" s="65" t="s">
        <v>664</v>
      </c>
      <c r="F1877" s="65" t="s">
        <v>665</v>
      </c>
      <c r="G1877" s="69">
        <v>9193906</v>
      </c>
      <c r="H1877" s="69">
        <v>9193906</v>
      </c>
      <c r="I1877" s="69">
        <v>7785520.1799999997</v>
      </c>
      <c r="J1877" s="69">
        <v>0</v>
      </c>
      <c r="K1877" s="69">
        <v>0</v>
      </c>
      <c r="L1877" s="69">
        <v>0</v>
      </c>
      <c r="M1877" s="69">
        <v>0</v>
      </c>
      <c r="N1877" s="69">
        <v>0</v>
      </c>
      <c r="O1877" s="69">
        <v>9193906</v>
      </c>
      <c r="P1877" s="69">
        <v>7785520.1799999997</v>
      </c>
    </row>
    <row r="1878" spans="1:16" ht="14.4" x14ac:dyDescent="0.2">
      <c r="A1878" s="65" t="s">
        <v>534</v>
      </c>
      <c r="B1878" s="65" t="s">
        <v>535</v>
      </c>
      <c r="D1878" s="65" t="s">
        <v>19</v>
      </c>
      <c r="E1878" s="65" t="s">
        <v>666</v>
      </c>
      <c r="F1878" s="65" t="s">
        <v>667</v>
      </c>
      <c r="G1878" s="69">
        <v>12280348</v>
      </c>
      <c r="H1878" s="69">
        <v>12280348</v>
      </c>
      <c r="I1878" s="69">
        <v>9214796.4199999999</v>
      </c>
      <c r="J1878" s="69">
        <v>0</v>
      </c>
      <c r="K1878" s="69">
        <v>0</v>
      </c>
      <c r="L1878" s="69">
        <v>0</v>
      </c>
      <c r="M1878" s="69">
        <v>0</v>
      </c>
      <c r="N1878" s="69">
        <v>0</v>
      </c>
      <c r="O1878" s="69">
        <v>12280348</v>
      </c>
      <c r="P1878" s="69">
        <v>9214796.4199999999</v>
      </c>
    </row>
    <row r="1879" spans="1:16" ht="14.4" x14ac:dyDescent="0.2">
      <c r="A1879" s="65" t="s">
        <v>534</v>
      </c>
      <c r="B1879" s="65" t="s">
        <v>535</v>
      </c>
      <c r="D1879" s="65" t="s">
        <v>19</v>
      </c>
      <c r="E1879" s="65" t="s">
        <v>668</v>
      </c>
      <c r="F1879" s="65" t="s">
        <v>669</v>
      </c>
      <c r="G1879" s="69">
        <v>7621046</v>
      </c>
      <c r="H1879" s="69">
        <v>7621046</v>
      </c>
      <c r="I1879" s="69">
        <v>7057156.7599999998</v>
      </c>
      <c r="J1879" s="69">
        <v>0</v>
      </c>
      <c r="K1879" s="69">
        <v>0</v>
      </c>
      <c r="L1879" s="69">
        <v>0</v>
      </c>
      <c r="M1879" s="69">
        <v>0</v>
      </c>
      <c r="N1879" s="69">
        <v>0</v>
      </c>
      <c r="O1879" s="69">
        <v>7621046</v>
      </c>
      <c r="P1879" s="69">
        <v>7057156.7599999998</v>
      </c>
    </row>
    <row r="1880" spans="1:16" ht="14.4" x14ac:dyDescent="0.2">
      <c r="A1880" s="65" t="s">
        <v>534</v>
      </c>
      <c r="B1880" s="65" t="s">
        <v>535</v>
      </c>
      <c r="D1880" s="65" t="s">
        <v>19</v>
      </c>
      <c r="E1880" s="65" t="s">
        <v>670</v>
      </c>
      <c r="F1880" s="65" t="s">
        <v>671</v>
      </c>
      <c r="G1880" s="69">
        <v>11669590</v>
      </c>
      <c r="H1880" s="69">
        <v>11669590</v>
      </c>
      <c r="I1880" s="69">
        <v>8931965.2799999993</v>
      </c>
      <c r="J1880" s="69">
        <v>0</v>
      </c>
      <c r="K1880" s="69">
        <v>0</v>
      </c>
      <c r="L1880" s="69">
        <v>0</v>
      </c>
      <c r="M1880" s="69">
        <v>0</v>
      </c>
      <c r="N1880" s="69">
        <v>0</v>
      </c>
      <c r="O1880" s="69">
        <v>11669590</v>
      </c>
      <c r="P1880" s="69">
        <v>8931965.2799999993</v>
      </c>
    </row>
    <row r="1881" spans="1:16" ht="14.4" x14ac:dyDescent="0.2">
      <c r="A1881" s="65" t="s">
        <v>534</v>
      </c>
      <c r="B1881" s="65" t="s">
        <v>535</v>
      </c>
      <c r="D1881" s="65" t="s">
        <v>19</v>
      </c>
      <c r="E1881" s="65" t="s">
        <v>672</v>
      </c>
      <c r="F1881" s="65" t="s">
        <v>673</v>
      </c>
      <c r="G1881" s="69">
        <v>7890330</v>
      </c>
      <c r="H1881" s="69">
        <v>7890330</v>
      </c>
      <c r="I1881" s="69">
        <v>7181857.3799999999</v>
      </c>
      <c r="J1881" s="69">
        <v>0</v>
      </c>
      <c r="K1881" s="69">
        <v>0</v>
      </c>
      <c r="L1881" s="69">
        <v>0</v>
      </c>
      <c r="M1881" s="69">
        <v>0</v>
      </c>
      <c r="N1881" s="69">
        <v>0</v>
      </c>
      <c r="O1881" s="69">
        <v>7890330</v>
      </c>
      <c r="P1881" s="69">
        <v>7181857.3799999999</v>
      </c>
    </row>
    <row r="1882" spans="1:16" ht="14.4" x14ac:dyDescent="0.2">
      <c r="A1882" s="65" t="s">
        <v>534</v>
      </c>
      <c r="B1882" s="65" t="s">
        <v>535</v>
      </c>
      <c r="D1882" s="65" t="s">
        <v>19</v>
      </c>
      <c r="E1882" s="65" t="s">
        <v>674</v>
      </c>
      <c r="F1882" s="65" t="s">
        <v>675</v>
      </c>
      <c r="G1882" s="69">
        <v>7760037</v>
      </c>
      <c r="H1882" s="69">
        <v>7760037</v>
      </c>
      <c r="I1882" s="69">
        <v>7121521.0199999996</v>
      </c>
      <c r="J1882" s="69">
        <v>0</v>
      </c>
      <c r="K1882" s="69">
        <v>0</v>
      </c>
      <c r="L1882" s="69">
        <v>0</v>
      </c>
      <c r="M1882" s="69">
        <v>0</v>
      </c>
      <c r="N1882" s="69">
        <v>0</v>
      </c>
      <c r="O1882" s="69">
        <v>7760037</v>
      </c>
      <c r="P1882" s="69">
        <v>7121521.0199999996</v>
      </c>
    </row>
    <row r="1883" spans="1:16" ht="14.4" x14ac:dyDescent="0.2">
      <c r="A1883" s="65" t="s">
        <v>534</v>
      </c>
      <c r="B1883" s="65" t="s">
        <v>535</v>
      </c>
      <c r="D1883" s="65" t="s">
        <v>19</v>
      </c>
      <c r="E1883" s="65" t="s">
        <v>676</v>
      </c>
      <c r="F1883" s="65" t="s">
        <v>677</v>
      </c>
      <c r="G1883" s="69">
        <v>8726426</v>
      </c>
      <c r="H1883" s="69">
        <v>8726426</v>
      </c>
      <c r="I1883" s="69">
        <v>7569038.5199999996</v>
      </c>
      <c r="J1883" s="69">
        <v>0</v>
      </c>
      <c r="K1883" s="69">
        <v>0</v>
      </c>
      <c r="L1883" s="69">
        <v>0</v>
      </c>
      <c r="M1883" s="69">
        <v>0</v>
      </c>
      <c r="N1883" s="69">
        <v>0</v>
      </c>
      <c r="O1883" s="69">
        <v>8726426</v>
      </c>
      <c r="P1883" s="69">
        <v>7569038.5199999996</v>
      </c>
    </row>
    <row r="1884" spans="1:16" ht="14.4" x14ac:dyDescent="0.2">
      <c r="A1884" s="65" t="s">
        <v>534</v>
      </c>
      <c r="B1884" s="65" t="s">
        <v>535</v>
      </c>
      <c r="D1884" s="65" t="s">
        <v>19</v>
      </c>
      <c r="E1884" s="65" t="s">
        <v>678</v>
      </c>
      <c r="F1884" s="65" t="s">
        <v>679</v>
      </c>
      <c r="G1884" s="69">
        <v>13296082</v>
      </c>
      <c r="H1884" s="69">
        <v>13296082</v>
      </c>
      <c r="I1884" s="69">
        <v>8213151</v>
      </c>
      <c r="J1884" s="69">
        <v>0</v>
      </c>
      <c r="K1884" s="69">
        <v>0</v>
      </c>
      <c r="L1884" s="69">
        <v>0</v>
      </c>
      <c r="M1884" s="69">
        <v>0</v>
      </c>
      <c r="N1884" s="69">
        <v>0</v>
      </c>
      <c r="O1884" s="69">
        <v>13296082</v>
      </c>
      <c r="P1884" s="69">
        <v>8213151</v>
      </c>
    </row>
    <row r="1885" spans="1:16" ht="14.4" x14ac:dyDescent="0.2">
      <c r="A1885" s="65" t="s">
        <v>534</v>
      </c>
      <c r="B1885" s="65" t="s">
        <v>535</v>
      </c>
      <c r="D1885" s="65" t="s">
        <v>19</v>
      </c>
      <c r="E1885" s="65" t="s">
        <v>680</v>
      </c>
      <c r="F1885" s="65" t="s">
        <v>681</v>
      </c>
      <c r="G1885" s="69">
        <v>7833631</v>
      </c>
      <c r="H1885" s="69">
        <v>7833631</v>
      </c>
      <c r="I1885" s="69">
        <v>7155601.0800000001</v>
      </c>
      <c r="J1885" s="69">
        <v>0</v>
      </c>
      <c r="K1885" s="69">
        <v>0</v>
      </c>
      <c r="L1885" s="69">
        <v>0</v>
      </c>
      <c r="M1885" s="69">
        <v>0</v>
      </c>
      <c r="N1885" s="69">
        <v>0</v>
      </c>
      <c r="O1885" s="69">
        <v>7833631</v>
      </c>
      <c r="P1885" s="69">
        <v>7155601.0800000001</v>
      </c>
    </row>
    <row r="1886" spans="1:16" ht="14.4" x14ac:dyDescent="0.2">
      <c r="A1886" s="65" t="s">
        <v>534</v>
      </c>
      <c r="B1886" s="65" t="s">
        <v>535</v>
      </c>
      <c r="D1886" s="65" t="s">
        <v>19</v>
      </c>
      <c r="E1886" s="65" t="s">
        <v>682</v>
      </c>
      <c r="F1886" s="65" t="s">
        <v>683</v>
      </c>
      <c r="G1886" s="69">
        <v>10034665</v>
      </c>
      <c r="H1886" s="69">
        <v>10034665</v>
      </c>
      <c r="I1886" s="69">
        <v>8174860.6799999997</v>
      </c>
      <c r="J1886" s="69">
        <v>0</v>
      </c>
      <c r="K1886" s="69">
        <v>0</v>
      </c>
      <c r="L1886" s="69">
        <v>0</v>
      </c>
      <c r="M1886" s="69">
        <v>0</v>
      </c>
      <c r="N1886" s="69">
        <v>0</v>
      </c>
      <c r="O1886" s="69">
        <v>10034665</v>
      </c>
      <c r="P1886" s="69">
        <v>8174860.6799999997</v>
      </c>
    </row>
    <row r="1887" spans="1:16" ht="14.4" x14ac:dyDescent="0.2">
      <c r="A1887" s="65" t="s">
        <v>534</v>
      </c>
      <c r="B1887" s="65" t="s">
        <v>535</v>
      </c>
      <c r="D1887" s="65" t="s">
        <v>19</v>
      </c>
      <c r="E1887" s="65" t="s">
        <v>684</v>
      </c>
      <c r="F1887" s="65" t="s">
        <v>685</v>
      </c>
      <c r="G1887" s="69">
        <v>9257779</v>
      </c>
      <c r="H1887" s="69">
        <v>9257779</v>
      </c>
      <c r="I1887" s="69">
        <v>7815098.6299999999</v>
      </c>
      <c r="J1887" s="69">
        <v>0</v>
      </c>
      <c r="K1887" s="69">
        <v>0</v>
      </c>
      <c r="L1887" s="69">
        <v>0</v>
      </c>
      <c r="M1887" s="69">
        <v>0</v>
      </c>
      <c r="N1887" s="69">
        <v>0</v>
      </c>
      <c r="O1887" s="69">
        <v>9257779</v>
      </c>
      <c r="P1887" s="69">
        <v>7815098.6299999999</v>
      </c>
    </row>
    <row r="1888" spans="1:16" ht="14.4" x14ac:dyDescent="0.2">
      <c r="A1888" s="65" t="s">
        <v>534</v>
      </c>
      <c r="B1888" s="65" t="s">
        <v>535</v>
      </c>
      <c r="D1888" s="65" t="s">
        <v>19</v>
      </c>
      <c r="E1888" s="65" t="s">
        <v>686</v>
      </c>
      <c r="F1888" s="65" t="s">
        <v>687</v>
      </c>
      <c r="G1888" s="69">
        <v>8376825</v>
      </c>
      <c r="H1888" s="69">
        <v>8376825</v>
      </c>
      <c r="I1888" s="69">
        <v>7407144.54</v>
      </c>
      <c r="J1888" s="69">
        <v>0</v>
      </c>
      <c r="K1888" s="69">
        <v>0</v>
      </c>
      <c r="L1888" s="69">
        <v>0</v>
      </c>
      <c r="M1888" s="69">
        <v>0</v>
      </c>
      <c r="N1888" s="69">
        <v>0</v>
      </c>
      <c r="O1888" s="69">
        <v>8376825</v>
      </c>
      <c r="P1888" s="69">
        <v>7407144.54</v>
      </c>
    </row>
    <row r="1889" spans="1:16" ht="14.4" x14ac:dyDescent="0.2">
      <c r="A1889" s="65" t="s">
        <v>534</v>
      </c>
      <c r="B1889" s="65" t="s">
        <v>535</v>
      </c>
      <c r="D1889" s="65" t="s">
        <v>19</v>
      </c>
      <c r="E1889" s="65" t="s">
        <v>688</v>
      </c>
      <c r="F1889" s="65" t="s">
        <v>689</v>
      </c>
      <c r="G1889" s="69">
        <v>5000000</v>
      </c>
      <c r="H1889" s="69">
        <v>5000000</v>
      </c>
      <c r="I1889" s="69">
        <v>5000000</v>
      </c>
      <c r="J1889" s="69">
        <v>0</v>
      </c>
      <c r="K1889" s="69">
        <v>0</v>
      </c>
      <c r="L1889" s="69">
        <v>0</v>
      </c>
      <c r="M1889" s="69">
        <v>0</v>
      </c>
      <c r="N1889" s="69">
        <v>0</v>
      </c>
      <c r="O1889" s="69">
        <v>5000000</v>
      </c>
      <c r="P1889" s="69">
        <v>5000000</v>
      </c>
    </row>
    <row r="1890" spans="1:16" ht="14.4" x14ac:dyDescent="0.2">
      <c r="A1890" s="65" t="s">
        <v>534</v>
      </c>
      <c r="B1890" s="65" t="s">
        <v>535</v>
      </c>
      <c r="D1890" s="65" t="s">
        <v>19</v>
      </c>
      <c r="E1890" s="65" t="s">
        <v>690</v>
      </c>
      <c r="F1890" s="65" t="s">
        <v>691</v>
      </c>
      <c r="G1890" s="69">
        <v>9096021</v>
      </c>
      <c r="H1890" s="69">
        <v>9096021</v>
      </c>
      <c r="I1890" s="69">
        <v>7740191.3799999999</v>
      </c>
      <c r="J1890" s="69">
        <v>0</v>
      </c>
      <c r="K1890" s="69">
        <v>0</v>
      </c>
      <c r="L1890" s="69">
        <v>0</v>
      </c>
      <c r="M1890" s="69">
        <v>0</v>
      </c>
      <c r="N1890" s="69">
        <v>0</v>
      </c>
      <c r="O1890" s="69">
        <v>9096021</v>
      </c>
      <c r="P1890" s="69">
        <v>7740191.3799999999</v>
      </c>
    </row>
    <row r="1891" spans="1:16" ht="14.4" x14ac:dyDescent="0.2">
      <c r="A1891" s="65" t="s">
        <v>534</v>
      </c>
      <c r="B1891" s="65" t="s">
        <v>535</v>
      </c>
      <c r="D1891" s="65" t="s">
        <v>19</v>
      </c>
      <c r="E1891" s="65" t="s">
        <v>692</v>
      </c>
      <c r="F1891" s="65" t="s">
        <v>693</v>
      </c>
      <c r="G1891" s="69">
        <v>9094747</v>
      </c>
      <c r="H1891" s="69">
        <v>9094747</v>
      </c>
      <c r="I1891" s="69">
        <v>9027893.7799999993</v>
      </c>
      <c r="J1891" s="69">
        <v>0</v>
      </c>
      <c r="K1891" s="69">
        <v>0</v>
      </c>
      <c r="L1891" s="69">
        <v>0</v>
      </c>
      <c r="M1891" s="69">
        <v>4000000</v>
      </c>
      <c r="N1891" s="69">
        <v>4000000</v>
      </c>
      <c r="O1891" s="69">
        <v>5094747</v>
      </c>
      <c r="P1891" s="69">
        <v>5027893.78</v>
      </c>
    </row>
    <row r="1892" spans="1:16" ht="14.4" x14ac:dyDescent="0.2">
      <c r="A1892" s="65" t="s">
        <v>534</v>
      </c>
      <c r="B1892" s="65" t="s">
        <v>535</v>
      </c>
      <c r="D1892" s="65" t="s">
        <v>19</v>
      </c>
      <c r="E1892" s="65" t="s">
        <v>694</v>
      </c>
      <c r="F1892" s="65" t="s">
        <v>695</v>
      </c>
      <c r="G1892" s="69">
        <v>10653500</v>
      </c>
      <c r="H1892" s="69">
        <v>10653500</v>
      </c>
      <c r="I1892" s="69">
        <v>8461432.1300000008</v>
      </c>
      <c r="J1892" s="69">
        <v>0</v>
      </c>
      <c r="K1892" s="69">
        <v>0</v>
      </c>
      <c r="L1892" s="69">
        <v>0</v>
      </c>
      <c r="M1892" s="69">
        <v>0</v>
      </c>
      <c r="N1892" s="69">
        <v>0</v>
      </c>
      <c r="O1892" s="69">
        <v>10653500</v>
      </c>
      <c r="P1892" s="69">
        <v>8461432.1300000008</v>
      </c>
    </row>
    <row r="1893" spans="1:16" ht="14.4" x14ac:dyDescent="0.2">
      <c r="A1893" s="65" t="s">
        <v>534</v>
      </c>
      <c r="B1893" s="65" t="s">
        <v>535</v>
      </c>
      <c r="D1893" s="65" t="s">
        <v>19</v>
      </c>
      <c r="E1893" s="65" t="s">
        <v>696</v>
      </c>
      <c r="F1893" s="65" t="s">
        <v>697</v>
      </c>
      <c r="G1893" s="69">
        <v>11757691</v>
      </c>
      <c r="H1893" s="69">
        <v>11757691</v>
      </c>
      <c r="I1893" s="69">
        <v>8972763.2899999991</v>
      </c>
      <c r="J1893" s="69">
        <v>0</v>
      </c>
      <c r="K1893" s="69">
        <v>0</v>
      </c>
      <c r="L1893" s="69">
        <v>0</v>
      </c>
      <c r="M1893" s="69">
        <v>0</v>
      </c>
      <c r="N1893" s="69">
        <v>0</v>
      </c>
      <c r="O1893" s="69">
        <v>11757691</v>
      </c>
      <c r="P1893" s="69">
        <v>8972763.2899999991</v>
      </c>
    </row>
    <row r="1894" spans="1:16" ht="14.4" x14ac:dyDescent="0.2">
      <c r="A1894" s="65" t="s">
        <v>534</v>
      </c>
      <c r="B1894" s="65" t="s">
        <v>535</v>
      </c>
      <c r="D1894" s="65" t="s">
        <v>19</v>
      </c>
      <c r="E1894" s="65" t="s">
        <v>698</v>
      </c>
      <c r="F1894" s="65" t="s">
        <v>699</v>
      </c>
      <c r="G1894" s="69">
        <v>10484204</v>
      </c>
      <c r="H1894" s="69">
        <v>10484204</v>
      </c>
      <c r="I1894" s="69">
        <v>8383034.1699999999</v>
      </c>
      <c r="J1894" s="69">
        <v>0</v>
      </c>
      <c r="K1894" s="69">
        <v>0</v>
      </c>
      <c r="L1894" s="69">
        <v>0</v>
      </c>
      <c r="M1894" s="69">
        <v>0</v>
      </c>
      <c r="N1894" s="69">
        <v>0</v>
      </c>
      <c r="O1894" s="69">
        <v>10484204</v>
      </c>
      <c r="P1894" s="69">
        <v>8383034.1699999999</v>
      </c>
    </row>
    <row r="1895" spans="1:16" ht="14.4" x14ac:dyDescent="0.2">
      <c r="A1895" s="65" t="s">
        <v>534</v>
      </c>
      <c r="B1895" s="65" t="s">
        <v>535</v>
      </c>
      <c r="D1895" s="65" t="s">
        <v>19</v>
      </c>
      <c r="E1895" s="65" t="s">
        <v>700</v>
      </c>
      <c r="F1895" s="65" t="s">
        <v>701</v>
      </c>
      <c r="G1895" s="69">
        <v>10699596</v>
      </c>
      <c r="H1895" s="69">
        <v>10699596</v>
      </c>
      <c r="I1895" s="69">
        <v>8482778.3599999994</v>
      </c>
      <c r="J1895" s="69">
        <v>0</v>
      </c>
      <c r="K1895" s="69">
        <v>0</v>
      </c>
      <c r="L1895" s="69">
        <v>0</v>
      </c>
      <c r="M1895" s="69">
        <v>0</v>
      </c>
      <c r="N1895" s="69">
        <v>0</v>
      </c>
      <c r="O1895" s="69">
        <v>10699596</v>
      </c>
      <c r="P1895" s="69">
        <v>8482778.3599999994</v>
      </c>
    </row>
    <row r="1896" spans="1:16" ht="14.4" x14ac:dyDescent="0.2">
      <c r="A1896" s="65" t="s">
        <v>534</v>
      </c>
      <c r="B1896" s="65" t="s">
        <v>535</v>
      </c>
      <c r="D1896" s="65" t="s">
        <v>19</v>
      </c>
      <c r="E1896" s="65" t="s">
        <v>702</v>
      </c>
      <c r="F1896" s="65" t="s">
        <v>703</v>
      </c>
      <c r="G1896" s="69">
        <v>12191746</v>
      </c>
      <c r="H1896" s="69">
        <v>12191746</v>
      </c>
      <c r="I1896" s="69">
        <v>9173766.4199999999</v>
      </c>
      <c r="J1896" s="69">
        <v>0</v>
      </c>
      <c r="K1896" s="69">
        <v>0</v>
      </c>
      <c r="L1896" s="69">
        <v>0</v>
      </c>
      <c r="M1896" s="69">
        <v>0</v>
      </c>
      <c r="N1896" s="69">
        <v>0</v>
      </c>
      <c r="O1896" s="69">
        <v>12191746</v>
      </c>
      <c r="P1896" s="69">
        <v>9173766.4199999999</v>
      </c>
    </row>
    <row r="1897" spans="1:16" ht="14.4" x14ac:dyDescent="0.2">
      <c r="A1897" s="65" t="s">
        <v>534</v>
      </c>
      <c r="B1897" s="65" t="s">
        <v>535</v>
      </c>
      <c r="D1897" s="65" t="s">
        <v>19</v>
      </c>
      <c r="E1897" s="65" t="s">
        <v>704</v>
      </c>
      <c r="F1897" s="65" t="s">
        <v>705</v>
      </c>
      <c r="G1897" s="69">
        <v>11062442</v>
      </c>
      <c r="H1897" s="69">
        <v>11062442</v>
      </c>
      <c r="I1897" s="69">
        <v>8650805.8800000008</v>
      </c>
      <c r="J1897" s="69">
        <v>0</v>
      </c>
      <c r="K1897" s="69">
        <v>0</v>
      </c>
      <c r="L1897" s="69">
        <v>0</v>
      </c>
      <c r="M1897" s="69">
        <v>0</v>
      </c>
      <c r="N1897" s="69">
        <v>0</v>
      </c>
      <c r="O1897" s="69">
        <v>11062442</v>
      </c>
      <c r="P1897" s="69">
        <v>8650805.8800000008</v>
      </c>
    </row>
    <row r="1898" spans="1:16" ht="14.4" x14ac:dyDescent="0.2">
      <c r="A1898" s="65" t="s">
        <v>534</v>
      </c>
      <c r="B1898" s="65" t="s">
        <v>535</v>
      </c>
      <c r="D1898" s="65" t="s">
        <v>19</v>
      </c>
      <c r="E1898" s="65" t="s">
        <v>706</v>
      </c>
      <c r="F1898" s="65" t="s">
        <v>707</v>
      </c>
      <c r="G1898" s="69">
        <v>12456583</v>
      </c>
      <c r="H1898" s="69">
        <v>12456583</v>
      </c>
      <c r="I1898" s="69">
        <v>9296407.6999999993</v>
      </c>
      <c r="J1898" s="69">
        <v>0</v>
      </c>
      <c r="K1898" s="69">
        <v>0</v>
      </c>
      <c r="L1898" s="69">
        <v>0</v>
      </c>
      <c r="M1898" s="69">
        <v>0</v>
      </c>
      <c r="N1898" s="69">
        <v>0</v>
      </c>
      <c r="O1898" s="69">
        <v>12456583</v>
      </c>
      <c r="P1898" s="69">
        <v>9296407.6999999993</v>
      </c>
    </row>
    <row r="1899" spans="1:16" ht="14.4" x14ac:dyDescent="0.2">
      <c r="A1899" s="65" t="s">
        <v>534</v>
      </c>
      <c r="B1899" s="65" t="s">
        <v>535</v>
      </c>
      <c r="D1899" s="65" t="s">
        <v>19</v>
      </c>
      <c r="E1899" s="65" t="s">
        <v>708</v>
      </c>
      <c r="F1899" s="65" t="s">
        <v>709</v>
      </c>
      <c r="G1899" s="69">
        <v>10377653</v>
      </c>
      <c r="H1899" s="69">
        <v>10377653</v>
      </c>
      <c r="I1899" s="69">
        <v>8333692.2999999998</v>
      </c>
      <c r="J1899" s="69">
        <v>0</v>
      </c>
      <c r="K1899" s="69">
        <v>0</v>
      </c>
      <c r="L1899" s="69">
        <v>0</v>
      </c>
      <c r="M1899" s="69">
        <v>0</v>
      </c>
      <c r="N1899" s="69">
        <v>0</v>
      </c>
      <c r="O1899" s="69">
        <v>10377653</v>
      </c>
      <c r="P1899" s="69">
        <v>8333692.2999999998</v>
      </c>
    </row>
    <row r="1900" spans="1:16" ht="14.4" x14ac:dyDescent="0.2">
      <c r="A1900" s="65" t="s">
        <v>534</v>
      </c>
      <c r="B1900" s="65" t="s">
        <v>535</v>
      </c>
      <c r="D1900" s="65" t="s">
        <v>19</v>
      </c>
      <c r="E1900" s="65" t="s">
        <v>225</v>
      </c>
      <c r="F1900" s="65" t="s">
        <v>226</v>
      </c>
      <c r="G1900" s="69">
        <v>4000000</v>
      </c>
      <c r="H1900" s="69">
        <v>4000000</v>
      </c>
      <c r="I1900" s="69">
        <v>4000000</v>
      </c>
      <c r="J1900" s="69">
        <v>0</v>
      </c>
      <c r="K1900" s="69">
        <v>0</v>
      </c>
      <c r="L1900" s="69">
        <v>0</v>
      </c>
      <c r="M1900" s="69">
        <v>174281.33</v>
      </c>
      <c r="N1900" s="69">
        <v>174281.33</v>
      </c>
      <c r="O1900" s="69">
        <v>3825718.67</v>
      </c>
      <c r="P1900" s="69">
        <v>3825718.67</v>
      </c>
    </row>
    <row r="1901" spans="1:16" ht="14.4" x14ac:dyDescent="0.2">
      <c r="A1901" s="65" t="s">
        <v>534</v>
      </c>
      <c r="B1901" s="65" t="s">
        <v>535</v>
      </c>
      <c r="D1901" s="65" t="s">
        <v>19</v>
      </c>
      <c r="E1901" s="65" t="s">
        <v>229</v>
      </c>
      <c r="F1901" s="65" t="s">
        <v>230</v>
      </c>
      <c r="G1901" s="69">
        <v>4000000</v>
      </c>
      <c r="H1901" s="69">
        <v>4000000</v>
      </c>
      <c r="I1901" s="69">
        <v>4000000</v>
      </c>
      <c r="J1901" s="69">
        <v>0</v>
      </c>
      <c r="K1901" s="69">
        <v>0</v>
      </c>
      <c r="L1901" s="69">
        <v>0</v>
      </c>
      <c r="M1901" s="69">
        <v>174281.33</v>
      </c>
      <c r="N1901" s="69">
        <v>174281.33</v>
      </c>
      <c r="O1901" s="69">
        <v>3825718.67</v>
      </c>
      <c r="P1901" s="69">
        <v>3825718.67</v>
      </c>
    </row>
    <row r="1902" spans="1:16" ht="14.4" x14ac:dyDescent="0.2">
      <c r="A1902" s="65" t="s">
        <v>534</v>
      </c>
      <c r="B1902" s="65" t="s">
        <v>535</v>
      </c>
      <c r="D1902" s="65" t="s">
        <v>19</v>
      </c>
      <c r="E1902" s="65" t="s">
        <v>239</v>
      </c>
      <c r="F1902" s="65" t="s">
        <v>240</v>
      </c>
      <c r="G1902" s="69">
        <v>0</v>
      </c>
      <c r="H1902" s="69">
        <v>0</v>
      </c>
      <c r="I1902" s="69">
        <v>0</v>
      </c>
      <c r="J1902" s="69">
        <v>0</v>
      </c>
      <c r="K1902" s="69">
        <v>0</v>
      </c>
      <c r="L1902" s="69">
        <v>0</v>
      </c>
      <c r="M1902" s="69">
        <v>0</v>
      </c>
      <c r="N1902" s="69">
        <v>0</v>
      </c>
      <c r="O1902" s="69">
        <v>0</v>
      </c>
      <c r="P1902" s="69">
        <v>0</v>
      </c>
    </row>
    <row r="1903" spans="1:16" ht="14.4" x14ac:dyDescent="0.2">
      <c r="A1903" s="65" t="s">
        <v>534</v>
      </c>
      <c r="B1903" s="65" t="s">
        <v>535</v>
      </c>
      <c r="D1903" s="65" t="s">
        <v>19</v>
      </c>
      <c r="E1903" s="65" t="s">
        <v>241</v>
      </c>
      <c r="F1903" s="65" t="s">
        <v>242</v>
      </c>
      <c r="G1903" s="69">
        <v>0</v>
      </c>
      <c r="H1903" s="69">
        <v>0</v>
      </c>
      <c r="I1903" s="69">
        <v>0</v>
      </c>
      <c r="J1903" s="69">
        <v>0</v>
      </c>
      <c r="K1903" s="69">
        <v>0</v>
      </c>
      <c r="L1903" s="69">
        <v>0</v>
      </c>
      <c r="M1903" s="69">
        <v>0</v>
      </c>
      <c r="N1903" s="69">
        <v>0</v>
      </c>
      <c r="O1903" s="69">
        <v>0</v>
      </c>
      <c r="P1903" s="69">
        <v>0</v>
      </c>
    </row>
    <row r="1904" spans="1:16" ht="14.4" x14ac:dyDescent="0.2">
      <c r="A1904" s="65" t="s">
        <v>534</v>
      </c>
      <c r="B1904" s="65" t="s">
        <v>535</v>
      </c>
      <c r="D1904" s="65" t="s">
        <v>253</v>
      </c>
      <c r="E1904" s="65" t="s">
        <v>254</v>
      </c>
      <c r="F1904" s="65" t="s">
        <v>255</v>
      </c>
      <c r="G1904" s="69">
        <v>5465096</v>
      </c>
      <c r="H1904" s="69">
        <v>5465096</v>
      </c>
      <c r="I1904" s="69">
        <v>5465096</v>
      </c>
      <c r="J1904" s="69">
        <v>0</v>
      </c>
      <c r="K1904" s="69">
        <v>0</v>
      </c>
      <c r="L1904" s="69">
        <v>0</v>
      </c>
      <c r="M1904" s="69">
        <v>2735530.67</v>
      </c>
      <c r="N1904" s="69">
        <v>0</v>
      </c>
      <c r="O1904" s="69">
        <v>2729565.33</v>
      </c>
      <c r="P1904" s="69">
        <v>2729565.33</v>
      </c>
    </row>
    <row r="1905" spans="1:16" ht="14.4" x14ac:dyDescent="0.2">
      <c r="A1905" s="65" t="s">
        <v>534</v>
      </c>
      <c r="B1905" s="65" t="s">
        <v>535</v>
      </c>
      <c r="D1905" s="65" t="s">
        <v>253</v>
      </c>
      <c r="E1905" s="65" t="s">
        <v>274</v>
      </c>
      <c r="F1905" s="65" t="s">
        <v>275</v>
      </c>
      <c r="G1905" s="69">
        <v>5465096</v>
      </c>
      <c r="H1905" s="69">
        <v>5465096</v>
      </c>
      <c r="I1905" s="69">
        <v>5465096</v>
      </c>
      <c r="J1905" s="69">
        <v>0</v>
      </c>
      <c r="K1905" s="69">
        <v>0</v>
      </c>
      <c r="L1905" s="69">
        <v>0</v>
      </c>
      <c r="M1905" s="69">
        <v>2735530.67</v>
      </c>
      <c r="N1905" s="69">
        <v>0</v>
      </c>
      <c r="O1905" s="69">
        <v>2729565.33</v>
      </c>
      <c r="P1905" s="69">
        <v>2729565.33</v>
      </c>
    </row>
    <row r="1906" spans="1:16" ht="14.4" x14ac:dyDescent="0.2">
      <c r="A1906" s="65" t="s">
        <v>534</v>
      </c>
      <c r="B1906" s="65" t="s">
        <v>535</v>
      </c>
      <c r="D1906" s="65" t="s">
        <v>253</v>
      </c>
      <c r="E1906" s="65" t="s">
        <v>276</v>
      </c>
      <c r="F1906" s="65" t="s">
        <v>277</v>
      </c>
      <c r="G1906" s="69">
        <v>5465096</v>
      </c>
      <c r="H1906" s="69">
        <v>5465096</v>
      </c>
      <c r="I1906" s="69">
        <v>5465096</v>
      </c>
      <c r="J1906" s="69">
        <v>0</v>
      </c>
      <c r="K1906" s="69">
        <v>0</v>
      </c>
      <c r="L1906" s="69">
        <v>0</v>
      </c>
      <c r="M1906" s="69">
        <v>2735530.67</v>
      </c>
      <c r="N1906" s="69">
        <v>0</v>
      </c>
      <c r="O1906" s="69">
        <v>2729565.33</v>
      </c>
      <c r="P1906" s="69">
        <v>2729565.33</v>
      </c>
    </row>
    <row r="1907" spans="1:16" ht="14.4" x14ac:dyDescent="0.2">
      <c r="D1907" s="66" t="s">
        <v>20</v>
      </c>
      <c r="E1907" s="66" t="s">
        <v>20</v>
      </c>
      <c r="F1907" s="66" t="s">
        <v>20</v>
      </c>
      <c r="G1907" s="70">
        <v>244475000000</v>
      </c>
      <c r="H1907" s="70">
        <v>252288472961.85001</v>
      </c>
      <c r="I1907" s="70">
        <v>196622085295.75</v>
      </c>
      <c r="J1907" s="70">
        <v>2671048322.75</v>
      </c>
      <c r="K1907" s="70">
        <v>13534329185.1</v>
      </c>
      <c r="L1907" s="70">
        <v>376182426.35000002</v>
      </c>
      <c r="M1907" s="70">
        <v>75815549201.149994</v>
      </c>
      <c r="N1907" s="70">
        <v>73414097342</v>
      </c>
      <c r="O1907" s="70">
        <v>159891363826.5</v>
      </c>
      <c r="P1907" s="70">
        <v>104224976160.39999</v>
      </c>
    </row>
  </sheetData>
  <autoFilter ref="A5:Q1865" xr:uid="{00000000-0009-0000-0000-000001000000}"/>
  <mergeCells count="2">
    <mergeCell ref="A2:Q2"/>
    <mergeCell ref="A3:Q3"/>
  </mergeCells>
  <phoneticPr fontId="19" type="noConversion"/>
  <conditionalFormatting sqref="Q2:Q4">
    <cfRule type="iconSet" priority="5">
      <iconSet>
        <cfvo type="percent" val="0"/>
        <cfvo type="percent" val="33"/>
        <cfvo type="percent" val="67"/>
      </iconSet>
    </cfRule>
  </conditionalFormatting>
  <conditionalFormatting sqref="Q5">
    <cfRule type="iconSet" priority="3">
      <iconSet>
        <cfvo type="percent" val="0"/>
        <cfvo type="percent" val="33"/>
        <cfvo type="percent" val="67"/>
      </iconSet>
    </cfRule>
  </conditionalFormatting>
  <conditionalFormatting sqref="Q6:Q1865">
    <cfRule type="iconSet" priority="24">
      <iconSet>
        <cfvo type="percent" val="0"/>
        <cfvo type="percent" val="33"/>
        <cfvo type="percent" val="67"/>
      </iconSet>
    </cfRule>
  </conditionalFormatting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4E7DF5-916E-49AF-B444-3F516ACE30D2}">
  <dimension ref="A1:Q3"/>
  <sheetViews>
    <sheetView workbookViewId="0">
      <selection sqref="A1:Q3"/>
    </sheetView>
  </sheetViews>
  <sheetFormatPr baseColWidth="10" defaultRowHeight="14.4" x14ac:dyDescent="0.3"/>
  <cols>
    <col min="1" max="1" width="15.109375" customWidth="1"/>
    <col min="2" max="2" width="20.33203125" customWidth="1"/>
    <col min="3" max="3" width="31.109375" customWidth="1"/>
    <col min="6" max="6" width="24.88671875" customWidth="1"/>
    <col min="7" max="7" width="20.44140625" customWidth="1"/>
    <col min="8" max="8" width="20.33203125" customWidth="1"/>
    <col min="9" max="9" width="17.88671875" customWidth="1"/>
    <col min="10" max="10" width="11.88671875" customWidth="1"/>
    <col min="11" max="11" width="16.5546875" customWidth="1"/>
    <col min="12" max="12" width="21.88671875" customWidth="1"/>
    <col min="13" max="13" width="13.109375" customWidth="1"/>
    <col min="15" max="15" width="24.33203125" customWidth="1"/>
    <col min="16" max="16" width="20.88671875" customWidth="1"/>
    <col min="17" max="17" width="13.5546875" customWidth="1"/>
  </cols>
  <sheetData>
    <row r="1" spans="1:17" x14ac:dyDescent="0.3">
      <c r="A1" t="s">
        <v>1</v>
      </c>
      <c r="B1" t="s">
        <v>2</v>
      </c>
      <c r="C1" t="s">
        <v>735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3">
      <c r="A2" t="s">
        <v>534</v>
      </c>
      <c r="B2" t="s">
        <v>535</v>
      </c>
      <c r="C2" t="s">
        <v>730</v>
      </c>
      <c r="D2" t="s">
        <v>19</v>
      </c>
      <c r="E2" t="s">
        <v>20</v>
      </c>
      <c r="F2" t="s">
        <v>20</v>
      </c>
      <c r="G2">
        <v>1723675819</v>
      </c>
      <c r="H2">
        <v>1616054279</v>
      </c>
      <c r="I2">
        <v>1616054279</v>
      </c>
      <c r="J2">
        <v>0</v>
      </c>
      <c r="K2">
        <v>0</v>
      </c>
      <c r="L2">
        <v>0</v>
      </c>
      <c r="M2">
        <v>1396499207.76</v>
      </c>
      <c r="N2">
        <v>1376932671.6800001</v>
      </c>
      <c r="O2">
        <v>219555071.24000001</v>
      </c>
      <c r="P2">
        <v>219555071.24000001</v>
      </c>
      <c r="Q2">
        <v>0.86414127663096885</v>
      </c>
    </row>
    <row r="3" spans="1:17" x14ac:dyDescent="0.3">
      <c r="A3" t="s">
        <v>534</v>
      </c>
      <c r="B3" t="s">
        <v>535</v>
      </c>
      <c r="C3" t="s">
        <v>730</v>
      </c>
      <c r="D3" t="s">
        <v>19</v>
      </c>
      <c r="E3" t="s">
        <v>20</v>
      </c>
      <c r="F3" t="s">
        <v>20</v>
      </c>
      <c r="G3">
        <v>2156302815</v>
      </c>
      <c r="H3">
        <v>2156302815</v>
      </c>
      <c r="I3">
        <v>1612706012.3900001</v>
      </c>
      <c r="J3">
        <v>0</v>
      </c>
      <c r="K3">
        <v>0</v>
      </c>
      <c r="L3">
        <v>0</v>
      </c>
      <c r="M3">
        <v>85063684.569999993</v>
      </c>
      <c r="N3">
        <v>62689500.140000001</v>
      </c>
      <c r="O3">
        <v>2071239130.4300001</v>
      </c>
      <c r="P3">
        <v>1527642327.8199999</v>
      </c>
      <c r="Q3">
        <v>3.9448858471206882E-2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6:N32"/>
  <sheetViews>
    <sheetView showGridLines="0" tabSelected="1" topLeftCell="A4" zoomScaleNormal="100" workbookViewId="0">
      <selection activeCell="D16" sqref="D16"/>
    </sheetView>
  </sheetViews>
  <sheetFormatPr baseColWidth="10" defaultRowHeight="14.4" x14ac:dyDescent="0.3"/>
  <cols>
    <col min="1" max="1" width="3.88671875" customWidth="1"/>
    <col min="2" max="2" width="52.21875" bestFit="1" customWidth="1"/>
    <col min="3" max="4" width="17.109375" bestFit="1" customWidth="1"/>
    <col min="5" max="5" width="13" bestFit="1" customWidth="1"/>
    <col min="6" max="6" width="22.44140625" hidden="1" customWidth="1"/>
    <col min="7" max="7" width="17.6640625" style="27" hidden="1" customWidth="1"/>
    <col min="8" max="8" width="21.88671875" hidden="1" customWidth="1"/>
    <col min="9" max="9" width="48.5546875" customWidth="1"/>
    <col min="10" max="10" width="31.109375" customWidth="1"/>
    <col min="11" max="11" width="18.88671875" bestFit="1" customWidth="1"/>
    <col min="12" max="12" width="17.6640625" bestFit="1" customWidth="1"/>
    <col min="13" max="13" width="11.6640625" bestFit="1" customWidth="1"/>
    <col min="14" max="14" width="34" customWidth="1"/>
  </cols>
  <sheetData>
    <row r="6" spans="2:14" x14ac:dyDescent="0.3">
      <c r="B6" s="86" t="s">
        <v>762</v>
      </c>
      <c r="C6" s="86"/>
      <c r="D6" s="86"/>
      <c r="E6" s="86"/>
    </row>
    <row r="7" spans="2:14" hidden="1" x14ac:dyDescent="0.3">
      <c r="B7" s="2" t="s">
        <v>4</v>
      </c>
    </row>
    <row r="9" spans="2:14" x14ac:dyDescent="0.3">
      <c r="B9" s="61" t="s">
        <v>735</v>
      </c>
      <c r="C9" s="61" t="s">
        <v>731</v>
      </c>
      <c r="D9" s="61" t="s">
        <v>732</v>
      </c>
      <c r="E9" s="61" t="s">
        <v>736</v>
      </c>
      <c r="F9" s="17" t="s">
        <v>750</v>
      </c>
      <c r="G9" s="17" t="s">
        <v>751</v>
      </c>
      <c r="H9" s="17" t="s">
        <v>752</v>
      </c>
    </row>
    <row r="10" spans="2:14" x14ac:dyDescent="0.3">
      <c r="B10" s="33" t="s">
        <v>710</v>
      </c>
      <c r="C10" s="34">
        <v>50457694592.370003</v>
      </c>
      <c r="D10" s="34">
        <v>15163109840.23</v>
      </c>
      <c r="E10" s="35">
        <v>0.3005113484222266</v>
      </c>
      <c r="F10" s="26">
        <v>0.9</v>
      </c>
      <c r="G10" s="28">
        <f>+E10-F10</f>
        <v>-0.59948865157777342</v>
      </c>
      <c r="H10" s="8">
        <f>+G10*C10</f>
        <v>-30248815292.903004</v>
      </c>
      <c r="I10" s="4"/>
    </row>
    <row r="11" spans="2:14" x14ac:dyDescent="0.3">
      <c r="B11" t="s">
        <v>711</v>
      </c>
      <c r="C11" s="8">
        <v>9666777421</v>
      </c>
      <c r="D11" s="8">
        <v>2963446721.0100002</v>
      </c>
      <c r="E11" s="71">
        <v>0.30655994153462574</v>
      </c>
      <c r="F11" s="26">
        <v>0.9</v>
      </c>
      <c r="G11" s="28">
        <f>+E11-F11</f>
        <v>-0.59344005846537429</v>
      </c>
      <c r="H11" s="8">
        <f t="shared" ref="H11:H30" si="0">+G11*C11</f>
        <v>-5736652957.8900003</v>
      </c>
      <c r="I11" s="4"/>
      <c r="K11" s="4"/>
      <c r="L11" s="4"/>
      <c r="M11" s="62"/>
    </row>
    <row r="12" spans="2:14" x14ac:dyDescent="0.3">
      <c r="B12" t="s">
        <v>712</v>
      </c>
      <c r="C12" s="8">
        <v>2754024057.3699999</v>
      </c>
      <c r="D12" s="8">
        <v>357238468.12</v>
      </c>
      <c r="E12" s="72">
        <v>0.12971508624407249</v>
      </c>
      <c r="F12" s="30">
        <v>0.9</v>
      </c>
      <c r="G12" s="31">
        <f t="shared" ref="G12:G30" si="1">+E12-F12</f>
        <v>-0.77028491375592756</v>
      </c>
      <c r="H12" s="29">
        <f t="shared" si="0"/>
        <v>-2121383183.513</v>
      </c>
      <c r="I12" s="64"/>
      <c r="K12" s="4"/>
      <c r="L12" s="4"/>
      <c r="M12" s="62"/>
      <c r="N12" s="63"/>
    </row>
    <row r="13" spans="2:14" x14ac:dyDescent="0.3">
      <c r="B13" t="s">
        <v>713</v>
      </c>
      <c r="C13" s="8">
        <v>3582410721</v>
      </c>
      <c r="D13" s="8">
        <v>1135793650.52</v>
      </c>
      <c r="E13" s="71">
        <v>0.31704730109867263</v>
      </c>
      <c r="F13" s="26">
        <v>0.9</v>
      </c>
      <c r="G13" s="28">
        <f t="shared" si="1"/>
        <v>-0.58295269890132739</v>
      </c>
      <c r="H13" s="8">
        <f t="shared" si="0"/>
        <v>-2088375998.3800001</v>
      </c>
      <c r="I13" s="4"/>
      <c r="K13" s="4"/>
      <c r="L13" s="4"/>
      <c r="M13" s="62"/>
      <c r="N13" s="63"/>
    </row>
    <row r="14" spans="2:14" x14ac:dyDescent="0.3">
      <c r="B14" t="s">
        <v>714</v>
      </c>
      <c r="C14" s="8">
        <v>1849191175</v>
      </c>
      <c r="D14" s="8">
        <v>566650729.49000001</v>
      </c>
      <c r="E14" s="71">
        <v>0.30643166436807162</v>
      </c>
      <c r="F14" s="26">
        <v>0.9</v>
      </c>
      <c r="G14" s="28">
        <f t="shared" si="1"/>
        <v>-0.59356833563192835</v>
      </c>
      <c r="H14" s="8">
        <f t="shared" si="0"/>
        <v>-1097621328.01</v>
      </c>
      <c r="I14" s="4"/>
      <c r="K14" s="4"/>
      <c r="L14" s="4"/>
      <c r="M14" s="62"/>
      <c r="N14" s="63"/>
    </row>
    <row r="15" spans="2:14" x14ac:dyDescent="0.3">
      <c r="B15" t="s">
        <v>715</v>
      </c>
      <c r="C15" s="8">
        <v>567581709</v>
      </c>
      <c r="D15" s="8">
        <v>176948901.43000001</v>
      </c>
      <c r="E15" s="71">
        <v>0.31175934429204799</v>
      </c>
      <c r="F15" s="26">
        <v>0.9</v>
      </c>
      <c r="G15" s="28">
        <f t="shared" si="1"/>
        <v>-0.58824065570795203</v>
      </c>
      <c r="H15" s="8">
        <f t="shared" si="0"/>
        <v>-333874636.67000002</v>
      </c>
      <c r="I15" s="4"/>
      <c r="K15" s="4"/>
      <c r="L15" s="4"/>
      <c r="M15" s="62"/>
      <c r="N15" s="63"/>
    </row>
    <row r="16" spans="2:14" x14ac:dyDescent="0.3">
      <c r="B16" t="s">
        <v>716</v>
      </c>
      <c r="C16" s="8">
        <v>346883756</v>
      </c>
      <c r="D16" s="8">
        <v>92113821.040000007</v>
      </c>
      <c r="E16" s="71">
        <v>0.26554665488573642</v>
      </c>
      <c r="F16" s="26">
        <v>0.9</v>
      </c>
      <c r="G16" s="28">
        <f t="shared" si="1"/>
        <v>-0.63445334511426354</v>
      </c>
      <c r="H16" s="8">
        <f t="shared" si="0"/>
        <v>-220081559.35999998</v>
      </c>
      <c r="I16" s="4"/>
      <c r="K16" s="4"/>
      <c r="L16" s="4"/>
      <c r="M16" s="62"/>
      <c r="N16" s="63"/>
    </row>
    <row r="17" spans="2:14" x14ac:dyDescent="0.3">
      <c r="B17" t="s">
        <v>717</v>
      </c>
      <c r="C17" s="8">
        <v>433512298</v>
      </c>
      <c r="D17" s="8">
        <v>116899384.69</v>
      </c>
      <c r="E17" s="71">
        <v>0.26965644395629118</v>
      </c>
      <c r="F17" s="30">
        <v>0.9</v>
      </c>
      <c r="G17" s="31">
        <f t="shared" si="1"/>
        <v>-0.63034355604370884</v>
      </c>
      <c r="H17" s="29">
        <f t="shared" si="0"/>
        <v>-273261683.50999999</v>
      </c>
      <c r="I17" s="4"/>
      <c r="K17" s="4"/>
      <c r="L17" s="4"/>
      <c r="M17" s="62"/>
      <c r="N17" s="63"/>
    </row>
    <row r="18" spans="2:14" x14ac:dyDescent="0.3">
      <c r="B18" t="s">
        <v>718</v>
      </c>
      <c r="C18" s="8">
        <v>180396029</v>
      </c>
      <c r="D18" s="8">
        <v>66236011.939999998</v>
      </c>
      <c r="E18" s="71">
        <v>0.3671700109318925</v>
      </c>
      <c r="F18" s="26">
        <v>0.9</v>
      </c>
      <c r="G18" s="28">
        <f t="shared" si="1"/>
        <v>-0.53282998906810752</v>
      </c>
      <c r="H18" s="8">
        <f t="shared" si="0"/>
        <v>-96120414.160000011</v>
      </c>
      <c r="I18" s="4"/>
      <c r="K18" s="4"/>
      <c r="L18" s="4"/>
      <c r="M18" s="62"/>
      <c r="N18" s="63"/>
    </row>
    <row r="19" spans="2:14" x14ac:dyDescent="0.3">
      <c r="B19" t="s">
        <v>719</v>
      </c>
      <c r="C19" s="8">
        <v>179594472</v>
      </c>
      <c r="D19" s="8">
        <v>38519611.700000003</v>
      </c>
      <c r="E19" s="71">
        <v>0.21448105429436604</v>
      </c>
      <c r="F19" s="26">
        <v>0.9</v>
      </c>
      <c r="G19" s="28">
        <f t="shared" si="1"/>
        <v>-0.68551894570563399</v>
      </c>
      <c r="H19" s="8">
        <f t="shared" si="0"/>
        <v>-123115413.10000001</v>
      </c>
      <c r="I19" s="64"/>
      <c r="K19" s="4"/>
      <c r="L19" s="4"/>
      <c r="M19" s="62"/>
      <c r="N19" s="63"/>
    </row>
    <row r="20" spans="2:14" x14ac:dyDescent="0.3">
      <c r="B20" t="s">
        <v>720</v>
      </c>
      <c r="C20" s="8">
        <v>2130698661</v>
      </c>
      <c r="D20" s="8">
        <v>741020652.53999996</v>
      </c>
      <c r="E20" s="71">
        <v>0.34778294373743918</v>
      </c>
      <c r="F20" s="26">
        <v>0.9</v>
      </c>
      <c r="G20" s="28">
        <f t="shared" si="1"/>
        <v>-0.55221705626256079</v>
      </c>
      <c r="H20" s="8">
        <f t="shared" si="0"/>
        <v>-1176608142.3599999</v>
      </c>
      <c r="I20" s="4"/>
      <c r="K20" s="4"/>
      <c r="L20" s="4"/>
      <c r="M20" s="62"/>
      <c r="N20" s="63"/>
    </row>
    <row r="21" spans="2:14" x14ac:dyDescent="0.3">
      <c r="B21" t="s">
        <v>721</v>
      </c>
      <c r="C21" s="8">
        <v>3439678631</v>
      </c>
      <c r="D21" s="8">
        <v>1143464466.29</v>
      </c>
      <c r="E21" s="71">
        <v>0.33243351747589467</v>
      </c>
      <c r="F21" s="26">
        <v>0.9</v>
      </c>
      <c r="G21" s="28">
        <f t="shared" si="1"/>
        <v>-0.56756648252410535</v>
      </c>
      <c r="H21" s="8">
        <f t="shared" si="0"/>
        <v>-1952246301.6100001</v>
      </c>
      <c r="I21" s="4"/>
      <c r="K21" s="4"/>
      <c r="L21" s="4"/>
      <c r="M21" s="62"/>
    </row>
    <row r="22" spans="2:14" x14ac:dyDescent="0.3">
      <c r="B22" t="s">
        <v>722</v>
      </c>
      <c r="C22" s="8">
        <v>3702126322</v>
      </c>
      <c r="D22" s="8">
        <v>1328924532.01</v>
      </c>
      <c r="E22" s="71">
        <v>0.35896250328164786</v>
      </c>
      <c r="F22" s="26">
        <v>0.9</v>
      </c>
      <c r="G22" s="28">
        <f t="shared" si="1"/>
        <v>-0.54103749671835222</v>
      </c>
      <c r="H22" s="8">
        <f t="shared" si="0"/>
        <v>-2002989157.7900004</v>
      </c>
      <c r="I22" s="4"/>
      <c r="K22" s="4"/>
      <c r="L22" s="4"/>
      <c r="M22" s="62"/>
      <c r="N22" s="63"/>
    </row>
    <row r="23" spans="2:14" x14ac:dyDescent="0.3">
      <c r="B23" t="s">
        <v>723</v>
      </c>
      <c r="C23" s="8">
        <v>3018596590</v>
      </c>
      <c r="D23" s="8">
        <v>1007763548.09</v>
      </c>
      <c r="E23" s="71">
        <v>0.33385168174790791</v>
      </c>
      <c r="F23" s="26">
        <v>0.9</v>
      </c>
      <c r="G23" s="28">
        <f t="shared" si="1"/>
        <v>-0.56614831825209211</v>
      </c>
      <c r="H23" s="8">
        <f t="shared" si="0"/>
        <v>-1708973382.9100001</v>
      </c>
      <c r="I23" s="4"/>
      <c r="K23" s="4"/>
      <c r="L23" s="4"/>
      <c r="M23" s="62"/>
      <c r="N23" s="63"/>
    </row>
    <row r="24" spans="2:14" x14ac:dyDescent="0.3">
      <c r="B24" t="s">
        <v>724</v>
      </c>
      <c r="C24" s="8">
        <v>3251719808</v>
      </c>
      <c r="D24" s="8">
        <v>1127083391.21</v>
      </c>
      <c r="E24" s="71">
        <v>0.34661147262353548</v>
      </c>
      <c r="F24" s="26">
        <v>0.9</v>
      </c>
      <c r="G24" s="28">
        <f t="shared" si="1"/>
        <v>-0.55338852737646449</v>
      </c>
      <c r="H24" s="8">
        <f t="shared" si="0"/>
        <v>-1799464435.9899998</v>
      </c>
      <c r="I24" s="4"/>
      <c r="K24" s="4"/>
      <c r="L24" s="4"/>
      <c r="M24" s="62"/>
      <c r="N24" s="63"/>
    </row>
    <row r="25" spans="2:14" x14ac:dyDescent="0.3">
      <c r="B25" t="s">
        <v>725</v>
      </c>
      <c r="C25" s="8">
        <v>3727615014</v>
      </c>
      <c r="D25" s="8">
        <v>1131841365.8199999</v>
      </c>
      <c r="E25" s="71">
        <v>0.30363687279106982</v>
      </c>
      <c r="F25" s="26">
        <v>0.9</v>
      </c>
      <c r="G25" s="28">
        <f t="shared" si="1"/>
        <v>-0.59636312720893025</v>
      </c>
      <c r="H25" s="8">
        <f t="shared" si="0"/>
        <v>-2223012146.7800002</v>
      </c>
      <c r="I25" s="64"/>
      <c r="K25" s="4"/>
      <c r="L25" s="4"/>
      <c r="M25" s="62"/>
    </row>
    <row r="26" spans="2:14" x14ac:dyDescent="0.3">
      <c r="B26" t="s">
        <v>726</v>
      </c>
      <c r="C26" s="8">
        <v>3417185439</v>
      </c>
      <c r="D26" s="8">
        <v>1093903829.0899999</v>
      </c>
      <c r="E26" s="71">
        <v>0.32011836893760098</v>
      </c>
      <c r="F26" s="26">
        <v>0.9</v>
      </c>
      <c r="G26" s="28">
        <f t="shared" si="1"/>
        <v>-0.57988163106239909</v>
      </c>
      <c r="H26" s="8">
        <f t="shared" si="0"/>
        <v>-1981563066.0100002</v>
      </c>
      <c r="I26" s="4"/>
      <c r="K26" s="4"/>
      <c r="L26" s="4"/>
      <c r="M26" s="62"/>
    </row>
    <row r="27" spans="2:14" x14ac:dyDescent="0.3">
      <c r="B27" t="s">
        <v>727</v>
      </c>
      <c r="C27" s="8">
        <v>1194849788</v>
      </c>
      <c r="D27" s="8">
        <v>394153095.93000001</v>
      </c>
      <c r="E27" s="71">
        <v>0.32987669235791839</v>
      </c>
      <c r="F27" s="26">
        <v>0.9</v>
      </c>
      <c r="G27" s="28">
        <f t="shared" si="1"/>
        <v>-0.57012330764208163</v>
      </c>
      <c r="H27" s="8">
        <f t="shared" si="0"/>
        <v>-681211713.26999998</v>
      </c>
      <c r="I27" s="4"/>
      <c r="K27" s="4"/>
      <c r="L27" s="4"/>
      <c r="M27" s="62"/>
    </row>
    <row r="28" spans="2:14" x14ac:dyDescent="0.3">
      <c r="B28" t="s">
        <v>728</v>
      </c>
      <c r="C28" s="8">
        <v>1733278206</v>
      </c>
      <c r="D28" s="8">
        <v>150289793.88</v>
      </c>
      <c r="E28" s="71">
        <v>8.6708408009602583E-2</v>
      </c>
      <c r="F28" s="30">
        <v>0.9</v>
      </c>
      <c r="G28" s="31">
        <f t="shared" si="1"/>
        <v>-0.81329159199039747</v>
      </c>
      <c r="H28" s="29">
        <f t="shared" si="0"/>
        <v>-1409660591.52</v>
      </c>
      <c r="I28" s="64"/>
      <c r="K28" s="4"/>
      <c r="L28" s="4"/>
      <c r="M28" s="62"/>
    </row>
    <row r="29" spans="2:14" x14ac:dyDescent="0.3">
      <c r="B29" t="s">
        <v>729</v>
      </c>
      <c r="C29" s="8">
        <v>3125271680</v>
      </c>
      <c r="D29" s="8">
        <v>1156149716.1300001</v>
      </c>
      <c r="E29" s="71">
        <v>0.36993574783552902</v>
      </c>
      <c r="F29" s="26">
        <v>0.9</v>
      </c>
      <c r="G29" s="28">
        <f t="shared" si="1"/>
        <v>-0.53006425216447095</v>
      </c>
      <c r="H29" s="8">
        <f t="shared" si="0"/>
        <v>-1656594795.8699996</v>
      </c>
      <c r="I29" s="4"/>
      <c r="K29" s="4"/>
      <c r="L29" s="4"/>
      <c r="M29" s="62"/>
    </row>
    <row r="30" spans="2:14" x14ac:dyDescent="0.3">
      <c r="B30" t="s">
        <v>730</v>
      </c>
      <c r="C30" s="8">
        <v>2156302815</v>
      </c>
      <c r="D30" s="8">
        <v>374668149.30000001</v>
      </c>
      <c r="E30" s="71">
        <v>0.17375488576728496</v>
      </c>
      <c r="F30" s="26">
        <v>0.9</v>
      </c>
      <c r="G30" s="28">
        <f t="shared" si="1"/>
        <v>-0.72624511423271509</v>
      </c>
      <c r="H30" s="8">
        <f t="shared" si="0"/>
        <v>-1566004384.2</v>
      </c>
      <c r="I30" s="64"/>
      <c r="K30" s="4"/>
      <c r="L30" s="4"/>
      <c r="M30" s="62"/>
    </row>
    <row r="32" spans="2:14" x14ac:dyDescent="0.3">
      <c r="K32" s="4"/>
      <c r="L32" s="4"/>
      <c r="M32" s="4"/>
    </row>
  </sheetData>
  <sortState xmlns:xlrd2="http://schemas.microsoft.com/office/spreadsheetml/2017/richdata2" ref="J11:M30">
    <sortCondition ref="M11:M30"/>
  </sortState>
  <mergeCells count="1">
    <mergeCell ref="B6:E6"/>
  </mergeCells>
  <conditionalFormatting pivot="1" sqref="E12">
    <cfRule type="cellIs" dxfId="24" priority="2" operator="lessThan">
      <formula>0.3</formula>
    </cfRule>
  </conditionalFormatting>
  <conditionalFormatting pivot="1" sqref="E11:E30">
    <cfRule type="cellIs" dxfId="23" priority="1" operator="lessThan">
      <formula>0.3</formula>
    </cfRule>
  </conditionalFormatting>
  <pageMargins left="0.7" right="0.7" top="0.75" bottom="0.75" header="0.3" footer="0.3"/>
  <pageSetup orientation="portrait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2"/>
  <sheetViews>
    <sheetView workbookViewId="0">
      <selection activeCell="I3" sqref="I3"/>
    </sheetView>
  </sheetViews>
  <sheetFormatPr baseColWidth="10" defaultRowHeight="14.4" x14ac:dyDescent="0.3"/>
  <cols>
    <col min="1" max="1" width="54.5546875" bestFit="1" customWidth="1"/>
    <col min="2" max="3" width="17.5546875" bestFit="1" customWidth="1"/>
    <col min="4" max="4" width="13.109375" bestFit="1" customWidth="1"/>
    <col min="6" max="6" width="14.109375" bestFit="1" customWidth="1"/>
    <col min="7" max="7" width="15.5546875" bestFit="1" customWidth="1"/>
  </cols>
  <sheetData>
    <row r="1" spans="1:8" ht="15" thickBot="1" x14ac:dyDescent="0.35">
      <c r="A1" s="18" t="s">
        <v>735</v>
      </c>
      <c r="B1" s="19" t="s">
        <v>731</v>
      </c>
      <c r="C1" s="19" t="s">
        <v>732</v>
      </c>
      <c r="D1" s="20" t="s">
        <v>736</v>
      </c>
      <c r="E1" s="17" t="s">
        <v>737</v>
      </c>
      <c r="F1" s="17" t="s">
        <v>738</v>
      </c>
    </row>
    <row r="2" spans="1:8" x14ac:dyDescent="0.3">
      <c r="A2" s="11" t="s">
        <v>729</v>
      </c>
      <c r="B2" s="12">
        <v>3031963841</v>
      </c>
      <c r="C2" s="12">
        <v>1490036876.1500001</v>
      </c>
      <c r="D2" s="13">
        <v>0.49144282527411581</v>
      </c>
      <c r="E2" s="21">
        <f t="shared" ref="E2:E22" si="0">7.5%*7</f>
        <v>0.52500000000000002</v>
      </c>
      <c r="F2" s="23">
        <f t="shared" ref="F2:F22" si="1">+D2-E2</f>
        <v>-3.3557174725884209E-2</v>
      </c>
      <c r="G2" t="s">
        <v>739</v>
      </c>
    </row>
    <row r="3" spans="1:8" x14ac:dyDescent="0.3">
      <c r="A3" s="11" t="s">
        <v>722</v>
      </c>
      <c r="B3" s="12">
        <v>3635826436</v>
      </c>
      <c r="C3" s="12">
        <v>1689816444.5699999</v>
      </c>
      <c r="D3" s="13">
        <v>0.46476818250682855</v>
      </c>
      <c r="E3" s="21">
        <f t="shared" si="0"/>
        <v>0.52500000000000002</v>
      </c>
      <c r="F3" s="23">
        <f t="shared" si="1"/>
        <v>-6.0231817493171469E-2</v>
      </c>
      <c r="G3" t="s">
        <v>739</v>
      </c>
    </row>
    <row r="4" spans="1:8" x14ac:dyDescent="0.3">
      <c r="A4" s="11" t="s">
        <v>724</v>
      </c>
      <c r="B4" s="12">
        <v>3113779167</v>
      </c>
      <c r="C4" s="12">
        <v>1440522423.5599999</v>
      </c>
      <c r="D4" s="13">
        <v>0.46262831957601058</v>
      </c>
      <c r="E4" s="21">
        <f t="shared" si="0"/>
        <v>0.52500000000000002</v>
      </c>
      <c r="F4" s="23">
        <f t="shared" si="1"/>
        <v>-6.237168042398944E-2</v>
      </c>
      <c r="G4" t="s">
        <v>739</v>
      </c>
    </row>
    <row r="5" spans="1:8" x14ac:dyDescent="0.3">
      <c r="A5" s="11" t="s">
        <v>723</v>
      </c>
      <c r="B5" s="12">
        <v>3080984340</v>
      </c>
      <c r="C5" s="12">
        <v>1408784326.77</v>
      </c>
      <c r="D5" s="13">
        <v>0.45725137530884041</v>
      </c>
      <c r="E5" s="21">
        <f t="shared" si="0"/>
        <v>0.52500000000000002</v>
      </c>
      <c r="F5" s="23">
        <f t="shared" si="1"/>
        <v>-6.7748624691159609E-2</v>
      </c>
      <c r="G5" t="s">
        <v>739</v>
      </c>
    </row>
    <row r="6" spans="1:8" x14ac:dyDescent="0.3">
      <c r="A6" s="11" t="s">
        <v>716</v>
      </c>
      <c r="B6" s="12">
        <v>323147285</v>
      </c>
      <c r="C6" s="12">
        <v>144404339.84</v>
      </c>
      <c r="D6" s="13">
        <v>0.44686849168483656</v>
      </c>
      <c r="E6" s="21">
        <f t="shared" si="0"/>
        <v>0.52500000000000002</v>
      </c>
      <c r="F6" s="23">
        <f t="shared" si="1"/>
        <v>-7.8131508315163467E-2</v>
      </c>
      <c r="G6" t="s">
        <v>739</v>
      </c>
    </row>
    <row r="7" spans="1:8" x14ac:dyDescent="0.3">
      <c r="A7" s="11" t="s">
        <v>713</v>
      </c>
      <c r="B7" s="12">
        <v>3619463091</v>
      </c>
      <c r="C7" s="12">
        <v>1613390691.21</v>
      </c>
      <c r="D7" s="13">
        <v>0.44575414934380386</v>
      </c>
      <c r="E7" s="21">
        <f t="shared" si="0"/>
        <v>0.52500000000000002</v>
      </c>
      <c r="F7" s="23">
        <f t="shared" si="1"/>
        <v>-7.924585065619616E-2</v>
      </c>
      <c r="G7" t="s">
        <v>739</v>
      </c>
    </row>
    <row r="8" spans="1:8" x14ac:dyDescent="0.3">
      <c r="A8" s="11" t="s">
        <v>711</v>
      </c>
      <c r="B8" s="12">
        <v>10033763839</v>
      </c>
      <c r="C8" s="12">
        <v>4451587403.6300001</v>
      </c>
      <c r="D8" s="13">
        <v>0.44366077127779607</v>
      </c>
      <c r="E8" s="21">
        <f t="shared" si="0"/>
        <v>0.52500000000000002</v>
      </c>
      <c r="F8" s="23">
        <f t="shared" si="1"/>
        <v>-8.1339228722203949E-2</v>
      </c>
      <c r="G8" t="s">
        <v>739</v>
      </c>
    </row>
    <row r="9" spans="1:8" x14ac:dyDescent="0.3">
      <c r="A9" s="11" t="s">
        <v>721</v>
      </c>
      <c r="B9" s="12">
        <v>3378919875</v>
      </c>
      <c r="C9" s="12">
        <v>1495226568.04</v>
      </c>
      <c r="D9" s="13">
        <v>0.44251613632596126</v>
      </c>
      <c r="E9" s="21">
        <f t="shared" si="0"/>
        <v>0.52500000000000002</v>
      </c>
      <c r="F9" s="23">
        <f t="shared" si="1"/>
        <v>-8.248386367403876E-2</v>
      </c>
      <c r="G9" t="s">
        <v>739</v>
      </c>
    </row>
    <row r="10" spans="1:8" x14ac:dyDescent="0.3">
      <c r="A10" s="11" t="s">
        <v>718</v>
      </c>
      <c r="B10" s="12">
        <v>195962331</v>
      </c>
      <c r="C10" s="12">
        <v>85703563.439999998</v>
      </c>
      <c r="D10" s="13">
        <v>0.43734713198527936</v>
      </c>
      <c r="E10" s="21">
        <f t="shared" si="0"/>
        <v>0.52500000000000002</v>
      </c>
      <c r="F10" s="23">
        <f t="shared" si="1"/>
        <v>-8.7652868014720664E-2</v>
      </c>
      <c r="G10" t="s">
        <v>739</v>
      </c>
      <c r="H10" t="s">
        <v>740</v>
      </c>
    </row>
    <row r="11" spans="1:8" hidden="1" x14ac:dyDescent="0.3">
      <c r="A11" s="11" t="s">
        <v>710</v>
      </c>
      <c r="B11" s="12">
        <v>48807045414</v>
      </c>
      <c r="C11" s="12">
        <v>20556239759.68</v>
      </c>
      <c r="D11" s="13">
        <v>0.42117361510646922</v>
      </c>
      <c r="E11" s="21">
        <f t="shared" si="0"/>
        <v>0.52500000000000002</v>
      </c>
      <c r="F11" s="22">
        <f t="shared" si="1"/>
        <v>-0.1038263848935308</v>
      </c>
      <c r="G11" t="s">
        <v>741</v>
      </c>
    </row>
    <row r="12" spans="1:8" x14ac:dyDescent="0.3">
      <c r="A12" s="11" t="s">
        <v>720</v>
      </c>
      <c r="B12" s="12">
        <v>2037574566</v>
      </c>
      <c r="C12" s="12">
        <v>831938220.63</v>
      </c>
      <c r="D12" s="13">
        <v>0.40829829470397894</v>
      </c>
      <c r="E12" s="21">
        <f t="shared" si="0"/>
        <v>0.52500000000000002</v>
      </c>
      <c r="F12" s="22">
        <f t="shared" si="1"/>
        <v>-0.11670170529602109</v>
      </c>
      <c r="G12" t="s">
        <v>741</v>
      </c>
    </row>
    <row r="13" spans="1:8" x14ac:dyDescent="0.3">
      <c r="A13" s="11" t="s">
        <v>726</v>
      </c>
      <c r="B13" s="12">
        <v>3312103187</v>
      </c>
      <c r="C13" s="12">
        <v>1332814055.1900001</v>
      </c>
      <c r="D13" s="13">
        <v>0.40240716545948607</v>
      </c>
      <c r="E13" s="21">
        <f t="shared" si="0"/>
        <v>0.52500000000000002</v>
      </c>
      <c r="F13" s="22">
        <f t="shared" si="1"/>
        <v>-0.12259283454051395</v>
      </c>
      <c r="G13" t="s">
        <v>741</v>
      </c>
    </row>
    <row r="14" spans="1:8" x14ac:dyDescent="0.3">
      <c r="A14" s="11" t="s">
        <v>714</v>
      </c>
      <c r="B14" s="12">
        <v>1894508352</v>
      </c>
      <c r="C14" s="12">
        <v>741558475.74000001</v>
      </c>
      <c r="D14" s="13">
        <v>0.39142528717656455</v>
      </c>
      <c r="E14" s="21">
        <f t="shared" si="0"/>
        <v>0.52500000000000002</v>
      </c>
      <c r="F14" s="22">
        <f t="shared" si="1"/>
        <v>-0.13357471282343547</v>
      </c>
      <c r="G14" t="s">
        <v>741</v>
      </c>
    </row>
    <row r="15" spans="1:8" x14ac:dyDescent="0.3">
      <c r="A15" s="11" t="s">
        <v>715</v>
      </c>
      <c r="B15" s="12">
        <v>567505798</v>
      </c>
      <c r="C15" s="12">
        <v>221339761.63999999</v>
      </c>
      <c r="D15" s="13">
        <v>0.39002202694676258</v>
      </c>
      <c r="E15" s="21">
        <f t="shared" si="0"/>
        <v>0.52500000000000002</v>
      </c>
      <c r="F15" s="22">
        <f t="shared" si="1"/>
        <v>-0.13497797305323744</v>
      </c>
      <c r="G15" t="s">
        <v>741</v>
      </c>
    </row>
    <row r="16" spans="1:8" x14ac:dyDescent="0.3">
      <c r="A16" s="11" t="s">
        <v>725</v>
      </c>
      <c r="B16" s="12">
        <v>3501399645</v>
      </c>
      <c r="C16" s="12">
        <v>1355495365.6600001</v>
      </c>
      <c r="D16" s="13">
        <v>0.38712957762352207</v>
      </c>
      <c r="E16" s="21">
        <f t="shared" si="0"/>
        <v>0.52500000000000002</v>
      </c>
      <c r="F16" s="22">
        <f t="shared" si="1"/>
        <v>-0.13787042237647795</v>
      </c>
      <c r="G16" t="s">
        <v>741</v>
      </c>
    </row>
    <row r="17" spans="1:8" x14ac:dyDescent="0.3">
      <c r="A17" s="11" t="s">
        <v>730</v>
      </c>
      <c r="B17" s="12">
        <v>1723675819</v>
      </c>
      <c r="C17" s="12">
        <v>654492559.66999996</v>
      </c>
      <c r="D17" s="13">
        <v>0.37970745569181763</v>
      </c>
      <c r="E17" s="21">
        <f t="shared" si="0"/>
        <v>0.52500000000000002</v>
      </c>
      <c r="F17" s="22">
        <f t="shared" si="1"/>
        <v>-0.14529254430818239</v>
      </c>
      <c r="G17" t="s">
        <v>741</v>
      </c>
    </row>
    <row r="18" spans="1:8" x14ac:dyDescent="0.3">
      <c r="A18" s="11" t="s">
        <v>712</v>
      </c>
      <c r="B18" s="12">
        <v>2132452939</v>
      </c>
      <c r="C18" s="12">
        <v>800354523.17999995</v>
      </c>
      <c r="D18" s="13">
        <v>0.37532107205860354</v>
      </c>
      <c r="E18" s="21">
        <f t="shared" si="0"/>
        <v>0.52500000000000002</v>
      </c>
      <c r="F18" s="22">
        <f t="shared" si="1"/>
        <v>-0.14967892794139648</v>
      </c>
      <c r="G18" t="s">
        <v>741</v>
      </c>
    </row>
    <row r="19" spans="1:8" x14ac:dyDescent="0.3">
      <c r="A19" s="11" t="s">
        <v>719</v>
      </c>
      <c r="B19" s="12">
        <v>135351146</v>
      </c>
      <c r="C19" s="12">
        <v>48726440.219999999</v>
      </c>
      <c r="D19" s="13">
        <v>0.36000020435733882</v>
      </c>
      <c r="E19" s="21">
        <f t="shared" si="0"/>
        <v>0.52500000000000002</v>
      </c>
      <c r="F19" s="22">
        <f t="shared" si="1"/>
        <v>-0.16499979564266121</v>
      </c>
      <c r="G19" t="s">
        <v>741</v>
      </c>
    </row>
    <row r="20" spans="1:8" x14ac:dyDescent="0.3">
      <c r="A20" s="11" t="s">
        <v>717</v>
      </c>
      <c r="B20" s="12">
        <v>355711642</v>
      </c>
      <c r="C20" s="12">
        <v>124799075.97</v>
      </c>
      <c r="D20" s="13">
        <v>0.35084338333239035</v>
      </c>
      <c r="E20" s="21">
        <f t="shared" si="0"/>
        <v>0.52500000000000002</v>
      </c>
      <c r="F20" s="22">
        <f t="shared" si="1"/>
        <v>-0.17415661666760968</v>
      </c>
      <c r="G20" t="s">
        <v>741</v>
      </c>
      <c r="H20" t="s">
        <v>740</v>
      </c>
    </row>
    <row r="21" spans="1:8" x14ac:dyDescent="0.3">
      <c r="A21" s="11" t="s">
        <v>727</v>
      </c>
      <c r="B21" s="12">
        <v>1171626652</v>
      </c>
      <c r="C21" s="12">
        <v>349037026.88</v>
      </c>
      <c r="D21" s="13">
        <v>0.29790806336146747</v>
      </c>
      <c r="E21" s="21">
        <f t="shared" si="0"/>
        <v>0.52500000000000002</v>
      </c>
      <c r="F21" s="24">
        <f t="shared" si="1"/>
        <v>-0.22709193663853255</v>
      </c>
      <c r="G21" t="s">
        <v>742</v>
      </c>
    </row>
    <row r="22" spans="1:8" x14ac:dyDescent="0.3">
      <c r="A22" s="14" t="s">
        <v>728</v>
      </c>
      <c r="B22" s="15">
        <v>1561325463</v>
      </c>
      <c r="C22" s="15">
        <v>276211617.69</v>
      </c>
      <c r="D22" s="16">
        <v>0.17690841803045648</v>
      </c>
      <c r="E22" s="21">
        <f t="shared" si="0"/>
        <v>0.52500000000000002</v>
      </c>
      <c r="F22" s="24">
        <f t="shared" si="1"/>
        <v>-0.34809158196954354</v>
      </c>
      <c r="G22" t="s">
        <v>742</v>
      </c>
      <c r="H22" t="s">
        <v>743</v>
      </c>
    </row>
  </sheetData>
  <autoFilter ref="A1:F22" xr:uid="{00000000-0009-0000-0000-000003000000}">
    <sortState xmlns:xlrd2="http://schemas.microsoft.com/office/spreadsheetml/2017/richdata2" ref="A2:F22">
      <sortCondition descending="1" ref="F1:F22"/>
    </sortState>
  </autoFilter>
  <conditionalFormatting sqref="D2:D22">
    <cfRule type="cellIs" dxfId="2" priority="1" operator="between">
      <formula>0.4</formula>
      <formula>0.3</formula>
    </cfRule>
    <cfRule type="cellIs" dxfId="1" priority="2" operator="lessThan">
      <formula>0.3</formula>
    </cfRule>
    <cfRule type="cellIs" dxfId="0" priority="3" operator="greaterThan">
      <formula>0.4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213 MCJ</vt:lpstr>
      <vt:lpstr>POR PROGRAMA</vt:lpstr>
      <vt:lpstr>Hoja2</vt:lpstr>
      <vt:lpstr>RESUMEN </vt:lpstr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German Hernández</dc:creator>
  <cp:lastModifiedBy>Marilyn Cárdenas Mora</cp:lastModifiedBy>
  <dcterms:created xsi:type="dcterms:W3CDTF">2023-04-18T01:36:13Z</dcterms:created>
  <dcterms:modified xsi:type="dcterms:W3CDTF">2024-06-10T21:20:34Z</dcterms:modified>
</cp:coreProperties>
</file>