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 7490s\Desktop\20 MAYO\"/>
    </mc:Choice>
  </mc:AlternateContent>
  <workbookProtection workbookAlgorithmName="SHA-512" workbookHashValue="Cn3Cci1wf/eGdAGkDBsqzqHxZ+Vl54kmeLF/q54tRLNU0sJYsc4a1MnvaCp4XT3U/sVclQVFqEgvjH/BeoPZkQ==" workbookSaltValue="1cn8/e+8oFlGlrN3yn2hlA==" workbookSpinCount="100000" lockStructure="1"/>
  <bookViews>
    <workbookView xWindow="-105" yWindow="-105" windowWidth="23250" windowHeight="12450" firstSheet="15" activeTab="22"/>
  </bookViews>
  <sheets>
    <sheet name="Portada " sheetId="7" r:id="rId1"/>
    <sheet name="Inf del MCJ" sheetId="8" r:id="rId2"/>
    <sheet name="MAPP 2024" sheetId="4" r:id="rId3"/>
    <sheet name="PF.01.01." sheetId="9" r:id="rId4"/>
    <sheet name="PF.01.02." sheetId="10" r:id="rId5"/>
    <sheet name="PF.01.03." sheetId="32" r:id="rId6"/>
    <sheet name="PF.01.04." sheetId="12" r:id="rId7"/>
    <sheet name="PF.01.01. (2)" sheetId="15" r:id="rId8"/>
    <sheet name="PF.01.02. (2)" sheetId="16" r:id="rId9"/>
    <sheet name="PF.01.03" sheetId="17" r:id="rId10"/>
    <sheet name="PF.01.04" sheetId="19" r:id="rId11"/>
    <sheet name="PF.01.05." sheetId="20" r:id="rId12"/>
    <sheet name="PF.01.01. (3)" sheetId="22" r:id="rId13"/>
    <sheet name="PF.01.02" sheetId="23" r:id="rId14"/>
    <sheet name="PF.01.01. (4)" sheetId="24" r:id="rId15"/>
    <sheet name="PF.01.02. (3)" sheetId="25" r:id="rId16"/>
    <sheet name="PF.01.03. (2)" sheetId="26" r:id="rId17"/>
    <sheet name="PF.01.04 (2)" sheetId="27" r:id="rId18"/>
    <sheet name="PF.01.01. (5)" sheetId="28" r:id="rId19"/>
    <sheet name="PF.01.02. (4)" sheetId="29" r:id="rId20"/>
    <sheet name="PF.01.03. (3)" sheetId="30" r:id="rId21"/>
    <sheet name="Art.16  Pres. enf. gén." sheetId="33" r:id="rId22"/>
    <sheet name="Anexo 4-FTPIP" sheetId="35" r:id="rId23"/>
  </sheets>
  <definedNames>
    <definedName name="_xlnm.Print_Area" localSheetId="22">'Anexo 4-FTPIP'!$A$1:$L$30</definedName>
    <definedName name="_xlnm.Print_Area" localSheetId="21">'Art.16  Pres. enf. gén.'!$A$1:$F$22</definedName>
    <definedName name="_xlnm.Print_Area" localSheetId="3">'PF.01.01.'!$A$2:$C$25</definedName>
    <definedName name="_xlnm.Print_Area" localSheetId="7">'PF.01.01. (2)'!$A$4:$C$25</definedName>
    <definedName name="_xlnm.Print_Area" localSheetId="14">'PF.01.01. (4)'!$A$1:$C$23</definedName>
    <definedName name="_xlnm.Print_Area" localSheetId="15">'PF.01.02. (3)'!$A$1:$C$23</definedName>
    <definedName name="_xlnm.Print_Area" localSheetId="19">'PF.01.02. (4)'!$A$1:$C$24</definedName>
    <definedName name="_xlnm.Print_Area" localSheetId="16">'PF.01.03. (2)'!$A$1:$C$27</definedName>
    <definedName name="_xlnm.Print_Titles" localSheetId="22">'Anexo 4-FTPIP'!$8:$9</definedName>
    <definedName name="_xlnm.Print_Titles" localSheetId="21">'Art.16  Pres. enf. gén.'!$6:$7</definedName>
    <definedName name="_xlnm.Print_Titles" localSheetId="7">'PF.01.01. (2)'!$4:$4</definedName>
    <definedName name="_xlnm.Print_Titles" localSheetId="8">'PF.01.02. (2)'!$4:$4</definedName>
    <definedName name="_xlnm.Print_Titles" localSheetId="9">'PF.01.03'!$4:$4</definedName>
    <definedName name="_xlnm.Print_Titles" localSheetId="5">'PF.01.03.'!$4:$5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35" l="1"/>
  <c r="K24" i="35"/>
  <c r="K23" i="35"/>
  <c r="K22" i="35"/>
  <c r="K21" i="35"/>
  <c r="K20" i="35"/>
  <c r="K19" i="35"/>
  <c r="K18" i="35"/>
  <c r="K17" i="35"/>
  <c r="K16" i="35"/>
  <c r="K15" i="35"/>
  <c r="K14" i="35"/>
  <c r="K13" i="35"/>
  <c r="K12" i="35"/>
  <c r="K11" i="35"/>
  <c r="K26" i="35" s="1"/>
  <c r="K10" i="35"/>
  <c r="F18" i="8" l="1"/>
  <c r="G13" i="8" s="1"/>
  <c r="AG43" i="4"/>
  <c r="AG42" i="4"/>
  <c r="AG41" i="4"/>
  <c r="AG40" i="4"/>
  <c r="AG39" i="4"/>
  <c r="AG44" i="4" s="1"/>
  <c r="AG37" i="4"/>
  <c r="D58" i="4"/>
  <c r="AF30" i="4"/>
  <c r="AE30" i="4"/>
  <c r="AD30" i="4"/>
  <c r="AC30" i="4"/>
  <c r="AB30" i="4"/>
  <c r="AF29" i="4"/>
  <c r="AE29" i="4"/>
  <c r="AD29" i="4"/>
  <c r="AC29" i="4"/>
  <c r="AB29" i="4"/>
  <c r="D50" i="4"/>
  <c r="D44" i="4"/>
  <c r="AD15" i="4"/>
  <c r="AE15" i="4"/>
  <c r="AF15" i="4"/>
  <c r="AC15" i="4"/>
  <c r="AD14" i="4"/>
  <c r="AE14" i="4"/>
  <c r="AF14" i="4"/>
  <c r="AC14" i="4"/>
  <c r="AB15" i="4"/>
  <c r="G17" i="8" l="1"/>
  <c r="G14" i="8"/>
  <c r="G12" i="8"/>
  <c r="G16" i="8"/>
  <c r="G15" i="8"/>
  <c r="G18" i="8" l="1"/>
</calcChain>
</file>

<file path=xl/comments1.xml><?xml version="1.0" encoding="utf-8"?>
<comments xmlns="http://schemas.openxmlformats.org/spreadsheetml/2006/main">
  <authors>
    <author>Paola</author>
  </authors>
  <commentList>
    <comment ref="C14" authorId="0" shapeId="0">
      <text>
        <r>
          <rPr>
            <b/>
            <sz val="9"/>
            <color indexed="81"/>
            <rFont val="Tahoma"/>
            <family val="2"/>
          </rPr>
          <t>Paola:</t>
        </r>
        <r>
          <rPr>
            <sz val="9"/>
            <color indexed="81"/>
            <rFont val="Tahoma"/>
            <family val="2"/>
          </rPr>
          <t xml:space="preserve">
Bien lo puede solicitar una persona o una agrupación de personas de la comunidad portadora.</t>
        </r>
      </text>
    </comment>
  </commentList>
</comments>
</file>

<file path=xl/sharedStrings.xml><?xml version="1.0" encoding="utf-8"?>
<sst xmlns="http://schemas.openxmlformats.org/spreadsheetml/2006/main" count="1200" uniqueCount="519">
  <si>
    <t>Ministerio de Cultura y Juventud</t>
  </si>
  <si>
    <t xml:space="preserve">PLAN OPERATIVO INSTITUCIONAL                                    </t>
  </si>
  <si>
    <t xml:space="preserve">Información General </t>
  </si>
  <si>
    <t>MINISTERIO DE CULTURA Y JUVENTUD</t>
  </si>
  <si>
    <t>Año: 2024</t>
  </si>
  <si>
    <t>MISIÓN INSTITUCIONAL</t>
  </si>
  <si>
    <t>El Ministerio de Cultura y Juventud es el ente rector de las políticas nacionales en dichas áreas. Le corresponde fomentar y preservar la pluralidad y diversidad cultural, y facilitar la participación de todos los sectores sociales, en los procesos de desarrollo cultural y artístico, sin distingos de género, grupo étnico y ubicación geográfica; mediante la apertura de espacios y oportunidades que propicien la revitalización de las tradiciones y manifestaciones culturales, el disfrute de los bienes y servicios culturales; así como la creación y apreciación artística en sus diversas manifestaciones.</t>
  </si>
  <si>
    <t>PROGRAMAS PRESUPUESTARIOS</t>
  </si>
  <si>
    <t>PRESUPUESTO</t>
  </si>
  <si>
    <t>PORCENTAJE</t>
  </si>
  <si>
    <t>749-00 ACTIVIDADES CENTRALES</t>
  </si>
  <si>
    <t>751-01 CENTRO DE INVESTIGACIÓN Y CONSERVACIÓN DEL PATRIMONIO CULTURAL</t>
  </si>
  <si>
    <t>753-00 GESTIÓN Y DESARROLLO CULTURAL</t>
  </si>
  <si>
    <t>755-00 SISTEMA NACIONAL DE BIBLIOTECAS</t>
  </si>
  <si>
    <t>758-00 PROMOCIÓN DE LAS ARTES (DIRECCION DE BANDAS)</t>
  </si>
  <si>
    <t>758-06 CENTRO DE PRODUCCION ARTÍSTICA Y CULTURAL</t>
  </si>
  <si>
    <t>Totales</t>
  </si>
  <si>
    <t>OBJETIVOS DE LA INTERVENCIÓN ESTRATÉGICA DEL PNDIP</t>
  </si>
  <si>
    <t xml:space="preserve">Implementar actividades culturales, artísticas y educativas en las regiones periféricas, que contribuyan al ejercicio de sus derechos.  </t>
  </si>
  <si>
    <t xml:space="preserve">Impulsar proyectos o iniciativas culturales y artísticas mediante fondos concursables que estimulen la producción artística y la gestión cultural. </t>
  </si>
  <si>
    <t xml:space="preserve">Implementar actividades participativas y educativas para incentivar la incorporación de las personas jóvenes en la oferta del MCJ que contribuya en el ejercicio de sus derechos ciudadanos. </t>
  </si>
  <si>
    <r>
      <t xml:space="preserve">MATRIZ DE ARTICULACION PLAN PRESUPUESTO </t>
    </r>
    <r>
      <rPr>
        <b/>
        <sz val="72"/>
        <color rgb="FF0070C0"/>
        <rFont val="Century Gothic"/>
        <family val="2"/>
      </rPr>
      <t>2024</t>
    </r>
  </si>
  <si>
    <t>Nombre de la Institución:</t>
  </si>
  <si>
    <t>Nombre del jerarca de la institución:</t>
  </si>
  <si>
    <t>Nayuribe Guadamuz Rosale</t>
  </si>
  <si>
    <t>Ministro(a) Rector(a)</t>
  </si>
  <si>
    <t>Nayuribe Guadamuz Rosales</t>
  </si>
  <si>
    <t>OBJETIVOS DE DESARROLLO SOSTENIBLE (ODS)</t>
  </si>
  <si>
    <t>PEN 2050</t>
  </si>
  <si>
    <t>PNDIP 2023-2026</t>
  </si>
  <si>
    <t>PEI</t>
  </si>
  <si>
    <t>PROGRAMACIÓN ESTRATÉGICA PRESUPUESTARIA</t>
  </si>
  <si>
    <t>Intervención</t>
  </si>
  <si>
    <t>Meta</t>
  </si>
  <si>
    <t>Indicador</t>
  </si>
  <si>
    <t>SECTOR</t>
  </si>
  <si>
    <t>OBJETIVO SECTORIAL</t>
  </si>
  <si>
    <t>INDICADOR</t>
  </si>
  <si>
    <t>LINEA BASE</t>
  </si>
  <si>
    <t>META INDICADOR SECTORIAL</t>
  </si>
  <si>
    <t>INTERVENCION PUBLICA</t>
  </si>
  <si>
    <t>OBJETIVO</t>
  </si>
  <si>
    <t xml:space="preserve">LINEA BASE </t>
  </si>
  <si>
    <t>META INDICADOR</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</si>
  <si>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</si>
  <si>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</si>
  <si>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</si>
  <si>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</si>
  <si>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</si>
  <si>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</si>
  <si>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</si>
  <si>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</si>
  <si>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</si>
  <si>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</si>
  <si>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</si>
  <si>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</si>
  <si>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</si>
  <si>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MONTO</t>
  </si>
  <si>
    <t>FUENTE DE FINANCIAMIENTO</t>
  </si>
  <si>
    <t>t</t>
  </si>
  <si>
    <t>DESEMPEÑO PROYECTADO</t>
  </si>
  <si>
    <t>FF</t>
  </si>
  <si>
    <t>ANUAL</t>
  </si>
  <si>
    <t>t+1</t>
  </si>
  <si>
    <t>t+2</t>
  </si>
  <si>
    <t>t+3</t>
  </si>
  <si>
    <t>4. Garantizar una educación inclusiva y equitativa de calidad y promover oportunidades de aprendizaje
permanente para todos. Sin indicador asociado.</t>
  </si>
  <si>
    <t>Estrategia Costa Rica Creativa y Cultural</t>
  </si>
  <si>
    <t>Número de unidades productivas culturales creativas con una propuesta de valor con identidad cultural, diferenciada y validada.</t>
  </si>
  <si>
    <t>Cultura</t>
  </si>
  <si>
    <t>1.Garantizar el acceso democrático y descentralizado de la oferta cultural del MCJ mediante productos culturales, artísticos y educativos que estimulen el disfrute y aprovechamiento por parte de la población fuera de la región central.</t>
  </si>
  <si>
    <t xml:space="preserve">Número de actividades de oferta cultural de MCJ realizadas en las regiones periféricas. </t>
  </si>
  <si>
    <t xml:space="preserve">2021: 805
</t>
  </si>
  <si>
    <t>1.1 Oferta Cultural democrática y descentalizada</t>
  </si>
  <si>
    <t xml:space="preserve">Número de personas beneficiadas con las actividades culturales, artísticas y educativas realizadas en las regiones periféricas. </t>
  </si>
  <si>
    <t>2021: 102.629</t>
  </si>
  <si>
    <t>Promover acciones enfocadas a asegurar la protección y gestión participativa del patrimonio cultural, material e inmaterial, para el fortalecimiento de las identidades y el bienestar integral de las personas, grupos y comunidades en todo el país</t>
  </si>
  <si>
    <t>751-01 Centro de Investigación y Conservación del Patrimonio Cultural</t>
  </si>
  <si>
    <t>PF.01. Servicios de protección y conservación del patrimonio cultural y natural.</t>
  </si>
  <si>
    <t>Número de actividad artística, cultural y educativa realizada.</t>
  </si>
  <si>
    <t>Portadores de manifestaciones culturales y público en general</t>
  </si>
  <si>
    <t>PF.01.01.Porcentaje de bienes inmuebles declarados patrimonio histórico arquitectónico al año, con relación a la cantidad de estudios de declaratorias realizados al año.</t>
  </si>
  <si>
    <t>Presupuesto Nacional</t>
  </si>
  <si>
    <t>Nota Técnica : Se estima que para el período 2024-2026 el Centro de Investigación y Conservación del Patrimonio Cultural realizará 48 estudio de declaratoria de bien inmueble de interés histórico arquitectónico (12 por año), de los cuales   8 culminarán con una declaratoria de patrimonio histórico arquitectónico (2 al año).</t>
  </si>
  <si>
    <t>8. Promover el crecimiento económico sostenido, inclusivo y sostenible, el empleo pleno y productivo y el trabajo decente para todos. Sin indicador asociado.</t>
  </si>
  <si>
    <t>Puesta en valor del patrimonio cultural en los territorios</t>
  </si>
  <si>
    <t>Número de manifestaciones y recursos culturales que cuenten con medidas de salvaguardia y se encadenan a unidades productivas, rutas y guías turísticas.</t>
  </si>
  <si>
    <t>Número de actividades de oferta cultural de MCJ realizadas en las regiones periféricas.  Región Brunca.</t>
  </si>
  <si>
    <t>2.1 Fondos concursables.</t>
  </si>
  <si>
    <t>Porcentaje de proyectos que culminan su ejecución con respecto a los financiados.</t>
  </si>
  <si>
    <t>2021: 99%</t>
  </si>
  <si>
    <t>Fortalecer la participación efectiva de las personas, grupos y comunidades, para avanzar en la construcción de una democracia cultural, que reconoce la diversidad y promueve el disfrute de los derechos culturales</t>
  </si>
  <si>
    <r>
      <t>Estudio de declaratoria e inventario del patrimonio cultural realizado.</t>
    </r>
    <r>
      <rPr>
        <vertAlign val="superscript"/>
        <sz val="36"/>
        <rFont val="Century Gothic"/>
        <family val="2"/>
      </rPr>
      <t xml:space="preserve"> 1</t>
    </r>
  </si>
  <si>
    <t>PF.01.02.Porcentaje de bienes inmuebles monitoreados con relación a los bienes inmuebles declarados de interés histórico arquitectónico.</t>
  </si>
  <si>
    <t xml:space="preserve">Nota Técnica: Se estima que para el año 2024 el Centro de Investigación y Conservación del Patrimonio Cultural realizará el monitoreo de 50 de bienes inmuebles, de los 401 bienes inmuebles están declarados de interés histórico arquitectónico a diciembre del año 2022, para un 12,47%. </t>
  </si>
  <si>
    <t>Oferta educativa, artística y cultural disponible en los diferentes distritos priorizados.</t>
  </si>
  <si>
    <t>Porcentaje de cobertura de los distritos priorizados por la política social con oferta educativa, artística y cultural ,</t>
  </si>
  <si>
    <t>Número de actividades de oferta cultural de MCJ realizadas en las regiones periféricas.  Región Chorotega</t>
  </si>
  <si>
    <t>3.1 Programa para la atención y el ejercicio de derechos ciudadanos dirigido a personas  jóvenes.</t>
  </si>
  <si>
    <t xml:space="preserve">Número de personas jóvenes que participan en la oferta del MCJ 
</t>
  </si>
  <si>
    <t>2021: 2.839</t>
  </si>
  <si>
    <t xml:space="preserve">Bien inmueble intervenido. </t>
  </si>
  <si>
    <t>PF.01.03. Número de procesos de asistencia y apoyo para la salvaguardia del Patrimonio Cultural Inmaterial (PCI) atendidas, que culmina con la elaboración de medidas de salvaguardia.</t>
  </si>
  <si>
    <t>Nota Técnica: A los efectos de la Convención para la Salvaguardia del Patrimonio Cultural Inmaterial (UNESCO 2003), se tendrá en cuenta únicamente el patrimonio cultural inmaterial que sea compatible con los instrumentos internacionales de derechos humanos existentes y con los imperativos de respeto mutuo entre comunidades, grupos e individuos y de desarrollo sostenible.</t>
  </si>
  <si>
    <t xml:space="preserve">Programa de restauración y desarrollo de Infraestructura cultural </t>
  </si>
  <si>
    <t>Número de edificios construidos.</t>
  </si>
  <si>
    <t>Número de actividades de oferta cultural de MCJ realizadas en las regiones periféricas. Región Huetar Caribe</t>
  </si>
  <si>
    <t>Supuesto:Se atenderá aquellas solicitudes (de forma escrita o verbal) de grupos, individuos y comunidades portadores de cultura que desean emprender procesos de salvaguardia del PCI, siempre que exista el compromiso de aplicar metodologías participativas e incluyentes (entrevistas, talleres participativos, encuestas, inventarios, entre otros).</t>
  </si>
  <si>
    <t>Número de edificios  patrimoniales restaurados.</t>
  </si>
  <si>
    <t>Número de actividades de oferta cultural de MCJ realizadas en las regiones periféricas. Región Huetar Norte.</t>
  </si>
  <si>
    <t xml:space="preserve">PF.01.04 Número de personas beneficiadas con las actividades culturales, artísticas y educativas realizadas en las regiones periféricas. </t>
  </si>
  <si>
    <t>Nota técnica: El  indicador PF.01.04 está asociado a la Intervención Pública 1.1 Oferta Cultural democrática y descentralizada del PNDIP2023-2026.</t>
  </si>
  <si>
    <t>Número de actividades de oferta cultural de MCJ realizadas en las regiones periféricas. Región Pacífico Central</t>
  </si>
  <si>
    <t>Observación: La unidad de medida "Bienes inmuebles intervenidos" se refiere a las edificaciones, sitios  o monumentos donde se realizan procesos de mejora en su condición, incluye trabajos de adaptación, puesta en valor, restauración , consolidación estructural, entre otros.</t>
  </si>
  <si>
    <t>2. Ejecutar mecanismos de apoyo para emprendimientos e iniciativas asociadas a los subsectores de  cultura, mediante capacitaciones y estímulos económicos para el desarrollo de proyectos y producciones que contribuyan a reactivar e impulsar la economía cultural y creativa.</t>
  </si>
  <si>
    <t>Número de proyectos beneficiados con los fondos concursables.</t>
  </si>
  <si>
    <t>753-00 Gestión y Desarrollo Cultural</t>
  </si>
  <si>
    <t>PF.01. Servicios artísticos, culturales y educativos.</t>
  </si>
  <si>
    <t>Organización sociocultural con servicios de gestión sociocultural.</t>
  </si>
  <si>
    <t>Grupos y organizaciones socioculturales, personas gestoras  culturales, grupos artísticos y culturales, comunidades, público en general.</t>
  </si>
  <si>
    <t>PF.01.01.Calificación promedio del Fondo Puntos de Cultura.</t>
  </si>
  <si>
    <t>3. Generar acciones institucionales e interinstitucionales que faciliten la participación de las personas jóvenes en los procesos sociales, económicos, políticos, ambientales y culturales del país, desde un enfoque de Derechos Humanos.</t>
  </si>
  <si>
    <t>Número de personas jóvenes beneficiadas de las acciones institucionales e interinstitucionales ejecutadas.</t>
  </si>
  <si>
    <r>
      <t xml:space="preserve">Proyecto cultural  financiado. </t>
    </r>
    <r>
      <rPr>
        <vertAlign val="superscript"/>
        <sz val="36"/>
        <rFont val="Century Gothic"/>
        <family val="2"/>
      </rPr>
      <t>2</t>
    </r>
  </si>
  <si>
    <t>PF.01.02.Calificación promedio del Fondo Becas Taller.</t>
  </si>
  <si>
    <t>PF.01.03  Calificación promedio del Fondo S.O.S Sociocultural.</t>
  </si>
  <si>
    <t>PF.01.04 Porcentaje de proyectos que culminan su ejecución con respecto a los financiados.</t>
  </si>
  <si>
    <t>Nota técnica: Indicador asociado la Intervención Pública 2.1.Fondos concursables del PNDIP 2023-2026.</t>
  </si>
  <si>
    <t>PF.01.05 Número de personas jóvenes que participan en la oferta del MCJ.</t>
  </si>
  <si>
    <t>Nota técnica: Indicador asociado la Intervención Pública 3.1 Programa para la atención y el ejercicio de derechos ciudadanos dirigido a personas  jóvenes del PNDIP 2023-2026.</t>
  </si>
  <si>
    <t>Supuesto Unida de medida: Se dará por cumplida la meta de la unidad de medida "Proyecto cultural financiado", hasta que el proyecto se haya ejecutado.</t>
  </si>
  <si>
    <t>755-00 Sistema Nacional de Bibliotecas</t>
  </si>
  <si>
    <t>PF.01. Servicios Bibliotecarios de acceso a la información y de fomento a la lectura.</t>
  </si>
  <si>
    <t xml:space="preserve">Número de  préstamo de fuentes documentales. </t>
  </si>
  <si>
    <t>Personas que acceden a los servicios bibliotecarios.</t>
  </si>
  <si>
    <t xml:space="preserve">PF.01.01. Número de personas beneficiadas con las actividades culturales, artísticas y educativas realizadas en las regiones periféricas.  </t>
  </si>
  <si>
    <t>Nota técnica: Indicador asociado a la intervención pública 1.1.Oferta Cultural democrática y descentralizada del PNDIP2023-2026.</t>
  </si>
  <si>
    <t xml:space="preserve">PF.01.02 Número de personas jóvenes que participan en la oferta cultural de MCJ </t>
  </si>
  <si>
    <t>Nota técnica: Indicador asociado a la intervención pública 3.1. Programa para la atención y el ejercicio de derechos ciudadanos dirigido a personas  jóvenes del PNDIP2023-2026.</t>
  </si>
  <si>
    <t>Visita</t>
  </si>
  <si>
    <t>758-00 Promoción de las Artes.</t>
  </si>
  <si>
    <t xml:space="preserve">P.01. Servicios artísticos, culturales y educativos. </t>
  </si>
  <si>
    <t>Público en general</t>
  </si>
  <si>
    <t>PF.01.01.Porcentaje de obras costarricenses incluidas en el repertorio de las presentaciones.</t>
  </si>
  <si>
    <t>Nota Técnica: Se estima que para el período 2024-2027 la Dirección de Bandas trabajará en  2.800 obras en su repertorio (700 por año), de las cuales 840 serán obras costarricenses, que se distribuyen anualmente de la siguiente manera: 2024: 210; 2025: 210; 2026: 210; 2027: 210.</t>
  </si>
  <si>
    <t>PF.01.02.Porcentaje de obras costarricenses inéditas incluidas en el repertorio de las presentaciones.</t>
  </si>
  <si>
    <t>Nota Técnica: Se estima que en el período 2024-2027 las Bandas de Conciertos incluirán en su repertorio 840 obras costarricenses  que se distribuyen anualmente de la siguiente manera: 2024: 210; 2025: 210; 2026: 210; 2027: 210. De estas, 32 serán obras costarricenses inéditas, que se distribuyen anualmente de la siguiente manera: 2024: 8; 2025: 8; 2026: 8; 2027:8.</t>
  </si>
  <si>
    <t xml:space="preserve">PF.01.03. Número de personas beneficiadas con las actividades culturales, artísticas y educativas realizadas en las regiones periféricas.  </t>
  </si>
  <si>
    <t xml:space="preserve">Nota técnica: Indicador asociado a la intervención pública 1.1.Oferta Cultural democrática y descentralizada del PNDIP2023-2026.
</t>
  </si>
  <si>
    <t xml:space="preserve">PF.01.04.Número de personas jóvenes que participan en la oferta del MCJ. </t>
  </si>
  <si>
    <t xml:space="preserve">Nota técnica: Indicador asociado a la Intervención Pública 3.1 Programa para la atención y el ejercicio de derechos ciudadanos dirigido a personas  jóvenes del PNDIP2023-2026.
</t>
  </si>
  <si>
    <t>758-06 Centro de Producción artística y Cultural</t>
  </si>
  <si>
    <t>PF.01 Servicios artísticos, Culturales y Educativos.</t>
  </si>
  <si>
    <r>
      <t xml:space="preserve">Producción, coproducción o articulación realizada. </t>
    </r>
    <r>
      <rPr>
        <vertAlign val="superscript"/>
        <sz val="36"/>
        <rFont val="Century Gothic"/>
        <family val="2"/>
      </rPr>
      <t>3</t>
    </r>
  </si>
  <si>
    <t>PF.01.01 Visitación al Festival de las Artes.</t>
  </si>
  <si>
    <t xml:space="preserve">Supuesto: Se establece un  solo presupuesto para los indicadores P.01.01 y P.01.02., ya que se contratará  una empresa para el estudio de medición del Festival de las Artes cuyos datos alimentarán los dos indicadores establecidos.       </t>
  </si>
  <si>
    <t>PF.01.02 Calificación promedio del Festival de las Artes.</t>
  </si>
  <si>
    <t>Observación: La meta 2024 y la proyección de la meta 2025-2027 de los indicadores corresponden a la medición de las siguientes producciones: 2024: Festival Internacional de las Artes; 2025: Festival Nacional de las Artes; 2026: Fiesta Nacional de la Lectura; 2027: Feria Hecho Aquí. Por lo anterior, la estimación de la meta varía según la producción a medir.</t>
  </si>
  <si>
    <t xml:space="preserve">Observación: El Ministerio de Cultura y Juventud realiza al año un Festival de las Artes, el cual se realiza de forma alterna un año su modalidad nacional (Festival Nacional de las Artes) y otro año la modalidad Internacional (Festival Internacional de las Artes).  </t>
  </si>
  <si>
    <t xml:space="preserve">PF.01.03 Número de personas beneficiadas con las actividades culturales, artísticas y educativas realizadas en las regiones periféricas.  </t>
  </si>
  <si>
    <t>Nota técnica: Indicador asociado a la Intervención Pública 1.1 Oferta Cultural democrática y descentralizada del PNDIP2023-2026.</t>
  </si>
  <si>
    <r>
      <rPr>
        <vertAlign val="superscript"/>
        <sz val="36"/>
        <color theme="1"/>
        <rFont val="Arial"/>
        <family val="2"/>
      </rPr>
      <t xml:space="preserve">1 </t>
    </r>
    <r>
      <rPr>
        <sz val="36"/>
        <color theme="1"/>
        <rFont val="Arial"/>
        <family val="2"/>
      </rPr>
      <t>Distribución de la unidad de medida "Estudio de declaratoria e inventario del patrimonio cultural realizado":</t>
    </r>
  </si>
  <si>
    <t>Distribución</t>
  </si>
  <si>
    <t>Cantidad</t>
  </si>
  <si>
    <t>Estudio de declaratoria de bien inmueble de interés histórico arquitectónico realizado.</t>
  </si>
  <si>
    <t xml:space="preserve">Estudios de declaratoria de patrimonio inmaterial. </t>
  </si>
  <si>
    <t>Inventario de bienes inmuebles realizado.</t>
  </si>
  <si>
    <t>Inventario de manifestaciones culturales realizado.</t>
  </si>
  <si>
    <t>TOTAL</t>
  </si>
  <si>
    <r>
      <rPr>
        <b/>
        <vertAlign val="superscript"/>
        <sz val="36"/>
        <color theme="1"/>
        <rFont val="Arial"/>
        <family val="2"/>
      </rPr>
      <t>2</t>
    </r>
    <r>
      <rPr>
        <b/>
        <sz val="36"/>
        <color theme="1"/>
        <rFont val="Arial"/>
        <family val="2"/>
      </rPr>
      <t xml:space="preserve"> Distribución de la unidad de medida "Proyecto cultural financiado":</t>
    </r>
  </si>
  <si>
    <t>1. Proyectos financiados con fondos de Puntos de Cultura.</t>
  </si>
  <si>
    <t>2. Proyectos financiados con fondos de Beca Taller.</t>
  </si>
  <si>
    <t>3.Proyectos financiados con Fondo S.O.S Sociocultural  (según Ley de Emergencia y Salvamento Cultural N°10041).</t>
  </si>
  <si>
    <t>Total proyectos culturales financiados</t>
  </si>
  <si>
    <r>
      <rPr>
        <vertAlign val="superscript"/>
        <sz val="36"/>
        <rFont val="Arial"/>
        <family val="2"/>
      </rPr>
      <t>3</t>
    </r>
    <r>
      <rPr>
        <b/>
        <sz val="36"/>
        <rFont val="Arial"/>
        <family val="2"/>
      </rPr>
      <t xml:space="preserve"> Distribución de la unidad de medida "Producción, coproducción y articulación realizada":</t>
    </r>
  </si>
  <si>
    <t>Mes de ejecución</t>
  </si>
  <si>
    <t>Ceremonia de  entrega de Premios Nacionales de Cultura 2022.</t>
  </si>
  <si>
    <t>Mayo</t>
  </si>
  <si>
    <t xml:space="preserve">XVII Festival Internacional de las Artes 2024.  </t>
  </si>
  <si>
    <t>Por definir</t>
  </si>
  <si>
    <t xml:space="preserve">X Feria Hecho Aquí </t>
  </si>
  <si>
    <t>Diciembre</t>
  </si>
  <si>
    <t xml:space="preserve">Fiesta Nacional de la Lectura </t>
  </si>
  <si>
    <t>Total</t>
  </si>
  <si>
    <t>Articulación artístico cultural realizada.</t>
  </si>
  <si>
    <t xml:space="preserve">Subprograma 751-01 Centro de Investigación y Conservación del Patrimonio Cultural    </t>
  </si>
  <si>
    <t xml:space="preserve">Ficha Técnica del Indicador:                                                                                                                                                                                                                                                                                                                                 </t>
  </si>
  <si>
    <t>Nombre del indicador: Porcentaje de bienes inmuebles declarados patrimonio histórico arquitectónico al año, con relación a la cantidad de estudios de declaratorias realizados al año.</t>
  </si>
  <si>
    <t>Elemento</t>
  </si>
  <si>
    <t>Descripción</t>
  </si>
  <si>
    <t>Nombre del indicador</t>
  </si>
  <si>
    <t>Definición conceptual</t>
  </si>
  <si>
    <r>
      <t xml:space="preserve">Inmueble declarado: Es todo aquel inmueble que cumple con los valores establecidos en la normativa vigente (Ley 7555 y su Reglamento) y por tanto lo hace merecedor de una posible incorporación en el registro de bienes declarados.  Tenemos valores como: antigüedad, autenticidad, representatividad, valor arquitectónico, valor artístico, valor científico, valor contextual, valor cultural, valor documental o testimonial, valor excepcional,  valor histórico, valor significativo, valor simbólico, valor urbanístico. 
</t>
    </r>
    <r>
      <rPr>
        <b/>
        <sz val="11"/>
        <color rgb="FF1F4E79"/>
        <rFont val="Arial"/>
        <family val="2"/>
      </rPr>
      <t/>
    </r>
  </si>
  <si>
    <t>Declaratoria de bienes inmuebles de interés histórico arquitectónico:  Es el proceso mediante el cual el Ministerio de Cultura y Juventud, con la asesoría  de la Comisión Nacional de Patrimonio y el Centro de Investigación y Conservación del Patrimonio Cultural, como órgano ejecutivo del proceso,   designa un inmueble, sea este edificación, sitio o monumento para formar parte de un registro de bienes con valores históricos y arquitectónicos de mérito, siendo que los mismos quedarán protegidos y sujetos a lo dispuesto por la normativa vigente (Ley 7555 y su reglamento).</t>
  </si>
  <si>
    <t>Estudio de Declaratoria:  Es el proceso mediante el cual el Ministerio de Cultura y Juventud, con la asesoría  de la Comisión Nacional de Patrimonio y el Centro de Investigación y Conservación del Patrimonio Cultural, como órgano ejecutivo del proceso,   designa un inmueble, sea este edificación, sitio o monumento para formar parte de un registro de bienes con valores históricos y arquitectónicos de mérito, siendo que los mismos quedarán protegidos y sujetos a lo dispuesto por la normativa vigente ( Ley 7555 y su reglamento).</t>
  </si>
  <si>
    <t xml:space="preserve">Fórmula de cálculo </t>
  </si>
  <si>
    <t>Número de bienes  inmuebles declarados patrimonio histórico arquitectónico al año/ Total de estudios de declaratorias de bienes inmuebles de interés histórico arquitectónico realizados al año *100.</t>
  </si>
  <si>
    <t>Componentes involucrados en la fórmula de cálculo</t>
  </si>
  <si>
    <t>Total de bienes  inmuebles declarados patrimonio histórico arquitectónico al año
Total de estudios de declaratorias de bienes inmuebles de interés histórico arquitectónico realizados al año</t>
  </si>
  <si>
    <t>Unidad de medida</t>
  </si>
  <si>
    <t>Porcentaje</t>
  </si>
  <si>
    <t>Interpretación</t>
  </si>
  <si>
    <t>En el año t se declaró patrimonio histórico arquitectónico, el X% de los bienes inmuebles estudiados para declaratoria.</t>
  </si>
  <si>
    <t>Desagregación</t>
  </si>
  <si>
    <t>Geográfica</t>
  </si>
  <si>
    <t xml:space="preserve">Ubicación geográfica: Provincia, cantón y distrito.                                                                       </t>
  </si>
  <si>
    <t>Temática</t>
  </si>
  <si>
    <t>Por solicitante.</t>
  </si>
  <si>
    <t>Línea base</t>
  </si>
  <si>
    <t>2022: 41,67%</t>
  </si>
  <si>
    <t>2024: 16,67%                                                                                                                                                                                                                                     2025: 16,67%                                                                                                                                                                                                                                2026: 16,67%                                                                                                                                                                                                                                      2027: 16,67%</t>
  </si>
  <si>
    <t xml:space="preserve">Periodicidad </t>
  </si>
  <si>
    <t>Anual</t>
  </si>
  <si>
    <t>Fuente de información</t>
  </si>
  <si>
    <t>Clasificación</t>
  </si>
  <si>
    <t>( ) Impacto.</t>
  </si>
  <si>
    <t>( ) Efecto.</t>
  </si>
  <si>
    <t>Producto:</t>
  </si>
  <si>
    <t>(X) Unidad de medida</t>
  </si>
  <si>
    <t>( ) Gestión</t>
  </si>
  <si>
    <t>Tipo de operación estadística</t>
  </si>
  <si>
    <t>Registros administrativos</t>
  </si>
  <si>
    <t>Comentarios generales</t>
  </si>
  <si>
    <t>Se estima que para el período 2024-2026 el Centro de Investigación y Conservación del Patrimonio Cultural realizará 48 estudio de declaratoria de bien inmueble de interés histórico arquitectónico (12 por año), de los cuales   8 culminarán con una declaratoria de patrimonio histórico arquitectónico (2 al año).</t>
  </si>
  <si>
    <t xml:space="preserve">Subprograma 751-01 Centro de Investigación y Conservación del Patrimonio Cultural  </t>
  </si>
  <si>
    <t>Nombre del indicador: Porcentaje de bienes inmuebles monitoreados con relación a los bienes inmuebles declarados de interés histórico arquitectónico.</t>
  </si>
  <si>
    <r>
      <t xml:space="preserve">Bienes inmuebles: Son todas aquellas obras arquitectónicas realizadas o intervenidas por el hombre con un fin definido y una significancia cultural  implícita.
</t>
    </r>
    <r>
      <rPr>
        <b/>
        <sz val="11"/>
        <color rgb="FF1F4E79"/>
        <rFont val="Arial"/>
        <family val="2"/>
      </rPr>
      <t/>
    </r>
  </si>
  <si>
    <t>Inmueble declarado: Es todo aquel inmueble que cumple con los valores establecidos en la normativa vigente (Ley 7555 y su reglamento) para ser incorporado en el registro de bienes declarados.  Se contempla valores como: antigüedad, autenticidad, representatividad, valor arquitectónico, valor artístico, valor científico, valor contextual, valor cultural, valor documental o testimonial, valor excepcional,  valor histórico, valor significativo, valor simbólico, valor urbanístico.</t>
  </si>
  <si>
    <t xml:space="preserve">Monitoreo: Proceso de levantamiento planimétrico, fotográfico y descriptivo de un edificio con declaratoria de interés histórico arquitectónico, que permite diagnosticar las patologías  causadas por efectos de agentes antrópicos o naturales,  presentes en un inmueble declarado y que podrían ser   potenciales causantes  de deterioro o pérdida de  su integridad patrimonial.   
</t>
  </si>
  <si>
    <t>Número de bienes  inmuebles declarados de interés histórico arquitectónico monitoreados al año/ Total de bienes  inmuebles declarados de interés histórico arquitectónico *100</t>
  </si>
  <si>
    <t>Total de bienes  inmuebles declarados de interés histórico arquitectónico monitoreados al año
Total de bienes  inmuebles declarados de interés histórico arquitectónico</t>
  </si>
  <si>
    <t>En el año N se monitorearon X número bienes inmuebles, que representan el N% del total de bienes inmuebles declarados de interés histórico arquitectónico al año 2022.</t>
  </si>
  <si>
    <t>Por solicitante</t>
  </si>
  <si>
    <t>2022: 12,25%</t>
  </si>
  <si>
    <t>2024: 12,47%                                                                                                                                                                                                                                          2025: 12,47%                                                                                                                                                                                                                                             2026: 12,47%                                                                                                                                                                                                                                      2027: 12,47%</t>
  </si>
  <si>
    <t>Anual y semestral</t>
  </si>
  <si>
    <t>Jefatura o coordinador encargado del Patrimonio Histórico Arquitectónico/ Informe de monitoreo según bien inmueble.</t>
  </si>
  <si>
    <t xml:space="preserve">Se estima que para el año 2024 el Centro de Investigación y Conservación del Patrimonio Cultural realizará el monitoreo de 50 de bienes inmuebles, de los 401 bienes inmuebles están declarados de interés histórico arquitectónico a diciembre del año 2022, para un 12,47%. </t>
  </si>
  <si>
    <t>Nombre del indicador: Número de procesos de asistencia y apoyo para la salvaguardia del Patrimonio Cultural Inmaterial (PCI) atendidas, que culmina con la elaboración de medidas de salvaguardia.</t>
  </si>
  <si>
    <t>Patrimonio Cultural Inmaterial: Según el Artículo 2 de la Convención para la Salvaguardia del Patrimonio Cultural (2003) de la UNESCO, se entiende por “patrimonio cultural inmaterial” los usos, representaciones, expresiones, conocimientos y técnicas -junto con los instrumentos, objetos, artefactos y espacios culturales que les son inherentes- que las comunidades, los grupos y en algunos casos los individuos reconozcan como parte integrante de su patrimonio cultural. Este patrimonio cultural inmaterial, que se transmite de generación en generación, es recreado constantemente por las comunidades y grupos en función de su entorno, su interacción con la naturaleza y su historia, infundiéndoles un sentimiento de identidad y continuidad y contribuyendo así a promover el respeto de la diversidad cultural y la creatividad humana.</t>
  </si>
  <si>
    <t>Medidas de salvaguardia: Acciones que ayudan a la comunidad a comprender mejor su patrimonio y a tomar decisiones acertadas para su protección y fomento. Como establece el Artículo N°2 de la Convención para la Salvaguardia del Patrimonio Cultural Inmaterial (UNESCO 2003), las medidas de salvaguardia están encaminadas a garantizar la viabilidad del patrimonio cultural inmaterial, comprendidas la identificación, documentación, investigación, preservación, protección, promoción, valorización, transmisión -básicamente a través de la enseñanza formal y no formal- y revitalización de este patrimonio en sus distintos aspectos.</t>
  </si>
  <si>
    <t>Procesos de asistencia y apoyo: Este proceso contempla desde una charla de sensibilización en patrimonio inmaterial hasta la realización de talleres para la conformación de medidas de salvaguardia entre la comunidad portadora de tradición, actores institucionales y el equipo técnico del Proceso de Patrimonio Cultural Inmaterial ,dependiendo de la manifestación cultural del patrimonio inmaterial planteada.</t>
  </si>
  <si>
    <t>Sumatoria de los procesos de asistencia y apoyo para la salvaguardia del Patrimonio Cultural Inmaterial (PCI) atendidas, que culmina con la elaboración de medidas de salvaguardia.</t>
  </si>
  <si>
    <t xml:space="preserve">Cantidad de procesos de asistencia y apoyo para la salvaguardia del Patrimonio Cultural Inmaterial (PCI) atendidas con medidas de salvaguardia.  </t>
  </si>
  <si>
    <t>En el año t se atendió una solicitud de asistencia y apoyo para la salvaguardia del Patrimonio Cultural Inmaterial (PCI), que culminó con la elaboración de medidas de salvaguardia.</t>
  </si>
  <si>
    <t>Por sexo y edad de la persona solicitantes 
Por áreas de acción
Por enfoque del PCI</t>
  </si>
  <si>
    <t>2024: 1                                                                                                                                                                                                                                           2025: 1                                                                                                                                                                                                                                           2026: 1                                                                                                                                                                                                                                                   2027: 1</t>
  </si>
  <si>
    <t>Jefatura o persona coordinadora de Patrimonio Inmaterial/ Informe técnico  sobre el proceso  de asistencia y apoyo para la salvaguarda el PCI atendido y las medidas de salvaguardia elaboradas.</t>
  </si>
  <si>
    <t>Se atenderá aquellas solicitudes (de forma escrita o verbal) de grupos, individuos y comunidades portadores de cultura que desean emprender procesos de salvaguardia del PCI, siempre que exista el compromiso de aplicar metodologías participativas e incluyentes (entrevistas, talleres participativos, encuestas, inventarios, entre otros).</t>
  </si>
  <si>
    <t>A los efectos de la Convención para la Salvaguardia del Patrimonio Cultural Inmaterial (UNESCO 2003), se tendrá en cuenta únicamente el patrimonio cultural inmaterial que sea compatible con los instrumentos internacionales de derechos humanos existentes y con los imperativos de respeto mutuo entre comunidades, grupos e individuos y de desarrollo sostenible.</t>
  </si>
  <si>
    <t xml:space="preserve">Nombre del indicador: Número de personas beneficiadas con las actividades culturales, artísticas y educativas realizada en las regiones periféricas.  </t>
  </si>
  <si>
    <t xml:space="preserve">PF.01.04. Número de personas beneficiadas con las actividades culturales, artísticas y educativas realizada en las regiones periféricas.  </t>
  </si>
  <si>
    <t>Personas beneficiadas: son todas las personas de las regiones fuera de la Región Central que participan activa o pasivamente de las actividades ejecutadas.
Actividad: Conjunto de acciones, operaciones y tareas que se realizan
para lograr los objetivos y metas institucionales para las comunidades. (SIRACUJ, 2020)
Actividades: Artísticas, culturales, educativas, entre las que se encuentran: espectáculos de artes escénicas (teatro, danza, música), clases de música, fomento a la lectura, entre otras que dependen de la especificidad de cada institución ejecutora. 
Regiones periféricas: establecidas según el MIDEPLAN y corresponden a: Brunca, Chorotega, Huetar Caribe, Huetar Norte y Pacífico Central.</t>
  </si>
  <si>
    <t>Y= Σ (X1+ X2+ X3+X4)</t>
  </si>
  <si>
    <t>Y: sumatoria de personas beneficiadas con las actividades culturales, artísticas y educativas
X1= Número de actividades culturales ejecutadas X2= Número de actividades artísticas ejecutadas X3=Número de actividades educativas ejecutadas</t>
  </si>
  <si>
    <t>Número</t>
  </si>
  <si>
    <t>El número de personas beneficiadas con las actividades culturales, artísticas y educativas realizada en las regiones periféricas es "Y" en el año "t"</t>
  </si>
  <si>
    <t>Nacional (Para los informes de seguimiento si podría aportarse información regional)</t>
  </si>
  <si>
    <t>Sexo y Edad</t>
  </si>
  <si>
    <t>0</t>
  </si>
  <si>
    <t>2024: 12                                                                                                                                                                                                                                              2025:   0                                                                                                                                                                                                                                                    2026: 12                                                                                                                                                                                                                                                     2027:   0</t>
  </si>
  <si>
    <t>Semestral y anual</t>
  </si>
  <si>
    <t>Sistema de Registros Administrativos de Cultura y Juventud (SIRACUJ) del Ministerio de Cultura y Juventud/ Coordinadora de Bibliotecas Públicas.</t>
  </si>
  <si>
    <t>Registro Administrativo</t>
  </si>
  <si>
    <t>Indicador de Objetivo de Desarrollo Sostenible (ODS) vinculado</t>
  </si>
  <si>
    <t xml:space="preserve">Objetivo 4, sin indicador asociado </t>
  </si>
  <si>
    <t>Tipo de relación con ODS</t>
  </si>
  <si>
    <t xml:space="preserve">( ) Directa </t>
  </si>
  <si>
    <t xml:space="preserve">(x) Indirecta </t>
  </si>
  <si>
    <t>Medida priorizada por el Consenso de Montevideo</t>
  </si>
  <si>
    <t xml:space="preserve">Medida Prioritaria A y medida específica 2
Medida Prioritaria B y medida específica 7 
Medida Prioritaria E y medida específica 50
Medida Prioritaria G y medida específica 79 </t>
  </si>
  <si>
    <t>Indicador asociado a la Intervención 1.1 Oferta Cultural democrática y descentralizada del PNDIP2023-2026.</t>
  </si>
  <si>
    <t>Programa 753-00 Gestión y Desarrollo Cultural</t>
  </si>
  <si>
    <t>Nombre del indicador: Calificación promedio del Programa Fondos Puntos de Cultura.</t>
  </si>
  <si>
    <t>PF.01.01.Calificación promedio del Programa Fondos Puntos de Cultura.</t>
  </si>
  <si>
    <t xml:space="preserve">Calificación: Es la percepción general de las contrapartes o lo integrantes de las contrapartes del fondo de Puntos de Cultura, que se encuentran ejecutando proyectos en el año en curso. Se consulta a las personas a través de una Encuesta a contrapartes aplicada de acuerdo a las reglas definidas en la Metodología de Medición de Eventos Culturales Masivos, específicamente la pregunta: En resumen, qué calificación le daría al fondo de Puntos de Cultura: Muy malo, Malo, Regular, Bueno, Muy bueno, considerando las siguientes variables: </t>
  </si>
  <si>
    <t>I. Fiabilidad: Capacidad de la persona gestora encargada del acompañamiento de realizar el servicio de forma correcta y continua. Incluye la orientación que brindó la persona gestora para que no se perdiera la dirección del proyecto y el cumplimiento de los objetivos propuestos.
II. Tiempo de respuesta: Capacidad de la persona gestora encargada del acompañamiento de responder de manera rápida y eficaz y en tiempos razonables. También se valora la “Accesibilidad” que es la facilidad que tienen las personas usuarias para establecer contacto con la persona gestora.
III. Seguridad: Conocimientos (competencia técnica) que tiene la persona gestora encargada del acompañamiento, la atención que muestran hacia las personas usuarias y su habilidad para transmitirles confianza y credibilidad. Incluye los criterios de profesionalismo y cortesía (respeto, consideración, amabilidad).
IV. Empatía: Atención individualizada y la capacidad de la persona gestora encargada del acompañamiento, para entender las necesidades de las personas usuarias. Incluye la comunicación (mantener informada a la persona usuaria, uso de un lenguaje que pueda entender, capacidad para explicar) y la comprensión de la persona usuaria (deseos, comprensión del contexto).
V. Tangibilidad: Claridad de la documentación brindada para la ejecución de los proyectos.</t>
  </si>
  <si>
    <t>Puntos de Cultura: Es un fondo concursable orientado al fortalecimiento de organizaciones, redes, iniciativas colectivas y espacios socioculturales vinculados con la promoción de la diversidad cultural, la economía social solidaria y la salvaguarda del patrimonio cultural y natural. El monto máximo es de 10 millones de colones por proyecto.  Se fundamenta en el Decreto Ejecutivo No. 39110-C, con base en el Decreto Ejecutivo No. 38120-C, Política Nacional de Derechos Culturales 2014-2023.</t>
  </si>
  <si>
    <t xml:space="preserve">((fMB*100)+(FB*80)+(fR*50)+ (fM*20)+ (fMM*0)) / Total de estudiantes que calificaron. Donde:
fMB: se refiere a la flecuencia absoluta de estudiantes que calificaron el aspecto como Muy Bueno.
fB: se refiere a la frecuencia absoluta de estudiantes que calificaron el aspecto como bueno.
fR: se refiere a la frecuencia absoluta de estudiantes que calificación el aspecto como Regular.
fM: se refiere a la frecuencia absoluta de estudiantes que calificaron el aspecto como malo.
fMM: se refiere a la frecuencia absoluta de estudiantes que calificación el aspecto como muy malo. </t>
  </si>
  <si>
    <t>Total de personas que calificaron
Cantidad de personas que calificaron el aspecto como Muy Bueno
Cantidad de personas que calificaron el aspecto como Bueno
Cantidad de personas que calificaron el aspecto como Regular
Cantidad de personas que calificaron el aspecto como Malo
Cantidad de personas que calificaron el aspecto como Muy Malo</t>
  </si>
  <si>
    <t>Índice</t>
  </si>
  <si>
    <t>Al ser un índice este número genera una idea en una escala del 0 al 100 y se puede interpretar así. El fondo Puntos de Cultura tuvo una calificación promedio de N a la pregunta ¿Qué calificación le daría usted a esta actividad de acuerdo a la escala: Muy Malo, Malo, Regular, Bueno y Muy Bueno.</t>
  </si>
  <si>
    <t>Por región, provincia, cantón y distrito.</t>
  </si>
  <si>
    <t xml:space="preserve">Por categoría
Por tipo de personería jurídica
</t>
  </si>
  <si>
    <t>2022: 89,84</t>
  </si>
  <si>
    <t>2024:  85                                                                                                                                                                                                                                                   2025:  85                                                                                                                                                                                                                                              2026:  85                                                                                                                                                                                                                                                    2027:  85</t>
  </si>
  <si>
    <t>Jefatura del Departamento de Fomento Sociocultural Regional /Informe de encuesta.</t>
  </si>
  <si>
    <t>Encuesta</t>
  </si>
  <si>
    <t>A nivel nacional y esta distribuido en las diferentes nueve regiones de la DC: Zona Norte, Zona Sur, Limón, Guanacaste, Puntarenas, San José, Alajuela, Heredia, Cartago.</t>
  </si>
  <si>
    <t>Fuente: Datos tomados de los documentos de la Dirección de Gestión Sociocultural.</t>
  </si>
  <si>
    <t>Nombre del indicador: Calificación promedio el fondo de becas taller.</t>
  </si>
  <si>
    <t>PF.01.02.Calificación promedio el fondo de becas taller.</t>
  </si>
  <si>
    <t>La calificación promedio: Es la percepción general de las contrapartes o lo integrantes de las contrapartes del fondo de Becas Taller, que se encuentran ejecutando proyectos en el año en curso. Se consulta a las personas a través de una Encuesta a contrapartes aplicada de acuerdo a las reglas definidas en la Metodología de Medición de Eventos Culturales Masivos, específicamente la pregunta: En resumen, qué calificación le daría al fondo de becas taller: Muy malo, Malo, Regular, Bueno, Muy bueno, considerando las siguientes variables:</t>
  </si>
  <si>
    <t xml:space="preserve">Becas taller: Es un fondo concursable drigido a personas físicas y jurídicas para financiar proyectos vinculados con la salvaguarda de la herencia cultura (patrimonio cultural inmaterial) para varlorizar y revalorizar las prácticas y saberes heredados de generación en generación. El monto máximo es de 4 millones de colones por proyecto.  Se fundamenta en el Decreto Ejecutivo No. 38601-C, con base en la Ley de Estímulo a las Bellas Artes, No. 6750.
</t>
  </si>
  <si>
    <t>Revalorizar: Es poner nuevamente en valor las manifestaciones tradicionales que estaban desaparecidas o en proceso de desaparecer.</t>
  </si>
  <si>
    <t>Al ser un índice este número genera una idea en una escala del 0 al 100 y se puede interpretar así. El fondo de becas taller tuvo una calificación promedio de N a la pregunta ¿Qué calificación le daría usted a esta actividad de acuerdo a la escala: Muy Malo, Malo, Regular, Bueno y Muy Bueno.</t>
  </si>
  <si>
    <t xml:space="preserve">Por Provincia, cantón y distrito
</t>
  </si>
  <si>
    <t>Por tipo, sexo y edad de la persona becada
Por áreas de acción
Por enfoque del PCI</t>
  </si>
  <si>
    <t>2022: 94,40</t>
  </si>
  <si>
    <t>2024:  80                                                                                                                                                                                                                                               2025:  80                                                                                                                                                                                                                                      2026:  80                                                                                                                                                                                                                                       2027:  80</t>
  </si>
  <si>
    <t>Jefatura del Departamento de Fomento Sociocultural Regional/Informe de encuesta</t>
  </si>
  <si>
    <t>Nombre del indicador: Calificación promedio el fondo de S.O.S Sociocultural.</t>
  </si>
  <si>
    <t>PF.01.03.Calificación promedio el fondo de S.O.S Sociocultural.</t>
  </si>
  <si>
    <t xml:space="preserve">Calificación: Es la percepción general de las contrapartes o lo integrantes de las contrapartes del fondo de S.O.S Sociocultural, que se encuentran ejecutando proyectos en el año en curso. Se consulta a las personas a través de una Encuesta a contrapartes aplicada de acuerdo a las reglas definidas en la Metodología de Medición de Eventos Culturales Masivos, específicamente la pregunta: En resumen, qué calificación le daría al fondo S.O.S Sociocultural: Muy malo, Malo, Regular, Bueno, Muy bueno, considerando las siguientes variables: </t>
  </si>
  <si>
    <t>S.O.S Sociocultural: Es un fondo concursable para apoyar al sector cultura, dirigido a personas físicas y jurídicas.  El monto máximo es de 5 millones de colones por proyecto.  Se fundamenta Ley Emergencia y Salvamento Cultural No 10041 y tiene como fin apoyar al sector cultura que se ha visto afectado por la crisis provocada por la pandemia.</t>
  </si>
  <si>
    <t>Al ser un índice este número genera una idea en una escala del 0 al 100 y se puede interpretar así. El fondo concurdable S.O.S Sociocultural tuvo una calificación promedio de N a la pregunta ¿Qué calificación le daría usted a este fondo de acuerdo a la escala: Muy Malo, Malo, Regular, Bueno y Muy Bueno.</t>
  </si>
  <si>
    <t>2024:  80                                                                                                                                                                                                                                         2025:  80                                                                                                                                                                                                                                                   2026:  80                                                                                                                                                                                                                                                                      2027:  80</t>
  </si>
  <si>
    <t>Nombre del indicador: Porcentaje de proyectos que culminan su ejecución con respecto a los financiados.</t>
  </si>
  <si>
    <t>PF.01.04.Porcentaje de proyectos que culminan su ejecución con respecto a los financiados.</t>
  </si>
  <si>
    <t>Proyecto que culmina: Son los proyectos que ejecutan la totalidad de las actividades definidas en el documento de proyecto aprobado y seleccionado para ser financiado por un fondo concursable,
Proyecto financiado: Son los proyectos que resultan seleccionados para la ejecución del fondo, luego de cumplir con todos los requisitos establecidos en cada convocatoria.</t>
  </si>
  <si>
    <t>N=(X/Y)*100</t>
  </si>
  <si>
    <t>N=porcentaje de proyectos que culminan su ejecución financiados
X= Número de proyectos ejecutados
Y=Número de proyectos programas para ser financiados</t>
  </si>
  <si>
    <t>El porcentaje Porcentaje de proyectos que culminan su ejecución con respecto a los financiados fue n% en el año t.</t>
  </si>
  <si>
    <t>No aplica.</t>
  </si>
  <si>
    <t>2021: 98%</t>
  </si>
  <si>
    <t>2024: 100%                                                                                                                                                                                                                                                                                                                                                                                                                                                                         2025: 100%                                                                                                                                                                                                                                                                                                                                                                                                                                                                                                                                                                                                                                                                                                                         2026: 100%                                                                                                                                                                                                                                                                                                                                                                                                                                                            2027:  0</t>
  </si>
  <si>
    <t>Semestral y Anual</t>
  </si>
  <si>
    <t xml:space="preserve">Expedientes de cada Fondo concursable                                                                                                                                                                                 
Sistema de Registros Administrativos de Cultura y Juventud (SIRACUJ)                                                                                                                                                                                                                                                                 Jefatura del Departamento de Fomento Sociocultural Regional                                                                                                                                                       </t>
  </si>
  <si>
    <t xml:space="preserve">Objetivo 8, sin indicador asociado </t>
  </si>
  <si>
    <t>Medida prioritaria A, Medida específica 1</t>
  </si>
  <si>
    <t xml:space="preserve"> Indicador asociado la Intervención Pública 2.1 Fondos concursables del PNDIP 2023-2026.</t>
  </si>
  <si>
    <t xml:space="preserve">Becas Taller: se sustenta en la Ley de Estímulo de las Bellas Artes Costarricenses, 6750 del 29 de abril de 1982 y el Decreto Ejecutivo 38601-C del 19 de septiembre de 2014. Una beca taller representa un estímulo económico anual para el desarrollo de proyectos vinculados con expresiones del Patrimonio Cultural Inmaterial.
Puntos de Cultura: se ampara en el Decreto Ejecutivo 39110-C del 04/08/2015, que apoya proyectos de organizaciones que se consideran "Punto de Cultura" según el art.3 del Reglamento, a saber: “toda organización socio-cultural sin fines de lucro perteneciente a la sociedad civil o cooperativa autogestionaria con fines culturales, cuyo quehacer contribuya a la construcción de una sociedad solidaria, inclusiva y participativa, que reconozca y valore la diversidad cultural, el patrimonio y el potencial creativo”.
</t>
  </si>
  <si>
    <t>Fondos de la Ley de Emergencia y Salvamento Cultural: Los recursos disponibles serán asignados a las personas beneficiarias, a través de fondos concursables, bajo la modalidad de becas, las cuales implicarán la realización de proyectos artísticos o culturales presentados a través de las convocatorias que realizará el Ministerio de Cultura y Juventud (MCJ), sus órganos desconcentrados e instituciones adscritas, según corresponda, que contribuyan a la reactivación del sector cultura y a los encadenamientos productivos en todo el país.</t>
  </si>
  <si>
    <t>Las personas definidas como beneficiarias de la ley serán las personas físicas, jurídicas y las organizaciones que hayan sido creadas con fines culturales artísticos demostrables y que hayan desarrollado su labor por un período no menos de tres años que, a consecuencia de la pandemia ocasionada por la COVI D-19:
a) se encuentren en condición de desempleo,
b) con suspensión temporal del contrato de trabajo o reducción de jornada
laboral,
c) que hayan visto sus ingresos habituales disminuidos,
d) que requieren integrarse a procesos de reactivación económica.</t>
  </si>
  <si>
    <t>Fondo S.O.S Sociocultural: se sustenta en la Ley 10041 del 15/10/2021, Ley de Emergencia y Salvamento Cultural y su Reglamento (Decreto Ejecutivo 43530-C 25/04/2022) y tiene como objetivo coadyuvar al ejercicio de los derechos culturales de las comunidades, a través del apoyo a las personas gestoras y organizaciones culturales que se han visto afectadas de manera negativa por la pandemia de COVID-19.</t>
  </si>
  <si>
    <t>Nombre del indicador: Número de personas jóvenes que participan en la oferta del MCJ.</t>
  </si>
  <si>
    <t>Personas Jóvenes: según la Ley General de la Persona Joven N° 8261, son personas con edades comprendidas entre los 12 y 35 años, llámense adolescentes, jóvenes o adultos jóvenes; lo anterior sin perjuicio de lo que dispongan otras leyes en beneficio de los niños y adolescentes. 
Oferta cultural:  conjunto de productos (bienes y servicios) que ofrecen las instituciones vinculadas con el Ministerio de Cultura y Juventud y que se entregan mediante actividades de distinta índole: artísticas, culturales, educativas, que dependen de la especificidad de cada institución ejecutora. 
Las actividades contempladas dentro de la oferta corresponden a aquellas actividades diseñadas y ejecutadas bajo un enfoque de juventudes, es decir, visibilizan positivamente a las personas jóvenes desde el respeto de sus derechos  y características propias, reconociéndolas como ciudadanas, sujetas de derechos y como protagonistas del cambio y el desarrollo del país.</t>
  </si>
  <si>
    <t>Xi:personas jóvenes participantes
Y: sumatoria de los Xi
i: 1, 2 … n</t>
  </si>
  <si>
    <t>El número de personas jóvenes que participaron en las actividades de oferta cultural es "Y" en el año "t"</t>
  </si>
  <si>
    <t xml:space="preserve">Sexo y edad. </t>
  </si>
  <si>
    <t>2021: 199</t>
  </si>
  <si>
    <t>2024: 210                                                                                                                                                                                                                                                                                                                                                                                                                                                 2025: 210                                                                                                                                                                                                                                                                                                                                                                                                                                                 2026: 210                                                                                                                                                                                                                                                                                                                                                                                                                                          2027: 0</t>
  </si>
  <si>
    <t xml:space="preserve">Expedientes de cada Fondo concursable                                                                                                                                                                         
Sistema de Registros Administrativos de Cultura y Juventud (SIRACUJ)                                                                                                                                                                                                                                                              Jefatura del Departamento de Fomento Sociocultural Regional                                                                                                                                                   </t>
  </si>
  <si>
    <t xml:space="preserve">Medida Prioritaria B y Medida específica 7 y 16
</t>
  </si>
  <si>
    <t>Indicador asociado la Intervención Pública 3.1 Programa para la atención y el ejercicio de derechos ciudadanos dirigido a personas  jóvenes del PNDIP 2023-2026.</t>
  </si>
  <si>
    <t>Programa 755-00 Sistema Nacional de Bibliotecas</t>
  </si>
  <si>
    <t xml:space="preserve">Nombre del indicador: Número de personas beneficiadas con las actividades culturales, artísticas y educativas realizada en las regiones periféricas. </t>
  </si>
  <si>
    <t xml:space="preserve">PF.01.01. Número de personas beneficiadas con las actividades culturales, artísticas y educativas realizada en las regiones periféricas.  
</t>
  </si>
  <si>
    <t>2024: 14.236                                                                                                                                                                                                                                             2025: 14.329                                                                                                                                                                                                                                               2026: 14.267                                                                                                                                                                                                                                             2027: 85</t>
  </si>
  <si>
    <t>Indicador asociado a la intervención pública 1.1 Oferta Cultural democrática y descentralizada del PNDIP2023-2026.</t>
  </si>
  <si>
    <t>Fuente: Datos tomados de los documentos del Sistema Nacional de Bibliotecas.</t>
  </si>
  <si>
    <t>Nombre del indicador:Número de personas jóvenes que participan en la oferta del MCJ.</t>
  </si>
  <si>
    <t>PF.01.02 Número de personas jóvenes que participan en la oferta del MCJ.</t>
  </si>
  <si>
    <t xml:space="preserve">2024: 1.287                                                                                                                                                                                                                                                                                                                                                                                                                                                                                                                                            2025: 1.287                                                                                                                                                                                                                                                                                                                                                                                                                                                                          2026: 1.287                                                                                                                                                                                                                                                                                                                                                                                                                                                                2027:  0                                                                                                                                                                                                                       </t>
  </si>
  <si>
    <t>Indicador asociado a la intervención pública 3.1. Programa para la atención y el ejercicio de derechos ciudadanos dirigido a personas  jóvenes del PNDIP2023-2026.</t>
  </si>
  <si>
    <t>Programa758-00 Promoción de las Artes (Dirección de Bandas)</t>
  </si>
  <si>
    <t>Nombre del indicador: Porcentaje de obras costarricenses incluidas en el repertorio de las presentaciones.</t>
  </si>
  <si>
    <t>P.01.01.Porcentaje de obras costarricenses incluidas en el repertorio de las presentaciones.</t>
  </si>
  <si>
    <r>
      <t>Obras costarricenses:</t>
    </r>
    <r>
      <rPr>
        <sz val="8.5"/>
        <color rgb="FFFF0000"/>
        <rFont val="Arial Narrow"/>
        <family val="2"/>
      </rPr>
      <t xml:space="preserve">   </t>
    </r>
    <r>
      <rPr>
        <sz val="8.5"/>
        <rFont val="Arial Narrow"/>
        <family val="2"/>
      </rPr>
      <t xml:space="preserve"> Se entiende por obra musical a una creación musical terminada, según lo determine su compositor. Puede tener una o varias partes, denominadas movimientos.   Se denomina obra costarricense, si su musica y letra (si existiera) hubiese sido creada por una persona originaria de Costa Rica.   </t>
    </r>
    <r>
      <rPr>
        <sz val="8.5"/>
        <color rgb="FFFF0000"/>
        <rFont val="Arial Narrow"/>
        <family val="2"/>
      </rPr>
      <t xml:space="preserve">                                                                                                                                                           </t>
    </r>
    <r>
      <rPr>
        <sz val="8.5"/>
        <rFont val="Arial Narrow"/>
        <family val="2"/>
      </rPr>
      <t xml:space="preserve">Repertorio de las presentaciones: Se refiere a la lista completa de todas las obras musicales que se interpretan en las bandas de concierto. </t>
    </r>
  </si>
  <si>
    <t>Cantidad de obras costarricenses incluidas en el repertorio anual / cantidad total de obras del repertorio anual * 100.</t>
  </si>
  <si>
    <t>Total de obras costarricenses incluidas en el repertorio anual: 210
Total de obras del repertorio anual: 700</t>
  </si>
  <si>
    <t xml:space="preserve">En el año t las obras costarricenses incluidas en el repertorio de las presentaciones de las bandas representan el N% del total de las obras musicales del repertorio anual.   </t>
  </si>
  <si>
    <t>Por banda de conciertos.</t>
  </si>
  <si>
    <t xml:space="preserve">2022: 60,71% </t>
  </si>
  <si>
    <t>2024:  30%                                                                                                                                                                                                                                                  2025:  30%                                                                                                                                                                                                                                                                                                                                                                                2026:  30%                                                                                                                                                                                                                                                                                                                                                                                  2027:  30%</t>
  </si>
  <si>
    <t>Directores artísticos de las Bandas/Enlace de Panificación/ Sistema de Registros Administrativos de Cultura y Juventud (SIRACUJ).</t>
  </si>
  <si>
    <t>Registro administrativo</t>
  </si>
  <si>
    <t>Fuente: Datos tomados de los documentos de la Dirección de Bandas.</t>
  </si>
  <si>
    <t>Nombre del indicador: Porcentaje de obras costarricenses inéditas incluidas en el repertorio de las presentaciones.</t>
  </si>
  <si>
    <t>P.01.02.Porcentaje de obras costarricenses inéditas incluidas en el repertorio de las presentaciones.</t>
  </si>
  <si>
    <r>
      <t xml:space="preserve">Obras costarricenses: Se entiende por obra musical a una creación musical terminada, según lo determine su compositor. Puede tener una o varias partes, denominadas movimientos.   Se denomina obra costarricense, si su musica y letra (si existiera) hubiese sido creada por una persona originaria de Costa Rica.   </t>
    </r>
    <r>
      <rPr>
        <sz val="8.5"/>
        <color rgb="FFFF0000"/>
        <rFont val="Arial Narrow"/>
        <family val="2"/>
      </rPr>
      <t xml:space="preserve">                                                                                                      </t>
    </r>
    <r>
      <rPr>
        <sz val="8.5"/>
        <rFont val="Arial Narrow"/>
        <family val="2"/>
      </rPr>
      <t>Obras costarrincenses inéditas: se refiere a obras que no se no han dado a conocer al publico. Estas obras pueden estar ya creadas, pero en estado de edición  o pueden acreditarse a una obra de reciente elaboración y que no haya sido ejecutada por ninguna agrupación artística.</t>
    </r>
    <r>
      <rPr>
        <sz val="8.5"/>
        <color rgb="FFFF0000"/>
        <rFont val="Arial Narrow"/>
        <family val="2"/>
      </rPr>
      <t xml:space="preserve">                                                                                                                                                                                                 </t>
    </r>
    <r>
      <rPr>
        <sz val="8.5"/>
        <rFont val="Arial Narrow"/>
        <family val="2"/>
      </rPr>
      <t xml:space="preserve">Repertorio de las presentaciones: Se refiere a la lista completa de todas las obras musicales que se interpretan en las bandas de concierto. </t>
    </r>
  </si>
  <si>
    <t>Cantidad de obras costarricenses inéditas incluidas en el repertorio anual / Cantidad de obras costarricenses incluidas en el repertorio anual *100.</t>
  </si>
  <si>
    <t>Total de obras costarricenses inéditas incluidas en el repertorio anual: 210
Total de obras costarricenses incluidas en el repertorio anual: 8</t>
  </si>
  <si>
    <t xml:space="preserve">En el año t las obras costarricenses inéditas incluidas en el repertorio de las presentaciones de las bandas representan el  N% del total de las obras musicales costarricenses incluidas en el repertorio anual.   </t>
  </si>
  <si>
    <t xml:space="preserve">2022: 14,29% </t>
  </si>
  <si>
    <t>2024:  3,81%                                                                                                                                                                                                                                                                                                                    2025:  3,81%                                                                                                                                                                                                                                                                                                                           2026:  3,81%                                                                                                                                                                                                                                                                                                                                    2027:  3,81%</t>
  </si>
  <si>
    <t xml:space="preserve">Nombre del indicador: Número de personas beneficiadas con las actividades culturales, artísticas y educativas realizadas en las regiones periféricas.  </t>
  </si>
  <si>
    <t xml:space="preserve">PF.01.03.Número de personas beneficiadas con las actividades culturales, artísticas y educativas realizadas en las regiones periféricas.  </t>
  </si>
  <si>
    <t>Personas beneficiadas: Son todas las personas de las regiones fuera de la Región Central que participan activa o pasivamente de las actividades ejecutadas.
Actividad: Conjunto de acciones, operaciones y tareas que se realizan para lograr los objetivos y metas institucionales para las comunidades. (SIRACUJ, 2020)
Actividades artísticas, culturales, educativas, entre las que se encuentran: espectáculos de artes escénicas (teatro, danza, música), clases de música, fomento a la lectura, entre otras que dependen de la especificidad de cada institución ejecutora. 
Regiones periféricas: establecidas según el MIDEPLAN y corresponden a: Brunca, Chorotega, Huetar Caribe, Huetar Norte y Pacífico Central.</t>
  </si>
  <si>
    <t>El número de personas beneficiadas con las actividades culturales, artísticas y educativas realizada en las regiones periféricas es "Y" en el año "t".</t>
  </si>
  <si>
    <t xml:space="preserve">2023-2026: 36.120                                                                                                                                                                                                                                                                                                                                    2023: 9.030                                                                                                                                                                                              
2024: 9.030                                                                                                                                                                                         
2025: 9.030                                                                                                                                                                                                   
2026: 9.030                                                                                                                                                                                                 </t>
  </si>
  <si>
    <t>Objetivo 4, sin indicador asociado.</t>
  </si>
  <si>
    <t xml:space="preserve">(  ) Directa                                                                                                                                                   (x) Indirecta
</t>
  </si>
  <si>
    <t>Vinculación con el Plan Regional de Desarrollo</t>
  </si>
  <si>
    <t>PRD Chorotega: 4.6, PRD Huetar Caribe: 5.5 y 5.6.1, PRD Huetar Norte: 6.6</t>
  </si>
  <si>
    <t xml:space="preserve">Indicador asociado a la Intervención 1.1 Oferta Cultural democrática y descentralizada del PNDIP2023-2026.
</t>
  </si>
  <si>
    <t>Nombre del indicador: Número de personas jóvenes que participan en la oferta cultural de MCJ .</t>
  </si>
  <si>
    <t>PF.01.04 Número de personas jóvenes que participan en la oferta cultural de MCJ .</t>
  </si>
  <si>
    <t>X = Σn</t>
  </si>
  <si>
    <t>n: personas jóvenes participantes
Σ: sumatoria de los X</t>
  </si>
  <si>
    <t>El número de personas jóvenes que participaron en las actividades de oferta cultural es "Y" en el año "t".</t>
  </si>
  <si>
    <t>Sexo y edad.</t>
  </si>
  <si>
    <t>2024-2026: 5.350                                                                                                                                                                                                                                                                                                                                                 2023: 1.750                                                                                                                                                                                                                                                                                                                                                                       2024: 1.800                                                                                                                                                                                                                                                                                                                                                                                                                                                                                                                                                                                 2025: 1.800                                                                                                                                                                                                                                                                                                                                                                 2026: 0</t>
  </si>
  <si>
    <t xml:space="preserve">Sistema de Registros Administrativos de Cultura y Juventud (SIRACUJ)  .                                                                                                                          </t>
  </si>
  <si>
    <t>(  ) Directa                                                                                                                                                   (x) Indirecta</t>
  </si>
  <si>
    <t>B: 7 y 16</t>
  </si>
  <si>
    <t>R Central: 1.3.2.
PRD Pacífico Central: 3.3.5. 
PRD Huetar Caribe: 5.5
PRD Huetar Norte: 6.5.</t>
  </si>
  <si>
    <t xml:space="preserve">Indicador asociado a la Intervención Pública 3.1 Programa para la atención y el ejercicio de derechos ciudadanos dirigido a personas  jóvenes del PNDIP2023-2026.
</t>
  </si>
  <si>
    <t>Subprograma758-06 Centro de Producción Artística y Cultural</t>
  </si>
  <si>
    <t>Nombre del indicador: Visitación al Festival de las Artes.</t>
  </si>
  <si>
    <t>Visitación: Cantidad de visitas en el evento (Metodología de medición de eventos culturales masivos).                                                                                                                           Visitas: Cantidad de personas que ingresa a un edificio o evento, sea en forma gratuita o mediando un pago, con el objeto o no de asistir de una o varias actividades programadas. Es importante denotar que para efectos de indicadores una misma persona puede realizar una visita y ser asistente de manera simultánea por lo que estos datos (visitas, usuarios/as y asistencias) no deben sersumados.                                                                                                                   Visitas virtuales: Cantidad de personas que ingresan a través de medios tecnológicos a espacios del Ministerio o sus instancias.
Las visitas pueden contarse a través de la reproducción de videos,
el número de likes a publicaciones de interés o los hits en las
páginas web.</t>
  </si>
  <si>
    <t>Sumatoria de visitas al Festival del las Artes.</t>
  </si>
  <si>
    <t>Componentes de la fórmula de cálculo</t>
  </si>
  <si>
    <t>Total de visitas al Festival de las Artes.</t>
  </si>
  <si>
    <t>Unidad de medida del indicador</t>
  </si>
  <si>
    <r>
      <t xml:space="preserve">Para el año 2024  se dieron </t>
    </r>
    <r>
      <rPr>
        <b/>
        <sz val="8.5"/>
        <rFont val="Arial Narrow"/>
        <family val="2"/>
      </rPr>
      <t>N</t>
    </r>
    <r>
      <rPr>
        <sz val="8.5"/>
        <color rgb="FFFF0000"/>
        <rFont val="Arial Narrow"/>
        <family val="2"/>
      </rPr>
      <t xml:space="preserve"> </t>
    </r>
    <r>
      <rPr>
        <sz val="8.5"/>
        <rFont val="Arial Narrow"/>
        <family val="2"/>
      </rPr>
      <t xml:space="preserve">cantidad de visitas al Festival de las Artes. 
</t>
    </r>
  </si>
  <si>
    <t>Sexo, grupo de edad, condición socioeconómica y grado de escolaridad.</t>
  </si>
  <si>
    <t>2018: 202.188,00</t>
  </si>
  <si>
    <t>2024:  40.000                                                                                                                                                                                                                                                                                                                                                         2025:  37.000                                                                                                                                                                                                                                                                                                                  2026:   8.700                                                                                                                                                                                                                                                                                                                                    2027:   8.750</t>
  </si>
  <si>
    <t xml:space="preserve">Anual
</t>
  </si>
  <si>
    <t>Fuente</t>
  </si>
  <si>
    <t>El Ministerio de Cultura y Juventud realiza al año un Festival de las Artes, el cual se realiza de forma alterna un año su modalidad nacional (Festival Nacional de las Artes) y otro año la modalidad Internacional (Festival Internacional de las Artes). Para el año 2024 corresponde la realización de un FIA.</t>
  </si>
  <si>
    <t>Fuente: Datos tomados de los documentos del Centro de Producción Artística y Cultural.</t>
  </si>
  <si>
    <t>Nombre del indicador:  Calificación promedio del Festival  de las Artes.</t>
  </si>
  <si>
    <t>PF.01.02 Calificación promedio del Festival  de las Artes.</t>
  </si>
  <si>
    <t xml:space="preserve">La calificación es la percepción general que el público asistente posee sobre el evento. Se consulta a las personas a través de la Encuesta a Público Asistente aplicada de acuerdo a las reglas definidas en la Metodología de Medición de Eventos Culturales Masivos, específicamente la pregunta: En resumen, qué calificación le daría al evento: Muy malo, Malo, Regular, Bueno, Muy bueno. </t>
  </si>
  <si>
    <t xml:space="preserve">((fMB*100)+(fB*80)+(fR*50)+(fM*20)+(fMM*0)) /Total de personas que calificaron. Donde:                                                                                                                                 fMB se refiere a la frecuencia absoluta de personas que calificaron el aspecto como Muy Bueno.
fB se refiere a la frecuencia absoluta de personas que calificaron el aspecto como Bueno.
fR se refiere a la frecuencia absoluta de personas que calificaron el aspecto como Regular.
fM se refiere a la frecuencia absoluta de personas que calificaron el aspecto como Malo.
fMM se refiere a la frecuencia absoluta de personas que calificaron el aspecto como Muy Malo.
</t>
  </si>
  <si>
    <t>Al ser un índice este número genera una idea en una escala del 0 al 100 y se puede interpretar así. El Festival de las Artes tuvo una calificación promedio de N a la pregunta ¿Qué calificación le daría usted a este fondo de acuerdo a la escala: Muy Malo, Malo, Regular, Bueno y Muy Bueno.</t>
  </si>
  <si>
    <t>Por sexo, grupo de edad, condición socioeconómica y grado de escolaridad.</t>
  </si>
  <si>
    <t>Por sexo, grupos de edad, condición socioeconómica y grado de escolaridad.</t>
  </si>
  <si>
    <t>2018: 96,00</t>
  </si>
  <si>
    <t>2024:  90                                                                                                                                                                                                                                                                                                                            2025:  90                                                                                                                                                                                                                                                                                                                                2026:  90                                                                                                                                                                                                                                                                                                                                    2027:  90</t>
  </si>
  <si>
    <r>
      <t>Fuente:</t>
    </r>
    <r>
      <rPr>
        <sz val="8.5"/>
        <color theme="1"/>
        <rFont val="Arial Narrow"/>
        <family val="2"/>
      </rPr>
      <t xml:space="preserve"> INEC, Mideplan, MINHAC.</t>
    </r>
  </si>
  <si>
    <t xml:space="preserve">PF.01.03. Número de personas beneficiadas con las actividades culturales, artísticas y educativas realizada en las regiones periféricas.  </t>
  </si>
  <si>
    <t>2024: 50.000                                                                                                                                                                                                                                                                                                                                                2025: 0                                                                                                                                                                                                                                                                                                                                       2026: 0                                                                                                                                                                                                                                                                                                                                                2027: 0</t>
  </si>
  <si>
    <t>Plantilla para Identificación del Presupuesto con Enfoque de Género</t>
  </si>
  <si>
    <t>Nombre del Jerarca: Nayuribe  Guadamuz Rosales</t>
  </si>
  <si>
    <t>Sector Cultura</t>
  </si>
  <si>
    <t>Ministro Rector: Nayuribe Guadamuz Rosales</t>
  </si>
  <si>
    <t xml:space="preserve"> Plan</t>
  </si>
  <si>
    <t xml:space="preserve">PRESUPUESTO </t>
  </si>
  <si>
    <t>Categoría Programática (Acciones)</t>
  </si>
  <si>
    <t>Partida o Subpartida presupuestaria</t>
  </si>
  <si>
    <t>Presupuesto Programado</t>
  </si>
  <si>
    <t>Instancia Ejecutora</t>
  </si>
  <si>
    <t>Aporte a Género</t>
  </si>
  <si>
    <t>Política para la Igualdad Efectiva entre Mujeres y Hombres (PIEG).</t>
  </si>
  <si>
    <t xml:space="preserve">2 Micro campañas que consiste en una Publicación de material informativo vinculado a  la promoción de la cultura de igualdad y no violencia, mediante facebook. (MCJ  (Oficina de Gestión Institucional de Recursos Humanos)
</t>
  </si>
  <si>
    <t>0 Remuneraciones</t>
  </si>
  <si>
    <t>Unidad de Comunicación</t>
  </si>
  <si>
    <t>No se puede determinar el presupuesto asignado ya que las acciones se realizan con el trabajo del personal funcionario del MCJ, y no se puede asignarcon certeza las horas que se dedican para el cumplimiento de ests labores.</t>
  </si>
  <si>
    <t>120 Mensaje interno vinculado a  la promoción de la cultura de igualdad y no violencia, mediante correo electrónico institucional.</t>
  </si>
  <si>
    <t>Unidad de Comunicación y Gestión Institucional de Recursos Humanos</t>
  </si>
  <si>
    <t>Elaboración de una política de igualdad de género institucional.</t>
  </si>
  <si>
    <t>Comisión de Género MCJ</t>
  </si>
  <si>
    <t>Plan Nacional para la Atención y la Prevención de la Violencia Intrafamiliar (PLANOVI).</t>
  </si>
  <si>
    <t>Acción de sensibilización por medio del envío de 5 Cápsulas Informativas a las personas servidoras del MCJ y órganos desconcentrados sobre temas del Eje 1. Promoción de una cultura no machista.                                                40% Porcentaje  del personal institucional seleccionado según temática abordada y desagregada por sexo, región y cantón.</t>
  </si>
  <si>
    <t>Gestión Institucional de Recursos Humanos</t>
  </si>
  <si>
    <t>Capacitación a la Psicóloga Clínica del Ministerio quien también forma parte de la Comisión de Género en el curso virtual sobre Prevención de Violencia contra las Mujeres que ofrece el INAMU.</t>
  </si>
  <si>
    <t>Realizar la actividad Cafeteando entre compas: Tema asculinidades, según contenido temático, tiempo de duración y tipo de acción. Eje 2:  Masculinidades para la  igualdad y la no violencia.                   1,81% de personal masculino seleccionado de las instituciones que se benefician de los planes y/o acciones de capacitación sobre los contenidos del Eje 2, por institución y cantón.</t>
  </si>
  <si>
    <r>
      <t xml:space="preserve">Una micro campaña que consiste en una Publicación de material informativo vinculado a  la promoción de la cultura de igualdad y no violencia, mediante Facebook.
Un mensaje interno vinculado a  la promoción de la cultura de igualdad y no violencia, mediante correo electrónico institucional.
120 Personas alcanzadas mediante las acciones de comunicación con contenidos, mensajes, lenguaje e imágenes para la promoción de cultura de igualdad y no violencia.                                         </t>
    </r>
    <r>
      <rPr>
        <b/>
        <sz val="9"/>
        <color theme="1"/>
        <rFont val="Arial"/>
        <family val="2"/>
      </rPr>
      <t>Eje 1: Promoción de una cultura no machista</t>
    </r>
  </si>
  <si>
    <r>
      <t xml:space="preserve">Realizar una publicación en Facebook  para promover el cuestionamiento de la violencia simbólica de la violencia simbólica y la denuncia de publicidad y espectáculos sexistas y machistas. Con base en información suministrada por el INAMU.
Realizar una publicación en el correo electrónico  para promover el cuestionamiento de la violencia simbólica de la violencia simbólica y la denuncia de publicidad y espectáculos sexistas y machistas. Con base en información suministrada por el INAMU.                                               120 Personas que interactúan en las redes sociales, a partir de las acciones de comunicación:                               </t>
    </r>
    <r>
      <rPr>
        <b/>
        <sz val="9"/>
        <color theme="1"/>
        <rFont val="Arial"/>
        <family val="2"/>
      </rPr>
      <t>Eje 1: Promoción de una cultura no machista</t>
    </r>
  </si>
  <si>
    <t>7 Remuneraciones</t>
  </si>
  <si>
    <r>
      <t xml:space="preserve">Un plan de comunicación anual que incluye: 
1. Una publicación interna para promover el cuestionamiento de la violencia simbólica y la construcción de una cultura no machista.
2. Una publicación en Facebook para promover el cuestionamiento de la violencia simbólica y la construcción de una cultura no machista                                                             120 Personas que interactúan en las redes sociales a partir de las acciones de comunicación.                             </t>
    </r>
    <r>
      <rPr>
        <b/>
        <sz val="9"/>
        <color theme="1"/>
        <rFont val="Arial"/>
        <family val="2"/>
      </rPr>
      <t>Eje 2:  Masculinidades para la  igualdad y la no violencia</t>
    </r>
  </si>
  <si>
    <r>
      <t xml:space="preserve">Una publicación interna para promover el prevención, detección y referencia de la violencia sexual, a nivel comunitario e institucional, que afecta especialmente, a niñas y adolescentes.                                                 </t>
    </r>
    <r>
      <rPr>
        <b/>
        <sz val="9"/>
        <color theme="1"/>
        <rFont val="Arial"/>
        <family val="2"/>
      </rPr>
      <t>Eje 2:  Masculinidades para la  igualdad y la no violencia</t>
    </r>
  </si>
  <si>
    <t>90%  de casos de hostigamiento sexual con resolución final en relación con el número de casos denunciados, desagregados por institución/empresa, cantón, edad, tipo de puesto del victimario y tiempo transcurrido desde la denuncia.</t>
  </si>
  <si>
    <t>Asesoría Jurídica</t>
  </si>
  <si>
    <t xml:space="preserve">Aprobación y sensibilización de la guía de lenguaje inclusiva y comunicación no sexista durante el año 2024. </t>
  </si>
  <si>
    <t>Elaboración de material de promoción de masculinidades para la igualdad.</t>
  </si>
  <si>
    <t xml:space="preserve">En el marco del Festival de las Artes: Un proyecto especial producido, que incluya y promocione la igualdad de género, dirigido a mujeres y hombres jóvenes. </t>
  </si>
  <si>
    <t>1 Servicios</t>
  </si>
  <si>
    <t>Centro de Producción Artística y Cultural</t>
  </si>
  <si>
    <t>Aporte Básico – AB” (menor al 50% del gasto), ya que representa el 0.09% del total de la partida de Servicios y es una actividad en específico.</t>
  </si>
  <si>
    <t>Selección de 15 artesanas y diseñadoras jefas de hogar en apoyo a sus emprendimientos culturales, en materia de género y de igualdad de oportunidades (CPAC) en la Feria Hecho Aquí.</t>
  </si>
  <si>
    <t>1.04.99 Otros servicios de gestión y apoyo</t>
  </si>
  <si>
    <t>Aporte Básico – AB” (menor al 50% del gasto), ya que representa el 1,21% del total de la subpartida  y es una actividad en específcio.</t>
  </si>
  <si>
    <t>FICHA TÉCNICA DE PROYECTOS DE INVERSIÓN PÚBLICA - FTPIP</t>
  </si>
  <si>
    <t>NOMBRE DE LA INSTITUCIÓN: Ministerio de Cultura y Juventud</t>
  </si>
  <si>
    <t>NOMBRE DEL JERARCA DE LA INSTITUCIÓN: Nayuribe Guadamuz Rosales</t>
  </si>
  <si>
    <t>NOMBRE DEL SECTOR: Cultura</t>
  </si>
  <si>
    <t>NOMBRE DEL MINISTRO(A) RECTOR(A): Nayuribe Guadamuz Rosales</t>
  </si>
  <si>
    <t>CÓDIGO Y NOMBRE DEL PROYECTO</t>
  </si>
  <si>
    <t>ETAPA ACTUAL</t>
  </si>
  <si>
    <t>PORCENTAJE DE AVANCE DE LA ETAPA ACTUAL</t>
  </si>
  <si>
    <t>CÓDIGO Y NOMBRE DEL 
PROGRAMA PRESUPUESTARIO</t>
  </si>
  <si>
    <t xml:space="preserve">MONTO ACUMULADO AL 2023
(MILLONES DE COLONES) </t>
  </si>
  <si>
    <t xml:space="preserve">MONTOS POR EJECUTAR 2024
(MILLONES DE COLONES) </t>
  </si>
  <si>
    <t xml:space="preserve">RESPONSABLES </t>
  </si>
  <si>
    <r>
      <t>PROGRAMADO</t>
    </r>
    <r>
      <rPr>
        <b/>
        <vertAlign val="superscript"/>
        <sz val="12"/>
        <rFont val="Arial"/>
        <family val="2"/>
      </rPr>
      <t xml:space="preserve"> </t>
    </r>
  </si>
  <si>
    <t xml:space="preserve">EJECUTADO </t>
  </si>
  <si>
    <t>I TRIMESTRE</t>
  </si>
  <si>
    <t>II TRIMESTRE</t>
  </si>
  <si>
    <t>III TRIMESTRE</t>
  </si>
  <si>
    <t>IV TRIMESTRE</t>
  </si>
  <si>
    <r>
      <t>002632 Construcción y Equipamiento del “Parque Para El Desarrollo Humano” a cargo del Ministerio de Cultura y Juventud en el distrito San Felipe de Alajuelita.</t>
    </r>
    <r>
      <rPr>
        <vertAlign val="superscript"/>
        <sz val="9"/>
        <rFont val="Arial"/>
        <family val="2"/>
      </rPr>
      <t>1</t>
    </r>
  </si>
  <si>
    <t>En ejecución</t>
  </si>
  <si>
    <t xml:space="preserve">749-00 Actividades Centrales </t>
  </si>
  <si>
    <t>Viceministro Administrativo.</t>
  </si>
  <si>
    <t>003040 Obras menores y equipamiento para las oficinas administrativas del Ministerio de Cultura y Juventud (MCJ), Centro de Producción Artística y Cultural (CPAC) y Dirección de Cultura (DC), ubicados en el Edificio del Centro Nacional de la Cultura (CENAC), San José, Costa Rica.</t>
  </si>
  <si>
    <t>003250 Mantenimiento del Centro Cultural del Este del Ministerio de Cultura y Juventud, ubicado en Guadalupe, San José, Costa Rica.</t>
  </si>
  <si>
    <t>003251 Mantenimiento del Centro para las Artes y Tecnología La Aduana, del Ministerio de Cultura y Juventud, ubicado en el Distrito Carmen, San José, Costa Rica.</t>
  </si>
  <si>
    <t>003286 Obras menores y equipamiento del Centro Cultural del Este del Ministerio de Cultura y Juventud, ubicado en Guadalupe, San José, Costa Rica.</t>
  </si>
  <si>
    <t xml:space="preserve">Perfil </t>
  </si>
  <si>
    <t>000822 Restauración del Centro Nacional de la Cultura CENAC .</t>
  </si>
  <si>
    <t>Director, Centro de Investigación y Conservación del Patrimonio Cultural (CICPC).</t>
  </si>
  <si>
    <t>002447 Restauración, por parte del Centro de Investigación y Conservación del Patrimonio Nacional del Ministerio de Cultura y Juventud, de edificios patrimoniales ganadores del Certamen denominado “Salvemos Nuestro Patrimonio”, el cual abarca todo el territorio nacional.</t>
  </si>
  <si>
    <t xml:space="preserve">002581 Restauración, mantenimiento y equipamiento de los inmuebles patrimoniales por parte del Centro de Investigación y Conservación del Patrimonio Cultural, del Ministerio de Cultura y Juventud, en todo el territorio nacional. </t>
  </si>
  <si>
    <t>003159 Restauración y mantenimiento del inmueble patrimonial sede del Centro de Investigación y Conservación del Patrimonio Cultural, del Ministerio de Cultura y Juventud; ubicado en el cantón central de la provincia de San José, Costa Rica.</t>
  </si>
  <si>
    <t>Diseño</t>
  </si>
  <si>
    <t>003005 Obras de mantenimiento, restauración y equipamiento para la operación del Monumento Nacional Casa Alfredo González Flores, ubicado en Heredia, distrito Heredia, Heredia Costa Rica</t>
  </si>
  <si>
    <t>Licitación o contratación</t>
  </si>
  <si>
    <t>Director, Dirección Gestión Sociocultural</t>
  </si>
  <si>
    <t>003083 Obras de mantenimiento, restauración y equipamiento para la operación del Centro de la Cultura Cartaginesa, distrito Occidental, cantón Central, provincia Cartago. Costa Rica</t>
  </si>
  <si>
    <t>003236 Obras de mantenimiento de la Oficina regional de la Zona Sur, de la Dirección de Gestión Sociocultural, ubicado en San José, cantón Pérez Zeledón, San Isidro El General Costa Rica.</t>
  </si>
  <si>
    <t>002460 Mantenimiento integral y equipamiento de edificios sedes de Bibliotecas Públicas, Biblioteca Nacional y Edificio Administrativo del Sistema Nacional de Bibliotecas ubicados en todo el país.</t>
  </si>
  <si>
    <t>Director, Sistema Nacional de Bibliotecas.</t>
  </si>
  <si>
    <t>003066 Mantenimiento preventivo, correctivo y obras Menores del Edificio de sede del MCJ- Dirección de Bandas: Banda de Conciertos de Guanacaste.</t>
  </si>
  <si>
    <t>758-00 Promoción de las Artes</t>
  </si>
  <si>
    <t>Director, Dirección de Bandas</t>
  </si>
  <si>
    <t>003158 Equipamiento para las siete Bandas de Conciertos y para la oficina administrativa, Dirección de Bandas, Ministerio de Cultura y Juventud (MCJ), San José</t>
  </si>
  <si>
    <t>003282 Mantenimiento del equipamiento de los bienes del Programa 758-00 Promoción de las Artes - Dirección de Bandas, San José, Costa Rica</t>
  </si>
  <si>
    <t>NOTAS:
1. Esta información debe extraerse del Banco de Proyectos de Inversión Pública (BPIP) para garantizar la congruencia de lo incluido en la FTPIP. Para ello, las instituciones pueden utilizar la herramienta de visualización en cubos del módulo digital del BPIP con el nombre “Ficha Técnica de Proyectos de Inversión Pública (FTPIP) - MAPP”, disponible en la página web del Mideplan.
2. La información de las columnas con los nombres “Código y nombre del Programa Presupuestario” y “Responsables” no está disponible en el BPIP, por lo que las entidades deben completarlo manualmente.</t>
  </si>
  <si>
    <r>
      <rPr>
        <b/>
        <vertAlign val="superscript"/>
        <sz val="11"/>
        <color theme="1"/>
        <rFont val="Arial"/>
        <family val="2"/>
      </rPr>
      <t>1</t>
    </r>
    <r>
      <rPr>
        <b/>
        <sz val="11"/>
        <color theme="1"/>
        <rFont val="Arial"/>
        <family val="2"/>
      </rPr>
      <t xml:space="preserve">  </t>
    </r>
    <r>
      <rPr>
        <sz val="11"/>
        <color theme="1"/>
        <rFont val="Arial"/>
        <family val="2"/>
      </rPr>
      <t>Este proyecto se realiza a través de la UNOPS y el dinero ya fue transferido a este organismo internacional, sin embargo, por indicación del analista se va registrando lo ejecutado hasta que la UNOPS reporte ejecución, por lo que para el año 2024 en el Sistema Delphos se consigne ¢348,02 millones de colones que no son recursos frescos y por lo tanto no están incluidos en el Anteproyecto de Presupuesto 2024.</t>
    </r>
  </si>
  <si>
    <t>Jefatura o coordinador encargado del Patrimonio Histórico Arquitectónico/ Expedientes administrativo de los inmuebles declarados/ Sitio www.patrimonio.go.cr./Sistema de Registros Administrativos de Cultura y Juventud (SIRACUJ).</t>
  </si>
  <si>
    <r>
      <rPr>
        <b/>
        <sz val="36"/>
        <rFont val="Century Gothic"/>
        <family val="2"/>
      </rPr>
      <t xml:space="preserve">2024: 2,00 </t>
    </r>
    <r>
      <rPr>
        <sz val="36"/>
        <rFont val="Century Gothic"/>
        <family val="2"/>
      </rPr>
      <t xml:space="preserve">                              2025: 2,00                 2026 :2,00                    2027: 2,0</t>
    </r>
  </si>
  <si>
    <r>
      <rPr>
        <b/>
        <sz val="36"/>
        <rFont val="Century Gothic"/>
        <family val="2"/>
      </rPr>
      <t xml:space="preserve">2024: 14,00   </t>
    </r>
    <r>
      <rPr>
        <sz val="36"/>
        <rFont val="Century Gothic"/>
        <family val="2"/>
      </rPr>
      <t xml:space="preserve">                            2025: 14,00                2026 :14,00             2027: 14,00</t>
    </r>
  </si>
  <si>
    <r>
      <rPr>
        <b/>
        <sz val="36"/>
        <rFont val="Century Gothic"/>
        <family val="2"/>
      </rPr>
      <t xml:space="preserve">2024: 6,00 </t>
    </r>
    <r>
      <rPr>
        <sz val="36"/>
        <rFont val="Century Gothic"/>
        <family val="2"/>
      </rPr>
      <t xml:space="preserve">                              2025: 6,00                 2026: 6,00                    2027: 6,00</t>
    </r>
  </si>
  <si>
    <r>
      <rPr>
        <b/>
        <sz val="36"/>
        <rFont val="Century Gothic"/>
        <family val="2"/>
      </rPr>
      <t>2024:13,00</t>
    </r>
    <r>
      <rPr>
        <sz val="36"/>
        <rFont val="Century Gothic"/>
        <family val="2"/>
      </rPr>
      <t xml:space="preserve">
2025:13,00            2026:13,00                    2027:13,00                     
</t>
    </r>
  </si>
  <si>
    <r>
      <rPr>
        <b/>
        <sz val="36"/>
        <rFont val="Century Gothic"/>
        <family val="2"/>
      </rPr>
      <t>2024: 78,00</t>
    </r>
    <r>
      <rPr>
        <sz val="36"/>
        <rFont val="Century Gothic"/>
        <family val="2"/>
      </rPr>
      <t xml:space="preserve">
2025: 78,00             2026: 53,00                2027: 50,00                      
</t>
    </r>
  </si>
  <si>
    <r>
      <rPr>
        <b/>
        <sz val="36"/>
        <rFont val="Century Gothic"/>
        <family val="2"/>
      </rPr>
      <t xml:space="preserve">2024: 30,00 </t>
    </r>
    <r>
      <rPr>
        <sz val="36"/>
        <rFont val="Century Gothic"/>
        <family val="2"/>
      </rPr>
      <t xml:space="preserve">
2025: 30,00                  2026: 30,00                2027: 30,00                       
</t>
    </r>
  </si>
  <si>
    <r>
      <rPr>
        <b/>
        <sz val="36"/>
        <rFont val="Century Gothic"/>
        <family val="2"/>
      </rPr>
      <t xml:space="preserve">2024: 100.000,00  </t>
    </r>
    <r>
      <rPr>
        <sz val="36"/>
        <rFont val="Century Gothic"/>
        <family val="2"/>
      </rPr>
      <t xml:space="preserve">                      2025: 100.000,00                               2026: 100.000,00
2027: 100.000,00           </t>
    </r>
  </si>
  <si>
    <r>
      <rPr>
        <b/>
        <sz val="36"/>
        <rFont val="Century Gothic"/>
        <family val="2"/>
      </rPr>
      <t xml:space="preserve">2024: 3.500,00   </t>
    </r>
    <r>
      <rPr>
        <sz val="36"/>
        <rFont val="Century Gothic"/>
        <family val="2"/>
      </rPr>
      <t xml:space="preserve">                    2025: 3.500,00                               2026: 3.500,00
2027: 3.500,00            </t>
    </r>
  </si>
  <si>
    <r>
      <rPr>
        <b/>
        <sz val="36"/>
        <rFont val="Century Gothic"/>
        <family val="2"/>
      </rPr>
      <t>2024: 500.000,00</t>
    </r>
    <r>
      <rPr>
        <sz val="36"/>
        <rFont val="Century Gothic"/>
        <family val="2"/>
      </rPr>
      <t xml:space="preserve">                             2025: 500.000,00                                                             2026: 500.000,00    2027: 500.000,00           </t>
    </r>
  </si>
  <si>
    <r>
      <rPr>
        <b/>
        <sz val="36"/>
        <rFont val="Century Gothic"/>
        <family val="2"/>
      </rPr>
      <t xml:space="preserve">2024: 500,00   </t>
    </r>
    <r>
      <rPr>
        <sz val="36"/>
        <rFont val="Century Gothic"/>
        <family val="2"/>
      </rPr>
      <t xml:space="preserve">               2025: 500,00                                     2026: 500,00                                                                                                       2027: 500,00</t>
    </r>
  </si>
  <si>
    <t>Sistema de Registros Administrativos de Cultura y Juventud (SIRACUJ). Encargada del proceso de patrimonio inmaterial.</t>
  </si>
  <si>
    <r>
      <rPr>
        <b/>
        <sz val="36"/>
        <rFont val="Century Gothic"/>
        <family val="2"/>
      </rPr>
      <t xml:space="preserve">2024:3,00  </t>
    </r>
    <r>
      <rPr>
        <sz val="36"/>
        <rFont val="Century Gothic"/>
        <family val="2"/>
      </rPr>
      <t xml:space="preserve">                     2025:4,00                         2026:4,00                2027:4,00                       </t>
    </r>
  </si>
  <si>
    <t>Dirección Centro de Producción Artística y Cultural/ Enlace de Planificación /Estudio de medición del Festival de las Artes, realizado por la empresa que se contrate para llevarlo a cabo/Reporte del Sistema de Registros Administrativos de Cultura y Juventud (SIRACUJ).</t>
  </si>
  <si>
    <t>Sistema de Registros Administrativos de Cultura y Juventud (SIRACUJ) del Ministerio de Cultura y Juventud/ Dirección Centro de Producción Artística y Cultural/ Enlace de Planificación.</t>
  </si>
  <si>
    <t>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</si>
</sst>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72" x14ac:knownFonts="1">
    <font>
      <sz val="11"/>
      <color theme="1"/>
      <name val="Calibri"/>
      <family val="2"/>
      <scheme val="minor"/>
    </font>
    <font>
      <b/>
      <sz val="11"/>
      <color theme="1"/>
      <name val="Calibri"/>
      <family val="2"/>
      <scheme val="minor"/>
    </font>
    <font>
      <sz val="28"/>
      <color theme="1"/>
      <name val="Century Gothic"/>
      <family val="2"/>
    </font>
    <font>
      <b/>
      <sz val="28"/>
      <color theme="1"/>
      <name val="Century Gothic"/>
      <family val="2"/>
    </font>
    <font>
      <b/>
      <sz val="72"/>
      <color theme="1"/>
      <name val="Century Gothic"/>
      <family val="2"/>
    </font>
    <font>
      <b/>
      <sz val="72"/>
      <color rgb="FF0070C0"/>
      <name val="Century Gothic"/>
      <family val="2"/>
    </font>
    <font>
      <sz val="36"/>
      <color theme="1"/>
      <name val="Century Gothic"/>
      <family val="2"/>
    </font>
    <font>
      <b/>
      <sz val="36"/>
      <color theme="1"/>
      <name val="Century Gothic"/>
      <family val="2"/>
    </font>
    <font>
      <b/>
      <sz val="28"/>
      <name val="Century Gothic"/>
      <family val="2"/>
    </font>
    <font>
      <b/>
      <sz val="72"/>
      <color theme="0"/>
      <name val="Century Gothic"/>
      <family val="2"/>
    </font>
    <font>
      <b/>
      <sz val="72"/>
      <name val="Century Gothic"/>
      <family val="2"/>
    </font>
    <font>
      <b/>
      <sz val="48"/>
      <name val="Century Gothic"/>
      <family val="2"/>
    </font>
    <font>
      <b/>
      <sz val="28"/>
      <color theme="0"/>
      <name val="Century Gothic"/>
      <family val="2"/>
    </font>
    <font>
      <sz val="36"/>
      <name val="Arial"/>
      <family val="2"/>
    </font>
    <font>
      <sz val="36"/>
      <color theme="1"/>
      <name val="Arial"/>
      <family val="2"/>
    </font>
    <font>
      <sz val="11"/>
      <color theme="1"/>
      <name val="Calibri"/>
      <family val="2"/>
      <scheme val="minor"/>
    </font>
    <font>
      <b/>
      <sz val="26"/>
      <color rgb="FF000000"/>
      <name val="Agency FB"/>
      <family val="2"/>
    </font>
    <font>
      <sz val="11"/>
      <color rgb="FF000000"/>
      <name val="Calibri"/>
      <family val="2"/>
      <scheme val="minor"/>
    </font>
    <font>
      <sz val="11"/>
      <name val="Calibri"/>
      <family val="2"/>
    </font>
    <font>
      <b/>
      <sz val="12"/>
      <color rgb="FF000000"/>
      <name val="Times New Roman"/>
      <family val="1"/>
    </font>
    <font>
      <b/>
      <sz val="36"/>
      <name val="Century Gothic"/>
      <family val="2"/>
    </font>
    <font>
      <b/>
      <sz val="36"/>
      <name val="Arial"/>
      <family val="2"/>
    </font>
    <font>
      <vertAlign val="superscript"/>
      <sz val="36"/>
      <name val="Arial"/>
      <family val="2"/>
    </font>
    <font>
      <sz val="36"/>
      <name val="Calibri"/>
      <family val="2"/>
      <scheme val="minor"/>
    </font>
    <font>
      <vertAlign val="superscript"/>
      <sz val="36"/>
      <color theme="1"/>
      <name val="Arial"/>
      <family val="2"/>
    </font>
    <font>
      <b/>
      <sz val="36"/>
      <color theme="1"/>
      <name val="Arial"/>
      <family val="2"/>
    </font>
    <font>
      <b/>
      <sz val="36"/>
      <color theme="1"/>
      <name val="Calibri"/>
      <family val="2"/>
      <scheme val="minor"/>
    </font>
    <font>
      <sz val="36"/>
      <color theme="1"/>
      <name val="Calibri"/>
      <family val="2"/>
      <scheme val="minor"/>
    </font>
    <font>
      <b/>
      <vertAlign val="superscript"/>
      <sz val="36"/>
      <color theme="1"/>
      <name val="Arial"/>
      <family val="2"/>
    </font>
    <font>
      <sz val="36"/>
      <color rgb="FFFF0000"/>
      <name val="Calibri"/>
      <family val="2"/>
      <scheme val="minor"/>
    </font>
    <font>
      <b/>
      <sz val="24"/>
      <color rgb="FF000000"/>
      <name val="Agency FB"/>
      <family val="2"/>
    </font>
    <font>
      <sz val="24"/>
      <color theme="1"/>
      <name val="Calibri"/>
      <family val="2"/>
      <scheme val="minor"/>
    </font>
    <font>
      <b/>
      <sz val="16"/>
      <color rgb="FF000000"/>
      <name val="Agency FB"/>
      <family val="2"/>
    </font>
    <font>
      <sz val="11"/>
      <color theme="1"/>
      <name val="Times New Roman"/>
      <family val="1"/>
    </font>
    <font>
      <sz val="11"/>
      <color theme="1"/>
      <name val="Arial"/>
      <family val="2"/>
    </font>
    <font>
      <b/>
      <sz val="11"/>
      <color theme="1"/>
      <name val="Arial"/>
      <family val="2"/>
    </font>
    <font>
      <sz val="12"/>
      <color theme="1"/>
      <name val="Arial"/>
      <family val="2"/>
    </font>
    <font>
      <sz val="12"/>
      <name val="Arial"/>
      <family val="2"/>
    </font>
    <font>
      <b/>
      <sz val="12"/>
      <color theme="1"/>
      <name val="Arial"/>
      <family val="2"/>
    </font>
    <font>
      <sz val="10"/>
      <color theme="1"/>
      <name val="Arial"/>
      <family val="2"/>
    </font>
    <font>
      <b/>
      <sz val="11"/>
      <color rgb="FF1F4E79"/>
      <name val="Arial"/>
      <family val="2"/>
    </font>
    <font>
      <b/>
      <sz val="9"/>
      <color indexed="81"/>
      <name val="Tahoma"/>
      <family val="2"/>
    </font>
    <font>
      <sz val="9"/>
      <color indexed="81"/>
      <name val="Tahoma"/>
      <family val="2"/>
    </font>
    <font>
      <b/>
      <sz val="12"/>
      <name val="Arial"/>
      <family val="2"/>
    </font>
    <font>
      <b/>
      <sz val="24"/>
      <color theme="3"/>
      <name val="Calibri"/>
      <family val="2"/>
      <scheme val="minor"/>
    </font>
    <font>
      <b/>
      <sz val="14"/>
      <color theme="0"/>
      <name val="Arial"/>
      <family val="2"/>
    </font>
    <font>
      <b/>
      <vertAlign val="superscript"/>
      <sz val="12"/>
      <name val="Arial"/>
      <family val="2"/>
    </font>
    <font>
      <sz val="36"/>
      <name val="Century Gothic"/>
      <family val="2"/>
    </font>
    <font>
      <sz val="11"/>
      <color theme="1"/>
      <name val="Century Gothic"/>
      <family val="2"/>
    </font>
    <font>
      <b/>
      <sz val="11"/>
      <color theme="1"/>
      <name val="Century Gothic"/>
      <family val="2"/>
    </font>
    <font>
      <vertAlign val="superscript"/>
      <sz val="36"/>
      <name val="Century Gothic"/>
      <family val="2"/>
    </font>
    <font>
      <b/>
      <sz val="20"/>
      <color theme="1"/>
      <name val="Calibri"/>
      <family val="2"/>
      <scheme val="minor"/>
    </font>
    <font>
      <sz val="20"/>
      <color theme="1"/>
      <name val="Calibri"/>
      <family val="2"/>
      <scheme val="minor"/>
    </font>
    <font>
      <sz val="10.5"/>
      <color theme="1"/>
      <name val="Calibri"/>
      <family val="2"/>
      <scheme val="minor"/>
    </font>
    <font>
      <b/>
      <sz val="8.5"/>
      <color theme="1"/>
      <name val="Arial Narrow"/>
      <family val="2"/>
    </font>
    <font>
      <sz val="8.5"/>
      <color theme="1"/>
      <name val="Arial Narrow"/>
      <family val="2"/>
    </font>
    <font>
      <sz val="8.5"/>
      <name val="Arial Narrow"/>
      <family val="2"/>
    </font>
    <font>
      <sz val="8.5"/>
      <color rgb="FFFF0000"/>
      <name val="Arial Narrow"/>
      <family val="2"/>
    </font>
    <font>
      <b/>
      <sz val="8.5"/>
      <name val="Arial Narrow"/>
      <family val="2"/>
    </font>
    <font>
      <b/>
      <sz val="10"/>
      <color rgb="FF000000"/>
      <name val="Century Gothic"/>
      <family val="2"/>
    </font>
    <font>
      <sz val="10"/>
      <color theme="1"/>
      <name val="Century Gothic"/>
      <family val="2"/>
    </font>
    <font>
      <sz val="10"/>
      <name val="Century Gothic"/>
      <family val="2"/>
    </font>
    <font>
      <b/>
      <sz val="10"/>
      <color theme="1"/>
      <name val="Century Gothic"/>
      <family val="2"/>
    </font>
    <font>
      <sz val="10"/>
      <color rgb="FF000000"/>
      <name val="Century Gothic"/>
      <family val="2"/>
    </font>
    <font>
      <b/>
      <sz val="12"/>
      <color rgb="FF002060"/>
      <name val="Calibri"/>
      <family val="2"/>
      <scheme val="minor"/>
    </font>
    <font>
      <b/>
      <sz val="12"/>
      <color rgb="FFFF0000"/>
      <name val="Calibri"/>
      <family val="2"/>
      <scheme val="minor"/>
    </font>
    <font>
      <b/>
      <sz val="11"/>
      <color theme="0"/>
      <name val="Arial"/>
      <family val="2"/>
    </font>
    <font>
      <sz val="9"/>
      <name val="Arial"/>
      <family val="2"/>
    </font>
    <font>
      <sz val="9"/>
      <color theme="1"/>
      <name val="Arial"/>
      <family val="2"/>
    </font>
    <font>
      <b/>
      <sz val="9"/>
      <color theme="1"/>
      <name val="Arial"/>
      <family val="2"/>
    </font>
    <font>
      <vertAlign val="superscript"/>
      <sz val="9"/>
      <name val="Arial"/>
      <family val="2"/>
    </font>
    <font>
      <b/>
      <vertAlign val="superscript"/>
      <sz val="11"/>
      <color theme="1"/>
      <name val="Arial"/>
      <family val="2"/>
    </font>
  </fonts>
  <fills count="20">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4"/>
        <bgColor indexed="64"/>
      </patternFill>
    </fill>
    <fill>
      <patternFill patternType="solid">
        <fgColor theme="3" tint="-0.249977111117893"/>
        <bgColor indexed="64"/>
      </patternFill>
    </fill>
    <fill>
      <patternFill patternType="solid">
        <fgColor rgb="FFFFFF00"/>
        <bgColor indexed="64"/>
      </patternFill>
    </fill>
    <fill>
      <patternFill patternType="solid">
        <fgColor rgb="FFE7E6E6"/>
        <bgColor indexed="64"/>
      </patternFill>
    </fill>
    <fill>
      <patternFill patternType="solid">
        <fgColor theme="0"/>
        <bgColor indexed="64"/>
      </patternFill>
    </fill>
    <fill>
      <patternFill patternType="solid">
        <fgColor rgb="FFFFFFFF"/>
        <bgColor indexed="64"/>
      </patternFill>
    </fill>
    <fill>
      <patternFill patternType="solid">
        <fgColor rgb="FF0070C0"/>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F2F2F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ck">
        <color theme="0"/>
      </left>
      <right/>
      <top/>
      <bottom/>
      <diagonal/>
    </border>
    <border>
      <left style="thick">
        <color theme="0"/>
      </left>
      <right/>
      <top style="thick">
        <color theme="0"/>
      </top>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theme="0"/>
      </bottom>
      <diagonal/>
    </border>
    <border>
      <left style="thick">
        <color theme="0"/>
      </left>
      <right style="thick">
        <color theme="0"/>
      </right>
      <top style="thick">
        <color theme="0"/>
      </top>
      <bottom/>
      <diagonal/>
    </border>
    <border>
      <left/>
      <right/>
      <top style="thick">
        <color theme="0"/>
      </top>
      <bottom/>
      <diagonal/>
    </border>
    <border>
      <left/>
      <right style="thick">
        <color theme="0"/>
      </right>
      <top style="thick">
        <color theme="0"/>
      </top>
      <bottom/>
      <diagonal/>
    </border>
    <border>
      <left/>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right/>
      <top/>
      <bottom style="medium">
        <color theme="0"/>
      </bottom>
      <diagonal/>
    </border>
    <border>
      <left style="medium">
        <color theme="0"/>
      </left>
      <right style="thick">
        <color theme="0"/>
      </right>
      <top/>
      <bottom/>
      <diagonal/>
    </border>
    <border>
      <left style="thick">
        <color theme="2"/>
      </left>
      <right style="thick">
        <color theme="2"/>
      </right>
      <top style="thick">
        <color theme="2"/>
      </top>
      <bottom style="thick">
        <color theme="2"/>
      </bottom>
      <diagonal/>
    </border>
    <border>
      <left/>
      <right/>
      <top/>
      <bottom style="thin">
        <color indexed="64"/>
      </bottom>
      <diagonal/>
    </border>
    <border>
      <left style="thick">
        <color theme="2"/>
      </left>
      <right style="thick">
        <color theme="2"/>
      </right>
      <top style="thick">
        <color theme="2"/>
      </top>
      <bottom/>
      <diagonal/>
    </border>
    <border>
      <left style="thick">
        <color theme="2"/>
      </left>
      <right style="thick">
        <color theme="2"/>
      </right>
      <top/>
      <bottom/>
      <diagonal/>
    </border>
    <border>
      <left style="thick">
        <color theme="2"/>
      </left>
      <right style="thick">
        <color theme="2"/>
      </right>
      <top/>
      <bottom style="thick">
        <color theme="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ck">
        <color theme="0"/>
      </right>
      <top style="medium">
        <color indexed="64"/>
      </top>
      <bottom/>
      <diagonal/>
    </border>
    <border>
      <left style="medium">
        <color theme="0"/>
      </left>
      <right style="thick">
        <color theme="0"/>
      </right>
      <top style="medium">
        <color indexed="64"/>
      </top>
      <bottom/>
      <diagonal/>
    </border>
    <border>
      <left style="thick">
        <color theme="0"/>
      </left>
      <right/>
      <top style="medium">
        <color indexed="64"/>
      </top>
      <bottom style="medium">
        <color theme="0"/>
      </bottom>
      <diagonal/>
    </border>
    <border>
      <left/>
      <right style="thick">
        <color theme="0"/>
      </right>
      <top style="medium">
        <color indexed="64"/>
      </top>
      <bottom style="medium">
        <color theme="0"/>
      </bottom>
      <diagonal/>
    </border>
    <border>
      <left/>
      <right/>
      <top style="medium">
        <color indexed="64"/>
      </top>
      <bottom style="medium">
        <color theme="0"/>
      </bottom>
      <diagonal/>
    </border>
    <border>
      <left style="medium">
        <color indexed="64"/>
      </left>
      <right style="thick">
        <color theme="0"/>
      </right>
      <top/>
      <bottom style="medium">
        <color indexed="64"/>
      </bottom>
      <diagonal/>
    </border>
    <border>
      <left style="medium">
        <color theme="0"/>
      </left>
      <right style="thick">
        <color theme="0"/>
      </right>
      <top/>
      <bottom style="medium">
        <color indexed="64"/>
      </bottom>
      <diagonal/>
    </border>
    <border>
      <left style="medium">
        <color indexed="64"/>
      </left>
      <right/>
      <top style="thick">
        <color theme="0"/>
      </top>
      <bottom/>
      <diagonal/>
    </border>
    <border>
      <left style="medium">
        <color rgb="FFFEFEFE"/>
      </left>
      <right style="medium">
        <color rgb="FFFEFEFE"/>
      </right>
      <top style="medium">
        <color rgb="FFFEFEFE"/>
      </top>
      <bottom/>
      <diagonal/>
    </border>
    <border>
      <left style="medium">
        <color rgb="FFFEFEFE"/>
      </left>
      <right/>
      <top style="medium">
        <color rgb="FFFEFEFE"/>
      </top>
      <bottom style="thick">
        <color rgb="FFFEFEFE"/>
      </bottom>
      <diagonal/>
    </border>
    <border>
      <left/>
      <right/>
      <top style="medium">
        <color rgb="FFFEFEFE"/>
      </top>
      <bottom style="thick">
        <color rgb="FFFEFEFE"/>
      </bottom>
      <diagonal/>
    </border>
    <border>
      <left/>
      <right style="medium">
        <color rgb="FFFEFEFE"/>
      </right>
      <top style="medium">
        <color rgb="FFFEFEFE"/>
      </top>
      <bottom style="thick">
        <color rgb="FFFEFEFE"/>
      </bottom>
      <diagonal/>
    </border>
    <border>
      <left style="medium">
        <color rgb="FFFEFEFE"/>
      </left>
      <right style="medium">
        <color rgb="FFFEFEFE"/>
      </right>
      <top/>
      <bottom style="thick">
        <color rgb="FFFEFEFE"/>
      </bottom>
      <diagonal/>
    </border>
    <border>
      <left/>
      <right style="medium">
        <color rgb="FFFEFEFE"/>
      </right>
      <top/>
      <bottom style="thick">
        <color rgb="FFFEFEFE"/>
      </bottom>
      <diagonal/>
    </border>
    <border>
      <left/>
      <right/>
      <top style="thick">
        <color rgb="FFFEFEFE"/>
      </top>
      <bottom/>
      <diagonal/>
    </border>
    <border>
      <left style="medium">
        <color rgb="FFFEFEFE"/>
      </left>
      <right/>
      <top style="thick">
        <color rgb="FFFEFEFE"/>
      </top>
      <bottom/>
      <diagonal/>
    </border>
    <border>
      <left style="medium">
        <color rgb="FFFEFEFE"/>
      </left>
      <right/>
      <top/>
      <bottom/>
      <diagonal/>
    </border>
    <border>
      <left style="medium">
        <color rgb="FFFEFEFE"/>
      </left>
      <right/>
      <top/>
      <bottom style="thick">
        <color rgb="FFFEFEFE"/>
      </bottom>
      <diagonal/>
    </border>
    <border>
      <left style="thick">
        <color theme="0"/>
      </left>
      <right style="thick">
        <color theme="0"/>
      </right>
      <top style="medium">
        <color indexed="64"/>
      </top>
      <bottom/>
      <diagonal/>
    </border>
    <border>
      <left style="thick">
        <color theme="0"/>
      </left>
      <right style="medium">
        <color theme="0"/>
      </right>
      <top style="medium">
        <color indexed="64"/>
      </top>
      <bottom/>
      <diagonal/>
    </border>
    <border>
      <left style="thick">
        <color theme="0"/>
      </left>
      <right style="thick">
        <color theme="0"/>
      </right>
      <top/>
      <bottom style="thick">
        <color theme="0"/>
      </bottom>
      <diagonal/>
    </border>
    <border>
      <left style="thick">
        <color theme="0"/>
      </left>
      <right style="medium">
        <color theme="0"/>
      </right>
      <top/>
      <bottom style="thick">
        <color theme="0"/>
      </bottom>
      <diagonal/>
    </border>
    <border>
      <left style="medium">
        <color theme="0"/>
      </left>
      <right style="thick">
        <color theme="0"/>
      </right>
      <top/>
      <bottom style="thick">
        <color theme="0"/>
      </bottom>
      <diagonal/>
    </border>
  </borders>
  <cellStyleXfs count="4">
    <xf numFmtId="0" fontId="0" fillId="0" borderId="0"/>
    <xf numFmtId="0" fontId="17" fillId="0" borderId="0"/>
    <xf numFmtId="0" fontId="15" fillId="0" borderId="0"/>
    <xf numFmtId="9" fontId="15" fillId="0" borderId="0" applyFont="0" applyFill="0" applyBorder="0" applyAlignment="0" applyProtection="0"/>
  </cellStyleXfs>
  <cellXfs count="388">
    <xf numFmtId="0" fontId="0" fillId="0" borderId="0" xfId="0"/>
    <xf numFmtId="0" fontId="2" fillId="0" borderId="0" xfId="0" applyFont="1"/>
    <xf numFmtId="0" fontId="6" fillId="0" borderId="0" xfId="0" applyFont="1"/>
    <xf numFmtId="0" fontId="9" fillId="8" borderId="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14" fillId="0" borderId="0" xfId="0" applyFont="1"/>
    <xf numFmtId="0" fontId="16" fillId="0" borderId="0" xfId="0" applyFont="1" applyAlignment="1">
      <alignment horizontal="center" vertical="center"/>
    </xf>
    <xf numFmtId="0" fontId="2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top" wrapText="1"/>
    </xf>
    <xf numFmtId="0" fontId="21" fillId="0" borderId="1" xfId="0" applyFont="1" applyBorder="1" applyAlignment="1">
      <alignment horizontal="center" vertical="top" wrapText="1"/>
    </xf>
    <xf numFmtId="0" fontId="14" fillId="0" borderId="0" xfId="0" applyFont="1" applyAlignment="1">
      <alignment vertical="top"/>
    </xf>
    <xf numFmtId="4" fontId="2" fillId="0" borderId="0" xfId="0" applyNumberFormat="1" applyFont="1"/>
    <xf numFmtId="0" fontId="14" fillId="0" borderId="1" xfId="0" applyFont="1" applyBorder="1" applyAlignment="1">
      <alignment horizontal="center" vertical="top"/>
    </xf>
    <xf numFmtId="0" fontId="25" fillId="0" borderId="1" xfId="0" applyFont="1" applyBorder="1" applyAlignment="1">
      <alignment horizontal="center" vertical="top"/>
    </xf>
    <xf numFmtId="0" fontId="13" fillId="0" borderId="1" xfId="0" applyFont="1" applyBorder="1" applyAlignment="1">
      <alignment horizontal="justify" vertical="top" wrapText="1"/>
    </xf>
    <xf numFmtId="0" fontId="13" fillId="0" borderId="1" xfId="0" applyFont="1" applyBorder="1" applyAlignment="1">
      <alignment horizontal="left" vertical="center" wrapText="1"/>
    </xf>
    <xf numFmtId="0" fontId="27" fillId="0" borderId="1" xfId="0" applyFont="1" applyBorder="1" applyAlignment="1">
      <alignment horizontal="center" vertical="center" wrapText="1"/>
    </xf>
    <xf numFmtId="0" fontId="29" fillId="12" borderId="1" xfId="0" applyFont="1" applyFill="1" applyBorder="1" applyAlignment="1">
      <alignment horizontal="center" vertical="center" wrapText="1"/>
    </xf>
    <xf numFmtId="0" fontId="26" fillId="0" borderId="1" xfId="0" applyFont="1" applyBorder="1" applyAlignment="1">
      <alignment horizontal="center" vertical="top" wrapText="1"/>
    </xf>
    <xf numFmtId="0" fontId="18" fillId="0" borderId="0" xfId="1" applyFont="1" applyAlignment="1">
      <alignment horizontal="left" readingOrder="1"/>
    </xf>
    <xf numFmtId="0" fontId="18" fillId="0" borderId="0" xfId="1" applyFont="1"/>
    <xf numFmtId="0" fontId="18" fillId="0" borderId="0" xfId="1" applyFont="1" applyAlignment="1">
      <alignment horizontal="justify" vertical="top" wrapText="1"/>
    </xf>
    <xf numFmtId="0" fontId="33" fillId="0" borderId="0" xfId="0" applyFont="1"/>
    <xf numFmtId="0" fontId="19" fillId="0" borderId="0" xfId="1" applyFont="1" applyAlignment="1">
      <alignment horizontal="left" vertical="center" wrapText="1" readingOrder="1"/>
    </xf>
    <xf numFmtId="0" fontId="0" fillId="0" borderId="0" xfId="0" applyAlignment="1">
      <alignment horizontal="left" vertical="center"/>
    </xf>
    <xf numFmtId="0" fontId="18" fillId="0" borderId="0" xfId="1" applyFont="1" applyAlignment="1">
      <alignment horizontal="justify" vertical="top" wrapText="1" readingOrder="1"/>
    </xf>
    <xf numFmtId="0" fontId="34" fillId="0" borderId="0" xfId="0" applyFont="1"/>
    <xf numFmtId="0" fontId="36" fillId="0" borderId="0" xfId="0" applyFont="1"/>
    <xf numFmtId="0" fontId="39" fillId="0" borderId="0" xfId="0" applyFont="1"/>
    <xf numFmtId="0" fontId="35" fillId="13" borderId="33" xfId="0" applyFont="1" applyFill="1" applyBorder="1" applyAlignment="1">
      <alignment horizontal="center" vertical="center" wrapText="1"/>
    </xf>
    <xf numFmtId="0" fontId="34" fillId="0" borderId="0" xfId="0" applyFont="1" applyAlignment="1">
      <alignment horizontal="justify" vertical="center" wrapText="1"/>
    </xf>
    <xf numFmtId="0" fontId="35" fillId="13" borderId="2" xfId="0" applyFont="1" applyFill="1" applyBorder="1" applyAlignment="1">
      <alignment horizontal="center" vertical="center" wrapText="1"/>
    </xf>
    <xf numFmtId="0" fontId="35" fillId="13" borderId="4" xfId="0" applyFont="1" applyFill="1" applyBorder="1" applyAlignment="1">
      <alignment horizontal="center" vertical="center" wrapText="1"/>
    </xf>
    <xf numFmtId="0" fontId="38" fillId="13" borderId="33" xfId="0" applyFont="1" applyFill="1" applyBorder="1" applyAlignment="1">
      <alignment horizontal="center" vertical="center" wrapText="1"/>
    </xf>
    <xf numFmtId="0" fontId="37" fillId="15" borderId="42" xfId="0" applyFont="1" applyFill="1" applyBorder="1" applyAlignment="1">
      <alignment horizontal="justify" vertical="top" wrapText="1"/>
    </xf>
    <xf numFmtId="0" fontId="37" fillId="15" borderId="0" xfId="0" applyFont="1" applyFill="1" applyAlignment="1">
      <alignment horizontal="justify" vertical="top" wrapText="1"/>
    </xf>
    <xf numFmtId="0" fontId="36" fillId="0" borderId="0" xfId="0" applyFont="1" applyAlignment="1">
      <alignment horizontal="left" vertical="top" wrapText="1"/>
    </xf>
    <xf numFmtId="0" fontId="1" fillId="0" borderId="0" xfId="0" applyFont="1"/>
    <xf numFmtId="0" fontId="0" fillId="14" borderId="0" xfId="0" applyFill="1"/>
    <xf numFmtId="0" fontId="47" fillId="5" borderId="25" xfId="0" applyFont="1" applyFill="1" applyBorder="1" applyAlignment="1">
      <alignment horizontal="justify" vertical="top" wrapText="1"/>
    </xf>
    <xf numFmtId="0" fontId="47" fillId="5" borderId="25" xfId="0" applyFont="1" applyFill="1" applyBorder="1" applyAlignment="1">
      <alignment horizontal="center" vertical="top" wrapText="1"/>
    </xf>
    <xf numFmtId="0" fontId="47" fillId="5" borderId="23" xfId="0" applyFont="1" applyFill="1" applyBorder="1" applyAlignment="1">
      <alignment horizontal="justify" vertical="top" wrapText="1"/>
    </xf>
    <xf numFmtId="0" fontId="47" fillId="5" borderId="23" xfId="0" applyFont="1" applyFill="1" applyBorder="1" applyAlignment="1">
      <alignment horizontal="center" vertical="top" wrapText="1"/>
    </xf>
    <xf numFmtId="3" fontId="47" fillId="5" borderId="23" xfId="0" applyNumberFormat="1" applyFont="1" applyFill="1" applyBorder="1" applyAlignment="1">
      <alignment horizontal="center" vertical="top" wrapText="1"/>
    </xf>
    <xf numFmtId="0" fontId="47" fillId="5" borderId="23" xfId="0" applyFont="1" applyFill="1" applyBorder="1" applyAlignment="1">
      <alignment horizontal="left" vertical="top" wrapText="1"/>
    </xf>
    <xf numFmtId="10" fontId="47" fillId="5" borderId="23" xfId="0" applyNumberFormat="1" applyFont="1" applyFill="1" applyBorder="1" applyAlignment="1">
      <alignment horizontal="center" vertical="top" wrapText="1"/>
    </xf>
    <xf numFmtId="10" fontId="20" fillId="5" borderId="23" xfId="0" applyNumberFormat="1" applyFont="1" applyFill="1" applyBorder="1" applyAlignment="1">
      <alignment horizontal="center" vertical="top" wrapText="1"/>
    </xf>
    <xf numFmtId="4" fontId="47" fillId="5" borderId="23" xfId="0" applyNumberFormat="1" applyFont="1" applyFill="1" applyBorder="1" applyAlignment="1">
      <alignment horizontal="right" vertical="top" wrapText="1"/>
    </xf>
    <xf numFmtId="9" fontId="47" fillId="5" borderId="23" xfId="0" applyNumberFormat="1" applyFont="1" applyFill="1" applyBorder="1" applyAlignment="1">
      <alignment horizontal="center" vertical="top" wrapText="1"/>
    </xf>
    <xf numFmtId="9" fontId="47" fillId="5" borderId="25" xfId="0" applyNumberFormat="1" applyFont="1" applyFill="1" applyBorder="1" applyAlignment="1">
      <alignment horizontal="center" vertical="top" wrapText="1"/>
    </xf>
    <xf numFmtId="4" fontId="47" fillId="5" borderId="23" xfId="0" applyNumberFormat="1" applyFont="1" applyFill="1" applyBorder="1" applyAlignment="1">
      <alignment horizontal="center" vertical="top" wrapText="1"/>
    </xf>
    <xf numFmtId="4" fontId="20" fillId="5" borderId="23" xfId="0" applyNumberFormat="1" applyFont="1" applyFill="1" applyBorder="1" applyAlignment="1">
      <alignment horizontal="center" vertical="top" wrapText="1"/>
    </xf>
    <xf numFmtId="9" fontId="20" fillId="5" borderId="23" xfId="0" applyNumberFormat="1" applyFont="1" applyFill="1" applyBorder="1" applyAlignment="1">
      <alignment horizontal="justify" vertical="top" wrapText="1"/>
    </xf>
    <xf numFmtId="9" fontId="47" fillId="5" borderId="23" xfId="0" applyNumberFormat="1" applyFont="1" applyFill="1" applyBorder="1" applyAlignment="1">
      <alignment horizontal="justify" vertical="top" wrapText="1"/>
    </xf>
    <xf numFmtId="164" fontId="47" fillId="5" borderId="23" xfId="0" applyNumberFormat="1" applyFont="1" applyFill="1" applyBorder="1" applyAlignment="1">
      <alignment horizontal="justify" vertical="top" wrapText="1"/>
    </xf>
    <xf numFmtId="4" fontId="47" fillId="5" borderId="23" xfId="0" applyNumberFormat="1" applyFont="1" applyFill="1" applyBorder="1" applyAlignment="1">
      <alignment horizontal="justify" vertical="top" wrapText="1"/>
    </xf>
    <xf numFmtId="0" fontId="6" fillId="5" borderId="6" xfId="0" applyFont="1" applyFill="1" applyBorder="1" applyAlignment="1">
      <alignment horizontal="justify" vertical="top" wrapText="1"/>
    </xf>
    <xf numFmtId="4" fontId="20" fillId="5" borderId="23" xfId="0" applyNumberFormat="1" applyFont="1" applyFill="1" applyBorder="1" applyAlignment="1">
      <alignment horizontal="justify" vertical="top" wrapText="1"/>
    </xf>
    <xf numFmtId="4" fontId="20" fillId="5" borderId="23" xfId="0" applyNumberFormat="1" applyFont="1" applyFill="1" applyBorder="1" applyAlignment="1">
      <alignment vertical="top" wrapText="1"/>
    </xf>
    <xf numFmtId="4" fontId="47" fillId="5" borderId="23" xfId="0" applyNumberFormat="1" applyFont="1" applyFill="1" applyBorder="1" applyAlignment="1">
      <alignment vertical="top" wrapText="1"/>
    </xf>
    <xf numFmtId="0" fontId="53" fillId="0" borderId="0" xfId="0" applyFont="1"/>
    <xf numFmtId="0" fontId="55" fillId="0" borderId="36" xfId="0" applyFont="1" applyBorder="1" applyAlignment="1">
      <alignment horizontal="justify" vertical="top" wrapText="1"/>
    </xf>
    <xf numFmtId="0" fontId="56" fillId="0" borderId="33" xfId="0" applyFont="1" applyBorder="1" applyAlignment="1">
      <alignment horizontal="justify" vertical="top" wrapText="1"/>
    </xf>
    <xf numFmtId="0" fontId="56" fillId="0" borderId="41" xfId="0" applyFont="1" applyBorder="1" applyAlignment="1">
      <alignment horizontal="justify" vertical="top" wrapText="1"/>
    </xf>
    <xf numFmtId="0" fontId="55" fillId="0" borderId="42" xfId="0" applyFont="1" applyBorder="1" applyAlignment="1">
      <alignment wrapText="1"/>
    </xf>
    <xf numFmtId="0" fontId="55" fillId="0" borderId="43" xfId="0" applyFont="1" applyBorder="1" applyAlignment="1">
      <alignment wrapText="1"/>
    </xf>
    <xf numFmtId="0" fontId="56" fillId="0" borderId="44" xfId="0" applyFont="1" applyBorder="1" applyAlignment="1">
      <alignment horizontal="justify" vertical="top" wrapText="1"/>
    </xf>
    <xf numFmtId="0" fontId="55" fillId="0" borderId="46" xfId="0" applyFont="1" applyBorder="1" applyAlignment="1">
      <alignment horizontal="justify" vertical="top" wrapText="1"/>
    </xf>
    <xf numFmtId="0" fontId="56" fillId="0" borderId="46" xfId="0" applyFont="1" applyBorder="1" applyAlignment="1">
      <alignment horizontal="justify" vertical="top" wrapText="1"/>
    </xf>
    <xf numFmtId="0" fontId="54" fillId="0" borderId="43" xfId="0" applyFont="1" applyBorder="1" applyAlignment="1">
      <alignment vertical="top" wrapText="1"/>
    </xf>
    <xf numFmtId="0" fontId="56" fillId="0" borderId="44" xfId="0" applyFont="1" applyBorder="1" applyAlignment="1">
      <alignment horizontal="left" vertical="top" wrapText="1"/>
    </xf>
    <xf numFmtId="0" fontId="56" fillId="0" borderId="41" xfId="0" applyFont="1" applyBorder="1" applyAlignment="1">
      <alignment horizontal="left" vertical="top" wrapText="1"/>
    </xf>
    <xf numFmtId="49" fontId="56" fillId="0" borderId="46" xfId="0" applyNumberFormat="1" applyFont="1" applyBorder="1" applyAlignment="1">
      <alignment horizontal="justify" vertical="top" wrapText="1"/>
    </xf>
    <xf numFmtId="0" fontId="56" fillId="0" borderId="49" xfId="0" applyFont="1" applyBorder="1" applyAlignment="1">
      <alignment horizontal="left" vertical="top" wrapText="1"/>
    </xf>
    <xf numFmtId="0" fontId="56" fillId="0" borderId="49" xfId="0" applyFont="1" applyBorder="1" applyAlignment="1">
      <alignment horizontal="justify" vertical="top" wrapText="1"/>
    </xf>
    <xf numFmtId="0" fontId="56" fillId="0" borderId="36" xfId="0" applyFont="1" applyBorder="1" applyAlignment="1">
      <alignment horizontal="justify" vertical="top" wrapText="1"/>
    </xf>
    <xf numFmtId="0" fontId="55" fillId="0" borderId="41" xfId="0" applyFont="1" applyBorder="1" applyAlignment="1">
      <alignment horizontal="justify" vertical="top" wrapText="1"/>
    </xf>
    <xf numFmtId="0" fontId="56" fillId="0" borderId="52" xfId="0" applyFont="1" applyBorder="1" applyAlignment="1">
      <alignment horizontal="justify" vertical="top" wrapText="1"/>
    </xf>
    <xf numFmtId="0" fontId="56" fillId="0" borderId="49" xfId="0" applyFont="1" applyBorder="1" applyAlignment="1">
      <alignment vertical="top" wrapText="1"/>
    </xf>
    <xf numFmtId="0" fontId="56" fillId="0" borderId="36" xfId="0" applyFont="1" applyBorder="1" applyAlignment="1">
      <alignment horizontal="left" vertical="top" wrapText="1"/>
    </xf>
    <xf numFmtId="9" fontId="56" fillId="0" borderId="46" xfId="0" applyNumberFormat="1" applyFont="1" applyBorder="1" applyAlignment="1">
      <alignment horizontal="justify" vertical="top" wrapText="1"/>
    </xf>
    <xf numFmtId="0" fontId="56" fillId="14" borderId="36" xfId="0" applyFont="1" applyFill="1" applyBorder="1" applyAlignment="1">
      <alignment horizontal="justify" vertical="top" wrapText="1"/>
    </xf>
    <xf numFmtId="3" fontId="56" fillId="0" borderId="46" xfId="0" applyNumberFormat="1" applyFont="1" applyBorder="1" applyAlignment="1">
      <alignment horizontal="justify" vertical="top" wrapText="1"/>
    </xf>
    <xf numFmtId="0" fontId="56" fillId="0" borderId="57" xfId="0" applyFont="1" applyBorder="1" applyAlignment="1">
      <alignment horizontal="justify" vertical="top" wrapText="1"/>
    </xf>
    <xf numFmtId="0" fontId="56" fillId="0" borderId="46" xfId="0" applyFont="1" applyBorder="1" applyAlignment="1">
      <alignment horizontal="justify" vertical="center" wrapText="1"/>
    </xf>
    <xf numFmtId="0" fontId="55" fillId="0" borderId="46" xfId="0" applyFont="1" applyBorder="1" applyAlignment="1">
      <alignment horizontal="justify" vertical="center" wrapText="1"/>
    </xf>
    <xf numFmtId="0" fontId="56" fillId="0" borderId="46" xfId="0" applyFont="1" applyBorder="1" applyAlignment="1">
      <alignment horizontal="left" vertical="top" wrapText="1"/>
    </xf>
    <xf numFmtId="0" fontId="56" fillId="0" borderId="49" xfId="0" applyFont="1" applyBorder="1" applyAlignment="1">
      <alignment horizontal="justify" vertical="center" wrapText="1"/>
    </xf>
    <xf numFmtId="0" fontId="56" fillId="0" borderId="46" xfId="0" applyFont="1" applyBorder="1" applyAlignment="1">
      <alignment vertical="top" wrapText="1"/>
    </xf>
    <xf numFmtId="0" fontId="54" fillId="13" borderId="33" xfId="0" applyFont="1" applyFill="1" applyBorder="1" applyAlignment="1">
      <alignment horizontal="center" vertical="center" wrapText="1"/>
    </xf>
    <xf numFmtId="1" fontId="56" fillId="0" borderId="46" xfId="0" applyNumberFormat="1" applyFont="1" applyBorder="1" applyAlignment="1">
      <alignment horizontal="justify" vertical="top" wrapText="1"/>
    </xf>
    <xf numFmtId="0" fontId="55" fillId="0" borderId="49" xfId="0" applyFont="1" applyBorder="1" applyAlignment="1">
      <alignment horizontal="justify" vertical="top" wrapText="1"/>
    </xf>
    <xf numFmtId="0" fontId="55" fillId="0" borderId="46" xfId="0" applyFont="1" applyBorder="1" applyAlignment="1">
      <alignment vertical="top" wrapText="1"/>
    </xf>
    <xf numFmtId="0" fontId="55" fillId="0" borderId="52" xfId="0" applyFont="1" applyBorder="1" applyAlignment="1">
      <alignment horizontal="justify" vertical="top" wrapText="1"/>
    </xf>
    <xf numFmtId="0" fontId="55" fillId="0" borderId="0" xfId="0" applyFont="1"/>
    <xf numFmtId="0" fontId="55" fillId="0" borderId="42" xfId="0" applyFont="1" applyBorder="1" applyAlignment="1">
      <alignment vertical="top" wrapText="1"/>
    </xf>
    <xf numFmtId="0" fontId="55" fillId="0" borderId="43" xfId="0" applyFont="1" applyBorder="1" applyAlignment="1">
      <alignment vertical="top" wrapText="1"/>
    </xf>
    <xf numFmtId="0" fontId="56" fillId="15" borderId="46" xfId="0" applyFont="1" applyFill="1" applyBorder="1" applyAlignment="1">
      <alignment horizontal="justify" vertical="top" wrapText="1"/>
    </xf>
    <xf numFmtId="0" fontId="55" fillId="0" borderId="33" xfId="0" applyFont="1" applyBorder="1" applyAlignment="1">
      <alignment horizontal="justify" vertical="top" wrapText="1"/>
    </xf>
    <xf numFmtId="22" fontId="56" fillId="0" borderId="46" xfId="0" applyNumberFormat="1" applyFont="1" applyBorder="1" applyAlignment="1">
      <alignment horizontal="justify" vertical="top" wrapText="1"/>
    </xf>
    <xf numFmtId="0" fontId="55" fillId="0" borderId="63" xfId="0" applyFont="1" applyBorder="1"/>
    <xf numFmtId="0" fontId="55" fillId="0" borderId="40" xfId="0" applyFont="1" applyBorder="1"/>
    <xf numFmtId="0" fontId="55" fillId="0" borderId="65" xfId="0" applyFont="1" applyBorder="1"/>
    <xf numFmtId="0" fontId="55" fillId="0" borderId="56" xfId="0" applyFont="1" applyBorder="1"/>
    <xf numFmtId="0" fontId="55" fillId="0" borderId="57" xfId="0" applyFont="1" applyBorder="1" applyAlignment="1">
      <alignment horizontal="justify" vertical="top" wrapText="1"/>
    </xf>
    <xf numFmtId="0" fontId="55" fillId="0" borderId="46" xfId="0" applyFont="1" applyBorder="1" applyAlignment="1">
      <alignment horizontal="left" vertical="top" wrapText="1"/>
    </xf>
    <xf numFmtId="0" fontId="55" fillId="0" borderId="49" xfId="0" applyFont="1" applyBorder="1" applyAlignment="1">
      <alignment horizontal="left" vertical="top" wrapText="1"/>
    </xf>
    <xf numFmtId="3" fontId="56" fillId="14" borderId="36" xfId="0" applyNumberFormat="1" applyFont="1" applyFill="1" applyBorder="1" applyAlignment="1">
      <alignment horizontal="left" vertical="top" wrapText="1"/>
    </xf>
    <xf numFmtId="0" fontId="56" fillId="0" borderId="46" xfId="0" applyFont="1" applyBorder="1" applyAlignment="1">
      <alignment vertical="center" wrapText="1"/>
    </xf>
    <xf numFmtId="3" fontId="56" fillId="14" borderId="36" xfId="0" applyNumberFormat="1" applyFont="1" applyFill="1" applyBorder="1" applyAlignment="1">
      <alignment vertical="top" wrapText="1"/>
    </xf>
    <xf numFmtId="0" fontId="55" fillId="0" borderId="1" xfId="0" applyFont="1" applyBorder="1" applyAlignment="1">
      <alignment horizontal="justify" vertical="top" wrapText="1"/>
    </xf>
    <xf numFmtId="0" fontId="54" fillId="13" borderId="68" xfId="0" applyFont="1" applyFill="1" applyBorder="1" applyAlignment="1">
      <alignment horizontal="center" vertical="center" wrapText="1"/>
    </xf>
    <xf numFmtId="0" fontId="54" fillId="13" borderId="2" xfId="0" applyFont="1" applyFill="1" applyBorder="1" applyAlignment="1">
      <alignment horizontal="center" vertical="center" wrapText="1"/>
    </xf>
    <xf numFmtId="0" fontId="54" fillId="13" borderId="4" xfId="0" applyFont="1" applyFill="1" applyBorder="1" applyAlignment="1">
      <alignment horizontal="center" vertical="center" wrapText="1"/>
    </xf>
    <xf numFmtId="0" fontId="56" fillId="0" borderId="41" xfId="0" applyFont="1" applyBorder="1" applyAlignment="1">
      <alignment vertical="center" wrapText="1"/>
    </xf>
    <xf numFmtId="0" fontId="56" fillId="0" borderId="49" xfId="0" applyFont="1" applyBorder="1" applyAlignment="1">
      <alignment vertical="center" wrapText="1"/>
    </xf>
    <xf numFmtId="0" fontId="56" fillId="0" borderId="52" xfId="0" applyFont="1" applyBorder="1" applyAlignment="1">
      <alignment vertical="center" wrapText="1"/>
    </xf>
    <xf numFmtId="0" fontId="56" fillId="0" borderId="46" xfId="0" applyFont="1" applyBorder="1" applyAlignment="1">
      <alignment horizontal="left" vertical="center" wrapText="1"/>
    </xf>
    <xf numFmtId="0" fontId="56" fillId="14" borderId="41" xfId="0" applyFont="1" applyFill="1" applyBorder="1" applyAlignment="1">
      <alignment vertical="top" wrapText="1"/>
    </xf>
    <xf numFmtId="0" fontId="56" fillId="0" borderId="49" xfId="0" applyFont="1" applyBorder="1" applyAlignment="1">
      <alignment horizontal="left" vertical="center" wrapText="1"/>
    </xf>
    <xf numFmtId="0" fontId="56" fillId="14" borderId="46" xfId="0" applyFont="1" applyFill="1" applyBorder="1" applyAlignment="1">
      <alignment horizontal="left" vertical="top" wrapText="1"/>
    </xf>
    <xf numFmtId="0" fontId="55" fillId="0" borderId="36" xfId="0" applyFont="1" applyBorder="1" applyAlignment="1">
      <alignment horizontal="justify" vertical="center" wrapText="1"/>
    </xf>
    <xf numFmtId="0" fontId="56" fillId="15" borderId="46" xfId="0" applyFont="1" applyFill="1" applyBorder="1" applyAlignment="1">
      <alignment horizontal="left" vertical="top" wrapText="1"/>
    </xf>
    <xf numFmtId="0" fontId="56" fillId="15" borderId="46" xfId="0" applyFont="1" applyFill="1" applyBorder="1" applyAlignment="1">
      <alignment horizontal="justify" vertical="center" wrapText="1"/>
    </xf>
    <xf numFmtId="0" fontId="48" fillId="0" borderId="0" xfId="0" applyFont="1"/>
    <xf numFmtId="0" fontId="60" fillId="0" borderId="0" xfId="0" applyFont="1"/>
    <xf numFmtId="0" fontId="62" fillId="0" borderId="0" xfId="0" applyFont="1" applyAlignment="1">
      <alignment horizontal="center" vertical="center" wrapText="1"/>
    </xf>
    <xf numFmtId="3" fontId="60" fillId="0" borderId="0" xfId="0" applyNumberFormat="1" applyFont="1" applyAlignment="1">
      <alignment vertical="top"/>
    </xf>
    <xf numFmtId="10" fontId="60" fillId="0" borderId="0" xfId="0" applyNumberFormat="1" applyFont="1" applyAlignment="1">
      <alignment horizontal="center" vertical="top"/>
    </xf>
    <xf numFmtId="3" fontId="60" fillId="0" borderId="24" xfId="0" applyNumberFormat="1" applyFont="1" applyBorder="1" applyAlignment="1">
      <alignment vertical="top"/>
    </xf>
    <xf numFmtId="10" fontId="60" fillId="0" borderId="24" xfId="0" applyNumberFormat="1" applyFont="1" applyBorder="1" applyAlignment="1">
      <alignment horizontal="center" vertical="top"/>
    </xf>
    <xf numFmtId="3" fontId="62" fillId="0" borderId="0" xfId="0" applyNumberFormat="1" applyFont="1" applyAlignment="1">
      <alignment vertical="center"/>
    </xf>
    <xf numFmtId="10" fontId="62" fillId="0" borderId="0" xfId="0" applyNumberFormat="1" applyFont="1" applyAlignment="1">
      <alignment horizontal="center" vertical="center"/>
    </xf>
    <xf numFmtId="0" fontId="62" fillId="0" borderId="0" xfId="0" applyFont="1"/>
    <xf numFmtId="0" fontId="66" fillId="17" borderId="86" xfId="0" applyFont="1" applyFill="1" applyBorder="1" applyAlignment="1">
      <alignment horizontal="center" vertical="center" wrapText="1"/>
    </xf>
    <xf numFmtId="0" fontId="66" fillId="17" borderId="84" xfId="0" applyFont="1" applyFill="1" applyBorder="1" applyAlignment="1">
      <alignment horizontal="center" vertical="center" wrapText="1"/>
    </xf>
    <xf numFmtId="0" fontId="67" fillId="18" borderId="86" xfId="0" applyFont="1" applyFill="1" applyBorder="1" applyAlignment="1">
      <alignment horizontal="justify" vertical="top" wrapText="1"/>
    </xf>
    <xf numFmtId="0" fontId="68" fillId="19" borderId="87" xfId="0" applyFont="1" applyFill="1" applyBorder="1" applyAlignment="1">
      <alignment horizontal="justify" vertical="top" wrapText="1"/>
    </xf>
    <xf numFmtId="3" fontId="67" fillId="18" borderId="86" xfId="0" applyNumberFormat="1" applyFont="1" applyFill="1" applyBorder="1" applyAlignment="1">
      <alignment horizontal="right" vertical="top" wrapText="1"/>
    </xf>
    <xf numFmtId="3" fontId="0" fillId="0" borderId="0" xfId="0" applyNumberFormat="1" applyAlignment="1">
      <alignment vertical="top"/>
    </xf>
    <xf numFmtId="165" fontId="0" fillId="0" borderId="0" xfId="0" applyNumberFormat="1" applyAlignment="1">
      <alignment vertical="top"/>
    </xf>
    <xf numFmtId="0" fontId="43" fillId="4" borderId="79" xfId="0" applyFont="1" applyFill="1" applyBorder="1" applyAlignment="1">
      <alignment horizontal="center" vertical="center" wrapText="1"/>
    </xf>
    <xf numFmtId="4" fontId="67" fillId="5" borderId="6" xfId="0" applyNumberFormat="1" applyFont="1" applyFill="1" applyBorder="1" applyAlignment="1">
      <alignment horizontal="justify" vertical="top" wrapText="1"/>
    </xf>
    <xf numFmtId="10" fontId="67" fillId="5" borderId="6" xfId="0" applyNumberFormat="1" applyFont="1" applyFill="1" applyBorder="1" applyAlignment="1">
      <alignment horizontal="center" vertical="top" wrapText="1"/>
    </xf>
    <xf numFmtId="0" fontId="67" fillId="5" borderId="6" xfId="0" applyFont="1" applyFill="1" applyBorder="1" applyAlignment="1">
      <alignment horizontal="justify" vertical="top" wrapText="1"/>
    </xf>
    <xf numFmtId="4" fontId="67" fillId="5" borderId="6" xfId="0" applyNumberFormat="1" applyFont="1" applyFill="1" applyBorder="1" applyAlignment="1">
      <alignment horizontal="right" vertical="top" wrapText="1"/>
    </xf>
    <xf numFmtId="10" fontId="67" fillId="5" borderId="6" xfId="3" applyNumberFormat="1" applyFont="1" applyFill="1" applyBorder="1" applyAlignment="1">
      <alignment horizontal="center" vertical="top" wrapText="1"/>
    </xf>
    <xf numFmtId="9" fontId="67" fillId="5" borderId="6" xfId="0" applyNumberFormat="1" applyFont="1" applyFill="1" applyBorder="1" applyAlignment="1">
      <alignment horizontal="center" vertical="top" wrapText="1"/>
    </xf>
    <xf numFmtId="9" fontId="67" fillId="5" borderId="6" xfId="3" applyFont="1" applyFill="1" applyBorder="1" applyAlignment="1">
      <alignment horizontal="center" vertical="top" wrapText="1"/>
    </xf>
    <xf numFmtId="0" fontId="67" fillId="5" borderId="80" xfId="0" applyFont="1" applyFill="1" applyBorder="1" applyAlignment="1">
      <alignment horizontal="justify" vertical="top" wrapText="1"/>
    </xf>
    <xf numFmtId="0" fontId="32" fillId="0" borderId="0" xfId="0" applyFont="1" applyAlignment="1">
      <alignment horizontal="center" vertical="center" wrapText="1"/>
    </xf>
    <xf numFmtId="0" fontId="0" fillId="0" borderId="0" xfId="0" applyAlignment="1">
      <alignment horizontal="center" vertical="center" wrapText="1"/>
    </xf>
    <xf numFmtId="49" fontId="30" fillId="0" borderId="0" xfId="0" applyNumberFormat="1"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center" vertical="center" wrapText="1"/>
    </xf>
    <xf numFmtId="0" fontId="16" fillId="0" borderId="0" xfId="0" applyFont="1" applyAlignment="1">
      <alignment horizontal="center" vertical="center" wrapText="1"/>
    </xf>
    <xf numFmtId="0" fontId="60" fillId="0" borderId="0" xfId="0" applyFont="1" applyAlignment="1">
      <alignment horizontal="justify" vertical="top" wrapText="1"/>
    </xf>
    <xf numFmtId="0" fontId="59" fillId="0" borderId="0" xfId="1" applyFont="1" applyAlignment="1">
      <alignment horizontal="center" vertical="center" wrapText="1" readingOrder="1"/>
    </xf>
    <xf numFmtId="0" fontId="60" fillId="0" borderId="0" xfId="0" applyFont="1" applyAlignment="1">
      <alignment horizontal="center" vertical="center" wrapText="1" readingOrder="1"/>
    </xf>
    <xf numFmtId="0" fontId="60" fillId="0" borderId="0" xfId="0" applyFont="1" applyAlignment="1">
      <alignment horizontal="center" vertical="center" wrapText="1"/>
    </xf>
    <xf numFmtId="0" fontId="59" fillId="0" borderId="0" xfId="1" applyFont="1" applyAlignment="1">
      <alignment horizontal="justify" vertical="top" wrapText="1" readingOrder="1"/>
    </xf>
    <xf numFmtId="0" fontId="59" fillId="0" borderId="0" xfId="1" applyFont="1" applyAlignment="1">
      <alignment vertical="top" wrapText="1" readingOrder="1"/>
    </xf>
    <xf numFmtId="0" fontId="61" fillId="0" borderId="0" xfId="1" applyFont="1"/>
    <xf numFmtId="0" fontId="59" fillId="0" borderId="0" xfId="1" applyFont="1" applyAlignment="1">
      <alignment horizontal="left" vertical="center" wrapText="1" readingOrder="1"/>
    </xf>
    <xf numFmtId="0" fontId="60" fillId="0" borderId="0" xfId="0" applyFont="1" applyAlignment="1">
      <alignment horizontal="left" vertical="center"/>
    </xf>
    <xf numFmtId="0" fontId="62" fillId="0" borderId="0" xfId="0" applyFont="1" applyAlignment="1">
      <alignment horizontal="center" vertical="center" wrapText="1"/>
    </xf>
    <xf numFmtId="0" fontId="63" fillId="0" borderId="0" xfId="1" applyFont="1" applyAlignment="1">
      <alignment horizontal="justify" vertical="top" wrapText="1" readingOrder="1"/>
    </xf>
    <xf numFmtId="0" fontId="60" fillId="0" borderId="0" xfId="0" applyFont="1" applyAlignment="1">
      <alignment horizontal="justify" vertical="top" wrapText="1" readingOrder="1"/>
    </xf>
    <xf numFmtId="0" fontId="13" fillId="0" borderId="28" xfId="0" applyFont="1" applyBorder="1" applyAlignment="1">
      <alignment horizontal="justify" vertical="top" wrapText="1"/>
    </xf>
    <xf numFmtId="0" fontId="13" fillId="0" borderId="29" xfId="0" applyFont="1" applyBorder="1" applyAlignment="1">
      <alignment horizontal="justify" vertical="top" wrapText="1"/>
    </xf>
    <xf numFmtId="0" fontId="13" fillId="0" borderId="30" xfId="0" applyFont="1" applyBorder="1" applyAlignment="1">
      <alignment horizontal="justify" vertical="top" wrapText="1"/>
    </xf>
    <xf numFmtId="0" fontId="21" fillId="0" borderId="28" xfId="0" applyFont="1" applyBorder="1" applyAlignment="1">
      <alignment horizontal="center"/>
    </xf>
    <xf numFmtId="0" fontId="21" fillId="0" borderId="29" xfId="0" applyFont="1" applyBorder="1" applyAlignment="1">
      <alignment horizontal="center"/>
    </xf>
    <xf numFmtId="0" fontId="21" fillId="0" borderId="30" xfId="0" applyFont="1" applyBorder="1" applyAlignment="1">
      <alignment horizontal="center"/>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47" fillId="5" borderId="25" xfId="0" applyFont="1" applyFill="1" applyBorder="1" applyAlignment="1">
      <alignment horizontal="center" vertical="top" wrapText="1"/>
    </xf>
    <xf numFmtId="0" fontId="48" fillId="0" borderId="26" xfId="0" applyFont="1" applyBorder="1" applyAlignment="1">
      <alignment vertical="top" wrapText="1"/>
    </xf>
    <xf numFmtId="0" fontId="14" fillId="0" borderId="28" xfId="0" applyFont="1" applyBorder="1" applyAlignment="1">
      <alignment horizontal="justify" vertical="top" wrapText="1"/>
    </xf>
    <xf numFmtId="0" fontId="14" fillId="0" borderId="29" xfId="0" applyFont="1" applyBorder="1" applyAlignment="1">
      <alignment horizontal="justify" vertical="top" wrapText="1"/>
    </xf>
    <xf numFmtId="0" fontId="14" fillId="0" borderId="30" xfId="0" applyFont="1" applyBorder="1" applyAlignment="1">
      <alignment horizontal="justify" vertical="top" wrapText="1"/>
    </xf>
    <xf numFmtId="0" fontId="25" fillId="0" borderId="28" xfId="0" applyFont="1" applyBorder="1" applyAlignment="1">
      <alignment horizontal="center" vertical="top" wrapText="1"/>
    </xf>
    <xf numFmtId="0" fontId="25" fillId="0" borderId="29" xfId="0" applyFont="1" applyBorder="1" applyAlignment="1">
      <alignment horizontal="center" vertical="top" wrapText="1"/>
    </xf>
    <xf numFmtId="0" fontId="25" fillId="0" borderId="30" xfId="0" applyFont="1" applyBorder="1" applyAlignment="1">
      <alignment horizontal="center" vertical="top" wrapText="1"/>
    </xf>
    <xf numFmtId="0" fontId="21" fillId="0" borderId="24" xfId="0" applyFont="1" applyBorder="1" applyAlignment="1">
      <alignment horizontal="justify" vertical="top" wrapText="1"/>
    </xf>
    <xf numFmtId="0" fontId="14" fillId="0" borderId="24" xfId="0" applyFont="1" applyBorder="1" applyAlignment="1">
      <alignment horizontal="justify" vertical="top"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25" fillId="0" borderId="0" xfId="0" applyFont="1" applyAlignment="1">
      <alignment horizontal="justify" vertical="center"/>
    </xf>
    <xf numFmtId="0" fontId="14" fillId="0" borderId="0" xfId="0" applyFont="1" applyAlignment="1">
      <alignment horizontal="justify" vertical="center"/>
    </xf>
    <xf numFmtId="0" fontId="14" fillId="0" borderId="0" xfId="0" applyFont="1" applyAlignment="1">
      <alignment horizontal="justify"/>
    </xf>
    <xf numFmtId="0" fontId="14" fillId="0" borderId="30" xfId="0" applyFont="1" applyBorder="1" applyAlignment="1">
      <alignment vertical="top"/>
    </xf>
    <xf numFmtId="0" fontId="14" fillId="0" borderId="29" xfId="0" applyFont="1" applyBorder="1" applyAlignment="1">
      <alignment horizontal="center" vertical="top" wrapText="1"/>
    </xf>
    <xf numFmtId="0" fontId="14" fillId="0" borderId="30" xfId="0" applyFont="1" applyBorder="1" applyAlignment="1">
      <alignment horizontal="center" vertical="top"/>
    </xf>
    <xf numFmtId="0" fontId="8" fillId="4" borderId="9"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12" fillId="11" borderId="19" xfId="0" applyFont="1" applyFill="1" applyBorder="1" applyAlignment="1">
      <alignment horizontal="center" vertical="center" wrapText="1"/>
    </xf>
    <xf numFmtId="0" fontId="12" fillId="11" borderId="20" xfId="0" applyFont="1" applyFill="1" applyBorder="1" applyAlignment="1">
      <alignment horizontal="center" vertical="center" wrapText="1"/>
    </xf>
    <xf numFmtId="0" fontId="47" fillId="5" borderId="25" xfId="0" applyFont="1" applyFill="1" applyBorder="1" applyAlignment="1">
      <alignment horizontal="justify" vertical="top" wrapText="1"/>
    </xf>
    <xf numFmtId="0" fontId="48" fillId="0" borderId="26" xfId="0" applyFont="1" applyBorder="1" applyAlignment="1">
      <alignment horizontal="justify" vertical="top" wrapText="1"/>
    </xf>
    <xf numFmtId="0" fontId="48" fillId="0" borderId="27" xfId="0" applyFont="1" applyBorder="1" applyAlignment="1">
      <alignment horizontal="justify" vertical="top" wrapText="1"/>
    </xf>
    <xf numFmtId="0" fontId="20" fillId="5" borderId="25" xfId="0" applyFont="1" applyFill="1" applyBorder="1" applyAlignment="1">
      <alignment horizontal="justify" vertical="top" wrapText="1"/>
    </xf>
    <xf numFmtId="0" fontId="49" fillId="0" borderId="26" xfId="0" applyFont="1" applyBorder="1" applyAlignment="1">
      <alignment horizontal="justify" vertical="top" wrapText="1"/>
    </xf>
    <xf numFmtId="4" fontId="47" fillId="5" borderId="25" xfId="0" applyNumberFormat="1" applyFont="1" applyFill="1" applyBorder="1" applyAlignment="1">
      <alignment horizontal="right" vertical="top" wrapText="1"/>
    </xf>
    <xf numFmtId="0" fontId="48" fillId="0" borderId="27" xfId="0" applyFont="1" applyBorder="1" applyAlignment="1">
      <alignment vertical="top" wrapText="1"/>
    </xf>
    <xf numFmtId="4" fontId="47" fillId="5" borderId="25" xfId="0" applyNumberFormat="1" applyFont="1" applyFill="1" applyBorder="1" applyAlignment="1">
      <alignment horizontal="center" vertical="top" wrapText="1"/>
    </xf>
    <xf numFmtId="4" fontId="20" fillId="5" borderId="25" xfId="0" applyNumberFormat="1" applyFont="1" applyFill="1" applyBorder="1" applyAlignment="1">
      <alignment horizontal="center" vertical="top" wrapText="1"/>
    </xf>
    <xf numFmtId="0" fontId="12" fillId="2" borderId="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0" fillId="0" borderId="26" xfId="0" applyBorder="1" applyAlignment="1">
      <alignment horizontal="justify" vertical="top" wrapText="1"/>
    </xf>
    <xf numFmtId="0" fontId="0" fillId="0" borderId="27" xfId="0" applyBorder="1" applyAlignment="1">
      <alignment horizontal="justify" vertical="top" wrapText="1"/>
    </xf>
    <xf numFmtId="0" fontId="47" fillId="5" borderId="25" xfId="0" applyFont="1" applyFill="1"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7" xfId="0" applyBorder="1" applyAlignment="1">
      <alignment vertical="top" wrapText="1"/>
    </xf>
    <xf numFmtId="0" fontId="49" fillId="0" borderId="27" xfId="0" applyFont="1" applyBorder="1" applyAlignment="1">
      <alignment horizontal="justify" vertical="top" wrapText="1"/>
    </xf>
    <xf numFmtId="0" fontId="48" fillId="0" borderId="26" xfId="0" applyFont="1" applyBorder="1" applyAlignment="1">
      <alignment horizontal="left" vertical="top" wrapText="1"/>
    </xf>
    <xf numFmtId="0" fontId="48" fillId="0" borderId="27" xfId="0" applyFont="1" applyBorder="1" applyAlignment="1">
      <alignment horizontal="left" vertical="top" wrapText="1"/>
    </xf>
    <xf numFmtId="0" fontId="3" fillId="0" borderId="0" xfId="0" applyFont="1" applyAlignment="1">
      <alignment horizontal="center"/>
    </xf>
    <xf numFmtId="0" fontId="4" fillId="0" borderId="0" xfId="0" applyFont="1" applyAlignment="1">
      <alignment horizontal="center"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0" fillId="0" borderId="7" xfId="0" applyFont="1" applyBorder="1" applyAlignment="1">
      <alignment horizontal="left" vertical="center"/>
    </xf>
    <xf numFmtId="0" fontId="12" fillId="11" borderId="6"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9" fillId="9" borderId="0" xfId="0" applyFont="1" applyFill="1" applyAlignment="1">
      <alignment horizontal="center" vertical="center"/>
    </xf>
    <xf numFmtId="0" fontId="9" fillId="9" borderId="12" xfId="0" applyFont="1" applyFill="1" applyBorder="1" applyAlignment="1">
      <alignment horizontal="center" vertical="center"/>
    </xf>
    <xf numFmtId="0" fontId="48" fillId="0" borderId="27" xfId="0" applyFont="1" applyBorder="1" applyAlignment="1">
      <alignment horizontal="center" vertical="top" wrapText="1"/>
    </xf>
    <xf numFmtId="0" fontId="48" fillId="0" borderId="26" xfId="0" applyFont="1" applyBorder="1" applyAlignment="1">
      <alignment horizontal="right" vertical="top" wrapText="1"/>
    </xf>
    <xf numFmtId="4" fontId="47" fillId="5" borderId="25" xfId="0" applyNumberFormat="1" applyFont="1" applyFill="1" applyBorder="1" applyAlignment="1">
      <alignment horizontal="justify" vertical="top" wrapText="1"/>
    </xf>
    <xf numFmtId="0" fontId="49" fillId="0" borderId="27" xfId="0" applyFont="1" applyBorder="1" applyAlignment="1">
      <alignment horizontal="center" vertical="top" wrapText="1"/>
    </xf>
    <xf numFmtId="0" fontId="54" fillId="0" borderId="45" xfId="0" applyFont="1" applyBorder="1" applyAlignment="1">
      <alignment vertical="top" wrapText="1"/>
    </xf>
    <xf numFmtId="0" fontId="54" fillId="0" borderId="30" xfId="0" applyFont="1" applyBorder="1" applyAlignment="1">
      <alignment vertical="top" wrapText="1"/>
    </xf>
    <xf numFmtId="0" fontId="51" fillId="0" borderId="0" xfId="0" applyFont="1" applyAlignment="1">
      <alignment horizontal="center" vertical="top" wrapText="1"/>
    </xf>
    <xf numFmtId="0" fontId="52" fillId="0" borderId="0" xfId="0" applyFont="1" applyAlignment="1">
      <alignment horizontal="center" vertical="top" wrapText="1"/>
    </xf>
    <xf numFmtId="0" fontId="53" fillId="0" borderId="31" xfId="0" applyFont="1" applyBorder="1" applyAlignment="1">
      <alignment horizontal="left" vertical="top" wrapText="1"/>
    </xf>
    <xf numFmtId="0" fontId="35" fillId="13" borderId="2" xfId="0" applyFont="1" applyFill="1" applyBorder="1" applyAlignment="1">
      <alignment horizontal="center" vertical="center" wrapText="1"/>
    </xf>
    <xf numFmtId="0" fontId="0" fillId="0" borderId="32" xfId="0" applyBorder="1" applyAlignment="1">
      <alignment horizontal="center" vertical="center" wrapText="1"/>
    </xf>
    <xf numFmtId="0" fontId="54" fillId="0" borderId="34" xfId="0" applyFont="1" applyBorder="1" applyAlignment="1">
      <alignment vertical="top" wrapText="1"/>
    </xf>
    <xf numFmtId="0" fontId="54" fillId="0" borderId="35" xfId="0" applyFont="1" applyBorder="1" applyAlignment="1">
      <alignment vertical="top" wrapText="1"/>
    </xf>
    <xf numFmtId="0" fontId="54" fillId="0" borderId="37" xfId="0" applyFont="1" applyBorder="1" applyAlignment="1">
      <alignment vertical="top" wrapText="1"/>
    </xf>
    <xf numFmtId="0" fontId="54" fillId="0" borderId="38" xfId="0" applyFont="1" applyBorder="1" applyAlignment="1">
      <alignment vertical="top" wrapText="1"/>
    </xf>
    <xf numFmtId="0" fontId="54" fillId="0" borderId="39" xfId="0" applyFont="1" applyBorder="1" applyAlignment="1">
      <alignment vertical="top" wrapText="1"/>
    </xf>
    <xf numFmtId="0" fontId="54" fillId="0" borderId="40" xfId="0" applyFont="1" applyBorder="1" applyAlignment="1">
      <alignment vertical="top" wrapText="1"/>
    </xf>
    <xf numFmtId="0" fontId="54" fillId="0" borderId="47" xfId="0" applyFont="1" applyBorder="1" applyAlignment="1">
      <alignment horizontal="left" vertical="top" wrapText="1"/>
    </xf>
    <xf numFmtId="0" fontId="55" fillId="0" borderId="48" xfId="0" applyFont="1" applyBorder="1" applyAlignment="1">
      <alignment horizontal="left" vertical="top" wrapText="1"/>
    </xf>
    <xf numFmtId="0" fontId="54" fillId="0" borderId="42" xfId="0" applyFont="1" applyBorder="1" applyAlignment="1">
      <alignment vertical="top" wrapText="1"/>
    </xf>
    <xf numFmtId="0" fontId="54" fillId="0" borderId="43" xfId="0" applyFont="1" applyBorder="1" applyAlignment="1">
      <alignment vertical="top" wrapText="1"/>
    </xf>
    <xf numFmtId="0" fontId="54" fillId="0" borderId="50" xfId="0" applyFont="1" applyBorder="1" applyAlignment="1">
      <alignment vertical="top" wrapText="1"/>
    </xf>
    <xf numFmtId="0" fontId="54" fillId="0" borderId="51" xfId="0" applyFont="1" applyBorder="1" applyAlignment="1">
      <alignment vertical="top" wrapText="1"/>
    </xf>
    <xf numFmtId="0" fontId="55" fillId="0" borderId="30" xfId="0" applyFont="1" applyBorder="1" applyAlignment="1">
      <alignment vertical="top" wrapText="1"/>
    </xf>
    <xf numFmtId="0" fontId="53" fillId="0" borderId="0" xfId="0" applyFont="1" applyAlignment="1">
      <alignment horizontal="left" vertical="top" wrapText="1"/>
    </xf>
    <xf numFmtId="0" fontId="55" fillId="0" borderId="35" xfId="0" applyFont="1" applyBorder="1" applyAlignment="1">
      <alignment vertical="top" wrapText="1"/>
    </xf>
    <xf numFmtId="0" fontId="54" fillId="0" borderId="37" xfId="0" applyFont="1" applyBorder="1" applyAlignment="1">
      <alignment vertical="center" wrapText="1"/>
    </xf>
    <xf numFmtId="0" fontId="55" fillId="0" borderId="38" xfId="0" applyFont="1" applyBorder="1" applyAlignment="1">
      <alignment vertical="center" wrapText="1"/>
    </xf>
    <xf numFmtId="0" fontId="55" fillId="0" borderId="39" xfId="0" applyFont="1" applyBorder="1" applyAlignment="1">
      <alignment vertical="center" wrapText="1"/>
    </xf>
    <xf numFmtId="0" fontId="55" fillId="0" borderId="40" xfId="0" applyFont="1" applyBorder="1" applyAlignment="1">
      <alignment vertical="center" wrapText="1"/>
    </xf>
    <xf numFmtId="0" fontId="55" fillId="0" borderId="42" xfId="0" applyFont="1" applyBorder="1" applyAlignment="1">
      <alignment vertical="center" wrapText="1"/>
    </xf>
    <xf numFmtId="0" fontId="55" fillId="0" borderId="43" xfId="0" applyFont="1" applyBorder="1" applyAlignment="1">
      <alignment vertical="center" wrapText="1"/>
    </xf>
    <xf numFmtId="0" fontId="54" fillId="0" borderId="53" xfId="0" applyFont="1" applyBorder="1" applyAlignment="1">
      <alignment vertical="top" wrapText="1"/>
    </xf>
    <xf numFmtId="0" fontId="55" fillId="0" borderId="1" xfId="0" applyFont="1" applyBorder="1" applyAlignment="1">
      <alignment vertical="top" wrapText="1"/>
    </xf>
    <xf numFmtId="0" fontId="55" fillId="0" borderId="38" xfId="0" applyFont="1" applyBorder="1" applyAlignment="1">
      <alignment vertical="top" wrapText="1"/>
    </xf>
    <xf numFmtId="0" fontId="55" fillId="0" borderId="40" xfId="0" applyFont="1" applyBorder="1" applyAlignment="1">
      <alignment vertical="top" wrapText="1"/>
    </xf>
    <xf numFmtId="0" fontId="55" fillId="0" borderId="39" xfId="0" applyFont="1" applyBorder="1" applyAlignment="1">
      <alignment vertical="top" wrapText="1"/>
    </xf>
    <xf numFmtId="0" fontId="55" fillId="0" borderId="42" xfId="0" applyFont="1" applyBorder="1" applyAlignment="1">
      <alignment vertical="top" wrapText="1"/>
    </xf>
    <xf numFmtId="0" fontId="55" fillId="0" borderId="43" xfId="0" applyFont="1" applyBorder="1" applyAlignment="1">
      <alignment vertical="top" wrapText="1"/>
    </xf>
    <xf numFmtId="0" fontId="55" fillId="0" borderId="51" xfId="0" applyFont="1" applyBorder="1" applyAlignment="1">
      <alignment vertical="top" wrapText="1"/>
    </xf>
    <xf numFmtId="0" fontId="55" fillId="0" borderId="55" xfId="0" applyFont="1" applyBorder="1" applyAlignment="1">
      <alignment vertical="top" wrapText="1"/>
    </xf>
    <xf numFmtId="0" fontId="55" fillId="0" borderId="56" xfId="0" applyFont="1" applyBorder="1" applyAlignment="1">
      <alignment vertical="top" wrapText="1"/>
    </xf>
    <xf numFmtId="0" fontId="54" fillId="0" borderId="54" xfId="0" applyFont="1" applyBorder="1" applyAlignment="1">
      <alignment horizontal="left" vertical="top" wrapText="1"/>
    </xf>
    <xf numFmtId="0" fontId="38" fillId="13" borderId="2" xfId="0" applyFont="1" applyFill="1" applyBorder="1" applyAlignment="1">
      <alignment horizontal="center" vertical="center" wrapText="1"/>
    </xf>
    <xf numFmtId="2" fontId="54" fillId="0" borderId="58" xfId="0" applyNumberFormat="1" applyFont="1" applyBorder="1" applyAlignment="1">
      <alignment vertical="top" wrapText="1"/>
    </xf>
    <xf numFmtId="2" fontId="55" fillId="0" borderId="59" xfId="0" applyNumberFormat="1" applyFont="1" applyBorder="1" applyAlignment="1">
      <alignment vertical="top" wrapText="1"/>
    </xf>
    <xf numFmtId="2" fontId="54" fillId="0" borderId="39" xfId="0" applyNumberFormat="1" applyFont="1" applyBorder="1" applyAlignment="1">
      <alignment vertical="top" wrapText="1"/>
    </xf>
    <xf numFmtId="2" fontId="55" fillId="0" borderId="40" xfId="0" applyNumberFormat="1" applyFont="1" applyBorder="1" applyAlignment="1">
      <alignment vertical="top" wrapText="1"/>
    </xf>
    <xf numFmtId="0" fontId="54" fillId="13" borderId="2" xfId="0" applyFont="1" applyFill="1" applyBorder="1" applyAlignment="1">
      <alignment horizontal="center" vertical="center" wrapText="1"/>
    </xf>
    <xf numFmtId="0" fontId="55" fillId="0" borderId="32" xfId="0" applyFont="1" applyBorder="1" applyAlignment="1">
      <alignment horizontal="center" vertical="center" wrapText="1"/>
    </xf>
    <xf numFmtId="0" fontId="54" fillId="0" borderId="58" xfId="0" applyFont="1" applyBorder="1" applyAlignment="1">
      <alignment vertical="top" wrapText="1"/>
    </xf>
    <xf numFmtId="0" fontId="55" fillId="0" borderId="59" xfId="0" applyFont="1" applyBorder="1" applyAlignment="1">
      <alignment vertical="top" wrapText="1"/>
    </xf>
    <xf numFmtId="0" fontId="54" fillId="0" borderId="28" xfId="0" applyFont="1" applyBorder="1" applyAlignment="1">
      <alignment vertical="top" wrapText="1"/>
    </xf>
    <xf numFmtId="0" fontId="54" fillId="0" borderId="60" xfId="0" applyFont="1" applyBorder="1" applyAlignment="1">
      <alignment horizontal="left" vertical="top" wrapText="1"/>
    </xf>
    <xf numFmtId="0" fontId="55" fillId="0" borderId="61" xfId="0" applyFont="1" applyBorder="1" applyAlignment="1">
      <alignment horizontal="left" vertical="top" wrapText="1"/>
    </xf>
    <xf numFmtId="0" fontId="54" fillId="0" borderId="62" xfId="0" applyFont="1" applyBorder="1" applyAlignment="1">
      <alignment vertical="top" wrapText="1"/>
    </xf>
    <xf numFmtId="0" fontId="55" fillId="0" borderId="64" xfId="0" applyFont="1" applyBorder="1" applyAlignment="1">
      <alignment vertical="top" wrapText="1"/>
    </xf>
    <xf numFmtId="0" fontId="54" fillId="0" borderId="1" xfId="0" applyFont="1" applyBorder="1" applyAlignment="1">
      <alignment vertical="top" wrapText="1"/>
    </xf>
    <xf numFmtId="0" fontId="54" fillId="0" borderId="63" xfId="0" applyFont="1" applyBorder="1" applyAlignment="1">
      <alignment vertical="top" wrapText="1"/>
    </xf>
    <xf numFmtId="0" fontId="55" fillId="0" borderId="63" xfId="0" applyFont="1" applyBorder="1" applyAlignment="1">
      <alignment vertical="top" wrapText="1"/>
    </xf>
    <xf numFmtId="0" fontId="54" fillId="0" borderId="66" xfId="0" applyFont="1" applyBorder="1" applyAlignment="1">
      <alignment vertical="top" wrapText="1"/>
    </xf>
    <xf numFmtId="0" fontId="55" fillId="0" borderId="67" xfId="0" applyFont="1" applyBorder="1" applyAlignment="1">
      <alignment vertical="top" wrapText="1"/>
    </xf>
    <xf numFmtId="0" fontId="54" fillId="0" borderId="37" xfId="0" applyFont="1" applyBorder="1" applyAlignment="1">
      <alignment horizontal="justify" vertical="top" wrapText="1"/>
    </xf>
    <xf numFmtId="0" fontId="55" fillId="0" borderId="38" xfId="0" applyFont="1" applyBorder="1" applyAlignment="1">
      <alignment horizontal="justify" vertical="top" wrapText="1"/>
    </xf>
    <xf numFmtId="0" fontId="55" fillId="0" borderId="39" xfId="0" applyFont="1" applyBorder="1" applyAlignment="1">
      <alignment horizontal="justify" vertical="top" wrapText="1"/>
    </xf>
    <xf numFmtId="0" fontId="55" fillId="0" borderId="40" xfId="0" applyFont="1" applyBorder="1" applyAlignment="1">
      <alignment horizontal="justify" vertical="top" wrapText="1"/>
    </xf>
    <xf numFmtId="0" fontId="55" fillId="0" borderId="42" xfId="0" applyFont="1" applyBorder="1" applyAlignment="1">
      <alignment horizontal="justify" vertical="top" wrapText="1"/>
    </xf>
    <xf numFmtId="0" fontId="55" fillId="0" borderId="43" xfId="0" applyFont="1" applyBorder="1" applyAlignment="1">
      <alignment horizontal="justify" vertical="top" wrapText="1"/>
    </xf>
    <xf numFmtId="0" fontId="54" fillId="0" borderId="62" xfId="0" applyFont="1" applyBorder="1" applyAlignment="1">
      <alignment horizontal="justify" vertical="top" wrapText="1"/>
    </xf>
    <xf numFmtId="0" fontId="55" fillId="0" borderId="63" xfId="0" applyFont="1" applyBorder="1" applyAlignment="1">
      <alignment horizontal="justify" vertical="top" wrapText="1"/>
    </xf>
    <xf numFmtId="0" fontId="55" fillId="0" borderId="64" xfId="0" applyFont="1" applyBorder="1" applyAlignment="1">
      <alignment horizontal="justify" vertical="top" wrapText="1"/>
    </xf>
    <xf numFmtId="0" fontId="54" fillId="0" borderId="45" xfId="0" applyFont="1" applyBorder="1" applyAlignment="1">
      <alignment horizontal="justify" vertical="top" wrapText="1"/>
    </xf>
    <xf numFmtId="0" fontId="55" fillId="0" borderId="30" xfId="0" applyFont="1" applyBorder="1" applyAlignment="1">
      <alignment horizontal="justify" vertical="top" wrapText="1"/>
    </xf>
    <xf numFmtId="0" fontId="54" fillId="0" borderId="28" xfId="0" applyFont="1" applyBorder="1" applyAlignment="1">
      <alignment horizontal="justify" vertical="top" wrapText="1"/>
    </xf>
    <xf numFmtId="0" fontId="54" fillId="0" borderId="69" xfId="0" applyFont="1" applyBorder="1" applyAlignment="1">
      <alignment horizontal="justify" vertical="top" wrapText="1"/>
    </xf>
    <xf numFmtId="0" fontId="55" fillId="0" borderId="51" xfId="0" applyFont="1" applyBorder="1" applyAlignment="1">
      <alignment horizontal="justify" vertical="top" wrapText="1"/>
    </xf>
    <xf numFmtId="0" fontId="54" fillId="13" borderId="34" xfId="0" applyFont="1" applyFill="1" applyBorder="1" applyAlignment="1">
      <alignment horizontal="center" vertical="center" wrapText="1"/>
    </xf>
    <xf numFmtId="0" fontId="55" fillId="0" borderId="35" xfId="0" applyFont="1" applyBorder="1" applyAlignment="1">
      <alignment horizontal="center" vertical="center" wrapText="1"/>
    </xf>
    <xf numFmtId="0" fontId="54" fillId="0" borderId="50" xfId="0" applyFont="1" applyBorder="1" applyAlignment="1">
      <alignment horizontal="left" vertical="top" wrapText="1"/>
    </xf>
    <xf numFmtId="0" fontId="55" fillId="0" borderId="51" xfId="0" applyFont="1" applyBorder="1" applyAlignment="1">
      <alignment horizontal="left" vertical="top" wrapText="1"/>
    </xf>
    <xf numFmtId="0" fontId="54" fillId="0" borderId="47" xfId="0" applyFont="1" applyBorder="1" applyAlignment="1">
      <alignment vertical="top" wrapText="1"/>
    </xf>
    <xf numFmtId="0" fontId="55" fillId="0" borderId="48" xfId="0" applyFont="1" applyBorder="1" applyAlignment="1">
      <alignment vertical="top" wrapText="1"/>
    </xf>
    <xf numFmtId="0" fontId="54" fillId="0" borderId="45" xfId="0" applyFont="1" applyBorder="1" applyAlignment="1">
      <alignment horizontal="left" vertical="top" wrapText="1"/>
    </xf>
    <xf numFmtId="0" fontId="55" fillId="0" borderId="30" xfId="0" applyFont="1" applyBorder="1" applyAlignment="1">
      <alignment horizontal="left" vertical="top" wrapText="1"/>
    </xf>
    <xf numFmtId="0" fontId="54" fillId="0" borderId="66" xfId="0" applyFont="1" applyBorder="1" applyAlignment="1">
      <alignment vertical="center" wrapText="1"/>
    </xf>
    <xf numFmtId="0" fontId="54" fillId="0" borderId="70" xfId="0" applyFont="1" applyBorder="1" applyAlignment="1">
      <alignment vertical="center" wrapText="1"/>
    </xf>
    <xf numFmtId="0" fontId="54" fillId="0" borderId="52" xfId="0" applyFont="1" applyBorder="1" applyAlignment="1">
      <alignment vertical="center" wrapText="1"/>
    </xf>
    <xf numFmtId="0" fontId="64" fillId="14" borderId="0" xfId="0" applyFont="1" applyFill="1" applyAlignment="1">
      <alignment horizontal="center"/>
    </xf>
    <xf numFmtId="0" fontId="65" fillId="0" borderId="0" xfId="0" applyFont="1" applyAlignment="1">
      <alignment horizontal="center" vertical="justify" wrapText="1"/>
    </xf>
    <xf numFmtId="0" fontId="66" fillId="17" borderId="81" xfId="0" applyFont="1" applyFill="1" applyBorder="1" applyAlignment="1">
      <alignment horizontal="center" vertical="center" wrapText="1"/>
    </xf>
    <xf numFmtId="0" fontId="66" fillId="17" borderId="85" xfId="0" applyFont="1" applyFill="1" applyBorder="1" applyAlignment="1">
      <alignment horizontal="center" vertical="center" wrapText="1"/>
    </xf>
    <xf numFmtId="0" fontId="66" fillId="17" borderId="82" xfId="0" applyFont="1" applyFill="1" applyBorder="1" applyAlignment="1">
      <alignment horizontal="center" vertical="center" wrapText="1"/>
    </xf>
    <xf numFmtId="0" fontId="66" fillId="17" borderId="83" xfId="0" applyFont="1" applyFill="1" applyBorder="1" applyAlignment="1">
      <alignment horizontal="center" vertical="center" wrapText="1"/>
    </xf>
    <xf numFmtId="0" fontId="66" fillId="17" borderId="84" xfId="0" applyFont="1" applyFill="1" applyBorder="1" applyAlignment="1">
      <alignment horizontal="center" vertical="center" wrapText="1"/>
    </xf>
    <xf numFmtId="0" fontId="68" fillId="19" borderId="88" xfId="0" applyFont="1" applyFill="1" applyBorder="1" applyAlignment="1">
      <alignment horizontal="justify" vertical="top" wrapText="1"/>
    </xf>
    <xf numFmtId="0" fontId="0" fillId="0" borderId="89" xfId="0" applyBorder="1" applyAlignment="1">
      <alignment horizontal="justify" vertical="top" wrapText="1"/>
    </xf>
    <xf numFmtId="0" fontId="0" fillId="0" borderId="90" xfId="0" applyBorder="1" applyAlignment="1">
      <alignment horizontal="justify" vertical="top" wrapText="1"/>
    </xf>
    <xf numFmtId="0" fontId="45" fillId="16" borderId="2" xfId="0" applyFont="1" applyFill="1" applyBorder="1" applyAlignment="1">
      <alignment horizontal="left" vertical="center" wrapText="1"/>
    </xf>
    <xf numFmtId="0" fontId="45" fillId="16" borderId="3" xfId="0" applyFont="1" applyFill="1" applyBorder="1" applyAlignment="1">
      <alignment horizontal="left" vertical="center" wrapText="1"/>
    </xf>
    <xf numFmtId="0" fontId="45" fillId="16" borderId="71" xfId="0" applyFont="1" applyFill="1" applyBorder="1" applyAlignment="1">
      <alignment horizontal="left" vertical="center" wrapText="1"/>
    </xf>
    <xf numFmtId="0" fontId="44" fillId="14" borderId="0" xfId="0" applyFont="1" applyFill="1" applyAlignment="1">
      <alignment horizontal="center" vertical="center" wrapText="1"/>
    </xf>
    <xf numFmtId="0" fontId="45" fillId="2" borderId="2"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2" borderId="71" xfId="0" applyFont="1" applyFill="1" applyBorder="1" applyAlignment="1">
      <alignment horizontal="left" vertical="center" wrapText="1"/>
    </xf>
    <xf numFmtId="0" fontId="45" fillId="2" borderId="58"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72" xfId="0" applyFont="1" applyFill="1" applyBorder="1" applyAlignment="1">
      <alignment horizontal="left" vertical="center" wrapText="1"/>
    </xf>
    <xf numFmtId="0" fontId="35" fillId="0" borderId="0" xfId="0" applyFont="1" applyAlignment="1">
      <alignment horizontal="justify" vertical="top" wrapText="1"/>
    </xf>
    <xf numFmtId="0" fontId="0" fillId="0" borderId="0" xfId="0" applyAlignment="1">
      <alignment horizontal="justify" vertical="top" wrapText="1"/>
    </xf>
    <xf numFmtId="0" fontId="43" fillId="4" borderId="73" xfId="0" applyFont="1" applyFill="1" applyBorder="1" applyAlignment="1">
      <alignment horizontal="center" vertical="center" wrapText="1"/>
    </xf>
    <xf numFmtId="0" fontId="43" fillId="4" borderId="78" xfId="0" applyFont="1" applyFill="1" applyBorder="1" applyAlignment="1">
      <alignment horizontal="center" vertical="center" wrapText="1"/>
    </xf>
    <xf numFmtId="0" fontId="43" fillId="4" borderId="74" xfId="0" applyFont="1" applyFill="1" applyBorder="1" applyAlignment="1">
      <alignment horizontal="center" vertical="center" wrapText="1"/>
    </xf>
    <xf numFmtId="0" fontId="43" fillId="4" borderId="79" xfId="0" applyFont="1" applyFill="1" applyBorder="1" applyAlignment="1">
      <alignment horizontal="center" vertical="center" wrapText="1"/>
    </xf>
    <xf numFmtId="0" fontId="43" fillId="4" borderId="91" xfId="0" applyFont="1" applyFill="1" applyBorder="1" applyAlignment="1">
      <alignment horizontal="center" vertical="center" wrapText="1"/>
    </xf>
    <xf numFmtId="0" fontId="0" fillId="0" borderId="93" xfId="0" applyBorder="1" applyAlignment="1">
      <alignment horizontal="center" vertical="center" wrapText="1"/>
    </xf>
    <xf numFmtId="0" fontId="43" fillId="4" borderId="75" xfId="0" applyFont="1" applyFill="1" applyBorder="1" applyAlignment="1">
      <alignment horizontal="center" vertical="center" wrapText="1"/>
    </xf>
    <xf numFmtId="0" fontId="43" fillId="4" borderId="76" xfId="0" applyFont="1" applyFill="1" applyBorder="1" applyAlignment="1">
      <alignment horizontal="center" vertical="center" wrapText="1"/>
    </xf>
    <xf numFmtId="0" fontId="43" fillId="4" borderId="77" xfId="0" applyFont="1" applyFill="1" applyBorder="1" applyAlignment="1">
      <alignment horizontal="center" vertical="center" wrapText="1"/>
    </xf>
    <xf numFmtId="0" fontId="43" fillId="4" borderId="92" xfId="0" applyFont="1" applyFill="1" applyBorder="1" applyAlignment="1">
      <alignment horizontal="center" vertical="center" wrapText="1"/>
    </xf>
    <xf numFmtId="0" fontId="0" fillId="0" borderId="94" xfId="0" applyBorder="1" applyAlignment="1">
      <alignment horizontal="center" vertical="center" wrapText="1"/>
    </xf>
    <xf numFmtId="0" fontId="43" fillId="4" borderId="22" xfId="0" applyFont="1" applyFill="1" applyBorder="1" applyAlignment="1">
      <alignment horizontal="center" vertical="center" wrapText="1"/>
    </xf>
    <xf numFmtId="0" fontId="0" fillId="0" borderId="95" xfId="0" applyBorder="1" applyAlignment="1">
      <alignment horizontal="center" vertical="center" wrapText="1"/>
    </xf>
    <xf numFmtId="0" fontId="43" fillId="4" borderId="58" xfId="0" applyFont="1" applyFill="1" applyBorder="1" applyAlignment="1">
      <alignment horizontal="left" vertical="center" wrapText="1"/>
    </xf>
    <xf numFmtId="0" fontId="43" fillId="4" borderId="4" xfId="0" applyFont="1" applyFill="1" applyBorder="1" applyAlignment="1">
      <alignment horizontal="left" vertical="center" wrapText="1"/>
    </xf>
    <xf numFmtId="0" fontId="43" fillId="4" borderId="72" xfId="0" applyFont="1" applyFill="1" applyBorder="1" applyAlignment="1">
      <alignment horizontal="left" vertical="center" wrapText="1"/>
    </xf>
  </cellXfs>
  <cellStyles count="4">
    <cellStyle name="Normal" xfId="0" builtinId="0"/>
    <cellStyle name="Normal 2" xfId="1"/>
    <cellStyle name="Normal 4"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695326</xdr:colOff>
      <xdr:row>0</xdr:row>
      <xdr:rowOff>0</xdr:rowOff>
    </xdr:from>
    <xdr:to>
      <xdr:col>5</xdr:col>
      <xdr:colOff>466725</xdr:colOff>
      <xdr:row>4</xdr:row>
      <xdr:rowOff>27364</xdr:rowOff>
    </xdr:to>
    <xdr:pic>
      <xdr:nvPicPr>
        <xdr:cNvPr id="3" name="Imagen 1" descr="Texto, Logotipo&#10;&#10;Descripción generada automáticamente con confianza med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6" y="0"/>
          <a:ext cx="3667124" cy="7893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260210</xdr:colOff>
      <xdr:row>0</xdr:row>
      <xdr:rowOff>0</xdr:rowOff>
    </xdr:from>
    <xdr:to>
      <xdr:col>4</xdr:col>
      <xdr:colOff>2064754</xdr:colOff>
      <xdr:row>2</xdr:row>
      <xdr:rowOff>3743617</xdr:rowOff>
    </xdr:to>
    <xdr:pic>
      <xdr:nvPicPr>
        <xdr:cNvPr id="2" name="1 Imagen" descr="logo final Ministerio de HAcienda-0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66960" y="0"/>
          <a:ext cx="7287254" cy="4696117"/>
        </a:xfrm>
        <a:prstGeom prst="rect">
          <a:avLst/>
        </a:prstGeom>
        <a:noFill/>
        <a:ln>
          <a:noFill/>
        </a:ln>
      </xdr:spPr>
    </xdr:pic>
    <xdr:clientData/>
  </xdr:twoCellAnchor>
  <xdr:twoCellAnchor editAs="oneCell">
    <xdr:from>
      <xdr:col>0</xdr:col>
      <xdr:colOff>996462</xdr:colOff>
      <xdr:row>0</xdr:row>
      <xdr:rowOff>263767</xdr:rowOff>
    </xdr:from>
    <xdr:to>
      <xdr:col>1</xdr:col>
      <xdr:colOff>3808534</xdr:colOff>
      <xdr:row>3</xdr:row>
      <xdr:rowOff>189328</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99682" y="263767"/>
          <a:ext cx="8773550" cy="45585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381000</xdr:colOff>
      <xdr:row>6</xdr:row>
      <xdr:rowOff>95250</xdr:rowOff>
    </xdr:from>
    <xdr:ext cx="895350" cy="552450"/>
    <xdr:pic>
      <xdr:nvPicPr>
        <xdr:cNvPr id="2" name="image1.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xfrm>
          <a:off x="3390900" y="3857625"/>
          <a:ext cx="895350" cy="5524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381000</xdr:colOff>
      <xdr:row>6</xdr:row>
      <xdr:rowOff>95250</xdr:rowOff>
    </xdr:from>
    <xdr:ext cx="895350" cy="552450"/>
    <xdr:pic>
      <xdr:nvPicPr>
        <xdr:cNvPr id="2" name="image1.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xfrm>
          <a:off x="3390900" y="4095750"/>
          <a:ext cx="895350" cy="5524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0</xdr:col>
      <xdr:colOff>2863645</xdr:colOff>
      <xdr:row>0</xdr:row>
      <xdr:rowOff>221225</xdr:rowOff>
    </xdr:from>
    <xdr:to>
      <xdr:col>2</xdr:col>
      <xdr:colOff>321904</xdr:colOff>
      <xdr:row>1</xdr:row>
      <xdr:rowOff>48847</xdr:rowOff>
    </xdr:to>
    <xdr:pic>
      <xdr:nvPicPr>
        <xdr:cNvPr id="2" name="Imagen 1">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0720" y="221225"/>
          <a:ext cx="1163484" cy="856322"/>
        </a:xfrm>
        <a:prstGeom prst="rect">
          <a:avLst/>
        </a:prstGeom>
        <a:noFill/>
      </xdr:spPr>
    </xdr:pic>
    <xdr:clientData/>
  </xdr:twoCellAnchor>
  <xdr:twoCellAnchor editAs="oneCell">
    <xdr:from>
      <xdr:col>0</xdr:col>
      <xdr:colOff>282677</xdr:colOff>
      <xdr:row>0</xdr:row>
      <xdr:rowOff>282677</xdr:rowOff>
    </xdr:from>
    <xdr:to>
      <xdr:col>0</xdr:col>
      <xdr:colOff>2240850</xdr:colOff>
      <xdr:row>1</xdr:row>
      <xdr:rowOff>183353</xdr:rowOff>
    </xdr:to>
    <xdr:pic>
      <xdr:nvPicPr>
        <xdr:cNvPr id="3" name="2 Imagen">
          <a:extLst>
            <a:ext uri="{FF2B5EF4-FFF2-40B4-BE49-F238E27FC236}">
              <a16:creationId xmlns:a16="http://schemas.microsoft.com/office/drawing/2014/main" id="{00000000-0008-0000-1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677" y="282677"/>
          <a:ext cx="1958173" cy="92937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G30"/>
  <sheetViews>
    <sheetView topLeftCell="A16" workbookViewId="0">
      <selection activeCell="F23" sqref="F23"/>
    </sheetView>
  </sheetViews>
  <sheetFormatPr baseColWidth="10" defaultColWidth="11.42578125" defaultRowHeight="15" x14ac:dyDescent="0.25"/>
  <cols>
    <col min="1" max="1" width="12.7109375" bestFit="1" customWidth="1"/>
  </cols>
  <sheetData>
    <row r="7" spans="1:7" ht="31.5" x14ac:dyDescent="0.25">
      <c r="A7" s="161" t="s">
        <v>0</v>
      </c>
      <c r="B7" s="160" t="s">
        <v>0</v>
      </c>
      <c r="C7" s="160"/>
      <c r="D7" s="160"/>
      <c r="E7" s="160"/>
      <c r="F7" s="160"/>
      <c r="G7" s="160"/>
    </row>
    <row r="12" spans="1:7" ht="13.5" customHeight="1" x14ac:dyDescent="0.25">
      <c r="A12" s="162"/>
      <c r="B12" s="158"/>
      <c r="C12" s="158"/>
      <c r="D12" s="158"/>
      <c r="E12" s="158"/>
      <c r="F12" s="158"/>
      <c r="G12" s="158"/>
    </row>
    <row r="13" spans="1:7" ht="32.25" x14ac:dyDescent="0.25">
      <c r="A13" s="12"/>
    </row>
    <row r="15" spans="1:7" x14ac:dyDescent="0.25">
      <c r="A15" s="158"/>
      <c r="B15" s="158"/>
      <c r="C15" s="158"/>
      <c r="D15" s="158"/>
      <c r="E15" s="158"/>
      <c r="F15" s="158"/>
      <c r="G15" s="158"/>
    </row>
    <row r="16" spans="1:7" ht="42" customHeight="1" x14ac:dyDescent="0.25">
      <c r="A16" s="161" t="s">
        <v>1</v>
      </c>
      <c r="B16" s="160"/>
      <c r="C16" s="160"/>
      <c r="D16" s="160"/>
      <c r="E16" s="160"/>
      <c r="F16" s="160"/>
      <c r="G16" s="160"/>
    </row>
    <row r="17" spans="1:7" ht="25.5" customHeight="1" x14ac:dyDescent="0.25">
      <c r="A17" s="161">
        <v>2024</v>
      </c>
      <c r="B17" s="160"/>
      <c r="C17" s="160"/>
      <c r="D17" s="160"/>
      <c r="E17" s="160"/>
      <c r="F17" s="160"/>
      <c r="G17" s="160"/>
    </row>
    <row r="18" spans="1:7" ht="19.5" x14ac:dyDescent="0.25">
      <c r="A18" s="157"/>
      <c r="B18" s="158"/>
      <c r="C18" s="158"/>
      <c r="D18" s="158"/>
      <c r="E18" s="158"/>
      <c r="F18" s="158"/>
      <c r="G18" s="158"/>
    </row>
    <row r="30" spans="1:7" ht="39" customHeight="1" x14ac:dyDescent="0.25">
      <c r="A30" s="159" t="s">
        <v>518</v>
      </c>
      <c r="B30" s="160"/>
      <c r="C30" s="160"/>
      <c r="D30" s="160"/>
      <c r="E30" s="160"/>
      <c r="F30" s="160"/>
      <c r="G30" s="160"/>
    </row>
  </sheetData>
  <mergeCells count="7">
    <mergeCell ref="A18:G18"/>
    <mergeCell ref="A30:G30"/>
    <mergeCell ref="A7:G7"/>
    <mergeCell ref="A12:G12"/>
    <mergeCell ref="A15:G15"/>
    <mergeCell ref="A16:G16"/>
    <mergeCell ref="A17:G17"/>
  </mergeCells>
  <printOptions horizontalCentered="1" verticalCentered="1"/>
  <pageMargins left="0.70866141732283472" right="0.70866141732283472" top="0.74803149606299213" bottom="0.74803149606299213" header="0.31496062992125984" footer="0.31496062992125984"/>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10" workbookViewId="0">
      <selection activeCell="C12" sqref="C12"/>
    </sheetView>
  </sheetViews>
  <sheetFormatPr baseColWidth="10" defaultColWidth="11.42578125" defaultRowHeight="15" x14ac:dyDescent="0.25"/>
  <cols>
    <col min="1" max="2" width="22.5703125" customWidth="1"/>
    <col min="3" max="3" width="84.42578125" customWidth="1"/>
  </cols>
  <sheetData>
    <row r="1" spans="1:3" ht="15" customHeight="1" x14ac:dyDescent="0.25">
      <c r="A1" s="287" t="s">
        <v>272</v>
      </c>
      <c r="B1" s="287"/>
      <c r="C1" s="287"/>
    </row>
    <row r="2" spans="1:3" ht="28.5" customHeight="1" x14ac:dyDescent="0.25">
      <c r="A2" s="269" t="s">
        <v>186</v>
      </c>
      <c r="B2" s="270"/>
      <c r="C2" s="270"/>
    </row>
    <row r="3" spans="1:3" ht="15.75" thickBot="1" x14ac:dyDescent="0.3">
      <c r="A3" s="287" t="s">
        <v>301</v>
      </c>
      <c r="B3" s="287"/>
      <c r="C3" s="287"/>
    </row>
    <row r="4" spans="1:3" ht="15.75" thickBot="1" x14ac:dyDescent="0.3">
      <c r="A4" s="311" t="s">
        <v>188</v>
      </c>
      <c r="B4" s="312"/>
      <c r="C4" s="96" t="s">
        <v>189</v>
      </c>
    </row>
    <row r="5" spans="1:3" ht="15.75" thickBot="1" x14ac:dyDescent="0.3">
      <c r="A5" s="274" t="s">
        <v>190</v>
      </c>
      <c r="B5" s="288"/>
      <c r="C5" s="82" t="s">
        <v>302</v>
      </c>
    </row>
    <row r="6" spans="1:3" ht="60" customHeight="1" x14ac:dyDescent="0.25">
      <c r="A6" s="313" t="s">
        <v>191</v>
      </c>
      <c r="B6" s="314"/>
      <c r="C6" s="81" t="s">
        <v>303</v>
      </c>
    </row>
    <row r="7" spans="1:3" ht="159" customHeight="1" x14ac:dyDescent="0.25">
      <c r="A7" s="278"/>
      <c r="B7" s="298"/>
      <c r="C7" s="70" t="s">
        <v>276</v>
      </c>
    </row>
    <row r="8" spans="1:3" ht="41.25" customHeight="1" x14ac:dyDescent="0.25">
      <c r="A8" s="300"/>
      <c r="B8" s="301"/>
      <c r="C8" s="70" t="s">
        <v>304</v>
      </c>
    </row>
    <row r="9" spans="1:3" ht="82.5" customHeight="1" x14ac:dyDescent="0.25">
      <c r="A9" s="267" t="s">
        <v>195</v>
      </c>
      <c r="B9" s="286"/>
      <c r="C9" s="104" t="s">
        <v>278</v>
      </c>
    </row>
    <row r="10" spans="1:3" ht="82.5" customHeight="1" x14ac:dyDescent="0.25">
      <c r="A10" s="267" t="s">
        <v>197</v>
      </c>
      <c r="B10" s="286"/>
      <c r="C10" s="74" t="s">
        <v>279</v>
      </c>
    </row>
    <row r="11" spans="1:3" ht="17.25" customHeight="1" x14ac:dyDescent="0.25">
      <c r="A11" s="267" t="s">
        <v>199</v>
      </c>
      <c r="B11" s="286"/>
      <c r="C11" s="74" t="s">
        <v>280</v>
      </c>
    </row>
    <row r="12" spans="1:3" ht="38.25" customHeight="1" thickBot="1" x14ac:dyDescent="0.3">
      <c r="A12" s="267" t="s">
        <v>201</v>
      </c>
      <c r="B12" s="286"/>
      <c r="C12" s="81" t="s">
        <v>305</v>
      </c>
    </row>
    <row r="13" spans="1:3" ht="26.25" thickBot="1" x14ac:dyDescent="0.3">
      <c r="A13" s="280" t="s">
        <v>203</v>
      </c>
      <c r="B13" s="76" t="s">
        <v>204</v>
      </c>
      <c r="C13" s="105" t="s">
        <v>296</v>
      </c>
    </row>
    <row r="14" spans="1:3" ht="47.25" customHeight="1" x14ac:dyDescent="0.25">
      <c r="A14" s="281"/>
      <c r="B14" s="76" t="s">
        <v>206</v>
      </c>
      <c r="C14" s="69" t="s">
        <v>297</v>
      </c>
    </row>
    <row r="15" spans="1:3" x14ac:dyDescent="0.25">
      <c r="A15" s="267" t="s">
        <v>208</v>
      </c>
      <c r="B15" s="286"/>
      <c r="C15" s="79" t="s">
        <v>259</v>
      </c>
    </row>
    <row r="16" spans="1:3" ht="57" customHeight="1" x14ac:dyDescent="0.25">
      <c r="A16" s="267" t="s">
        <v>33</v>
      </c>
      <c r="B16" s="286"/>
      <c r="C16" s="80" t="s">
        <v>306</v>
      </c>
    </row>
    <row r="17" spans="1:3" x14ac:dyDescent="0.25">
      <c r="A17" s="267" t="s">
        <v>211</v>
      </c>
      <c r="B17" s="286"/>
      <c r="C17" s="98" t="s">
        <v>212</v>
      </c>
    </row>
    <row r="18" spans="1:3" x14ac:dyDescent="0.25">
      <c r="A18" s="295" t="s">
        <v>213</v>
      </c>
      <c r="B18" s="296"/>
      <c r="C18" s="99" t="s">
        <v>300</v>
      </c>
    </row>
    <row r="19" spans="1:3" ht="19.899999999999999" customHeight="1" x14ac:dyDescent="0.25">
      <c r="A19" s="276" t="s">
        <v>214</v>
      </c>
      <c r="B19" s="297"/>
      <c r="C19" s="83" t="s">
        <v>215</v>
      </c>
    </row>
    <row r="20" spans="1:3" ht="19.899999999999999" customHeight="1" x14ac:dyDescent="0.25">
      <c r="A20" s="278"/>
      <c r="B20" s="298"/>
      <c r="C20" s="83" t="s">
        <v>216</v>
      </c>
    </row>
    <row r="21" spans="1:3" ht="19.899999999999999" customHeight="1" x14ac:dyDescent="0.25">
      <c r="A21" s="278"/>
      <c r="B21" s="298"/>
      <c r="C21" s="83" t="s">
        <v>217</v>
      </c>
    </row>
    <row r="22" spans="1:3" ht="19.899999999999999" customHeight="1" x14ac:dyDescent="0.25">
      <c r="A22" s="299"/>
      <c r="B22" s="298"/>
      <c r="C22" s="70" t="s">
        <v>218</v>
      </c>
    </row>
    <row r="23" spans="1:3" ht="19.899999999999999" customHeight="1" x14ac:dyDescent="0.25">
      <c r="A23" s="300"/>
      <c r="B23" s="301"/>
      <c r="C23" s="73" t="s">
        <v>219</v>
      </c>
    </row>
    <row r="24" spans="1:3" x14ac:dyDescent="0.25">
      <c r="A24" s="267" t="s">
        <v>220</v>
      </c>
      <c r="B24" s="286"/>
      <c r="C24" s="75" t="s">
        <v>287</v>
      </c>
    </row>
    <row r="25" spans="1:3" ht="32.25" customHeight="1" thickBot="1" x14ac:dyDescent="0.3">
      <c r="A25" s="284" t="s">
        <v>222</v>
      </c>
      <c r="B25" s="302"/>
      <c r="C25" s="100" t="s">
        <v>288</v>
      </c>
    </row>
    <row r="26" spans="1:3" x14ac:dyDescent="0.25">
      <c r="A26" s="101" t="s">
        <v>289</v>
      </c>
      <c r="B26" s="101"/>
      <c r="C26" s="101"/>
    </row>
    <row r="27" spans="1:3" ht="15.75" x14ac:dyDescent="0.25">
      <c r="A27" s="34"/>
      <c r="B27" s="34"/>
      <c r="C27" s="34"/>
    </row>
  </sheetData>
  <mergeCells count="18">
    <mergeCell ref="A25:B25"/>
    <mergeCell ref="A9:B9"/>
    <mergeCell ref="A10:B10"/>
    <mergeCell ref="A11:B11"/>
    <mergeCell ref="A12:B12"/>
    <mergeCell ref="A13:A14"/>
    <mergeCell ref="A15:B15"/>
    <mergeCell ref="A16:B16"/>
    <mergeCell ref="A17:B17"/>
    <mergeCell ref="A18:B18"/>
    <mergeCell ref="A19:B23"/>
    <mergeCell ref="A24:B24"/>
    <mergeCell ref="A6:B8"/>
    <mergeCell ref="A1:C1"/>
    <mergeCell ref="A2:C2"/>
    <mergeCell ref="A3:C3"/>
    <mergeCell ref="A4:B4"/>
    <mergeCell ref="A5:B5"/>
  </mergeCells>
  <pageMargins left="0.23622047244094491" right="0.15748031496062992" top="0.74803149606299213" bottom="0.74803149606299213" header="0.31496062992125984" footer="0.31496062992125984"/>
  <pageSetup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C16" sqref="C16"/>
    </sheetView>
  </sheetViews>
  <sheetFormatPr baseColWidth="10" defaultColWidth="11.42578125" defaultRowHeight="15" x14ac:dyDescent="0.25"/>
  <cols>
    <col min="1" max="2" width="22.5703125" customWidth="1"/>
    <col min="3" max="3" width="93.7109375" customWidth="1"/>
  </cols>
  <sheetData>
    <row r="1" spans="1:3" ht="15" customHeight="1" x14ac:dyDescent="0.25">
      <c r="A1" s="287" t="s">
        <v>272</v>
      </c>
      <c r="B1" s="287"/>
      <c r="C1" s="287"/>
    </row>
    <row r="2" spans="1:3" ht="32.25" customHeight="1" x14ac:dyDescent="0.25">
      <c r="A2" s="269" t="s">
        <v>186</v>
      </c>
      <c r="B2" s="270"/>
      <c r="C2" s="270"/>
    </row>
    <row r="3" spans="1:3" ht="15.75" thickBot="1" x14ac:dyDescent="0.3">
      <c r="A3" s="287" t="s">
        <v>307</v>
      </c>
      <c r="B3" s="287"/>
      <c r="C3" s="287"/>
    </row>
    <row r="4" spans="1:3" ht="15.75" thickBot="1" x14ac:dyDescent="0.3">
      <c r="A4" s="311" t="s">
        <v>188</v>
      </c>
      <c r="B4" s="312"/>
      <c r="C4" s="96" t="s">
        <v>189</v>
      </c>
    </row>
    <row r="5" spans="1:3" ht="17.45" customHeight="1" x14ac:dyDescent="0.25">
      <c r="A5" s="274" t="s">
        <v>190</v>
      </c>
      <c r="B5" s="288"/>
      <c r="C5" s="82" t="s">
        <v>308</v>
      </c>
    </row>
    <row r="6" spans="1:3" ht="57.75" customHeight="1" x14ac:dyDescent="0.25">
      <c r="A6" s="278" t="s">
        <v>191</v>
      </c>
      <c r="B6" s="298"/>
      <c r="C6" s="81" t="s">
        <v>309</v>
      </c>
    </row>
    <row r="7" spans="1:3" ht="20.25" customHeight="1" x14ac:dyDescent="0.25">
      <c r="A7" s="267" t="s">
        <v>195</v>
      </c>
      <c r="B7" s="286"/>
      <c r="C7" s="104" t="s">
        <v>310</v>
      </c>
    </row>
    <row r="8" spans="1:3" ht="42" customHeight="1" x14ac:dyDescent="0.25">
      <c r="A8" s="267" t="s">
        <v>197</v>
      </c>
      <c r="B8" s="286"/>
      <c r="C8" s="74" t="s">
        <v>311</v>
      </c>
    </row>
    <row r="9" spans="1:3" ht="17.25" customHeight="1" x14ac:dyDescent="0.25">
      <c r="A9" s="267" t="s">
        <v>199</v>
      </c>
      <c r="B9" s="286"/>
      <c r="C9" s="74" t="s">
        <v>200</v>
      </c>
    </row>
    <row r="10" spans="1:3" ht="32.25" customHeight="1" x14ac:dyDescent="0.25">
      <c r="A10" s="315" t="s">
        <v>201</v>
      </c>
      <c r="B10" s="286"/>
      <c r="C10" s="91" t="s">
        <v>312</v>
      </c>
    </row>
    <row r="11" spans="1:3" x14ac:dyDescent="0.25">
      <c r="A11" s="316" t="s">
        <v>203</v>
      </c>
      <c r="B11" s="76" t="s">
        <v>204</v>
      </c>
      <c r="C11" s="74" t="s">
        <v>313</v>
      </c>
    </row>
    <row r="12" spans="1:3" ht="21" customHeight="1" x14ac:dyDescent="0.25">
      <c r="A12" s="317"/>
      <c r="B12" s="76" t="s">
        <v>206</v>
      </c>
      <c r="C12" s="75" t="s">
        <v>313</v>
      </c>
    </row>
    <row r="13" spans="1:3" x14ac:dyDescent="0.25">
      <c r="A13" s="315" t="s">
        <v>208</v>
      </c>
      <c r="B13" s="286"/>
      <c r="C13" s="106" t="s">
        <v>314</v>
      </c>
    </row>
    <row r="14" spans="1:3" ht="59.45" customHeight="1" x14ac:dyDescent="0.25">
      <c r="A14" s="315" t="s">
        <v>33</v>
      </c>
      <c r="B14" s="286"/>
      <c r="C14" s="85" t="s">
        <v>315</v>
      </c>
    </row>
    <row r="15" spans="1:3" x14ac:dyDescent="0.25">
      <c r="A15" s="315" t="s">
        <v>211</v>
      </c>
      <c r="B15" s="286"/>
      <c r="C15" s="113" t="s">
        <v>316</v>
      </c>
    </row>
    <row r="16" spans="1:3" ht="45.75" customHeight="1" x14ac:dyDescent="0.25">
      <c r="A16" s="320" t="s">
        <v>213</v>
      </c>
      <c r="B16" s="296"/>
      <c r="C16" s="112" t="s">
        <v>317</v>
      </c>
    </row>
    <row r="17" spans="1:3" ht="18.75" customHeight="1" x14ac:dyDescent="0.25">
      <c r="A17" s="318" t="s">
        <v>214</v>
      </c>
      <c r="B17" s="297"/>
      <c r="C17" s="83" t="s">
        <v>215</v>
      </c>
    </row>
    <row r="18" spans="1:3" ht="18.75" customHeight="1" x14ac:dyDescent="0.25">
      <c r="A18" s="321"/>
      <c r="B18" s="298"/>
      <c r="C18" s="83" t="s">
        <v>216</v>
      </c>
    </row>
    <row r="19" spans="1:3" ht="18.75" customHeight="1" x14ac:dyDescent="0.25">
      <c r="A19" s="321"/>
      <c r="B19" s="298"/>
      <c r="C19" s="83" t="s">
        <v>217</v>
      </c>
    </row>
    <row r="20" spans="1:3" ht="18.75" customHeight="1" x14ac:dyDescent="0.25">
      <c r="A20" s="322"/>
      <c r="B20" s="298"/>
      <c r="C20" s="70" t="s">
        <v>218</v>
      </c>
    </row>
    <row r="21" spans="1:3" ht="18.75" customHeight="1" x14ac:dyDescent="0.25">
      <c r="A21" s="319"/>
      <c r="B21" s="301"/>
      <c r="C21" s="73" t="s">
        <v>219</v>
      </c>
    </row>
    <row r="22" spans="1:3" ht="21.75" customHeight="1" x14ac:dyDescent="0.25">
      <c r="A22" s="315" t="s">
        <v>220</v>
      </c>
      <c r="B22" s="286"/>
      <c r="C22" s="75" t="s">
        <v>263</v>
      </c>
    </row>
    <row r="23" spans="1:3" ht="32.25" hidden="1" customHeight="1" x14ac:dyDescent="0.25">
      <c r="A23" s="315" t="s">
        <v>264</v>
      </c>
      <c r="B23" s="286"/>
      <c r="C23" s="81" t="s">
        <v>318</v>
      </c>
    </row>
    <row r="24" spans="1:3" ht="21.75" hidden="1" customHeight="1" x14ac:dyDescent="0.25">
      <c r="A24" s="318" t="s">
        <v>266</v>
      </c>
      <c r="B24" s="297"/>
      <c r="C24" s="81" t="s">
        <v>267</v>
      </c>
    </row>
    <row r="25" spans="1:3" ht="21.75" hidden="1" customHeight="1" x14ac:dyDescent="0.25">
      <c r="A25" s="319"/>
      <c r="B25" s="301"/>
      <c r="C25" s="81" t="s">
        <v>268</v>
      </c>
    </row>
    <row r="26" spans="1:3" ht="36.75" hidden="1" customHeight="1" x14ac:dyDescent="0.25">
      <c r="A26" s="315" t="s">
        <v>269</v>
      </c>
      <c r="B26" s="286"/>
      <c r="C26" s="81" t="s">
        <v>319</v>
      </c>
    </row>
    <row r="27" spans="1:3" ht="20.25" customHeight="1" x14ac:dyDescent="0.25">
      <c r="A27" s="318" t="s">
        <v>222</v>
      </c>
      <c r="B27" s="297"/>
      <c r="C27" s="98" t="s">
        <v>320</v>
      </c>
    </row>
    <row r="28" spans="1:3" ht="90.75" customHeight="1" x14ac:dyDescent="0.25">
      <c r="A28" s="107"/>
      <c r="B28" s="108"/>
      <c r="C28" s="83" t="s">
        <v>321</v>
      </c>
    </row>
    <row r="29" spans="1:3" ht="57" customHeight="1" x14ac:dyDescent="0.25">
      <c r="A29" s="107"/>
      <c r="B29" s="108"/>
      <c r="C29" s="83" t="s">
        <v>322</v>
      </c>
    </row>
    <row r="30" spans="1:3" ht="103.5" customHeight="1" x14ac:dyDescent="0.25">
      <c r="A30" s="107"/>
      <c r="B30" s="108"/>
      <c r="C30" s="83" t="s">
        <v>323</v>
      </c>
    </row>
    <row r="31" spans="1:3" ht="44.25" customHeight="1" thickBot="1" x14ac:dyDescent="0.3">
      <c r="A31" s="109"/>
      <c r="B31" s="110"/>
      <c r="C31" s="111" t="s">
        <v>324</v>
      </c>
    </row>
    <row r="32" spans="1:3" x14ac:dyDescent="0.25">
      <c r="A32" s="101" t="s">
        <v>289</v>
      </c>
      <c r="B32" s="101"/>
      <c r="C32" s="101"/>
    </row>
  </sheetData>
  <mergeCells count="21">
    <mergeCell ref="A24:B25"/>
    <mergeCell ref="A26:B26"/>
    <mergeCell ref="A27:B27"/>
    <mergeCell ref="A14:B14"/>
    <mergeCell ref="A15:B15"/>
    <mergeCell ref="A16:B16"/>
    <mergeCell ref="A17:B21"/>
    <mergeCell ref="A22:B22"/>
    <mergeCell ref="A23:B23"/>
    <mergeCell ref="A13:B13"/>
    <mergeCell ref="A1:C1"/>
    <mergeCell ref="A2:C2"/>
    <mergeCell ref="A3:C3"/>
    <mergeCell ref="A4:B4"/>
    <mergeCell ref="A5:B5"/>
    <mergeCell ref="A6:B6"/>
    <mergeCell ref="A7:B7"/>
    <mergeCell ref="A8:B8"/>
    <mergeCell ref="A9:B9"/>
    <mergeCell ref="A10:B10"/>
    <mergeCell ref="A11:A12"/>
  </mergeCells>
  <pageMargins left="0.23" right="0.15" top="0.26" bottom="0.17" header="0.3" footer="0.3"/>
  <pageSetup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117" zoomScaleNormal="117" workbookViewId="0">
      <selection activeCell="C31" sqref="C31"/>
    </sheetView>
  </sheetViews>
  <sheetFormatPr baseColWidth="10" defaultColWidth="11.42578125" defaultRowHeight="15" x14ac:dyDescent="0.25"/>
  <cols>
    <col min="1" max="2" width="22.5703125" customWidth="1"/>
    <col min="3" max="3" width="93.7109375" customWidth="1"/>
  </cols>
  <sheetData>
    <row r="1" spans="1:3" ht="22.15" customHeight="1" x14ac:dyDescent="0.25">
      <c r="A1" s="287" t="s">
        <v>272</v>
      </c>
      <c r="B1" s="287"/>
      <c r="C1" s="287"/>
    </row>
    <row r="2" spans="1:3" ht="30.75" customHeight="1" x14ac:dyDescent="0.25">
      <c r="A2" s="269" t="s">
        <v>186</v>
      </c>
      <c r="B2" s="270"/>
      <c r="C2" s="270"/>
    </row>
    <row r="3" spans="1:3" ht="20.45" customHeight="1" thickBot="1" x14ac:dyDescent="0.3">
      <c r="A3" s="287" t="s">
        <v>325</v>
      </c>
      <c r="B3" s="287"/>
      <c r="C3" s="287"/>
    </row>
    <row r="4" spans="1:3" ht="15.75" thickBot="1" x14ac:dyDescent="0.3">
      <c r="A4" s="311" t="s">
        <v>188</v>
      </c>
      <c r="B4" s="312"/>
      <c r="C4" s="96" t="s">
        <v>189</v>
      </c>
    </row>
    <row r="5" spans="1:3" x14ac:dyDescent="0.25">
      <c r="A5" s="274" t="s">
        <v>190</v>
      </c>
      <c r="B5" s="288"/>
      <c r="C5" s="82" t="s">
        <v>128</v>
      </c>
    </row>
    <row r="6" spans="1:3" ht="91.5" customHeight="1" x14ac:dyDescent="0.25">
      <c r="A6" s="278" t="s">
        <v>191</v>
      </c>
      <c r="B6" s="298"/>
      <c r="C6" s="81" t="s">
        <v>326</v>
      </c>
    </row>
    <row r="7" spans="1:3" ht="51" customHeight="1" x14ac:dyDescent="0.25">
      <c r="A7" s="267" t="s">
        <v>195</v>
      </c>
      <c r="B7" s="286"/>
      <c r="C7" s="104"/>
    </row>
    <row r="8" spans="1:3" ht="54" customHeight="1" x14ac:dyDescent="0.25">
      <c r="A8" s="267" t="s">
        <v>197</v>
      </c>
      <c r="B8" s="286"/>
      <c r="C8" s="74" t="s">
        <v>327</v>
      </c>
    </row>
    <row r="9" spans="1:3" ht="17.25" customHeight="1" x14ac:dyDescent="0.25">
      <c r="A9" s="267" t="s">
        <v>199</v>
      </c>
      <c r="B9" s="286"/>
      <c r="C9" s="74" t="s">
        <v>255</v>
      </c>
    </row>
    <row r="10" spans="1:3" ht="25.5" customHeight="1" x14ac:dyDescent="0.25">
      <c r="A10" s="267" t="s">
        <v>201</v>
      </c>
      <c r="B10" s="286"/>
      <c r="C10" s="75" t="s">
        <v>328</v>
      </c>
    </row>
    <row r="11" spans="1:3" x14ac:dyDescent="0.25">
      <c r="A11" s="280" t="s">
        <v>203</v>
      </c>
      <c r="B11" s="76" t="s">
        <v>204</v>
      </c>
      <c r="C11" s="74" t="s">
        <v>257</v>
      </c>
    </row>
    <row r="12" spans="1:3" ht="21" customHeight="1" x14ac:dyDescent="0.25">
      <c r="A12" s="281"/>
      <c r="B12" s="76" t="s">
        <v>206</v>
      </c>
      <c r="C12" s="75" t="s">
        <v>329</v>
      </c>
    </row>
    <row r="13" spans="1:3" x14ac:dyDescent="0.25">
      <c r="A13" s="267" t="s">
        <v>208</v>
      </c>
      <c r="B13" s="286"/>
      <c r="C13" s="79" t="s">
        <v>330</v>
      </c>
    </row>
    <row r="14" spans="1:3" ht="53.25" customHeight="1" x14ac:dyDescent="0.25">
      <c r="A14" s="267" t="s">
        <v>33</v>
      </c>
      <c r="B14" s="286"/>
      <c r="C14" s="85" t="s">
        <v>331</v>
      </c>
    </row>
    <row r="15" spans="1:3" x14ac:dyDescent="0.25">
      <c r="A15" s="267" t="s">
        <v>211</v>
      </c>
      <c r="B15" s="286"/>
      <c r="C15" s="113" t="s">
        <v>316</v>
      </c>
    </row>
    <row r="16" spans="1:3" ht="43.5" customHeight="1" x14ac:dyDescent="0.25">
      <c r="A16" s="295" t="s">
        <v>213</v>
      </c>
      <c r="B16" s="296"/>
      <c r="C16" s="112" t="s">
        <v>332</v>
      </c>
    </row>
    <row r="17" spans="1:3" ht="19.899999999999999" customHeight="1" x14ac:dyDescent="0.25">
      <c r="A17" s="276" t="s">
        <v>214</v>
      </c>
      <c r="B17" s="297"/>
      <c r="C17" s="83" t="s">
        <v>215</v>
      </c>
    </row>
    <row r="18" spans="1:3" ht="19.899999999999999" customHeight="1" x14ac:dyDescent="0.25">
      <c r="A18" s="299"/>
      <c r="B18" s="298"/>
      <c r="C18" s="83" t="s">
        <v>216</v>
      </c>
    </row>
    <row r="19" spans="1:3" ht="19.899999999999999" customHeight="1" x14ac:dyDescent="0.25">
      <c r="A19" s="299"/>
      <c r="B19" s="298"/>
      <c r="C19" s="83" t="s">
        <v>217</v>
      </c>
    </row>
    <row r="20" spans="1:3" ht="19.899999999999999" customHeight="1" x14ac:dyDescent="0.25">
      <c r="A20" s="299"/>
      <c r="B20" s="298"/>
      <c r="C20" s="70" t="s">
        <v>218</v>
      </c>
    </row>
    <row r="21" spans="1:3" ht="19.899999999999999" customHeight="1" x14ac:dyDescent="0.25">
      <c r="A21" s="300"/>
      <c r="B21" s="301"/>
      <c r="C21" s="73" t="s">
        <v>219</v>
      </c>
    </row>
    <row r="22" spans="1:3" ht="21.75" customHeight="1" x14ac:dyDescent="0.25">
      <c r="A22" s="267" t="s">
        <v>220</v>
      </c>
      <c r="B22" s="286"/>
      <c r="C22" s="75" t="s">
        <v>263</v>
      </c>
    </row>
    <row r="23" spans="1:3" ht="35.450000000000003" hidden="1" customHeight="1" x14ac:dyDescent="0.25">
      <c r="A23" s="267" t="s">
        <v>264</v>
      </c>
      <c r="B23" s="286"/>
      <c r="C23" s="81" t="s">
        <v>318</v>
      </c>
    </row>
    <row r="24" spans="1:3" ht="21.75" hidden="1" customHeight="1" x14ac:dyDescent="0.25">
      <c r="A24" s="276" t="s">
        <v>266</v>
      </c>
      <c r="B24" s="297"/>
      <c r="C24" s="81" t="s">
        <v>267</v>
      </c>
    </row>
    <row r="25" spans="1:3" ht="21.75" hidden="1" customHeight="1" x14ac:dyDescent="0.25">
      <c r="A25" s="300"/>
      <c r="B25" s="301"/>
      <c r="C25" s="81" t="s">
        <v>268</v>
      </c>
    </row>
    <row r="26" spans="1:3" ht="36.75" hidden="1" customHeight="1" x14ac:dyDescent="0.25">
      <c r="A26" s="267" t="s">
        <v>269</v>
      </c>
      <c r="B26" s="286"/>
      <c r="C26" s="81" t="s">
        <v>319</v>
      </c>
    </row>
    <row r="27" spans="1:3" ht="36.75" hidden="1" customHeight="1" x14ac:dyDescent="0.25">
      <c r="A27" s="267" t="s">
        <v>264</v>
      </c>
      <c r="B27" s="286"/>
      <c r="C27" s="81" t="s">
        <v>265</v>
      </c>
    </row>
    <row r="28" spans="1:3" ht="27.75" hidden="1" customHeight="1" x14ac:dyDescent="0.25">
      <c r="A28" s="276" t="s">
        <v>266</v>
      </c>
      <c r="B28" s="297"/>
      <c r="C28" s="81" t="s">
        <v>267</v>
      </c>
    </row>
    <row r="29" spans="1:3" ht="21.75" hidden="1" customHeight="1" x14ac:dyDescent="0.25">
      <c r="A29" s="300"/>
      <c r="B29" s="301"/>
      <c r="C29" s="81" t="s">
        <v>268</v>
      </c>
    </row>
    <row r="30" spans="1:3" ht="36.75" hidden="1" customHeight="1" x14ac:dyDescent="0.25">
      <c r="A30" s="267" t="s">
        <v>269</v>
      </c>
      <c r="B30" s="286"/>
      <c r="C30" s="81" t="s">
        <v>333</v>
      </c>
    </row>
    <row r="31" spans="1:3" ht="39" customHeight="1" thickBot="1" x14ac:dyDescent="0.3">
      <c r="A31" s="323" t="s">
        <v>222</v>
      </c>
      <c r="B31" s="324"/>
      <c r="C31" s="100" t="s">
        <v>334</v>
      </c>
    </row>
    <row r="32" spans="1:3" x14ac:dyDescent="0.25">
      <c r="A32" s="101" t="s">
        <v>289</v>
      </c>
      <c r="B32" s="101"/>
      <c r="C32" s="101"/>
    </row>
  </sheetData>
  <mergeCells count="24">
    <mergeCell ref="A31:B31"/>
    <mergeCell ref="A14:B14"/>
    <mergeCell ref="A15:B15"/>
    <mergeCell ref="A16:B16"/>
    <mergeCell ref="A17:B21"/>
    <mergeCell ref="A22:B22"/>
    <mergeCell ref="A23:B23"/>
    <mergeCell ref="A24:B25"/>
    <mergeCell ref="A26:B26"/>
    <mergeCell ref="A27:B27"/>
    <mergeCell ref="A28:B29"/>
    <mergeCell ref="A30:B30"/>
    <mergeCell ref="A13:B13"/>
    <mergeCell ref="A1:C1"/>
    <mergeCell ref="A2:C2"/>
    <mergeCell ref="A3:C3"/>
    <mergeCell ref="A4:B4"/>
    <mergeCell ref="A5:B5"/>
    <mergeCell ref="A6:B6"/>
    <mergeCell ref="A7:B7"/>
    <mergeCell ref="A8:B8"/>
    <mergeCell ref="A9:B9"/>
    <mergeCell ref="A10:B10"/>
    <mergeCell ref="A11:A12"/>
  </mergeCells>
  <pageMargins left="0.23" right="0.15" top="0.26" bottom="0.17" header="0.3" footer="0.3"/>
  <pageSetup scale="6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topLeftCell="A4" zoomScale="149" zoomScaleNormal="149" workbookViewId="0">
      <selection activeCell="C10" sqref="C10"/>
    </sheetView>
  </sheetViews>
  <sheetFormatPr baseColWidth="10" defaultColWidth="11.42578125" defaultRowHeight="15" x14ac:dyDescent="0.25"/>
  <cols>
    <col min="1" max="2" width="22.7109375" customWidth="1"/>
    <col min="3" max="3" width="84.42578125" customWidth="1"/>
  </cols>
  <sheetData>
    <row r="1" spans="1:3" ht="19.5" customHeight="1" x14ac:dyDescent="0.25">
      <c r="A1" s="287" t="s">
        <v>335</v>
      </c>
      <c r="B1" s="287"/>
      <c r="C1" s="287"/>
    </row>
    <row r="2" spans="1:3" ht="24.75" customHeight="1" x14ac:dyDescent="0.25">
      <c r="A2" s="269" t="s">
        <v>186</v>
      </c>
      <c r="B2" s="270"/>
      <c r="C2" s="270"/>
    </row>
    <row r="3" spans="1:3" ht="31.5" customHeight="1" thickBot="1" x14ac:dyDescent="0.3">
      <c r="A3" s="287" t="s">
        <v>336</v>
      </c>
      <c r="B3" s="287"/>
      <c r="C3" s="287"/>
    </row>
    <row r="4" spans="1:3" ht="15.75" thickBot="1" x14ac:dyDescent="0.3">
      <c r="A4" s="311" t="s">
        <v>188</v>
      </c>
      <c r="B4" s="312"/>
      <c r="C4" s="96" t="s">
        <v>189</v>
      </c>
    </row>
    <row r="5" spans="1:3" ht="17.25" customHeight="1" x14ac:dyDescent="0.25">
      <c r="A5" s="274" t="s">
        <v>190</v>
      </c>
      <c r="B5" s="288"/>
      <c r="C5" s="68" t="s">
        <v>337</v>
      </c>
    </row>
    <row r="6" spans="1:3" ht="96" customHeight="1" x14ac:dyDescent="0.25">
      <c r="A6" s="276" t="s">
        <v>191</v>
      </c>
      <c r="B6" s="297"/>
      <c r="C6" s="81" t="s">
        <v>252</v>
      </c>
    </row>
    <row r="7" spans="1:3" x14ac:dyDescent="0.25">
      <c r="A7" s="267" t="s">
        <v>195</v>
      </c>
      <c r="B7" s="286"/>
      <c r="C7" s="91" t="s">
        <v>253</v>
      </c>
    </row>
    <row r="8" spans="1:3" ht="48" customHeight="1" x14ac:dyDescent="0.25">
      <c r="A8" s="267" t="s">
        <v>197</v>
      </c>
      <c r="B8" s="286"/>
      <c r="C8" s="74" t="s">
        <v>254</v>
      </c>
    </row>
    <row r="9" spans="1:3" x14ac:dyDescent="0.25">
      <c r="A9" s="267" t="s">
        <v>199</v>
      </c>
      <c r="B9" s="286"/>
      <c r="C9" s="92" t="s">
        <v>255</v>
      </c>
    </row>
    <row r="10" spans="1:3" ht="36.75" customHeight="1" x14ac:dyDescent="0.25">
      <c r="A10" s="267" t="s">
        <v>201</v>
      </c>
      <c r="B10" s="286"/>
      <c r="C10" s="75" t="s">
        <v>256</v>
      </c>
    </row>
    <row r="11" spans="1:3" ht="19.5" customHeight="1" x14ac:dyDescent="0.25">
      <c r="A11" s="280" t="s">
        <v>203</v>
      </c>
      <c r="B11" s="76" t="s">
        <v>204</v>
      </c>
      <c r="C11" s="93" t="s">
        <v>257</v>
      </c>
    </row>
    <row r="12" spans="1:3" x14ac:dyDescent="0.25">
      <c r="A12" s="281"/>
      <c r="B12" s="76" t="s">
        <v>206</v>
      </c>
      <c r="C12" s="91" t="s">
        <v>258</v>
      </c>
    </row>
    <row r="13" spans="1:3" ht="42.75" customHeight="1" thickBot="1" x14ac:dyDescent="0.3">
      <c r="A13" s="267" t="s">
        <v>208</v>
      </c>
      <c r="B13" s="286"/>
      <c r="C13" s="93">
        <v>0</v>
      </c>
    </row>
    <row r="14" spans="1:3" ht="61.5" customHeight="1" x14ac:dyDescent="0.25">
      <c r="A14" s="267" t="s">
        <v>33</v>
      </c>
      <c r="B14" s="286"/>
      <c r="C14" s="114" t="s">
        <v>338</v>
      </c>
    </row>
    <row r="15" spans="1:3" ht="24" customHeight="1" x14ac:dyDescent="0.25">
      <c r="A15" s="267" t="s">
        <v>211</v>
      </c>
      <c r="B15" s="286"/>
      <c r="C15" s="81" t="s">
        <v>261</v>
      </c>
    </row>
    <row r="16" spans="1:3" ht="40.5" customHeight="1" x14ac:dyDescent="0.25">
      <c r="A16" s="295" t="s">
        <v>213</v>
      </c>
      <c r="B16" s="296"/>
      <c r="C16" s="95" t="s">
        <v>262</v>
      </c>
    </row>
    <row r="17" spans="1:3" ht="20.100000000000001" customHeight="1" x14ac:dyDescent="0.25">
      <c r="A17" s="325" t="s">
        <v>214</v>
      </c>
      <c r="B17" s="326"/>
      <c r="C17" s="83" t="s">
        <v>215</v>
      </c>
    </row>
    <row r="18" spans="1:3" ht="20.100000000000001" customHeight="1" x14ac:dyDescent="0.25">
      <c r="A18" s="327"/>
      <c r="B18" s="328"/>
      <c r="C18" s="83" t="s">
        <v>216</v>
      </c>
    </row>
    <row r="19" spans="1:3" ht="20.100000000000001" customHeight="1" x14ac:dyDescent="0.25">
      <c r="A19" s="327"/>
      <c r="B19" s="328"/>
      <c r="C19" s="83" t="s">
        <v>217</v>
      </c>
    </row>
    <row r="20" spans="1:3" ht="20.100000000000001" customHeight="1" x14ac:dyDescent="0.25">
      <c r="A20" s="327"/>
      <c r="B20" s="328"/>
      <c r="C20" s="70" t="s">
        <v>218</v>
      </c>
    </row>
    <row r="21" spans="1:3" ht="20.100000000000001" customHeight="1" x14ac:dyDescent="0.25">
      <c r="A21" s="329"/>
      <c r="B21" s="330"/>
      <c r="C21" s="73" t="s">
        <v>219</v>
      </c>
    </row>
    <row r="22" spans="1:3" ht="21" customHeight="1" x14ac:dyDescent="0.25">
      <c r="A22" s="267" t="s">
        <v>220</v>
      </c>
      <c r="B22" s="286"/>
      <c r="C22" s="91" t="s">
        <v>263</v>
      </c>
    </row>
    <row r="23" spans="1:3" hidden="1" x14ac:dyDescent="0.25">
      <c r="A23" s="267" t="s">
        <v>264</v>
      </c>
      <c r="B23" s="286"/>
      <c r="C23" s="94" t="s">
        <v>265</v>
      </c>
    </row>
    <row r="24" spans="1:3" hidden="1" x14ac:dyDescent="0.25">
      <c r="A24" s="276" t="s">
        <v>266</v>
      </c>
      <c r="B24" s="297"/>
      <c r="C24" s="94" t="s">
        <v>267</v>
      </c>
    </row>
    <row r="25" spans="1:3" hidden="1" x14ac:dyDescent="0.25">
      <c r="A25" s="300"/>
      <c r="B25" s="301"/>
      <c r="C25" s="94" t="s">
        <v>268</v>
      </c>
    </row>
    <row r="26" spans="1:3" ht="7.5" hidden="1" customHeight="1" x14ac:dyDescent="0.25">
      <c r="A26" s="276" t="s">
        <v>269</v>
      </c>
      <c r="B26" s="297"/>
      <c r="C26" s="81" t="s">
        <v>270</v>
      </c>
    </row>
    <row r="27" spans="1:3" ht="24" customHeight="1" thickBot="1" x14ac:dyDescent="0.3">
      <c r="A27" s="284" t="s">
        <v>222</v>
      </c>
      <c r="B27" s="302"/>
      <c r="C27" s="84" t="s">
        <v>339</v>
      </c>
    </row>
    <row r="28" spans="1:3" x14ac:dyDescent="0.25">
      <c r="A28" s="101" t="s">
        <v>340</v>
      </c>
      <c r="B28" s="101"/>
      <c r="C28" s="101"/>
    </row>
    <row r="29" spans="1:3" ht="15.75" x14ac:dyDescent="0.25">
      <c r="A29" s="34"/>
      <c r="B29" s="34"/>
      <c r="C29" s="34"/>
    </row>
  </sheetData>
  <mergeCells count="21">
    <mergeCell ref="A24:B25"/>
    <mergeCell ref="A26:B26"/>
    <mergeCell ref="A27:B27"/>
    <mergeCell ref="A14:B14"/>
    <mergeCell ref="A15:B15"/>
    <mergeCell ref="A16:B16"/>
    <mergeCell ref="A17:B21"/>
    <mergeCell ref="A22:B22"/>
    <mergeCell ref="A23:B23"/>
    <mergeCell ref="A13:B13"/>
    <mergeCell ref="A1:C1"/>
    <mergeCell ref="A2:C2"/>
    <mergeCell ref="A3:C3"/>
    <mergeCell ref="A4:B4"/>
    <mergeCell ref="A5:B5"/>
    <mergeCell ref="A6:B6"/>
    <mergeCell ref="A7:B7"/>
    <mergeCell ref="A8:B8"/>
    <mergeCell ref="A9:B9"/>
    <mergeCell ref="A10:B10"/>
    <mergeCell ref="A11:A12"/>
  </mergeCells>
  <pageMargins left="0.31" right="0.25" top="0.74803149606299213" bottom="0.74803149606299213" header="0.31496062992125984" footer="0.31496062992125984"/>
  <pageSetup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5" workbookViewId="0">
      <selection activeCell="C16" sqref="C16"/>
    </sheetView>
  </sheetViews>
  <sheetFormatPr baseColWidth="10" defaultColWidth="11.42578125" defaultRowHeight="15" x14ac:dyDescent="0.25"/>
  <cols>
    <col min="1" max="2" width="22.5703125" customWidth="1"/>
    <col min="3" max="3" width="93.7109375" customWidth="1"/>
  </cols>
  <sheetData>
    <row r="1" spans="1:3" ht="24" customHeight="1" x14ac:dyDescent="0.25">
      <c r="A1" s="287" t="s">
        <v>335</v>
      </c>
      <c r="B1" s="287"/>
      <c r="C1" s="287"/>
    </row>
    <row r="2" spans="1:3" ht="25.5" customHeight="1" x14ac:dyDescent="0.25">
      <c r="A2" s="269" t="s">
        <v>186</v>
      </c>
      <c r="B2" s="270"/>
      <c r="C2" s="270"/>
    </row>
    <row r="3" spans="1:3" ht="17.25" customHeight="1" thickBot="1" x14ac:dyDescent="0.3">
      <c r="A3" s="287" t="s">
        <v>341</v>
      </c>
      <c r="B3" s="287"/>
      <c r="C3" s="287"/>
    </row>
    <row r="4" spans="1:3" ht="15.75" thickBot="1" x14ac:dyDescent="0.3">
      <c r="A4" s="311" t="s">
        <v>188</v>
      </c>
      <c r="B4" s="312"/>
      <c r="C4" s="96" t="s">
        <v>189</v>
      </c>
    </row>
    <row r="5" spans="1:3" ht="24.75" customHeight="1" x14ac:dyDescent="0.25">
      <c r="A5" s="274" t="s">
        <v>190</v>
      </c>
      <c r="B5" s="288"/>
      <c r="C5" s="82" t="s">
        <v>342</v>
      </c>
    </row>
    <row r="6" spans="1:3" ht="89.25" customHeight="1" x14ac:dyDescent="0.25">
      <c r="A6" s="278" t="s">
        <v>191</v>
      </c>
      <c r="B6" s="298"/>
      <c r="C6" s="81" t="s">
        <v>326</v>
      </c>
    </row>
    <row r="7" spans="1:3" ht="54.75" customHeight="1" x14ac:dyDescent="0.25">
      <c r="A7" s="267" t="s">
        <v>195</v>
      </c>
      <c r="B7" s="286"/>
      <c r="C7" s="104"/>
    </row>
    <row r="8" spans="1:3" ht="54" customHeight="1" x14ac:dyDescent="0.25">
      <c r="A8" s="267" t="s">
        <v>197</v>
      </c>
      <c r="B8" s="286"/>
      <c r="C8" s="74" t="s">
        <v>327</v>
      </c>
    </row>
    <row r="9" spans="1:3" ht="17.25" customHeight="1" x14ac:dyDescent="0.25">
      <c r="A9" s="267" t="s">
        <v>199</v>
      </c>
      <c r="B9" s="286"/>
      <c r="C9" s="74" t="s">
        <v>255</v>
      </c>
    </row>
    <row r="10" spans="1:3" ht="23.25" customHeight="1" x14ac:dyDescent="0.25">
      <c r="A10" s="315" t="s">
        <v>201</v>
      </c>
      <c r="B10" s="286"/>
      <c r="C10" s="75" t="s">
        <v>328</v>
      </c>
    </row>
    <row r="11" spans="1:3" x14ac:dyDescent="0.25">
      <c r="A11" s="316" t="s">
        <v>203</v>
      </c>
      <c r="B11" s="76" t="s">
        <v>204</v>
      </c>
      <c r="C11" s="74" t="s">
        <v>257</v>
      </c>
    </row>
    <row r="12" spans="1:3" ht="21" customHeight="1" x14ac:dyDescent="0.25">
      <c r="A12" s="317"/>
      <c r="B12" s="76" t="s">
        <v>206</v>
      </c>
      <c r="C12" s="75" t="s">
        <v>329</v>
      </c>
    </row>
    <row r="13" spans="1:3" ht="15.75" thickBot="1" x14ac:dyDescent="0.3">
      <c r="A13" s="315" t="s">
        <v>208</v>
      </c>
      <c r="B13" s="286"/>
      <c r="C13" s="79">
        <v>0</v>
      </c>
    </row>
    <row r="14" spans="1:3" ht="66.75" customHeight="1" x14ac:dyDescent="0.25">
      <c r="A14" s="315" t="s">
        <v>33</v>
      </c>
      <c r="B14" s="286"/>
      <c r="C14" s="116" t="s">
        <v>343</v>
      </c>
    </row>
    <row r="15" spans="1:3" x14ac:dyDescent="0.25">
      <c r="A15" s="315" t="s">
        <v>211</v>
      </c>
      <c r="B15" s="286"/>
      <c r="C15" s="98" t="s">
        <v>316</v>
      </c>
    </row>
    <row r="16" spans="1:3" ht="24" customHeight="1" x14ac:dyDescent="0.25">
      <c r="A16" s="320" t="s">
        <v>213</v>
      </c>
      <c r="B16" s="296"/>
      <c r="C16" s="99" t="s">
        <v>262</v>
      </c>
    </row>
    <row r="17" spans="1:3" ht="20.100000000000001" customHeight="1" x14ac:dyDescent="0.25">
      <c r="A17" s="331" t="s">
        <v>214</v>
      </c>
      <c r="B17" s="326"/>
      <c r="C17" s="83" t="s">
        <v>215</v>
      </c>
    </row>
    <row r="18" spans="1:3" ht="20.100000000000001" customHeight="1" x14ac:dyDescent="0.25">
      <c r="A18" s="332"/>
      <c r="B18" s="328"/>
      <c r="C18" s="83" t="s">
        <v>216</v>
      </c>
    </row>
    <row r="19" spans="1:3" ht="20.100000000000001" customHeight="1" x14ac:dyDescent="0.25">
      <c r="A19" s="332"/>
      <c r="B19" s="328"/>
      <c r="C19" s="83" t="s">
        <v>217</v>
      </c>
    </row>
    <row r="20" spans="1:3" ht="20.100000000000001" customHeight="1" x14ac:dyDescent="0.25">
      <c r="A20" s="332"/>
      <c r="B20" s="328"/>
      <c r="C20" s="70" t="s">
        <v>218</v>
      </c>
    </row>
    <row r="21" spans="1:3" ht="20.100000000000001" customHeight="1" x14ac:dyDescent="0.25">
      <c r="A21" s="333"/>
      <c r="B21" s="330"/>
      <c r="C21" s="73" t="s">
        <v>219</v>
      </c>
    </row>
    <row r="22" spans="1:3" ht="21.75" customHeight="1" x14ac:dyDescent="0.25">
      <c r="A22" s="315" t="s">
        <v>220</v>
      </c>
      <c r="B22" s="286"/>
      <c r="C22" s="75" t="s">
        <v>263</v>
      </c>
    </row>
    <row r="23" spans="1:3" ht="32.25" hidden="1" customHeight="1" x14ac:dyDescent="0.25">
      <c r="A23" s="315" t="s">
        <v>264</v>
      </c>
      <c r="B23" s="286"/>
      <c r="C23" s="81" t="s">
        <v>318</v>
      </c>
    </row>
    <row r="24" spans="1:3" ht="21.75" hidden="1" customHeight="1" x14ac:dyDescent="0.25">
      <c r="A24" s="318" t="s">
        <v>266</v>
      </c>
      <c r="B24" s="297"/>
      <c r="C24" s="81" t="s">
        <v>267</v>
      </c>
    </row>
    <row r="25" spans="1:3" ht="21.75" hidden="1" customHeight="1" x14ac:dyDescent="0.25">
      <c r="A25" s="319"/>
      <c r="B25" s="301"/>
      <c r="C25" s="81" t="s">
        <v>268</v>
      </c>
    </row>
    <row r="26" spans="1:3" ht="36.75" hidden="1" customHeight="1" x14ac:dyDescent="0.25">
      <c r="A26" s="315" t="s">
        <v>269</v>
      </c>
      <c r="B26" s="286"/>
      <c r="C26" s="81" t="s">
        <v>319</v>
      </c>
    </row>
    <row r="27" spans="1:3" ht="36.75" hidden="1" customHeight="1" x14ac:dyDescent="0.25">
      <c r="A27" s="315" t="s">
        <v>264</v>
      </c>
      <c r="B27" s="286"/>
      <c r="C27" s="81" t="s">
        <v>265</v>
      </c>
    </row>
    <row r="28" spans="1:3" ht="27.75" hidden="1" customHeight="1" x14ac:dyDescent="0.25">
      <c r="A28" s="318" t="s">
        <v>266</v>
      </c>
      <c r="B28" s="297"/>
      <c r="C28" s="81" t="s">
        <v>267</v>
      </c>
    </row>
    <row r="29" spans="1:3" ht="21.75" hidden="1" customHeight="1" x14ac:dyDescent="0.25">
      <c r="A29" s="319"/>
      <c r="B29" s="301"/>
      <c r="C29" s="81" t="s">
        <v>268</v>
      </c>
    </row>
    <row r="30" spans="1:3" ht="36.75" hidden="1" customHeight="1" x14ac:dyDescent="0.25">
      <c r="A30" s="315" t="s">
        <v>269</v>
      </c>
      <c r="B30" s="286"/>
      <c r="C30" s="81" t="s">
        <v>333</v>
      </c>
    </row>
    <row r="31" spans="1:3" ht="38.25" customHeight="1" x14ac:dyDescent="0.25">
      <c r="A31" s="320" t="s">
        <v>222</v>
      </c>
      <c r="B31" s="296"/>
      <c r="C31" s="117" t="s">
        <v>344</v>
      </c>
    </row>
    <row r="32" spans="1:3" x14ac:dyDescent="0.25">
      <c r="A32" s="101" t="s">
        <v>340</v>
      </c>
      <c r="B32" s="101"/>
      <c r="C32" s="101"/>
    </row>
  </sheetData>
  <mergeCells count="24">
    <mergeCell ref="A31:B31"/>
    <mergeCell ref="A14:B14"/>
    <mergeCell ref="A15:B15"/>
    <mergeCell ref="A16:B16"/>
    <mergeCell ref="A17:B21"/>
    <mergeCell ref="A22:B22"/>
    <mergeCell ref="A23:B23"/>
    <mergeCell ref="A24:B25"/>
    <mergeCell ref="A26:B26"/>
    <mergeCell ref="A27:B27"/>
    <mergeCell ref="A28:B29"/>
    <mergeCell ref="A30:B30"/>
    <mergeCell ref="A13:B13"/>
    <mergeCell ref="A1:C1"/>
    <mergeCell ref="A2:C2"/>
    <mergeCell ref="A3:C3"/>
    <mergeCell ref="A4:B4"/>
    <mergeCell ref="A5:B5"/>
    <mergeCell ref="A6:B6"/>
    <mergeCell ref="A7:B7"/>
    <mergeCell ref="A8:B8"/>
    <mergeCell ref="A9:B9"/>
    <mergeCell ref="A10:B10"/>
    <mergeCell ref="A11:A12"/>
  </mergeCells>
  <pageMargins left="0.23" right="0.15" top="0.26" bottom="0.17" header="0.3" footer="0.3"/>
  <pageSetup scale="6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C16" sqref="C16"/>
    </sheetView>
  </sheetViews>
  <sheetFormatPr baseColWidth="10" defaultColWidth="11.42578125" defaultRowHeight="15" x14ac:dyDescent="0.25"/>
  <cols>
    <col min="1" max="2" width="22.5703125" customWidth="1"/>
    <col min="3" max="3" width="84.42578125" customWidth="1"/>
  </cols>
  <sheetData>
    <row r="1" spans="1:3" ht="20.25" customHeight="1" x14ac:dyDescent="0.25">
      <c r="A1" s="287" t="s">
        <v>345</v>
      </c>
      <c r="B1" s="287"/>
      <c r="C1" s="287"/>
    </row>
    <row r="2" spans="1:3" ht="24" customHeight="1" x14ac:dyDescent="0.25">
      <c r="A2" s="269" t="s">
        <v>186</v>
      </c>
      <c r="B2" s="270"/>
      <c r="C2" s="270"/>
    </row>
    <row r="3" spans="1:3" ht="24.75" customHeight="1" thickBot="1" x14ac:dyDescent="0.3">
      <c r="A3" s="287" t="s">
        <v>346</v>
      </c>
      <c r="B3" s="287"/>
      <c r="C3" s="287"/>
    </row>
    <row r="4" spans="1:3" ht="15.75" thickBot="1" x14ac:dyDescent="0.3">
      <c r="A4" s="311" t="s">
        <v>188</v>
      </c>
      <c r="B4" s="312"/>
      <c r="C4" s="118" t="s">
        <v>189</v>
      </c>
    </row>
    <row r="5" spans="1:3" ht="25.5" customHeight="1" x14ac:dyDescent="0.25">
      <c r="A5" s="274" t="s">
        <v>190</v>
      </c>
      <c r="B5" s="288"/>
      <c r="C5" s="83" t="s">
        <v>347</v>
      </c>
    </row>
    <row r="6" spans="1:3" ht="62.25" customHeight="1" thickBot="1" x14ac:dyDescent="0.3">
      <c r="A6" s="282" t="s">
        <v>191</v>
      </c>
      <c r="B6" s="301"/>
      <c r="C6" s="81" t="s">
        <v>348</v>
      </c>
    </row>
    <row r="7" spans="1:3" ht="19.5" customHeight="1" thickBot="1" x14ac:dyDescent="0.3">
      <c r="A7" s="267" t="s">
        <v>195</v>
      </c>
      <c r="B7" s="286"/>
      <c r="C7" s="82" t="s">
        <v>349</v>
      </c>
    </row>
    <row r="8" spans="1:3" ht="33.75" customHeight="1" x14ac:dyDescent="0.25">
      <c r="A8" s="267" t="s">
        <v>197</v>
      </c>
      <c r="B8" s="286"/>
      <c r="C8" s="82" t="s">
        <v>350</v>
      </c>
    </row>
    <row r="9" spans="1:3" x14ac:dyDescent="0.25">
      <c r="A9" s="267" t="s">
        <v>199</v>
      </c>
      <c r="B9" s="286"/>
      <c r="C9" s="75" t="s">
        <v>200</v>
      </c>
    </row>
    <row r="10" spans="1:3" ht="36.75" customHeight="1" x14ac:dyDescent="0.25">
      <c r="A10" s="267" t="s">
        <v>201</v>
      </c>
      <c r="B10" s="286"/>
      <c r="C10" s="75" t="s">
        <v>351</v>
      </c>
    </row>
    <row r="11" spans="1:3" x14ac:dyDescent="0.25">
      <c r="A11" s="280" t="s">
        <v>203</v>
      </c>
      <c r="B11" s="76" t="s">
        <v>204</v>
      </c>
      <c r="C11" s="75"/>
    </row>
    <row r="12" spans="1:3" x14ac:dyDescent="0.25">
      <c r="A12" s="281"/>
      <c r="B12" s="76" t="s">
        <v>206</v>
      </c>
      <c r="C12" s="75" t="s">
        <v>352</v>
      </c>
    </row>
    <row r="13" spans="1:3" ht="21" customHeight="1" thickBot="1" x14ac:dyDescent="0.3">
      <c r="A13" s="267" t="s">
        <v>208</v>
      </c>
      <c r="B13" s="286"/>
      <c r="C13" s="75" t="s">
        <v>353</v>
      </c>
    </row>
    <row r="14" spans="1:3" ht="54" customHeight="1" x14ac:dyDescent="0.25">
      <c r="A14" s="267" t="s">
        <v>33</v>
      </c>
      <c r="B14" s="286"/>
      <c r="C14" s="114" t="s">
        <v>354</v>
      </c>
    </row>
    <row r="15" spans="1:3" ht="22.5" customHeight="1" x14ac:dyDescent="0.25">
      <c r="A15" s="267" t="s">
        <v>211</v>
      </c>
      <c r="B15" s="286"/>
      <c r="C15" s="81" t="s">
        <v>316</v>
      </c>
    </row>
    <row r="16" spans="1:3" ht="16.5" customHeight="1" x14ac:dyDescent="0.25">
      <c r="A16" s="295" t="s">
        <v>213</v>
      </c>
      <c r="B16" s="296"/>
      <c r="C16" s="75" t="s">
        <v>355</v>
      </c>
    </row>
    <row r="17" spans="1:3" ht="20.100000000000001" customHeight="1" x14ac:dyDescent="0.25">
      <c r="A17" s="325" t="s">
        <v>214</v>
      </c>
      <c r="B17" s="326"/>
      <c r="C17" s="83" t="s">
        <v>215</v>
      </c>
    </row>
    <row r="18" spans="1:3" ht="20.100000000000001" customHeight="1" x14ac:dyDescent="0.25">
      <c r="A18" s="327"/>
      <c r="B18" s="328"/>
      <c r="C18" s="83" t="s">
        <v>216</v>
      </c>
    </row>
    <row r="19" spans="1:3" ht="20.100000000000001" customHeight="1" x14ac:dyDescent="0.25">
      <c r="A19" s="327"/>
      <c r="B19" s="328"/>
      <c r="C19" s="83" t="s">
        <v>217</v>
      </c>
    </row>
    <row r="20" spans="1:3" ht="20.100000000000001" customHeight="1" x14ac:dyDescent="0.25">
      <c r="A20" s="327"/>
      <c r="B20" s="328"/>
      <c r="C20" s="70" t="s">
        <v>218</v>
      </c>
    </row>
    <row r="21" spans="1:3" ht="20.100000000000001" customHeight="1" x14ac:dyDescent="0.25">
      <c r="A21" s="329"/>
      <c r="B21" s="330"/>
      <c r="C21" s="73" t="s">
        <v>219</v>
      </c>
    </row>
    <row r="22" spans="1:3" ht="21" customHeight="1" x14ac:dyDescent="0.25">
      <c r="A22" s="267" t="s">
        <v>220</v>
      </c>
      <c r="B22" s="286"/>
      <c r="C22" s="75" t="s">
        <v>356</v>
      </c>
    </row>
    <row r="23" spans="1:3" ht="33" customHeight="1" thickBot="1" x14ac:dyDescent="0.3">
      <c r="A23" s="284" t="s">
        <v>222</v>
      </c>
      <c r="B23" s="302"/>
      <c r="C23" s="84"/>
    </row>
    <row r="24" spans="1:3" x14ac:dyDescent="0.25">
      <c r="A24" s="101" t="s">
        <v>357</v>
      </c>
      <c r="B24" s="101"/>
      <c r="C24" s="101"/>
    </row>
    <row r="25" spans="1:3" ht="15.75" x14ac:dyDescent="0.25">
      <c r="A25" s="34"/>
      <c r="B25" s="34"/>
      <c r="C25" s="34"/>
    </row>
  </sheetData>
  <mergeCells count="18">
    <mergeCell ref="A23:B23"/>
    <mergeCell ref="A7:B7"/>
    <mergeCell ref="A8:B8"/>
    <mergeCell ref="A9:B9"/>
    <mergeCell ref="A10:B10"/>
    <mergeCell ref="A11:A12"/>
    <mergeCell ref="A13:B13"/>
    <mergeCell ref="A14:B14"/>
    <mergeCell ref="A15:B15"/>
    <mergeCell ref="A16:B16"/>
    <mergeCell ref="A17:B21"/>
    <mergeCell ref="A22:B22"/>
    <mergeCell ref="A6:B6"/>
    <mergeCell ref="A1:C1"/>
    <mergeCell ref="A2:C2"/>
    <mergeCell ref="A3:C3"/>
    <mergeCell ref="A4:B4"/>
    <mergeCell ref="A5:B5"/>
  </mergeCells>
  <pageMargins left="0.27559055118110237" right="0.15748031496062992" top="0.74803149606299213" bottom="0.74803149606299213" header="0.31496062992125984" footer="0.31496062992125984"/>
  <pageSetup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opLeftCell="A13" zoomScaleNormal="100" workbookViewId="0">
      <selection activeCell="A15" sqref="A15:B15"/>
    </sheetView>
  </sheetViews>
  <sheetFormatPr baseColWidth="10" defaultColWidth="11.42578125" defaultRowHeight="15" x14ac:dyDescent="0.25"/>
  <cols>
    <col min="1" max="2" width="22.5703125" customWidth="1"/>
    <col min="3" max="3" width="84.42578125" customWidth="1"/>
  </cols>
  <sheetData>
    <row r="1" spans="1:3" ht="24.75" customHeight="1" x14ac:dyDescent="0.25">
      <c r="A1" s="287" t="s">
        <v>345</v>
      </c>
      <c r="B1" s="287"/>
      <c r="C1" s="287"/>
    </row>
    <row r="2" spans="1:3" ht="24" customHeight="1" x14ac:dyDescent="0.25">
      <c r="A2" s="269" t="s">
        <v>186</v>
      </c>
      <c r="B2" s="270"/>
      <c r="C2" s="270"/>
    </row>
    <row r="3" spans="1:3" ht="27.75" customHeight="1" thickBot="1" x14ac:dyDescent="0.3">
      <c r="A3" s="287" t="s">
        <v>358</v>
      </c>
      <c r="B3" s="287"/>
      <c r="C3" s="287"/>
    </row>
    <row r="4" spans="1:3" ht="15.75" thickBot="1" x14ac:dyDescent="0.3">
      <c r="A4" s="119" t="s">
        <v>188</v>
      </c>
      <c r="B4" s="120"/>
      <c r="C4" s="96" t="s">
        <v>189</v>
      </c>
    </row>
    <row r="5" spans="1:3" x14ac:dyDescent="0.25">
      <c r="A5" s="274" t="s">
        <v>190</v>
      </c>
      <c r="B5" s="288"/>
      <c r="C5" s="68" t="s">
        <v>359</v>
      </c>
    </row>
    <row r="6" spans="1:3" ht="85.5" customHeight="1" x14ac:dyDescent="0.25">
      <c r="A6" s="282" t="s">
        <v>191</v>
      </c>
      <c r="B6" s="301"/>
      <c r="C6" s="81" t="s">
        <v>360</v>
      </c>
    </row>
    <row r="7" spans="1:3" ht="25.5" x14ac:dyDescent="0.25">
      <c r="A7" s="267" t="s">
        <v>195</v>
      </c>
      <c r="B7" s="286"/>
      <c r="C7" s="115" t="s">
        <v>361</v>
      </c>
    </row>
    <row r="8" spans="1:3" ht="32.25" customHeight="1" x14ac:dyDescent="0.25">
      <c r="A8" s="267" t="s">
        <v>197</v>
      </c>
      <c r="B8" s="286"/>
      <c r="C8" s="115" t="s">
        <v>362</v>
      </c>
    </row>
    <row r="9" spans="1:3" x14ac:dyDescent="0.25">
      <c r="A9" s="267" t="s">
        <v>199</v>
      </c>
      <c r="B9" s="286"/>
      <c r="C9" s="115" t="s">
        <v>200</v>
      </c>
    </row>
    <row r="10" spans="1:3" ht="29.25" customHeight="1" x14ac:dyDescent="0.25">
      <c r="A10" s="267" t="s">
        <v>201</v>
      </c>
      <c r="B10" s="286"/>
      <c r="C10" s="95" t="s">
        <v>363</v>
      </c>
    </row>
    <row r="11" spans="1:3" x14ac:dyDescent="0.25">
      <c r="A11" s="280" t="s">
        <v>203</v>
      </c>
      <c r="B11" s="76" t="s">
        <v>204</v>
      </c>
      <c r="C11" s="115"/>
    </row>
    <row r="12" spans="1:3" x14ac:dyDescent="0.25">
      <c r="A12" s="281"/>
      <c r="B12" s="76" t="s">
        <v>206</v>
      </c>
      <c r="C12" s="121" t="s">
        <v>352</v>
      </c>
    </row>
    <row r="13" spans="1:3" ht="15.75" thickBot="1" x14ac:dyDescent="0.3">
      <c r="A13" s="267" t="s">
        <v>208</v>
      </c>
      <c r="B13" s="286"/>
      <c r="C13" s="115" t="s">
        <v>364</v>
      </c>
    </row>
    <row r="14" spans="1:3" ht="57.75" customHeight="1" x14ac:dyDescent="0.25">
      <c r="A14" s="267" t="s">
        <v>33</v>
      </c>
      <c r="B14" s="286"/>
      <c r="C14" s="114" t="s">
        <v>365</v>
      </c>
    </row>
    <row r="15" spans="1:3" x14ac:dyDescent="0.25">
      <c r="A15" s="267" t="s">
        <v>211</v>
      </c>
      <c r="B15" s="286"/>
      <c r="C15" s="122" t="s">
        <v>316</v>
      </c>
    </row>
    <row r="16" spans="1:3" x14ac:dyDescent="0.25">
      <c r="A16" s="295" t="s">
        <v>213</v>
      </c>
      <c r="B16" s="296"/>
      <c r="C16" s="95" t="s">
        <v>355</v>
      </c>
    </row>
    <row r="17" spans="1:3" ht="20.100000000000001" customHeight="1" x14ac:dyDescent="0.25">
      <c r="A17" s="325" t="s">
        <v>214</v>
      </c>
      <c r="B17" s="326"/>
      <c r="C17" s="83" t="s">
        <v>215</v>
      </c>
    </row>
    <row r="18" spans="1:3" ht="20.100000000000001" customHeight="1" x14ac:dyDescent="0.25">
      <c r="A18" s="327"/>
      <c r="B18" s="328"/>
      <c r="C18" s="83" t="s">
        <v>216</v>
      </c>
    </row>
    <row r="19" spans="1:3" ht="20.100000000000001" customHeight="1" x14ac:dyDescent="0.25">
      <c r="A19" s="327"/>
      <c r="B19" s="328"/>
      <c r="C19" s="83" t="s">
        <v>217</v>
      </c>
    </row>
    <row r="20" spans="1:3" ht="20.100000000000001" customHeight="1" x14ac:dyDescent="0.25">
      <c r="A20" s="327"/>
      <c r="B20" s="328"/>
      <c r="C20" s="70" t="s">
        <v>218</v>
      </c>
    </row>
    <row r="21" spans="1:3" ht="20.100000000000001" customHeight="1" x14ac:dyDescent="0.25">
      <c r="A21" s="329"/>
      <c r="B21" s="330"/>
      <c r="C21" s="73" t="s">
        <v>219</v>
      </c>
    </row>
    <row r="22" spans="1:3" x14ac:dyDescent="0.25">
      <c r="A22" s="267" t="s">
        <v>220</v>
      </c>
      <c r="B22" s="286"/>
      <c r="C22" s="115" t="s">
        <v>356</v>
      </c>
    </row>
    <row r="23" spans="1:3" ht="35.25" customHeight="1" thickBot="1" x14ac:dyDescent="0.3">
      <c r="A23" s="284" t="s">
        <v>222</v>
      </c>
      <c r="B23" s="302"/>
      <c r="C23" s="123"/>
    </row>
    <row r="24" spans="1:3" x14ac:dyDescent="0.25">
      <c r="A24" s="101" t="s">
        <v>357</v>
      </c>
      <c r="B24" s="101"/>
      <c r="C24" s="101"/>
    </row>
    <row r="25" spans="1:3" x14ac:dyDescent="0.25">
      <c r="A25" s="101"/>
      <c r="B25" s="101"/>
      <c r="C25" s="101"/>
    </row>
  </sheetData>
  <mergeCells count="17">
    <mergeCell ref="A15:B15"/>
    <mergeCell ref="A16:B16"/>
    <mergeCell ref="A17:B21"/>
    <mergeCell ref="A22:B22"/>
    <mergeCell ref="A23:B23"/>
    <mergeCell ref="A14:B14"/>
    <mergeCell ref="A1:C1"/>
    <mergeCell ref="A2:C2"/>
    <mergeCell ref="A3:C3"/>
    <mergeCell ref="A5:B5"/>
    <mergeCell ref="A6:B6"/>
    <mergeCell ref="A7:B7"/>
    <mergeCell ref="A8:B8"/>
    <mergeCell ref="A9:B9"/>
    <mergeCell ref="A10:B10"/>
    <mergeCell ref="A11:A12"/>
    <mergeCell ref="A13:B13"/>
  </mergeCells>
  <pageMargins left="0.70866141732283472" right="0.70866141732283472" top="0.74803149606299213" bottom="0.74803149606299213" header="0.31496062992125984" footer="0.31496062992125984"/>
  <pageSetup scale="6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topLeftCell="A9" zoomScaleNormal="100" workbookViewId="0">
      <selection activeCell="A14" sqref="A14:B14"/>
    </sheetView>
  </sheetViews>
  <sheetFormatPr baseColWidth="10" defaultColWidth="11.42578125" defaultRowHeight="15" x14ac:dyDescent="0.25"/>
  <cols>
    <col min="1" max="2" width="22.5703125" customWidth="1"/>
    <col min="3" max="3" width="84.42578125" customWidth="1"/>
  </cols>
  <sheetData>
    <row r="1" spans="1:3" ht="24" customHeight="1" x14ac:dyDescent="0.25">
      <c r="A1" s="287" t="s">
        <v>345</v>
      </c>
      <c r="B1" s="287"/>
      <c r="C1" s="287"/>
    </row>
    <row r="2" spans="1:3" ht="25.5" customHeight="1" x14ac:dyDescent="0.25">
      <c r="A2" s="269" t="s">
        <v>186</v>
      </c>
      <c r="B2" s="270"/>
      <c r="C2" s="270"/>
    </row>
    <row r="3" spans="1:3" ht="39" customHeight="1" thickBot="1" x14ac:dyDescent="0.3">
      <c r="A3" s="287" t="s">
        <v>366</v>
      </c>
      <c r="B3" s="287"/>
      <c r="C3" s="287"/>
    </row>
    <row r="4" spans="1:3" ht="15.75" thickBot="1" x14ac:dyDescent="0.3">
      <c r="A4" s="311" t="s">
        <v>188</v>
      </c>
      <c r="B4" s="312"/>
      <c r="C4" s="96" t="s">
        <v>189</v>
      </c>
    </row>
    <row r="5" spans="1:3" ht="36" customHeight="1" x14ac:dyDescent="0.25">
      <c r="A5" s="274" t="s">
        <v>190</v>
      </c>
      <c r="B5" s="288"/>
      <c r="C5" s="68" t="s">
        <v>367</v>
      </c>
    </row>
    <row r="6" spans="1:3" ht="94.5" customHeight="1" x14ac:dyDescent="0.25">
      <c r="A6" s="282" t="s">
        <v>191</v>
      </c>
      <c r="B6" s="301"/>
      <c r="C6" s="81" t="s">
        <v>368</v>
      </c>
    </row>
    <row r="7" spans="1:3" x14ac:dyDescent="0.25">
      <c r="A7" s="267" t="s">
        <v>195</v>
      </c>
      <c r="B7" s="286"/>
      <c r="C7" s="124" t="s">
        <v>253</v>
      </c>
    </row>
    <row r="8" spans="1:3" ht="45.75" customHeight="1" x14ac:dyDescent="0.25">
      <c r="A8" s="267" t="s">
        <v>197</v>
      </c>
      <c r="B8" s="286"/>
      <c r="C8" s="75" t="s">
        <v>254</v>
      </c>
    </row>
    <row r="9" spans="1:3" x14ac:dyDescent="0.25">
      <c r="A9" s="267" t="s">
        <v>199</v>
      </c>
      <c r="B9" s="286"/>
      <c r="C9" s="95" t="s">
        <v>255</v>
      </c>
    </row>
    <row r="10" spans="1:3" ht="36" customHeight="1" x14ac:dyDescent="0.25">
      <c r="A10" s="267" t="s">
        <v>201</v>
      </c>
      <c r="B10" s="286"/>
      <c r="C10" s="95" t="s">
        <v>369</v>
      </c>
    </row>
    <row r="11" spans="1:3" x14ac:dyDescent="0.25">
      <c r="A11" s="280" t="s">
        <v>203</v>
      </c>
      <c r="B11" s="76" t="s">
        <v>204</v>
      </c>
      <c r="C11" s="115" t="s">
        <v>257</v>
      </c>
    </row>
    <row r="12" spans="1:3" x14ac:dyDescent="0.25">
      <c r="A12" s="281"/>
      <c r="B12" s="76" t="s">
        <v>206</v>
      </c>
      <c r="C12" s="121" t="s">
        <v>258</v>
      </c>
    </row>
    <row r="13" spans="1:3" ht="19.5" customHeight="1" x14ac:dyDescent="0.25">
      <c r="A13" s="267" t="s">
        <v>208</v>
      </c>
      <c r="B13" s="286"/>
      <c r="C13" s="93">
        <v>0</v>
      </c>
    </row>
    <row r="14" spans="1:3" ht="64.5" customHeight="1" x14ac:dyDescent="0.25">
      <c r="A14" s="267" t="s">
        <v>33</v>
      </c>
      <c r="B14" s="286"/>
      <c r="C14" s="125" t="s">
        <v>370</v>
      </c>
    </row>
    <row r="15" spans="1:3" ht="19.5" customHeight="1" x14ac:dyDescent="0.25">
      <c r="A15" s="267" t="s">
        <v>211</v>
      </c>
      <c r="B15" s="286"/>
      <c r="C15" s="122" t="s">
        <v>316</v>
      </c>
    </row>
    <row r="16" spans="1:3" x14ac:dyDescent="0.25">
      <c r="A16" s="295" t="s">
        <v>213</v>
      </c>
      <c r="B16" s="296"/>
      <c r="C16" s="95" t="s">
        <v>355</v>
      </c>
    </row>
    <row r="17" spans="1:3" ht="20.100000000000001" customHeight="1" x14ac:dyDescent="0.25">
      <c r="A17" s="325" t="s">
        <v>214</v>
      </c>
      <c r="B17" s="326"/>
      <c r="C17" s="83" t="s">
        <v>215</v>
      </c>
    </row>
    <row r="18" spans="1:3" ht="20.100000000000001" customHeight="1" x14ac:dyDescent="0.25">
      <c r="A18" s="327"/>
      <c r="B18" s="328"/>
      <c r="C18" s="83" t="s">
        <v>216</v>
      </c>
    </row>
    <row r="19" spans="1:3" ht="20.100000000000001" customHeight="1" x14ac:dyDescent="0.25">
      <c r="A19" s="327"/>
      <c r="B19" s="328"/>
      <c r="C19" s="83" t="s">
        <v>217</v>
      </c>
    </row>
    <row r="20" spans="1:3" ht="20.100000000000001" customHeight="1" x14ac:dyDescent="0.25">
      <c r="A20" s="327"/>
      <c r="B20" s="328"/>
      <c r="C20" s="70" t="s">
        <v>218</v>
      </c>
    </row>
    <row r="21" spans="1:3" ht="20.100000000000001" customHeight="1" x14ac:dyDescent="0.25">
      <c r="A21" s="329"/>
      <c r="B21" s="330"/>
      <c r="C21" s="73" t="s">
        <v>219</v>
      </c>
    </row>
    <row r="22" spans="1:3" ht="21.6" customHeight="1" x14ac:dyDescent="0.25">
      <c r="A22" s="267" t="s">
        <v>220</v>
      </c>
      <c r="B22" s="286"/>
      <c r="C22" s="115" t="s">
        <v>356</v>
      </c>
    </row>
    <row r="23" spans="1:3" ht="48.6" hidden="1" customHeight="1" x14ac:dyDescent="0.25">
      <c r="A23" s="334" t="s">
        <v>264</v>
      </c>
      <c r="B23" s="335"/>
      <c r="C23" s="94" t="s">
        <v>371</v>
      </c>
    </row>
    <row r="24" spans="1:3" ht="20.45" hidden="1" customHeight="1" x14ac:dyDescent="0.25">
      <c r="A24" s="334" t="s">
        <v>266</v>
      </c>
      <c r="B24" s="335"/>
      <c r="C24" s="126" t="s">
        <v>372</v>
      </c>
    </row>
    <row r="25" spans="1:3" ht="32.450000000000003" hidden="1" customHeight="1" x14ac:dyDescent="0.25">
      <c r="A25" s="334" t="s">
        <v>269</v>
      </c>
      <c r="B25" s="335"/>
      <c r="C25" s="94" t="s">
        <v>270</v>
      </c>
    </row>
    <row r="26" spans="1:3" ht="23.45" hidden="1" customHeight="1" x14ac:dyDescent="0.25">
      <c r="A26" s="334" t="s">
        <v>373</v>
      </c>
      <c r="B26" s="335"/>
      <c r="C26" s="115" t="s">
        <v>374</v>
      </c>
    </row>
    <row r="27" spans="1:3" ht="27" customHeight="1" thickBot="1" x14ac:dyDescent="0.3">
      <c r="A27" s="284" t="s">
        <v>222</v>
      </c>
      <c r="B27" s="302"/>
      <c r="C27" s="84" t="s">
        <v>375</v>
      </c>
    </row>
    <row r="28" spans="1:3" x14ac:dyDescent="0.25">
      <c r="A28" s="101" t="s">
        <v>357</v>
      </c>
      <c r="B28" s="101"/>
      <c r="C28" s="101"/>
    </row>
    <row r="29" spans="1:3" x14ac:dyDescent="0.25">
      <c r="A29" s="101"/>
      <c r="B29" s="101"/>
      <c r="C29" s="101"/>
    </row>
  </sheetData>
  <mergeCells count="22">
    <mergeCell ref="A24:B24"/>
    <mergeCell ref="A25:B25"/>
    <mergeCell ref="A26:B26"/>
    <mergeCell ref="A27:B27"/>
    <mergeCell ref="A14:B14"/>
    <mergeCell ref="A15:B15"/>
    <mergeCell ref="A16:B16"/>
    <mergeCell ref="A17:B21"/>
    <mergeCell ref="A22:B22"/>
    <mergeCell ref="A23:B23"/>
    <mergeCell ref="A13:B13"/>
    <mergeCell ref="A1:C1"/>
    <mergeCell ref="A2:C2"/>
    <mergeCell ref="A3:C3"/>
    <mergeCell ref="A4:B4"/>
    <mergeCell ref="A5:B5"/>
    <mergeCell ref="A6:B6"/>
    <mergeCell ref="A7:B7"/>
    <mergeCell ref="A8:B8"/>
    <mergeCell ref="A9:B9"/>
    <mergeCell ref="A10:B10"/>
    <mergeCell ref="A11:A12"/>
  </mergeCells>
  <pageMargins left="0.70866141732283472" right="0.70866141732283472" top="0.74803149606299213" bottom="0.74803149606299213" header="0.31496062992125984" footer="0.31496062992125984"/>
  <pageSetup scale="6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C18" sqref="C18"/>
    </sheetView>
  </sheetViews>
  <sheetFormatPr baseColWidth="10" defaultColWidth="11.42578125" defaultRowHeight="15" x14ac:dyDescent="0.25"/>
  <cols>
    <col min="1" max="2" width="22.5703125" customWidth="1"/>
    <col min="3" max="3" width="93.7109375" customWidth="1"/>
  </cols>
  <sheetData>
    <row r="1" spans="1:3" ht="24.75" customHeight="1" x14ac:dyDescent="0.25">
      <c r="A1" s="287" t="s">
        <v>345</v>
      </c>
      <c r="B1" s="287"/>
      <c r="C1" s="287"/>
    </row>
    <row r="2" spans="1:3" ht="21.75" customHeight="1" x14ac:dyDescent="0.25">
      <c r="A2" s="269" t="s">
        <v>186</v>
      </c>
      <c r="B2" s="270"/>
      <c r="C2" s="270"/>
    </row>
    <row r="3" spans="1:3" ht="24.75" customHeight="1" thickBot="1" x14ac:dyDescent="0.3">
      <c r="A3" s="287" t="s">
        <v>376</v>
      </c>
      <c r="B3" s="287"/>
      <c r="C3" s="287"/>
    </row>
    <row r="4" spans="1:3" ht="15.75" thickBot="1" x14ac:dyDescent="0.3">
      <c r="A4" s="311" t="s">
        <v>188</v>
      </c>
      <c r="B4" s="312"/>
      <c r="C4" s="96" t="s">
        <v>189</v>
      </c>
    </row>
    <row r="5" spans="1:3" ht="24" customHeight="1" x14ac:dyDescent="0.25">
      <c r="A5" s="274" t="s">
        <v>190</v>
      </c>
      <c r="B5" s="288"/>
      <c r="C5" s="82" t="s">
        <v>377</v>
      </c>
    </row>
    <row r="6" spans="1:3" ht="99" customHeight="1" x14ac:dyDescent="0.25">
      <c r="A6" s="278" t="s">
        <v>191</v>
      </c>
      <c r="B6" s="298"/>
      <c r="C6" s="81" t="s">
        <v>326</v>
      </c>
    </row>
    <row r="7" spans="1:3" ht="20.25" customHeight="1" x14ac:dyDescent="0.25">
      <c r="A7" s="267" t="s">
        <v>195</v>
      </c>
      <c r="B7" s="286"/>
      <c r="C7" s="104" t="s">
        <v>378</v>
      </c>
    </row>
    <row r="8" spans="1:3" ht="29.25" customHeight="1" x14ac:dyDescent="0.25">
      <c r="A8" s="267" t="s">
        <v>197</v>
      </c>
      <c r="B8" s="286"/>
      <c r="C8" s="74" t="s">
        <v>379</v>
      </c>
    </row>
    <row r="9" spans="1:3" ht="17.25" customHeight="1" x14ac:dyDescent="0.25">
      <c r="A9" s="267" t="s">
        <v>199</v>
      </c>
      <c r="B9" s="286"/>
      <c r="C9" s="74" t="s">
        <v>255</v>
      </c>
    </row>
    <row r="10" spans="1:3" ht="24" customHeight="1" x14ac:dyDescent="0.25">
      <c r="A10" s="315" t="s">
        <v>201</v>
      </c>
      <c r="B10" s="286"/>
      <c r="C10" s="74" t="s">
        <v>380</v>
      </c>
    </row>
    <row r="11" spans="1:3" x14ac:dyDescent="0.25">
      <c r="A11" s="316" t="s">
        <v>203</v>
      </c>
      <c r="B11" s="76" t="s">
        <v>204</v>
      </c>
      <c r="C11" s="75" t="s">
        <v>257</v>
      </c>
    </row>
    <row r="12" spans="1:3" ht="21" customHeight="1" x14ac:dyDescent="0.25">
      <c r="A12" s="317"/>
      <c r="B12" s="76" t="s">
        <v>206</v>
      </c>
      <c r="C12" s="75" t="s">
        <v>381</v>
      </c>
    </row>
    <row r="13" spans="1:3" ht="19.5" customHeight="1" x14ac:dyDescent="0.25">
      <c r="A13" s="315" t="s">
        <v>208</v>
      </c>
      <c r="B13" s="286"/>
      <c r="C13" s="75">
        <v>0</v>
      </c>
    </row>
    <row r="14" spans="1:3" ht="68.25" customHeight="1" x14ac:dyDescent="0.25">
      <c r="A14" s="315" t="s">
        <v>33</v>
      </c>
      <c r="B14" s="286"/>
      <c r="C14" s="127" t="s">
        <v>382</v>
      </c>
    </row>
    <row r="15" spans="1:3" ht="19.5" customHeight="1" x14ac:dyDescent="0.25">
      <c r="A15" s="315" t="s">
        <v>211</v>
      </c>
      <c r="B15" s="286"/>
      <c r="C15" s="98" t="s">
        <v>316</v>
      </c>
    </row>
    <row r="16" spans="1:3" ht="20.25" customHeight="1" x14ac:dyDescent="0.25">
      <c r="A16" s="320" t="s">
        <v>213</v>
      </c>
      <c r="B16" s="296"/>
      <c r="C16" s="99" t="s">
        <v>383</v>
      </c>
    </row>
    <row r="17" spans="1:3" ht="20.100000000000001" customHeight="1" x14ac:dyDescent="0.25">
      <c r="A17" s="325" t="s">
        <v>214</v>
      </c>
      <c r="B17" s="326"/>
      <c r="C17" s="83" t="s">
        <v>215</v>
      </c>
    </row>
    <row r="18" spans="1:3" ht="20.100000000000001" customHeight="1" x14ac:dyDescent="0.25">
      <c r="A18" s="327"/>
      <c r="B18" s="328"/>
      <c r="C18" s="83" t="s">
        <v>216</v>
      </c>
    </row>
    <row r="19" spans="1:3" ht="20.100000000000001" customHeight="1" x14ac:dyDescent="0.25">
      <c r="A19" s="327"/>
      <c r="B19" s="328"/>
      <c r="C19" s="83" t="s">
        <v>217</v>
      </c>
    </row>
    <row r="20" spans="1:3" ht="20.100000000000001" customHeight="1" x14ac:dyDescent="0.25">
      <c r="A20" s="327"/>
      <c r="B20" s="328"/>
      <c r="C20" s="70" t="s">
        <v>218</v>
      </c>
    </row>
    <row r="21" spans="1:3" ht="20.100000000000001" customHeight="1" x14ac:dyDescent="0.25">
      <c r="A21" s="329"/>
      <c r="B21" s="330"/>
      <c r="C21" s="73" t="s">
        <v>219</v>
      </c>
    </row>
    <row r="22" spans="1:3" ht="21.75" customHeight="1" x14ac:dyDescent="0.25">
      <c r="A22" s="315" t="s">
        <v>220</v>
      </c>
      <c r="B22" s="286"/>
      <c r="C22" s="75" t="s">
        <v>263</v>
      </c>
    </row>
    <row r="23" spans="1:3" ht="33.6" hidden="1" customHeight="1" x14ac:dyDescent="0.25">
      <c r="A23" s="336" t="s">
        <v>264</v>
      </c>
      <c r="B23" s="335"/>
      <c r="C23" s="81" t="s">
        <v>265</v>
      </c>
    </row>
    <row r="24" spans="1:3" ht="32.450000000000003" hidden="1" customHeight="1" x14ac:dyDescent="0.25">
      <c r="A24" s="336" t="s">
        <v>266</v>
      </c>
      <c r="B24" s="335"/>
      <c r="C24" s="80" t="s">
        <v>384</v>
      </c>
    </row>
    <row r="25" spans="1:3" ht="32.450000000000003" hidden="1" customHeight="1" x14ac:dyDescent="0.25">
      <c r="A25" s="336" t="s">
        <v>269</v>
      </c>
      <c r="B25" s="335"/>
      <c r="C25" s="80" t="s">
        <v>385</v>
      </c>
    </row>
    <row r="26" spans="1:3" ht="30" hidden="1" customHeight="1" x14ac:dyDescent="0.25">
      <c r="A26" s="336" t="s">
        <v>373</v>
      </c>
      <c r="B26" s="335"/>
      <c r="C26" s="74" t="s">
        <v>386</v>
      </c>
    </row>
    <row r="27" spans="1:3" ht="43.5" customHeight="1" thickBot="1" x14ac:dyDescent="0.3">
      <c r="A27" s="337" t="s">
        <v>222</v>
      </c>
      <c r="B27" s="338"/>
      <c r="C27" s="84" t="s">
        <v>387</v>
      </c>
    </row>
    <row r="28" spans="1:3" x14ac:dyDescent="0.25">
      <c r="A28" s="101" t="s">
        <v>357</v>
      </c>
      <c r="B28" s="101"/>
      <c r="C28" s="101"/>
    </row>
  </sheetData>
  <mergeCells count="22">
    <mergeCell ref="A13:B13"/>
    <mergeCell ref="A14:B14"/>
    <mergeCell ref="A2:C2"/>
    <mergeCell ref="A3:C3"/>
    <mergeCell ref="A15:B15"/>
    <mergeCell ref="A8:B8"/>
    <mergeCell ref="A9:B9"/>
    <mergeCell ref="A10:B10"/>
    <mergeCell ref="A11:A12"/>
    <mergeCell ref="A1:C1"/>
    <mergeCell ref="A4:B4"/>
    <mergeCell ref="A5:B5"/>
    <mergeCell ref="A6:B6"/>
    <mergeCell ref="A7:B7"/>
    <mergeCell ref="A26:B26"/>
    <mergeCell ref="A27:B27"/>
    <mergeCell ref="A16:B16"/>
    <mergeCell ref="A22:B22"/>
    <mergeCell ref="A23:B23"/>
    <mergeCell ref="A24:B24"/>
    <mergeCell ref="A25:B25"/>
    <mergeCell ref="A17:B21"/>
  </mergeCells>
  <pageMargins left="0.23" right="0.15" top="0.26" bottom="0.17" header="0.3" footer="0.3"/>
  <pageSetup scale="6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opLeftCell="A13" workbookViewId="0">
      <selection activeCell="C16" sqref="C16"/>
    </sheetView>
  </sheetViews>
  <sheetFormatPr baseColWidth="10" defaultColWidth="11.42578125" defaultRowHeight="15" x14ac:dyDescent="0.25"/>
  <cols>
    <col min="1" max="1" width="25.140625" customWidth="1"/>
    <col min="2" max="2" width="16.28515625" customWidth="1"/>
    <col min="3" max="3" width="80.140625" customWidth="1"/>
  </cols>
  <sheetData>
    <row r="1" spans="1:3" ht="24" customHeight="1" x14ac:dyDescent="0.25">
      <c r="A1" s="287" t="s">
        <v>388</v>
      </c>
      <c r="B1" s="287"/>
      <c r="C1" s="287"/>
    </row>
    <row r="2" spans="1:3" ht="27.75" customHeight="1" x14ac:dyDescent="0.25">
      <c r="A2" s="269" t="s">
        <v>186</v>
      </c>
      <c r="B2" s="270"/>
      <c r="C2" s="270"/>
    </row>
    <row r="3" spans="1:3" ht="19.5" customHeight="1" thickBot="1" x14ac:dyDescent="0.3">
      <c r="A3" s="287" t="s">
        <v>389</v>
      </c>
      <c r="B3" s="287"/>
      <c r="C3" s="287"/>
    </row>
    <row r="4" spans="1:3" ht="15.75" thickBot="1" x14ac:dyDescent="0.3">
      <c r="A4" s="339" t="s">
        <v>188</v>
      </c>
      <c r="B4" s="340"/>
      <c r="C4" s="96" t="s">
        <v>189</v>
      </c>
    </row>
    <row r="5" spans="1:3" x14ac:dyDescent="0.25">
      <c r="A5" s="267" t="s">
        <v>190</v>
      </c>
      <c r="B5" s="286"/>
      <c r="C5" s="128" t="s">
        <v>154</v>
      </c>
    </row>
    <row r="6" spans="1:3" ht="118.5" customHeight="1" x14ac:dyDescent="0.25">
      <c r="A6" s="267" t="s">
        <v>191</v>
      </c>
      <c r="B6" s="286"/>
      <c r="C6" s="129" t="s">
        <v>390</v>
      </c>
    </row>
    <row r="7" spans="1:3" ht="19.5" customHeight="1" x14ac:dyDescent="0.25">
      <c r="A7" s="267" t="s">
        <v>195</v>
      </c>
      <c r="B7" s="286"/>
      <c r="C7" s="129" t="s">
        <v>391</v>
      </c>
    </row>
    <row r="8" spans="1:3" ht="19.5" customHeight="1" x14ac:dyDescent="0.25">
      <c r="A8" s="267" t="s">
        <v>392</v>
      </c>
      <c r="B8" s="286"/>
      <c r="C8" s="129" t="s">
        <v>393</v>
      </c>
    </row>
    <row r="9" spans="1:3" ht="21" customHeight="1" x14ac:dyDescent="0.25">
      <c r="A9" s="267" t="s">
        <v>394</v>
      </c>
      <c r="B9" s="286"/>
      <c r="C9" s="129" t="s">
        <v>255</v>
      </c>
    </row>
    <row r="10" spans="1:3" ht="16.5" customHeight="1" x14ac:dyDescent="0.25">
      <c r="A10" s="267" t="s">
        <v>201</v>
      </c>
      <c r="B10" s="286"/>
      <c r="C10" s="81" t="s">
        <v>395</v>
      </c>
    </row>
    <row r="11" spans="1:3" ht="22.5" customHeight="1" x14ac:dyDescent="0.25">
      <c r="A11" s="343" t="s">
        <v>203</v>
      </c>
      <c r="B11" s="76" t="s">
        <v>204</v>
      </c>
      <c r="C11" s="129"/>
    </row>
    <row r="12" spans="1:3" ht="22.5" customHeight="1" x14ac:dyDescent="0.25">
      <c r="A12" s="344"/>
      <c r="B12" s="76" t="s">
        <v>206</v>
      </c>
      <c r="C12" s="129" t="s">
        <v>396</v>
      </c>
    </row>
    <row r="13" spans="1:3" ht="27" customHeight="1" thickBot="1" x14ac:dyDescent="0.3">
      <c r="A13" s="267" t="s">
        <v>208</v>
      </c>
      <c r="B13" s="286"/>
      <c r="C13" s="75" t="s">
        <v>397</v>
      </c>
    </row>
    <row r="14" spans="1:3" ht="57" customHeight="1" x14ac:dyDescent="0.25">
      <c r="A14" s="345" t="s">
        <v>33</v>
      </c>
      <c r="B14" s="346"/>
      <c r="C14" s="114" t="s">
        <v>398</v>
      </c>
    </row>
    <row r="15" spans="1:3" ht="25.5" x14ac:dyDescent="0.25">
      <c r="A15" s="345" t="s">
        <v>211</v>
      </c>
      <c r="B15" s="346"/>
      <c r="C15" s="81" t="s">
        <v>399</v>
      </c>
    </row>
    <row r="16" spans="1:3" ht="33" customHeight="1" x14ac:dyDescent="0.25">
      <c r="A16" s="345" t="s">
        <v>400</v>
      </c>
      <c r="B16" s="346"/>
      <c r="C16" s="74" t="s">
        <v>516</v>
      </c>
    </row>
    <row r="17" spans="1:3" ht="20.100000000000001" customHeight="1" x14ac:dyDescent="0.25">
      <c r="A17" s="325" t="s">
        <v>214</v>
      </c>
      <c r="B17" s="326"/>
      <c r="C17" s="83" t="s">
        <v>215</v>
      </c>
    </row>
    <row r="18" spans="1:3" ht="20.100000000000001" customHeight="1" x14ac:dyDescent="0.25">
      <c r="A18" s="327"/>
      <c r="B18" s="328"/>
      <c r="C18" s="83" t="s">
        <v>216</v>
      </c>
    </row>
    <row r="19" spans="1:3" ht="20.100000000000001" customHeight="1" x14ac:dyDescent="0.25">
      <c r="A19" s="327"/>
      <c r="B19" s="328"/>
      <c r="C19" s="83" t="s">
        <v>217</v>
      </c>
    </row>
    <row r="20" spans="1:3" ht="20.100000000000001" customHeight="1" x14ac:dyDescent="0.25">
      <c r="A20" s="327"/>
      <c r="B20" s="328"/>
      <c r="C20" s="70" t="s">
        <v>218</v>
      </c>
    </row>
    <row r="21" spans="1:3" ht="20.100000000000001" customHeight="1" x14ac:dyDescent="0.25">
      <c r="A21" s="329"/>
      <c r="B21" s="330"/>
      <c r="C21" s="73" t="s">
        <v>219</v>
      </c>
    </row>
    <row r="22" spans="1:3" ht="18" customHeight="1" x14ac:dyDescent="0.25">
      <c r="A22" s="345" t="s">
        <v>220</v>
      </c>
      <c r="B22" s="346"/>
      <c r="C22" s="75" t="s">
        <v>356</v>
      </c>
    </row>
    <row r="23" spans="1:3" ht="45.75" customHeight="1" thickBot="1" x14ac:dyDescent="0.3">
      <c r="A23" s="341" t="s">
        <v>222</v>
      </c>
      <c r="B23" s="342"/>
      <c r="C23" s="100" t="s">
        <v>401</v>
      </c>
    </row>
    <row r="24" spans="1:3" x14ac:dyDescent="0.25">
      <c r="A24" s="101" t="s">
        <v>402</v>
      </c>
      <c r="B24" s="101"/>
      <c r="C24" s="101"/>
    </row>
    <row r="25" spans="1:3" ht="15.75" x14ac:dyDescent="0.25">
      <c r="A25" s="34"/>
      <c r="B25" s="34"/>
      <c r="C25" s="34"/>
    </row>
  </sheetData>
  <mergeCells count="18">
    <mergeCell ref="A23:B23"/>
    <mergeCell ref="A7:B7"/>
    <mergeCell ref="A8:B8"/>
    <mergeCell ref="A9:B9"/>
    <mergeCell ref="A10:B10"/>
    <mergeCell ref="A11:A12"/>
    <mergeCell ref="A13:B13"/>
    <mergeCell ref="A14:B14"/>
    <mergeCell ref="A15:B15"/>
    <mergeCell ref="A16:B16"/>
    <mergeCell ref="A17:B21"/>
    <mergeCell ref="A22:B22"/>
    <mergeCell ref="A6:B6"/>
    <mergeCell ref="A1:C1"/>
    <mergeCell ref="A2:C2"/>
    <mergeCell ref="A3:C3"/>
    <mergeCell ref="A4:B4"/>
    <mergeCell ref="A5:B5"/>
  </mergeCells>
  <pageMargins left="0.25" right="0" top="0.32" bottom="0.2" header="0.3" footer="0.16"/>
  <pageSetup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opLeftCell="A16" workbookViewId="0">
      <selection activeCell="A17" sqref="A17:E17"/>
    </sheetView>
  </sheetViews>
  <sheetFormatPr baseColWidth="10" defaultColWidth="10.85546875" defaultRowHeight="15" x14ac:dyDescent="0.25"/>
  <cols>
    <col min="5" max="5" width="5.85546875" customWidth="1"/>
    <col min="6" max="6" width="17.5703125" customWidth="1"/>
    <col min="7" max="7" width="16.28515625" customWidth="1"/>
  </cols>
  <sheetData>
    <row r="1" spans="1:25" ht="31.5" customHeight="1" x14ac:dyDescent="0.25">
      <c r="A1" s="164" t="s">
        <v>2</v>
      </c>
      <c r="B1" s="165"/>
      <c r="C1" s="165"/>
      <c r="D1" s="165"/>
      <c r="E1" s="165"/>
      <c r="F1" s="165"/>
      <c r="G1" s="165"/>
      <c r="H1" s="26"/>
      <c r="I1" s="26"/>
      <c r="J1" s="26"/>
      <c r="K1" s="26"/>
      <c r="L1" s="26"/>
      <c r="M1" s="26"/>
      <c r="N1" s="26"/>
      <c r="O1" s="26"/>
      <c r="P1" s="26"/>
      <c r="Q1" s="26"/>
      <c r="R1" s="26"/>
      <c r="S1" s="26"/>
      <c r="T1" s="26"/>
      <c r="U1" s="26"/>
      <c r="V1" s="26"/>
      <c r="W1" s="26"/>
      <c r="X1" s="26"/>
    </row>
    <row r="2" spans="1:25" ht="27" customHeight="1" x14ac:dyDescent="0.25">
      <c r="A2" s="164" t="s">
        <v>3</v>
      </c>
      <c r="B2" s="166"/>
      <c r="C2" s="166"/>
      <c r="D2" s="166"/>
      <c r="E2" s="166"/>
      <c r="F2" s="166"/>
      <c r="G2" s="166"/>
      <c r="H2" s="27"/>
      <c r="I2" s="27"/>
      <c r="J2" s="27"/>
      <c r="K2" s="27"/>
      <c r="L2" s="27"/>
      <c r="M2" s="27"/>
      <c r="N2" s="27"/>
      <c r="O2" s="27"/>
      <c r="P2" s="27"/>
      <c r="Q2" s="27"/>
      <c r="R2" s="27"/>
      <c r="S2" s="27"/>
      <c r="T2" s="27"/>
      <c r="U2" s="27"/>
      <c r="V2" s="27"/>
      <c r="W2" s="27"/>
      <c r="X2" s="27"/>
    </row>
    <row r="3" spans="1:25" ht="14.25" customHeight="1" x14ac:dyDescent="0.25">
      <c r="A3" s="167"/>
      <c r="B3" s="163"/>
      <c r="C3" s="163"/>
      <c r="D3" s="163"/>
      <c r="E3" s="163"/>
      <c r="F3" s="163"/>
      <c r="G3" s="163"/>
      <c r="H3" s="28"/>
      <c r="I3" s="28"/>
      <c r="J3" s="28"/>
      <c r="K3" s="28"/>
      <c r="L3" s="28"/>
      <c r="M3" s="28"/>
      <c r="N3" s="28"/>
      <c r="O3" s="28"/>
      <c r="P3" s="28"/>
      <c r="Q3" s="28"/>
      <c r="R3" s="28"/>
      <c r="S3" s="28"/>
      <c r="T3" s="28"/>
      <c r="U3" s="28"/>
      <c r="V3" s="28"/>
      <c r="W3" s="28"/>
      <c r="X3" s="28"/>
    </row>
    <row r="4" spans="1:25" x14ac:dyDescent="0.25">
      <c r="A4" s="168" t="s">
        <v>4</v>
      </c>
      <c r="B4" s="169"/>
      <c r="C4" s="169"/>
      <c r="D4" s="169"/>
      <c r="E4" s="132"/>
      <c r="F4" s="132"/>
      <c r="G4" s="132"/>
    </row>
    <row r="5" spans="1:25" x14ac:dyDescent="0.25">
      <c r="A5" s="132"/>
      <c r="B5" s="132"/>
      <c r="C5" s="132"/>
      <c r="D5" s="132"/>
      <c r="E5" s="132"/>
      <c r="F5" s="132"/>
      <c r="G5" s="132"/>
    </row>
    <row r="6" spans="1:25" x14ac:dyDescent="0.25">
      <c r="A6" s="170" t="s">
        <v>5</v>
      </c>
      <c r="B6" s="171"/>
      <c r="C6" s="171"/>
      <c r="D6" s="171"/>
      <c r="E6" s="171"/>
      <c r="F6" s="171"/>
      <c r="G6" s="171"/>
      <c r="H6" s="27"/>
      <c r="I6" s="27"/>
      <c r="J6" s="27"/>
      <c r="K6" s="27"/>
      <c r="L6" s="27"/>
      <c r="M6" s="27"/>
      <c r="N6" s="27"/>
      <c r="O6" s="27"/>
      <c r="P6" s="27"/>
      <c r="Q6" s="27"/>
      <c r="R6" s="27"/>
      <c r="S6" s="27"/>
      <c r="T6" s="27"/>
      <c r="U6" s="27"/>
      <c r="V6" s="27"/>
      <c r="W6" s="27"/>
      <c r="X6" s="27"/>
      <c r="Y6" s="27"/>
    </row>
    <row r="7" spans="1:25" x14ac:dyDescent="0.25">
      <c r="A7" s="132"/>
      <c r="B7" s="132"/>
      <c r="C7" s="132"/>
      <c r="D7" s="132"/>
      <c r="E7" s="132"/>
      <c r="F7" s="132"/>
      <c r="G7" s="132"/>
    </row>
    <row r="8" spans="1:25" ht="106.5" customHeight="1" x14ac:dyDescent="0.25">
      <c r="A8" s="163" t="s">
        <v>6</v>
      </c>
      <c r="B8" s="163"/>
      <c r="C8" s="163"/>
      <c r="D8" s="163"/>
      <c r="E8" s="163"/>
      <c r="F8" s="163"/>
      <c r="G8" s="163"/>
    </row>
    <row r="9" spans="1:25" x14ac:dyDescent="0.25">
      <c r="A9" s="132"/>
      <c r="B9" s="132"/>
      <c r="C9" s="132"/>
      <c r="D9" s="132"/>
      <c r="E9" s="132"/>
      <c r="F9" s="132"/>
      <c r="G9" s="132"/>
    </row>
    <row r="10" spans="1:25" ht="15" customHeight="1" x14ac:dyDescent="0.25">
      <c r="A10" s="164" t="s">
        <v>7</v>
      </c>
      <c r="B10" s="166"/>
      <c r="C10" s="166"/>
      <c r="D10" s="166"/>
      <c r="E10" s="166"/>
      <c r="F10" s="133" t="s">
        <v>8</v>
      </c>
      <c r="G10" s="133" t="s">
        <v>9</v>
      </c>
      <c r="H10" s="30"/>
      <c r="I10" s="31"/>
      <c r="J10" s="31"/>
      <c r="K10" s="31"/>
      <c r="L10" s="31"/>
      <c r="M10" s="31"/>
      <c r="N10" s="31"/>
      <c r="O10" s="30"/>
      <c r="P10" s="31"/>
      <c r="Q10" s="31"/>
      <c r="R10" s="31"/>
      <c r="S10" s="31"/>
      <c r="T10" s="31"/>
      <c r="U10" s="31"/>
    </row>
    <row r="11" spans="1:25" x14ac:dyDescent="0.25">
      <c r="A11" s="132"/>
      <c r="B11" s="132"/>
      <c r="C11" s="132"/>
      <c r="D11" s="132"/>
      <c r="E11" s="132"/>
      <c r="F11" s="132"/>
      <c r="G11" s="132"/>
    </row>
    <row r="12" spans="1:25" ht="19.5" customHeight="1" x14ac:dyDescent="0.25">
      <c r="A12" s="163" t="s">
        <v>10</v>
      </c>
      <c r="B12" s="163"/>
      <c r="C12" s="163"/>
      <c r="D12" s="163"/>
      <c r="E12" s="163"/>
      <c r="F12" s="134">
        <v>8667477421</v>
      </c>
      <c r="G12" s="135">
        <f>+F12/F18</f>
        <v>0.40157219296450231</v>
      </c>
    </row>
    <row r="13" spans="1:25" ht="32.25" customHeight="1" x14ac:dyDescent="0.25">
      <c r="A13" s="163" t="s">
        <v>11</v>
      </c>
      <c r="B13" s="163"/>
      <c r="C13" s="163"/>
      <c r="D13" s="163"/>
      <c r="E13" s="163"/>
      <c r="F13" s="134">
        <v>2196941049</v>
      </c>
      <c r="G13" s="135">
        <f>+F13/F18</f>
        <v>0.10178629744372358</v>
      </c>
    </row>
    <row r="14" spans="1:25" ht="21" customHeight="1" x14ac:dyDescent="0.25">
      <c r="A14" s="163" t="s">
        <v>12</v>
      </c>
      <c r="B14" s="163"/>
      <c r="C14" s="163"/>
      <c r="D14" s="163"/>
      <c r="E14" s="163"/>
      <c r="F14" s="134">
        <v>1980698661</v>
      </c>
      <c r="G14" s="135">
        <f>+F14/F18</f>
        <v>9.1767588914913586E-2</v>
      </c>
    </row>
    <row r="15" spans="1:25" ht="22.5" customHeight="1" x14ac:dyDescent="0.25">
      <c r="A15" s="163" t="s">
        <v>13</v>
      </c>
      <c r="B15" s="163"/>
      <c r="C15" s="163"/>
      <c r="D15" s="163"/>
      <c r="E15" s="163"/>
      <c r="F15" s="134">
        <v>3339678631</v>
      </c>
      <c r="G15" s="135">
        <f>+F15/F18</f>
        <v>0.15473037961402922</v>
      </c>
    </row>
    <row r="16" spans="1:25" ht="30" customHeight="1" x14ac:dyDescent="0.25">
      <c r="A16" s="163" t="s">
        <v>14</v>
      </c>
      <c r="B16" s="163"/>
      <c r="C16" s="163"/>
      <c r="D16" s="163"/>
      <c r="E16" s="163"/>
      <c r="F16" s="134">
        <v>3709650826</v>
      </c>
      <c r="G16" s="135">
        <f>+F16/F18</f>
        <v>0.17187153135468172</v>
      </c>
    </row>
    <row r="17" spans="1:24" ht="33.75" customHeight="1" x14ac:dyDescent="0.25">
      <c r="A17" s="163" t="s">
        <v>15</v>
      </c>
      <c r="B17" s="163"/>
      <c r="C17" s="163"/>
      <c r="D17" s="163"/>
      <c r="E17" s="163"/>
      <c r="F17" s="136">
        <v>1689411988</v>
      </c>
      <c r="G17" s="137">
        <f>+F17/F18</f>
        <v>7.8272009708149598E-2</v>
      </c>
    </row>
    <row r="18" spans="1:24" ht="20.25" customHeight="1" x14ac:dyDescent="0.25">
      <c r="A18" s="172" t="s">
        <v>16</v>
      </c>
      <c r="B18" s="172"/>
      <c r="C18" s="172"/>
      <c r="D18" s="172"/>
      <c r="E18" s="172"/>
      <c r="F18" s="138">
        <f>SUM(F12:F17)</f>
        <v>21583858576</v>
      </c>
      <c r="G18" s="139">
        <f>SUM(G12:G17)</f>
        <v>1</v>
      </c>
    </row>
    <row r="19" spans="1:24" x14ac:dyDescent="0.25">
      <c r="A19" s="132"/>
      <c r="B19" s="132"/>
      <c r="C19" s="132"/>
      <c r="D19" s="132"/>
      <c r="E19" s="132"/>
      <c r="F19" s="132"/>
      <c r="G19" s="132"/>
    </row>
    <row r="20" spans="1:24" ht="21" customHeight="1" x14ac:dyDescent="0.25">
      <c r="A20" s="140" t="s">
        <v>17</v>
      </c>
      <c r="B20" s="132"/>
      <c r="C20" s="132"/>
      <c r="D20" s="132"/>
      <c r="E20" s="132"/>
      <c r="F20" s="132"/>
      <c r="G20" s="132"/>
    </row>
    <row r="21" spans="1:24" x14ac:dyDescent="0.25">
      <c r="A21" s="132"/>
      <c r="B21" s="132"/>
      <c r="C21" s="132"/>
      <c r="D21" s="132"/>
      <c r="E21" s="132"/>
      <c r="F21" s="132"/>
      <c r="G21" s="132"/>
    </row>
    <row r="22" spans="1:24" ht="36.75" customHeight="1" x14ac:dyDescent="0.25">
      <c r="A22" s="173" t="s">
        <v>18</v>
      </c>
      <c r="B22" s="174"/>
      <c r="C22" s="174"/>
      <c r="D22" s="174"/>
      <c r="E22" s="174"/>
      <c r="F22" s="174"/>
      <c r="G22" s="174"/>
      <c r="H22" s="32"/>
      <c r="I22" s="32"/>
      <c r="J22" s="32"/>
      <c r="K22" s="32"/>
      <c r="L22" s="32"/>
      <c r="M22" s="32"/>
      <c r="N22" s="32"/>
      <c r="O22" s="32"/>
      <c r="P22" s="32"/>
      <c r="Q22" s="32"/>
      <c r="R22" s="32"/>
      <c r="S22" s="32"/>
      <c r="T22" s="32"/>
      <c r="U22" s="32"/>
      <c r="V22" s="32"/>
      <c r="W22" s="32"/>
      <c r="X22" s="32"/>
    </row>
    <row r="23" spans="1:24" ht="40.5" customHeight="1" x14ac:dyDescent="0.25">
      <c r="A23" s="173" t="s">
        <v>19</v>
      </c>
      <c r="B23" s="174"/>
      <c r="C23" s="174"/>
      <c r="D23" s="174"/>
      <c r="E23" s="174"/>
      <c r="F23" s="174"/>
      <c r="G23" s="174"/>
    </row>
    <row r="24" spans="1:24" ht="54.75" customHeight="1" x14ac:dyDescent="0.25">
      <c r="A24" s="173" t="s">
        <v>20</v>
      </c>
      <c r="B24" s="174"/>
      <c r="C24" s="174"/>
      <c r="D24" s="174"/>
      <c r="E24" s="174"/>
      <c r="F24" s="174"/>
      <c r="G24" s="174"/>
    </row>
    <row r="25" spans="1:24" x14ac:dyDescent="0.25">
      <c r="A25" s="132"/>
      <c r="B25" s="132"/>
      <c r="C25" s="132"/>
      <c r="D25" s="132"/>
      <c r="E25" s="132"/>
      <c r="F25" s="132"/>
      <c r="G25" s="132"/>
    </row>
    <row r="26" spans="1:24" x14ac:dyDescent="0.25">
      <c r="A26" s="132"/>
      <c r="B26" s="132"/>
      <c r="C26" s="132"/>
      <c r="D26" s="132"/>
      <c r="E26" s="132"/>
      <c r="F26" s="132"/>
      <c r="G26" s="132"/>
    </row>
    <row r="27" spans="1:24" x14ac:dyDescent="0.25">
      <c r="A27" s="132"/>
      <c r="B27" s="132"/>
      <c r="C27" s="132"/>
      <c r="D27" s="132"/>
      <c r="E27" s="132"/>
      <c r="F27" s="132"/>
      <c r="G27" s="132"/>
    </row>
    <row r="28" spans="1:24" x14ac:dyDescent="0.25">
      <c r="A28" s="132"/>
      <c r="B28" s="132"/>
      <c r="C28" s="132"/>
      <c r="D28" s="132"/>
      <c r="E28" s="132"/>
      <c r="F28" s="132"/>
      <c r="G28" s="132"/>
    </row>
    <row r="29" spans="1:24" x14ac:dyDescent="0.25">
      <c r="A29" s="132"/>
      <c r="B29" s="132"/>
      <c r="C29" s="132"/>
      <c r="D29" s="132"/>
      <c r="E29" s="132"/>
      <c r="F29" s="132"/>
      <c r="G29" s="132"/>
    </row>
    <row r="30" spans="1:24" x14ac:dyDescent="0.25">
      <c r="A30" s="132"/>
      <c r="B30" s="132"/>
      <c r="C30" s="132"/>
      <c r="D30" s="132"/>
      <c r="E30" s="132"/>
      <c r="F30" s="132"/>
      <c r="G30" s="132"/>
    </row>
    <row r="31" spans="1:24" x14ac:dyDescent="0.25">
      <c r="A31" s="132"/>
      <c r="B31" s="132"/>
      <c r="C31" s="132"/>
      <c r="D31" s="132"/>
      <c r="E31" s="132"/>
      <c r="F31" s="132"/>
      <c r="G31" s="132"/>
    </row>
    <row r="32" spans="1:24" x14ac:dyDescent="0.25">
      <c r="A32" s="132"/>
      <c r="B32" s="132"/>
      <c r="C32" s="132"/>
      <c r="D32" s="132"/>
      <c r="E32" s="132"/>
      <c r="F32" s="132"/>
      <c r="G32" s="132"/>
    </row>
    <row r="33" spans="1:7" x14ac:dyDescent="0.25">
      <c r="A33" s="132"/>
      <c r="B33" s="132"/>
      <c r="C33" s="132"/>
      <c r="D33" s="132"/>
      <c r="E33" s="132"/>
      <c r="F33" s="132"/>
      <c r="G33" s="132"/>
    </row>
    <row r="34" spans="1:7" x14ac:dyDescent="0.25">
      <c r="A34" s="132"/>
      <c r="B34" s="132"/>
      <c r="C34" s="132"/>
      <c r="D34" s="132"/>
      <c r="E34" s="132"/>
      <c r="F34" s="132"/>
      <c r="G34" s="132"/>
    </row>
    <row r="35" spans="1:7" x14ac:dyDescent="0.25">
      <c r="A35" s="132"/>
      <c r="B35" s="132"/>
      <c r="C35" s="132"/>
      <c r="D35" s="132"/>
      <c r="E35" s="132"/>
      <c r="F35" s="132"/>
      <c r="G35" s="132"/>
    </row>
    <row r="36" spans="1:7" x14ac:dyDescent="0.25">
      <c r="A36" s="132"/>
      <c r="B36" s="132"/>
      <c r="C36" s="132"/>
      <c r="D36" s="132"/>
      <c r="E36" s="132"/>
      <c r="F36" s="132"/>
      <c r="G36" s="132"/>
    </row>
    <row r="37" spans="1:7" x14ac:dyDescent="0.25">
      <c r="A37" s="132"/>
      <c r="B37" s="132"/>
      <c r="C37" s="132"/>
      <c r="D37" s="132"/>
      <c r="E37" s="132"/>
      <c r="F37" s="132"/>
      <c r="G37" s="132"/>
    </row>
    <row r="38" spans="1:7" x14ac:dyDescent="0.25">
      <c r="A38" s="132"/>
      <c r="B38" s="132"/>
      <c r="C38" s="132"/>
      <c r="D38" s="132"/>
      <c r="E38" s="132"/>
      <c r="F38" s="132"/>
      <c r="G38" s="132"/>
    </row>
    <row r="39" spans="1:7" x14ac:dyDescent="0.25">
      <c r="A39" s="132"/>
      <c r="B39" s="132"/>
      <c r="C39" s="132"/>
      <c r="D39" s="132"/>
      <c r="E39" s="132"/>
      <c r="F39" s="132"/>
      <c r="G39" s="132"/>
    </row>
    <row r="40" spans="1:7" x14ac:dyDescent="0.25">
      <c r="A40" s="132"/>
      <c r="B40" s="132"/>
      <c r="C40" s="132"/>
      <c r="D40" s="132"/>
      <c r="E40" s="132"/>
      <c r="F40" s="132"/>
      <c r="G40" s="132"/>
    </row>
    <row r="41" spans="1:7" ht="16.5" x14ac:dyDescent="0.3">
      <c r="A41" s="131"/>
      <c r="B41" s="131"/>
      <c r="C41" s="131"/>
      <c r="D41" s="131"/>
      <c r="E41" s="131"/>
      <c r="F41" s="131"/>
      <c r="G41" s="131"/>
    </row>
    <row r="42" spans="1:7" ht="16.5" x14ac:dyDescent="0.3">
      <c r="A42" s="131"/>
      <c r="B42" s="131"/>
      <c r="C42" s="131"/>
      <c r="D42" s="131"/>
      <c r="E42" s="131"/>
      <c r="F42" s="131"/>
      <c r="G42" s="131"/>
    </row>
    <row r="43" spans="1:7" ht="16.5" x14ac:dyDescent="0.3">
      <c r="A43" s="131"/>
      <c r="B43" s="131"/>
      <c r="C43" s="131"/>
      <c r="D43" s="131"/>
      <c r="E43" s="131"/>
      <c r="F43" s="131"/>
      <c r="G43" s="131"/>
    </row>
    <row r="44" spans="1:7" ht="16.5" x14ac:dyDescent="0.3">
      <c r="A44" s="131"/>
      <c r="B44" s="131"/>
      <c r="C44" s="131"/>
      <c r="D44" s="131"/>
      <c r="E44" s="131"/>
      <c r="F44" s="131"/>
      <c r="G44" s="131"/>
    </row>
    <row r="45" spans="1:7" ht="16.5" x14ac:dyDescent="0.3">
      <c r="A45" s="131"/>
      <c r="B45" s="131"/>
      <c r="C45" s="131"/>
      <c r="D45" s="131"/>
      <c r="E45" s="131"/>
      <c r="F45" s="131"/>
      <c r="G45" s="131"/>
    </row>
    <row r="46" spans="1:7" ht="16.5" x14ac:dyDescent="0.3">
      <c r="A46" s="131"/>
      <c r="B46" s="131"/>
      <c r="C46" s="131"/>
      <c r="D46" s="131"/>
      <c r="E46" s="131"/>
      <c r="F46" s="131"/>
      <c r="G46" s="131"/>
    </row>
    <row r="47" spans="1:7" ht="16.5" x14ac:dyDescent="0.3">
      <c r="A47" s="131"/>
      <c r="B47" s="131"/>
      <c r="C47" s="131"/>
      <c r="D47" s="131"/>
      <c r="E47" s="131"/>
      <c r="F47" s="131"/>
      <c r="G47" s="131"/>
    </row>
    <row r="48" spans="1:7" ht="16.5" x14ac:dyDescent="0.3">
      <c r="A48" s="131"/>
      <c r="B48" s="131"/>
      <c r="C48" s="131"/>
      <c r="D48" s="131"/>
      <c r="E48" s="131"/>
      <c r="F48" s="131"/>
      <c r="G48" s="131"/>
    </row>
    <row r="49" spans="1:7" x14ac:dyDescent="0.25">
      <c r="A49" s="33"/>
      <c r="B49" s="33"/>
      <c r="C49" s="33"/>
      <c r="D49" s="33"/>
      <c r="E49" s="33"/>
      <c r="F49" s="33"/>
      <c r="G49" s="33"/>
    </row>
    <row r="50" spans="1:7" x14ac:dyDescent="0.25">
      <c r="A50" s="35"/>
      <c r="B50" s="35"/>
      <c r="C50" s="35"/>
      <c r="D50" s="35"/>
      <c r="E50" s="35"/>
      <c r="F50" s="35"/>
      <c r="G50" s="35"/>
    </row>
    <row r="51" spans="1:7" x14ac:dyDescent="0.25">
      <c r="A51" s="35"/>
      <c r="B51" s="35"/>
      <c r="C51" s="35"/>
      <c r="D51" s="35"/>
      <c r="E51" s="35"/>
      <c r="F51" s="35"/>
      <c r="G51" s="35"/>
    </row>
    <row r="52" spans="1:7" x14ac:dyDescent="0.25">
      <c r="A52" s="35"/>
      <c r="B52" s="35"/>
      <c r="C52" s="35"/>
      <c r="D52" s="35"/>
      <c r="E52" s="35"/>
      <c r="F52" s="35"/>
      <c r="G52" s="35"/>
    </row>
    <row r="53" spans="1:7" x14ac:dyDescent="0.25">
      <c r="A53" s="35"/>
      <c r="B53" s="35"/>
      <c r="C53" s="35"/>
      <c r="D53" s="35"/>
      <c r="E53" s="35"/>
      <c r="F53" s="35"/>
      <c r="G53" s="35"/>
    </row>
    <row r="54" spans="1:7" x14ac:dyDescent="0.25">
      <c r="A54" s="29"/>
      <c r="B54" s="29"/>
      <c r="C54" s="29"/>
      <c r="D54" s="29"/>
      <c r="E54" s="29"/>
      <c r="F54" s="29"/>
      <c r="G54" s="29"/>
    </row>
    <row r="55" spans="1:7" x14ac:dyDescent="0.25">
      <c r="A55" s="29"/>
      <c r="B55" s="29"/>
      <c r="C55" s="29"/>
      <c r="D55" s="29"/>
      <c r="E55" s="29"/>
      <c r="F55" s="29"/>
      <c r="G55" s="29"/>
    </row>
    <row r="56" spans="1:7" x14ac:dyDescent="0.25">
      <c r="A56" s="29"/>
      <c r="B56" s="29"/>
      <c r="C56" s="29"/>
      <c r="D56" s="29"/>
      <c r="E56" s="29"/>
      <c r="F56" s="29"/>
      <c r="G56" s="29"/>
    </row>
    <row r="57" spans="1:7" x14ac:dyDescent="0.25">
      <c r="A57" s="29"/>
      <c r="B57" s="29"/>
      <c r="C57" s="29"/>
      <c r="D57" s="29"/>
      <c r="E57" s="29"/>
      <c r="F57" s="29"/>
      <c r="G57" s="29"/>
    </row>
  </sheetData>
  <sheetProtection algorithmName="SHA-512" hashValue="yjY3cgjKOdpNiLU/fQRc5QC+9yBr6UDyZo2LJzh6ybpO8Zxgu24YdUNPYw2WvZRAaRYOBIDn3814PhloL4jqKg==" saltValue="sWiqgnHMCkNhuxbuiaMxlA==" spinCount="100000" sheet="1" objects="1" scenarios="1"/>
  <mergeCells count="17">
    <mergeCell ref="A17:E17"/>
    <mergeCell ref="A18:E18"/>
    <mergeCell ref="A22:G22"/>
    <mergeCell ref="A23:G23"/>
    <mergeCell ref="A24:G24"/>
    <mergeCell ref="A16:E16"/>
    <mergeCell ref="A1:G1"/>
    <mergeCell ref="A2:G2"/>
    <mergeCell ref="A3:G3"/>
    <mergeCell ref="A4:D4"/>
    <mergeCell ref="A6:G6"/>
    <mergeCell ref="A8:G8"/>
    <mergeCell ref="A10:E10"/>
    <mergeCell ref="A12:E12"/>
    <mergeCell ref="A13:E13"/>
    <mergeCell ref="A14:E14"/>
    <mergeCell ref="A15:E1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topLeftCell="A8" workbookViewId="0">
      <selection activeCell="C16" sqref="C16"/>
    </sheetView>
  </sheetViews>
  <sheetFormatPr baseColWidth="10" defaultColWidth="11.42578125" defaultRowHeight="15" x14ac:dyDescent="0.25"/>
  <cols>
    <col min="1" max="2" width="22.7109375" customWidth="1"/>
    <col min="3" max="3" width="80.140625" customWidth="1"/>
  </cols>
  <sheetData>
    <row r="1" spans="1:4" s="44" customFormat="1" ht="20.25" customHeight="1" x14ac:dyDescent="0.25">
      <c r="A1" s="287" t="s">
        <v>388</v>
      </c>
      <c r="B1" s="287"/>
      <c r="C1" s="287"/>
      <c r="D1" s="43"/>
    </row>
    <row r="2" spans="1:4" s="44" customFormat="1" ht="25.5" customHeight="1" x14ac:dyDescent="0.25">
      <c r="A2" s="269" t="s">
        <v>186</v>
      </c>
      <c r="B2" s="270"/>
      <c r="C2" s="270"/>
    </row>
    <row r="3" spans="1:4" ht="18.75" customHeight="1" thickBot="1" x14ac:dyDescent="0.3">
      <c r="A3" s="287" t="s">
        <v>403</v>
      </c>
      <c r="B3" s="287"/>
      <c r="C3" s="287"/>
      <c r="D3" s="43"/>
    </row>
    <row r="4" spans="1:4" x14ac:dyDescent="0.25">
      <c r="A4" s="339" t="s">
        <v>188</v>
      </c>
      <c r="B4" s="340"/>
      <c r="C4" s="96" t="s">
        <v>189</v>
      </c>
    </row>
    <row r="5" spans="1:4" x14ac:dyDescent="0.25">
      <c r="A5" s="282" t="s">
        <v>190</v>
      </c>
      <c r="B5" s="301"/>
      <c r="C5" s="130" t="s">
        <v>404</v>
      </c>
    </row>
    <row r="6" spans="1:4" ht="49.5" customHeight="1" x14ac:dyDescent="0.25">
      <c r="A6" s="282" t="s">
        <v>191</v>
      </c>
      <c r="B6" s="301"/>
      <c r="C6" s="104" t="s">
        <v>405</v>
      </c>
    </row>
    <row r="7" spans="1:4" ht="89.25" x14ac:dyDescent="0.25">
      <c r="A7" s="282" t="s">
        <v>195</v>
      </c>
      <c r="B7" s="301"/>
      <c r="C7" s="93" t="s">
        <v>406</v>
      </c>
    </row>
    <row r="8" spans="1:4" ht="84.75" customHeight="1" x14ac:dyDescent="0.25">
      <c r="A8" s="282" t="s">
        <v>392</v>
      </c>
      <c r="B8" s="301"/>
      <c r="C8" s="75" t="s">
        <v>279</v>
      </c>
    </row>
    <row r="9" spans="1:4" ht="21" customHeight="1" x14ac:dyDescent="0.25">
      <c r="A9" s="282" t="s">
        <v>394</v>
      </c>
      <c r="B9" s="301"/>
      <c r="C9" s="129" t="s">
        <v>280</v>
      </c>
    </row>
    <row r="10" spans="1:4" ht="44.25" customHeight="1" x14ac:dyDescent="0.25">
      <c r="A10" s="282" t="s">
        <v>201</v>
      </c>
      <c r="B10" s="301"/>
      <c r="C10" s="81" t="s">
        <v>407</v>
      </c>
    </row>
    <row r="11" spans="1:4" ht="21.75" customHeight="1" x14ac:dyDescent="0.25">
      <c r="A11" s="343" t="s">
        <v>203</v>
      </c>
      <c r="B11" s="76" t="s">
        <v>204</v>
      </c>
      <c r="C11" s="129" t="s">
        <v>408</v>
      </c>
    </row>
    <row r="12" spans="1:4" ht="18.75" customHeight="1" x14ac:dyDescent="0.25">
      <c r="A12" s="344"/>
      <c r="B12" s="76" t="s">
        <v>206</v>
      </c>
      <c r="C12" s="129" t="s">
        <v>409</v>
      </c>
    </row>
    <row r="13" spans="1:4" ht="21" customHeight="1" thickBot="1" x14ac:dyDescent="0.3">
      <c r="A13" s="282" t="s">
        <v>208</v>
      </c>
      <c r="B13" s="301"/>
      <c r="C13" s="74" t="s">
        <v>410</v>
      </c>
    </row>
    <row r="14" spans="1:4" ht="53.25" customHeight="1" x14ac:dyDescent="0.25">
      <c r="A14" s="282" t="s">
        <v>33</v>
      </c>
      <c r="B14" s="301"/>
      <c r="C14" s="114" t="s">
        <v>411</v>
      </c>
    </row>
    <row r="15" spans="1:4" ht="25.5" x14ac:dyDescent="0.25">
      <c r="A15" s="282" t="s">
        <v>211</v>
      </c>
      <c r="B15" s="301"/>
      <c r="C15" s="81" t="s">
        <v>399</v>
      </c>
    </row>
    <row r="16" spans="1:4" ht="33" customHeight="1" x14ac:dyDescent="0.25">
      <c r="A16" s="282" t="s">
        <v>400</v>
      </c>
      <c r="B16" s="301"/>
      <c r="C16" s="75" t="s">
        <v>516</v>
      </c>
    </row>
    <row r="17" spans="1:3" ht="20.100000000000001" customHeight="1" x14ac:dyDescent="0.25">
      <c r="A17" s="325" t="s">
        <v>214</v>
      </c>
      <c r="B17" s="326"/>
      <c r="C17" s="83" t="s">
        <v>215</v>
      </c>
    </row>
    <row r="18" spans="1:3" ht="20.100000000000001" customHeight="1" x14ac:dyDescent="0.25">
      <c r="A18" s="327"/>
      <c r="B18" s="328"/>
      <c r="C18" s="83" t="s">
        <v>216</v>
      </c>
    </row>
    <row r="19" spans="1:3" ht="20.100000000000001" customHeight="1" x14ac:dyDescent="0.25">
      <c r="A19" s="327"/>
      <c r="B19" s="328"/>
      <c r="C19" s="83" t="s">
        <v>217</v>
      </c>
    </row>
    <row r="20" spans="1:3" ht="20.100000000000001" customHeight="1" x14ac:dyDescent="0.25">
      <c r="A20" s="327"/>
      <c r="B20" s="328"/>
      <c r="C20" s="70" t="s">
        <v>218</v>
      </c>
    </row>
    <row r="21" spans="1:3" ht="20.100000000000001" customHeight="1" x14ac:dyDescent="0.25">
      <c r="A21" s="329"/>
      <c r="B21" s="330"/>
      <c r="C21" s="73" t="s">
        <v>219</v>
      </c>
    </row>
    <row r="22" spans="1:3" x14ac:dyDescent="0.25">
      <c r="A22" s="282" t="s">
        <v>220</v>
      </c>
      <c r="B22" s="301"/>
      <c r="C22" s="75" t="s">
        <v>287</v>
      </c>
    </row>
    <row r="23" spans="1:3" ht="42.75" customHeight="1" x14ac:dyDescent="0.25">
      <c r="A23" s="282" t="s">
        <v>222</v>
      </c>
      <c r="B23" s="301"/>
      <c r="C23" s="74" t="s">
        <v>401</v>
      </c>
    </row>
    <row r="24" spans="1:3" ht="24.75" customHeight="1" thickBot="1" x14ac:dyDescent="0.3">
      <c r="A24" s="347" t="s">
        <v>412</v>
      </c>
      <c r="B24" s="348"/>
      <c r="C24" s="349"/>
    </row>
    <row r="25" spans="1:3" x14ac:dyDescent="0.25">
      <c r="A25" s="101" t="s">
        <v>402</v>
      </c>
      <c r="B25" s="101"/>
      <c r="C25" s="101"/>
    </row>
    <row r="26" spans="1:3" x14ac:dyDescent="0.25">
      <c r="A26" s="101"/>
      <c r="B26" s="101"/>
      <c r="C26" s="101"/>
    </row>
  </sheetData>
  <mergeCells count="19">
    <mergeCell ref="A24:C24"/>
    <mergeCell ref="A14:B14"/>
    <mergeCell ref="A15:B15"/>
    <mergeCell ref="A16:B16"/>
    <mergeCell ref="A17:B21"/>
    <mergeCell ref="A22:B22"/>
    <mergeCell ref="A23:B23"/>
    <mergeCell ref="A13:B13"/>
    <mergeCell ref="A1:C1"/>
    <mergeCell ref="A2:C2"/>
    <mergeCell ref="A3:C3"/>
    <mergeCell ref="A4:B4"/>
    <mergeCell ref="A5:B5"/>
    <mergeCell ref="A6:B6"/>
    <mergeCell ref="A7:B7"/>
    <mergeCell ref="A8:B8"/>
    <mergeCell ref="A9:B9"/>
    <mergeCell ref="A10:B10"/>
    <mergeCell ref="A11:A12"/>
  </mergeCells>
  <pageMargins left="0" right="3.937007874015748E-2" top="0.15748031496062992" bottom="0.11811023622047245" header="0.31496062992125984" footer="0.19685039370078741"/>
  <pageSetup scale="7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topLeftCell="A6" zoomScaleNormal="100" workbookViewId="0">
      <selection activeCell="F14" sqref="F14"/>
    </sheetView>
  </sheetViews>
  <sheetFormatPr baseColWidth="10" defaultColWidth="11.42578125" defaultRowHeight="15" x14ac:dyDescent="0.25"/>
  <cols>
    <col min="1" max="2" width="22.7109375" customWidth="1"/>
    <col min="3" max="3" width="84.42578125" customWidth="1"/>
  </cols>
  <sheetData>
    <row r="1" spans="1:3" ht="14.45" customHeight="1" x14ac:dyDescent="0.25">
      <c r="A1" s="287" t="s">
        <v>388</v>
      </c>
      <c r="B1" s="287"/>
      <c r="C1" s="287"/>
    </row>
    <row r="2" spans="1:3" ht="33" customHeight="1" x14ac:dyDescent="0.25">
      <c r="A2" s="269" t="s">
        <v>186</v>
      </c>
      <c r="B2" s="270"/>
      <c r="C2" s="270"/>
    </row>
    <row r="3" spans="1:3" ht="25.5" customHeight="1" thickBot="1" x14ac:dyDescent="0.3">
      <c r="A3" s="271" t="s">
        <v>250</v>
      </c>
      <c r="B3" s="271"/>
      <c r="C3" s="271"/>
    </row>
    <row r="4" spans="1:3" ht="15.75" thickBot="1" x14ac:dyDescent="0.3">
      <c r="A4" s="311" t="s">
        <v>188</v>
      </c>
      <c r="B4" s="312"/>
      <c r="C4" s="96" t="s">
        <v>189</v>
      </c>
    </row>
    <row r="5" spans="1:3" ht="32.25" customHeight="1" x14ac:dyDescent="0.25">
      <c r="A5" s="274" t="s">
        <v>190</v>
      </c>
      <c r="B5" s="288"/>
      <c r="C5" s="68" t="s">
        <v>413</v>
      </c>
    </row>
    <row r="6" spans="1:3" ht="89.25" customHeight="1" x14ac:dyDescent="0.25">
      <c r="A6" s="276" t="s">
        <v>191</v>
      </c>
      <c r="B6" s="297"/>
      <c r="C6" s="81" t="s">
        <v>252</v>
      </c>
    </row>
    <row r="7" spans="1:3" x14ac:dyDescent="0.25">
      <c r="A7" s="267" t="s">
        <v>195</v>
      </c>
      <c r="B7" s="286"/>
      <c r="C7" s="91" t="s">
        <v>253</v>
      </c>
    </row>
    <row r="8" spans="1:3" ht="42.75" customHeight="1" x14ac:dyDescent="0.25">
      <c r="A8" s="267" t="s">
        <v>197</v>
      </c>
      <c r="B8" s="286"/>
      <c r="C8" s="74" t="s">
        <v>254</v>
      </c>
    </row>
    <row r="9" spans="1:3" x14ac:dyDescent="0.25">
      <c r="A9" s="267" t="s">
        <v>199</v>
      </c>
      <c r="B9" s="286"/>
      <c r="C9" s="74" t="s">
        <v>255</v>
      </c>
    </row>
    <row r="10" spans="1:3" ht="36.75" customHeight="1" x14ac:dyDescent="0.25">
      <c r="A10" s="267" t="s">
        <v>201</v>
      </c>
      <c r="B10" s="286"/>
      <c r="C10" s="75" t="s">
        <v>256</v>
      </c>
    </row>
    <row r="11" spans="1:3" ht="19.5" customHeight="1" x14ac:dyDescent="0.25">
      <c r="A11" s="280" t="s">
        <v>203</v>
      </c>
      <c r="B11" s="76" t="s">
        <v>204</v>
      </c>
      <c r="C11" s="93" t="s">
        <v>257</v>
      </c>
    </row>
    <row r="12" spans="1:3" x14ac:dyDescent="0.25">
      <c r="A12" s="281"/>
      <c r="B12" s="76" t="s">
        <v>206</v>
      </c>
      <c r="C12" s="91" t="s">
        <v>258</v>
      </c>
    </row>
    <row r="13" spans="1:3" ht="24" customHeight="1" x14ac:dyDescent="0.25">
      <c r="A13" s="267" t="s">
        <v>208</v>
      </c>
      <c r="B13" s="286"/>
      <c r="C13" s="79" t="s">
        <v>259</v>
      </c>
    </row>
    <row r="14" spans="1:3" ht="54" customHeight="1" x14ac:dyDescent="0.25">
      <c r="A14" s="267" t="s">
        <v>33</v>
      </c>
      <c r="B14" s="286"/>
      <c r="C14" s="80" t="s">
        <v>414</v>
      </c>
    </row>
    <row r="15" spans="1:3" x14ac:dyDescent="0.25">
      <c r="A15" s="267" t="s">
        <v>211</v>
      </c>
      <c r="B15" s="286"/>
      <c r="C15" s="94" t="s">
        <v>261</v>
      </c>
    </row>
    <row r="16" spans="1:3" ht="36" customHeight="1" x14ac:dyDescent="0.25">
      <c r="A16" s="295" t="s">
        <v>213</v>
      </c>
      <c r="B16" s="296"/>
      <c r="C16" s="95" t="s">
        <v>517</v>
      </c>
    </row>
    <row r="17" spans="1:3" ht="17.100000000000001" customHeight="1" x14ac:dyDescent="0.25">
      <c r="A17" s="276" t="s">
        <v>214</v>
      </c>
      <c r="B17" s="297"/>
      <c r="C17" s="83" t="s">
        <v>215</v>
      </c>
    </row>
    <row r="18" spans="1:3" ht="17.100000000000001" customHeight="1" x14ac:dyDescent="0.25">
      <c r="A18" s="278"/>
      <c r="B18" s="298"/>
      <c r="C18" s="83" t="s">
        <v>216</v>
      </c>
    </row>
    <row r="19" spans="1:3" ht="17.100000000000001" customHeight="1" x14ac:dyDescent="0.25">
      <c r="A19" s="278"/>
      <c r="B19" s="298"/>
      <c r="C19" s="83" t="s">
        <v>217</v>
      </c>
    </row>
    <row r="20" spans="1:3" ht="17.100000000000001" customHeight="1" x14ac:dyDescent="0.25">
      <c r="A20" s="299"/>
      <c r="B20" s="298"/>
      <c r="C20" s="70" t="s">
        <v>218</v>
      </c>
    </row>
    <row r="21" spans="1:3" ht="17.100000000000001" customHeight="1" x14ac:dyDescent="0.25">
      <c r="A21" s="300"/>
      <c r="B21" s="301"/>
      <c r="C21" s="73" t="s">
        <v>219</v>
      </c>
    </row>
    <row r="22" spans="1:3" ht="24.75" customHeight="1" x14ac:dyDescent="0.25">
      <c r="A22" s="267" t="s">
        <v>220</v>
      </c>
      <c r="B22" s="286"/>
      <c r="C22" s="75" t="s">
        <v>263</v>
      </c>
    </row>
    <row r="23" spans="1:3" ht="31.9" hidden="1" customHeight="1" x14ac:dyDescent="0.25">
      <c r="A23" s="267" t="s">
        <v>264</v>
      </c>
      <c r="B23" s="286"/>
      <c r="C23" s="81" t="s">
        <v>265</v>
      </c>
    </row>
    <row r="24" spans="1:3" hidden="1" x14ac:dyDescent="0.25">
      <c r="A24" s="276" t="s">
        <v>266</v>
      </c>
      <c r="B24" s="297"/>
      <c r="C24" s="81" t="s">
        <v>267</v>
      </c>
    </row>
    <row r="25" spans="1:3" ht="23.25" hidden="1" customHeight="1" x14ac:dyDescent="0.25">
      <c r="A25" s="300"/>
      <c r="B25" s="301"/>
      <c r="C25" s="81" t="s">
        <v>268</v>
      </c>
    </row>
    <row r="26" spans="1:3" ht="67.5" hidden="1" customHeight="1" x14ac:dyDescent="0.25">
      <c r="A26" s="267" t="s">
        <v>269</v>
      </c>
      <c r="B26" s="286"/>
      <c r="C26" s="75" t="s">
        <v>270</v>
      </c>
    </row>
    <row r="27" spans="1:3" ht="25.5" customHeight="1" x14ac:dyDescent="0.25">
      <c r="A27" s="267" t="s">
        <v>222</v>
      </c>
      <c r="B27" s="286"/>
      <c r="C27" s="75" t="s">
        <v>271</v>
      </c>
    </row>
    <row r="28" spans="1:3" x14ac:dyDescent="0.25">
      <c r="A28" s="101"/>
      <c r="B28" s="101"/>
      <c r="C28" s="101"/>
    </row>
    <row r="29" spans="1:3" x14ac:dyDescent="0.25">
      <c r="A29" s="101"/>
      <c r="B29" s="101"/>
      <c r="C29" s="101"/>
    </row>
  </sheetData>
  <mergeCells count="21">
    <mergeCell ref="A24:B25"/>
    <mergeCell ref="A26:B26"/>
    <mergeCell ref="A27:B27"/>
    <mergeCell ref="A14:B14"/>
    <mergeCell ref="A15:B15"/>
    <mergeCell ref="A16:B16"/>
    <mergeCell ref="A17:B21"/>
    <mergeCell ref="A22:B22"/>
    <mergeCell ref="A23:B23"/>
    <mergeCell ref="A13:B13"/>
    <mergeCell ref="A1:C1"/>
    <mergeCell ref="A2:C2"/>
    <mergeCell ref="A3:C3"/>
    <mergeCell ref="A4:B4"/>
    <mergeCell ref="A5:B5"/>
    <mergeCell ref="A6:B6"/>
    <mergeCell ref="A7:B7"/>
    <mergeCell ref="A8:B8"/>
    <mergeCell ref="A9:B9"/>
    <mergeCell ref="A10:B10"/>
    <mergeCell ref="A11:A12"/>
  </mergeCells>
  <pageMargins left="0.31" right="0.25" top="0.74803149606299213" bottom="0.74803149606299213" header="0.31496062992125984" footer="0.31496062992125984"/>
  <pageSetup scale="7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activeCell="A3" sqref="A3:F3"/>
    </sheetView>
  </sheetViews>
  <sheetFormatPr baseColWidth="10" defaultColWidth="11.5703125" defaultRowHeight="15" x14ac:dyDescent="0.25"/>
  <cols>
    <col min="1" max="1" width="27.42578125" customWidth="1"/>
    <col min="2" max="2" width="28.28515625" customWidth="1"/>
    <col min="3" max="4" width="20.28515625" customWidth="1"/>
    <col min="5" max="5" width="18.140625" customWidth="1"/>
    <col min="6" max="6" width="34.85546875" customWidth="1"/>
    <col min="7" max="7" width="20.28515625" customWidth="1"/>
    <col min="8" max="8" width="31.85546875" customWidth="1"/>
  </cols>
  <sheetData>
    <row r="1" spans="1:9" ht="15.75" x14ac:dyDescent="0.25">
      <c r="A1" s="350" t="s">
        <v>415</v>
      </c>
      <c r="B1" s="350"/>
      <c r="C1" s="350"/>
      <c r="D1" s="350"/>
      <c r="E1" s="350"/>
      <c r="F1" s="350"/>
    </row>
    <row r="2" spans="1:9" ht="15.75" x14ac:dyDescent="0.25">
      <c r="A2" s="350" t="s">
        <v>0</v>
      </c>
      <c r="B2" s="350"/>
      <c r="C2" s="350"/>
      <c r="D2" s="350"/>
      <c r="E2" s="350"/>
      <c r="F2" s="350"/>
    </row>
    <row r="3" spans="1:9" ht="15.75" x14ac:dyDescent="0.25">
      <c r="A3" s="350" t="s">
        <v>416</v>
      </c>
      <c r="B3" s="350"/>
      <c r="C3" s="350"/>
      <c r="D3" s="350"/>
      <c r="E3" s="350"/>
      <c r="F3" s="350"/>
    </row>
    <row r="4" spans="1:9" ht="15.75" x14ac:dyDescent="0.25">
      <c r="A4" s="350" t="s">
        <v>417</v>
      </c>
      <c r="B4" s="350"/>
      <c r="C4" s="350"/>
      <c r="D4" s="350"/>
      <c r="E4" s="350"/>
      <c r="F4" s="350"/>
      <c r="G4" s="351"/>
      <c r="H4" s="351"/>
      <c r="I4" s="351"/>
    </row>
    <row r="5" spans="1:9" ht="16.5" thickBot="1" x14ac:dyDescent="0.3">
      <c r="A5" s="350" t="s">
        <v>418</v>
      </c>
      <c r="B5" s="350"/>
      <c r="C5" s="350"/>
      <c r="D5" s="350"/>
      <c r="E5" s="350"/>
      <c r="F5" s="350"/>
      <c r="G5" s="351"/>
      <c r="H5" s="351"/>
      <c r="I5" s="351"/>
    </row>
    <row r="6" spans="1:9" ht="15.75" thickBot="1" x14ac:dyDescent="0.3">
      <c r="A6" s="352" t="s">
        <v>419</v>
      </c>
      <c r="B6" s="354" t="s">
        <v>420</v>
      </c>
      <c r="C6" s="355"/>
      <c r="D6" s="355"/>
      <c r="E6" s="355"/>
      <c r="F6" s="356"/>
    </row>
    <row r="7" spans="1:9" ht="74.25" customHeight="1" thickTop="1" thickBot="1" x14ac:dyDescent="0.3">
      <c r="A7" s="353"/>
      <c r="B7" s="141" t="s">
        <v>421</v>
      </c>
      <c r="C7" s="142" t="s">
        <v>422</v>
      </c>
      <c r="D7" s="142" t="s">
        <v>423</v>
      </c>
      <c r="E7" s="142" t="s">
        <v>424</v>
      </c>
      <c r="F7" s="142" t="s">
        <v>425</v>
      </c>
    </row>
    <row r="8" spans="1:9" ht="104.25" customHeight="1" thickTop="1" thickBot="1" x14ac:dyDescent="0.3">
      <c r="A8" s="143" t="s">
        <v>426</v>
      </c>
      <c r="B8" s="144" t="s">
        <v>427</v>
      </c>
      <c r="C8" s="143" t="s">
        <v>428</v>
      </c>
      <c r="D8" s="143"/>
      <c r="E8" s="143" t="s">
        <v>429</v>
      </c>
      <c r="F8" s="357" t="s">
        <v>430</v>
      </c>
    </row>
    <row r="9" spans="1:9" ht="81" customHeight="1" thickTop="1" thickBot="1" x14ac:dyDescent="0.3">
      <c r="A9" s="143" t="s">
        <v>426</v>
      </c>
      <c r="B9" s="143" t="s">
        <v>431</v>
      </c>
      <c r="C9" s="143" t="s">
        <v>428</v>
      </c>
      <c r="D9" s="143"/>
      <c r="E9" s="143" t="s">
        <v>432</v>
      </c>
      <c r="F9" s="358"/>
    </row>
    <row r="10" spans="1:9" ht="46.5" customHeight="1" thickTop="1" thickBot="1" x14ac:dyDescent="0.3">
      <c r="A10" s="143" t="s">
        <v>426</v>
      </c>
      <c r="B10" s="143" t="s">
        <v>433</v>
      </c>
      <c r="C10" s="143" t="s">
        <v>428</v>
      </c>
      <c r="D10" s="143"/>
      <c r="E10" s="143" t="s">
        <v>434</v>
      </c>
      <c r="F10" s="358"/>
    </row>
    <row r="11" spans="1:9" ht="131.44999999999999" customHeight="1" thickTop="1" thickBot="1" x14ac:dyDescent="0.3">
      <c r="A11" s="143" t="s">
        <v>435</v>
      </c>
      <c r="B11" s="143" t="s">
        <v>436</v>
      </c>
      <c r="C11" s="143" t="s">
        <v>428</v>
      </c>
      <c r="D11" s="143"/>
      <c r="E11" s="143" t="s">
        <v>437</v>
      </c>
      <c r="F11" s="358"/>
    </row>
    <row r="12" spans="1:9" ht="105" customHeight="1" thickTop="1" thickBot="1" x14ac:dyDescent="0.3">
      <c r="A12" s="143" t="s">
        <v>435</v>
      </c>
      <c r="B12" s="143" t="s">
        <v>438</v>
      </c>
      <c r="C12" s="143" t="s">
        <v>428</v>
      </c>
      <c r="D12" s="143"/>
      <c r="E12" s="143" t="s">
        <v>437</v>
      </c>
      <c r="F12" s="358"/>
    </row>
    <row r="13" spans="1:9" ht="162.75" customHeight="1" thickTop="1" thickBot="1" x14ac:dyDescent="0.3">
      <c r="A13" s="143" t="s">
        <v>435</v>
      </c>
      <c r="B13" s="143" t="s">
        <v>439</v>
      </c>
      <c r="C13" s="143" t="s">
        <v>428</v>
      </c>
      <c r="D13" s="143"/>
      <c r="E13" s="143" t="s">
        <v>437</v>
      </c>
      <c r="F13" s="358"/>
    </row>
    <row r="14" spans="1:9" ht="243.75" customHeight="1" thickTop="1" thickBot="1" x14ac:dyDescent="0.3">
      <c r="A14" s="143" t="s">
        <v>435</v>
      </c>
      <c r="B14" s="143" t="s">
        <v>440</v>
      </c>
      <c r="C14" s="143" t="s">
        <v>428</v>
      </c>
      <c r="D14" s="143"/>
      <c r="E14" s="143" t="s">
        <v>429</v>
      </c>
      <c r="F14" s="358"/>
    </row>
    <row r="15" spans="1:9" ht="242.45" customHeight="1" thickTop="1" thickBot="1" x14ac:dyDescent="0.3">
      <c r="A15" s="143" t="s">
        <v>435</v>
      </c>
      <c r="B15" s="143" t="s">
        <v>441</v>
      </c>
      <c r="C15" s="143" t="s">
        <v>442</v>
      </c>
      <c r="D15" s="143"/>
      <c r="E15" s="143" t="s">
        <v>429</v>
      </c>
      <c r="F15" s="358"/>
    </row>
    <row r="16" spans="1:9" ht="199.9" customHeight="1" thickTop="1" thickBot="1" x14ac:dyDescent="0.3">
      <c r="A16" s="143" t="s">
        <v>435</v>
      </c>
      <c r="B16" s="143" t="s">
        <v>443</v>
      </c>
      <c r="C16" s="143" t="s">
        <v>428</v>
      </c>
      <c r="D16" s="143"/>
      <c r="E16" s="143" t="s">
        <v>429</v>
      </c>
      <c r="F16" s="358"/>
    </row>
    <row r="17" spans="1:8" ht="114" customHeight="1" thickTop="1" thickBot="1" x14ac:dyDescent="0.3">
      <c r="A17" s="143" t="s">
        <v>435</v>
      </c>
      <c r="B17" s="143" t="s">
        <v>444</v>
      </c>
      <c r="C17" s="143" t="s">
        <v>428</v>
      </c>
      <c r="D17" s="143"/>
      <c r="E17" s="143" t="s">
        <v>429</v>
      </c>
      <c r="F17" s="358"/>
    </row>
    <row r="18" spans="1:8" ht="89.45" customHeight="1" thickTop="1" thickBot="1" x14ac:dyDescent="0.3">
      <c r="A18" s="143" t="s">
        <v>435</v>
      </c>
      <c r="B18" s="143" t="s">
        <v>445</v>
      </c>
      <c r="C18" s="143" t="s">
        <v>428</v>
      </c>
      <c r="D18" s="143"/>
      <c r="E18" s="143" t="s">
        <v>446</v>
      </c>
      <c r="F18" s="358"/>
    </row>
    <row r="19" spans="1:8" ht="58.15" customHeight="1" thickTop="1" thickBot="1" x14ac:dyDescent="0.3">
      <c r="A19" s="143" t="s">
        <v>435</v>
      </c>
      <c r="B19" s="143" t="s">
        <v>447</v>
      </c>
      <c r="C19" s="143" t="s">
        <v>428</v>
      </c>
      <c r="D19" s="143"/>
      <c r="E19" s="143" t="s">
        <v>434</v>
      </c>
      <c r="F19" s="358"/>
    </row>
    <row r="20" spans="1:8" ht="46.5" customHeight="1" thickTop="1" thickBot="1" x14ac:dyDescent="0.3">
      <c r="A20" s="143" t="s">
        <v>435</v>
      </c>
      <c r="B20" s="143" t="s">
        <v>448</v>
      </c>
      <c r="C20" s="143" t="s">
        <v>428</v>
      </c>
      <c r="D20" s="143"/>
      <c r="E20" s="143" t="s">
        <v>434</v>
      </c>
      <c r="F20" s="359"/>
    </row>
    <row r="21" spans="1:8" ht="61.15" customHeight="1" thickTop="1" thickBot="1" x14ac:dyDescent="0.3">
      <c r="A21" s="143" t="s">
        <v>426</v>
      </c>
      <c r="B21" s="143" t="s">
        <v>449</v>
      </c>
      <c r="C21" s="143" t="s">
        <v>450</v>
      </c>
      <c r="D21" s="145">
        <v>1000000</v>
      </c>
      <c r="E21" s="143" t="s">
        <v>451</v>
      </c>
      <c r="F21" s="144" t="s">
        <v>452</v>
      </c>
    </row>
    <row r="22" spans="1:8" ht="76.900000000000006" customHeight="1" thickTop="1" thickBot="1" x14ac:dyDescent="0.3">
      <c r="A22" s="143" t="s">
        <v>426</v>
      </c>
      <c r="B22" s="143" t="s">
        <v>453</v>
      </c>
      <c r="C22" s="143" t="s">
        <v>454</v>
      </c>
      <c r="D22" s="145">
        <v>5000000</v>
      </c>
      <c r="E22" s="143" t="s">
        <v>451</v>
      </c>
      <c r="F22" s="144" t="s">
        <v>455</v>
      </c>
      <c r="G22" s="146"/>
      <c r="H22" s="147"/>
    </row>
    <row r="23" spans="1:8" ht="15.75" thickTop="1" x14ac:dyDescent="0.25"/>
  </sheetData>
  <sheetProtection algorithmName="SHA-512" hashValue="tSwgC0S8+FUluDmUHEXoSkG7KfSrEAzD8gkSpk/uFsEbtwH+CxbiRZMMLNnPHBsbwdNjgMESJ4kUF7ppI42ZGQ==" saltValue="2fN6gwVYTZqu9+xGk8xW/w==" spinCount="100000" sheet="1" objects="1" scenarios="1"/>
  <mergeCells count="9">
    <mergeCell ref="A6:A7"/>
    <mergeCell ref="B6:F6"/>
    <mergeCell ref="F8:F20"/>
    <mergeCell ref="A1:F1"/>
    <mergeCell ref="A2:F2"/>
    <mergeCell ref="A3:F3"/>
    <mergeCell ref="A4:F4"/>
    <mergeCell ref="G4:I5"/>
    <mergeCell ref="A5:F5"/>
  </mergeCells>
  <pageMargins left="0.70866141732283472" right="0.70866141732283472" top="0.48" bottom="0.25" header="0.19" footer="0.31496062992125984"/>
  <pageSetup scale="7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3"/>
  <sheetViews>
    <sheetView tabSelected="1" topLeftCell="B25" zoomScaleNormal="100" workbookViewId="0">
      <selection activeCell="E25" sqref="E25"/>
    </sheetView>
  </sheetViews>
  <sheetFormatPr baseColWidth="10" defaultColWidth="11.42578125" defaultRowHeight="15" x14ac:dyDescent="0.25"/>
  <cols>
    <col min="1" max="1" width="34.85546875" customWidth="1"/>
    <col min="2" max="2" width="12.5703125" customWidth="1"/>
    <col min="3" max="3" width="18.7109375" customWidth="1"/>
    <col min="4" max="4" width="19.42578125" customWidth="1"/>
    <col min="5" max="5" width="18.85546875" customWidth="1"/>
    <col min="6" max="6" width="18.5703125" customWidth="1"/>
    <col min="7" max="7" width="15.140625" customWidth="1"/>
    <col min="8" max="8" width="15.85546875" customWidth="1"/>
    <col min="9" max="9" width="14.85546875" customWidth="1"/>
    <col min="10" max="10" width="15.7109375" customWidth="1"/>
    <col min="11" max="11" width="11.5703125" customWidth="1"/>
    <col min="12" max="12" width="21.140625" customWidth="1"/>
  </cols>
  <sheetData>
    <row r="1" spans="1:12" s="45" customFormat="1" ht="81.400000000000006" customHeight="1" x14ac:dyDescent="0.25"/>
    <row r="2" spans="1:12" s="45" customFormat="1" ht="60" customHeight="1" thickBot="1" x14ac:dyDescent="0.3">
      <c r="A2" s="363" t="s">
        <v>456</v>
      </c>
      <c r="B2" s="363"/>
      <c r="C2" s="363"/>
      <c r="D2" s="363"/>
      <c r="E2" s="363"/>
      <c r="F2" s="363"/>
      <c r="G2" s="363"/>
      <c r="H2" s="363"/>
      <c r="I2" s="363"/>
      <c r="J2" s="363"/>
      <c r="K2" s="363"/>
      <c r="L2" s="363"/>
    </row>
    <row r="3" spans="1:12" s="45" customFormat="1" ht="30" customHeight="1" thickBot="1" x14ac:dyDescent="0.3">
      <c r="A3" s="360" t="s">
        <v>457</v>
      </c>
      <c r="B3" s="361"/>
      <c r="C3" s="361"/>
      <c r="D3" s="361"/>
      <c r="E3" s="361"/>
      <c r="F3" s="361"/>
      <c r="G3" s="361"/>
      <c r="H3" s="361"/>
      <c r="I3" s="361"/>
      <c r="J3" s="361"/>
      <c r="K3" s="361"/>
      <c r="L3" s="362"/>
    </row>
    <row r="4" spans="1:12" s="45" customFormat="1" ht="30" customHeight="1" thickBot="1" x14ac:dyDescent="0.3">
      <c r="A4" s="364" t="s">
        <v>458</v>
      </c>
      <c r="B4" s="365"/>
      <c r="C4" s="365"/>
      <c r="D4" s="365"/>
      <c r="E4" s="365"/>
      <c r="F4" s="365"/>
      <c r="G4" s="365"/>
      <c r="H4" s="365"/>
      <c r="I4" s="365"/>
      <c r="J4" s="365"/>
      <c r="K4" s="365"/>
      <c r="L4" s="366"/>
    </row>
    <row r="5" spans="1:12" s="45" customFormat="1" ht="30" customHeight="1" thickBot="1" x14ac:dyDescent="0.3">
      <c r="A5" s="360" t="s">
        <v>459</v>
      </c>
      <c r="B5" s="361"/>
      <c r="C5" s="361"/>
      <c r="D5" s="361"/>
      <c r="E5" s="361"/>
      <c r="F5" s="361"/>
      <c r="G5" s="361"/>
      <c r="H5" s="361"/>
      <c r="I5" s="361"/>
      <c r="J5" s="361"/>
      <c r="K5" s="361"/>
      <c r="L5" s="362"/>
    </row>
    <row r="6" spans="1:12" s="45" customFormat="1" ht="30" customHeight="1" thickBot="1" x14ac:dyDescent="0.3">
      <c r="A6" s="367" t="s">
        <v>460</v>
      </c>
      <c r="B6" s="368"/>
      <c r="C6" s="368"/>
      <c r="D6" s="368"/>
      <c r="E6" s="368"/>
      <c r="F6" s="368"/>
      <c r="G6" s="368"/>
      <c r="H6" s="368"/>
      <c r="I6" s="368"/>
      <c r="J6" s="368"/>
      <c r="K6" s="368"/>
      <c r="L6" s="369"/>
    </row>
    <row r="7" spans="1:12" s="45" customFormat="1" ht="22.15" customHeight="1" thickBot="1" x14ac:dyDescent="0.3">
      <c r="A7" s="360"/>
      <c r="B7" s="361"/>
      <c r="C7" s="361"/>
      <c r="D7" s="361"/>
      <c r="E7" s="361"/>
      <c r="F7" s="361"/>
      <c r="G7" s="361"/>
      <c r="H7" s="361"/>
      <c r="I7" s="361"/>
      <c r="J7" s="361"/>
      <c r="K7" s="361"/>
      <c r="L7" s="362"/>
    </row>
    <row r="8" spans="1:12" s="45" customFormat="1" ht="43.9" customHeight="1" thickBot="1" x14ac:dyDescent="0.3">
      <c r="A8" s="372" t="s">
        <v>461</v>
      </c>
      <c r="B8" s="374" t="s">
        <v>462</v>
      </c>
      <c r="C8" s="376" t="s">
        <v>463</v>
      </c>
      <c r="D8" s="376" t="s">
        <v>464</v>
      </c>
      <c r="E8" s="378" t="s">
        <v>465</v>
      </c>
      <c r="F8" s="379"/>
      <c r="G8" s="378" t="s">
        <v>466</v>
      </c>
      <c r="H8" s="380"/>
      <c r="I8" s="380"/>
      <c r="J8" s="379"/>
      <c r="K8" s="381" t="s">
        <v>168</v>
      </c>
      <c r="L8" s="383" t="s">
        <v>467</v>
      </c>
    </row>
    <row r="9" spans="1:12" s="45" customFormat="1" ht="41.25" customHeight="1" thickBot="1" x14ac:dyDescent="0.3">
      <c r="A9" s="373"/>
      <c r="B9" s="375"/>
      <c r="C9" s="377"/>
      <c r="D9" s="377"/>
      <c r="E9" s="148" t="s">
        <v>468</v>
      </c>
      <c r="F9" s="148" t="s">
        <v>469</v>
      </c>
      <c r="G9" s="148" t="s">
        <v>470</v>
      </c>
      <c r="H9" s="148" t="s">
        <v>471</v>
      </c>
      <c r="I9" s="148" t="s">
        <v>472</v>
      </c>
      <c r="J9" s="148" t="s">
        <v>473</v>
      </c>
      <c r="K9" s="382"/>
      <c r="L9" s="384"/>
    </row>
    <row r="10" spans="1:12" s="45" customFormat="1" ht="58.5" customHeight="1" thickTop="1" thickBot="1" x14ac:dyDescent="0.3">
      <c r="A10" s="149" t="s">
        <v>474</v>
      </c>
      <c r="B10" s="149" t="s">
        <v>475</v>
      </c>
      <c r="C10" s="150">
        <v>0.1424</v>
      </c>
      <c r="D10" s="151" t="s">
        <v>476</v>
      </c>
      <c r="E10" s="152">
        <v>661.74438999999984</v>
      </c>
      <c r="F10" s="152">
        <v>344.03039000000001</v>
      </c>
      <c r="G10" s="152"/>
      <c r="H10" s="152"/>
      <c r="I10" s="152"/>
      <c r="J10" s="152">
        <v>348.01900000000001</v>
      </c>
      <c r="K10" s="152">
        <f>+G10+H10+I10+J10</f>
        <v>348.01900000000001</v>
      </c>
      <c r="L10" s="151" t="s">
        <v>477</v>
      </c>
    </row>
    <row r="11" spans="1:12" s="45" customFormat="1" ht="105" customHeight="1" thickTop="1" thickBot="1" x14ac:dyDescent="0.3">
      <c r="A11" s="149" t="s">
        <v>478</v>
      </c>
      <c r="B11" s="151" t="s">
        <v>475</v>
      </c>
      <c r="C11" s="153">
        <v>0.12</v>
      </c>
      <c r="D11" s="151" t="s">
        <v>476</v>
      </c>
      <c r="E11" s="152">
        <v>480.07400000000001</v>
      </c>
      <c r="F11" s="152">
        <v>136.97866999999999</v>
      </c>
      <c r="G11" s="152"/>
      <c r="H11" s="152"/>
      <c r="I11" s="152"/>
      <c r="J11" s="152">
        <v>217.958</v>
      </c>
      <c r="K11" s="152">
        <f>+G11+H11+I11+J11</f>
        <v>217.958</v>
      </c>
      <c r="L11" s="151" t="s">
        <v>477</v>
      </c>
    </row>
    <row r="12" spans="1:12" s="45" customFormat="1" ht="56.25" customHeight="1" thickTop="1" thickBot="1" x14ac:dyDescent="0.3">
      <c r="A12" s="149" t="s">
        <v>479</v>
      </c>
      <c r="B12" s="151" t="s">
        <v>475</v>
      </c>
      <c r="C12" s="154">
        <v>0</v>
      </c>
      <c r="D12" s="151" t="s">
        <v>476</v>
      </c>
      <c r="E12" s="152">
        <v>16.05</v>
      </c>
      <c r="F12" s="152">
        <v>0</v>
      </c>
      <c r="G12" s="152"/>
      <c r="H12" s="152"/>
      <c r="I12" s="152"/>
      <c r="J12" s="152">
        <v>17.17352</v>
      </c>
      <c r="K12" s="152">
        <f t="shared" ref="K12:K13" si="0">+G12+H12+I12+J12</f>
        <v>17.17352</v>
      </c>
      <c r="L12" s="151" t="s">
        <v>477</v>
      </c>
    </row>
    <row r="13" spans="1:12" s="45" customFormat="1" ht="64.5" customHeight="1" thickTop="1" thickBot="1" x14ac:dyDescent="0.3">
      <c r="A13" s="149" t="s">
        <v>480</v>
      </c>
      <c r="B13" s="151" t="s">
        <v>475</v>
      </c>
      <c r="C13" s="154">
        <v>0</v>
      </c>
      <c r="D13" s="151" t="s">
        <v>476</v>
      </c>
      <c r="E13" s="152">
        <v>10.7</v>
      </c>
      <c r="F13" s="152">
        <v>0</v>
      </c>
      <c r="G13" s="152"/>
      <c r="H13" s="152"/>
      <c r="I13" s="152"/>
      <c r="J13" s="152">
        <v>11.449</v>
      </c>
      <c r="K13" s="152">
        <f t="shared" si="0"/>
        <v>11.449</v>
      </c>
      <c r="L13" s="151" t="s">
        <v>477</v>
      </c>
    </row>
    <row r="14" spans="1:12" s="45" customFormat="1" ht="56.25" customHeight="1" thickTop="1" thickBot="1" x14ac:dyDescent="0.3">
      <c r="A14" s="149" t="s">
        <v>481</v>
      </c>
      <c r="B14" s="151" t="s">
        <v>482</v>
      </c>
      <c r="C14" s="154">
        <v>1</v>
      </c>
      <c r="D14" s="151" t="s">
        <v>476</v>
      </c>
      <c r="E14" s="152">
        <v>232.20798000000002</v>
      </c>
      <c r="F14" s="152">
        <v>0</v>
      </c>
      <c r="G14" s="152"/>
      <c r="H14" s="152"/>
      <c r="I14" s="152"/>
      <c r="J14" s="152">
        <v>133</v>
      </c>
      <c r="K14" s="152">
        <f>+G14+H14+I14+J14</f>
        <v>133</v>
      </c>
      <c r="L14" s="151" t="s">
        <v>477</v>
      </c>
    </row>
    <row r="15" spans="1:12" s="45" customFormat="1" ht="65.25" customHeight="1" thickTop="1" thickBot="1" x14ac:dyDescent="0.3">
      <c r="A15" s="149" t="s">
        <v>483</v>
      </c>
      <c r="B15" s="151" t="s">
        <v>475</v>
      </c>
      <c r="C15" s="153">
        <v>0.49</v>
      </c>
      <c r="D15" s="149" t="s">
        <v>77</v>
      </c>
      <c r="E15" s="152">
        <v>1903.4459999999999</v>
      </c>
      <c r="F15" s="152">
        <v>1753.4459999999999</v>
      </c>
      <c r="G15" s="152"/>
      <c r="H15" s="152"/>
      <c r="I15" s="152"/>
      <c r="J15" s="152">
        <v>410</v>
      </c>
      <c r="K15" s="152">
        <f t="shared" ref="K15:K25" si="1">+G15+H15+I15+J15</f>
        <v>410</v>
      </c>
      <c r="L15" s="151" t="s">
        <v>484</v>
      </c>
    </row>
    <row r="16" spans="1:12" s="45" customFormat="1" ht="102.75" customHeight="1" thickTop="1" thickBot="1" x14ac:dyDescent="0.3">
      <c r="A16" s="149" t="s">
        <v>485</v>
      </c>
      <c r="B16" s="151" t="s">
        <v>475</v>
      </c>
      <c r="C16" s="153">
        <v>0.45</v>
      </c>
      <c r="D16" s="151" t="s">
        <v>77</v>
      </c>
      <c r="E16" s="152">
        <v>1101.70921</v>
      </c>
      <c r="F16" s="152">
        <v>727.24020999999993</v>
      </c>
      <c r="G16" s="152"/>
      <c r="H16" s="152"/>
      <c r="I16" s="152"/>
      <c r="J16" s="152">
        <v>220</v>
      </c>
      <c r="K16" s="152">
        <f t="shared" si="1"/>
        <v>220</v>
      </c>
      <c r="L16" s="151" t="s">
        <v>484</v>
      </c>
    </row>
    <row r="17" spans="1:12" s="45" customFormat="1" ht="86.25" customHeight="1" thickTop="1" thickBot="1" x14ac:dyDescent="0.3">
      <c r="A17" s="149" t="s">
        <v>486</v>
      </c>
      <c r="B17" s="151" t="s">
        <v>475</v>
      </c>
      <c r="C17" s="153">
        <v>0.59</v>
      </c>
      <c r="D17" s="151" t="s">
        <v>77</v>
      </c>
      <c r="E17" s="152">
        <v>866.11</v>
      </c>
      <c r="F17" s="152">
        <v>507.18</v>
      </c>
      <c r="G17" s="152"/>
      <c r="H17" s="152"/>
      <c r="I17" s="152"/>
      <c r="J17" s="152">
        <v>314.3</v>
      </c>
      <c r="K17" s="152">
        <f t="shared" si="1"/>
        <v>314.3</v>
      </c>
      <c r="L17" s="151" t="s">
        <v>484</v>
      </c>
    </row>
    <row r="18" spans="1:12" s="45" customFormat="1" ht="90.75" customHeight="1" thickTop="1" thickBot="1" x14ac:dyDescent="0.3">
      <c r="A18" s="149" t="s">
        <v>487</v>
      </c>
      <c r="B18" s="151" t="s">
        <v>488</v>
      </c>
      <c r="C18" s="155">
        <v>0.2</v>
      </c>
      <c r="D18" s="151" t="s">
        <v>77</v>
      </c>
      <c r="E18" s="152">
        <v>26.315000000000001</v>
      </c>
      <c r="F18" s="152">
        <v>0.40799999999999997</v>
      </c>
      <c r="G18" s="152"/>
      <c r="H18" s="152"/>
      <c r="I18" s="152"/>
      <c r="J18" s="152">
        <v>6.5</v>
      </c>
      <c r="K18" s="152">
        <f t="shared" si="1"/>
        <v>6.5</v>
      </c>
      <c r="L18" s="151" t="s">
        <v>484</v>
      </c>
    </row>
    <row r="19" spans="1:12" s="45" customFormat="1" ht="77.25" customHeight="1" thickTop="1" thickBot="1" x14ac:dyDescent="0.3">
      <c r="A19" s="149" t="s">
        <v>489</v>
      </c>
      <c r="B19" s="151" t="s">
        <v>490</v>
      </c>
      <c r="C19" s="153">
        <v>0</v>
      </c>
      <c r="D19" s="151" t="s">
        <v>116</v>
      </c>
      <c r="E19" s="152">
        <v>1.633</v>
      </c>
      <c r="F19" s="152">
        <v>0</v>
      </c>
      <c r="G19" s="152"/>
      <c r="H19" s="152"/>
      <c r="I19" s="152"/>
      <c r="J19" s="152">
        <v>23.3292</v>
      </c>
      <c r="K19" s="152">
        <f t="shared" si="1"/>
        <v>23.3292</v>
      </c>
      <c r="L19" s="151" t="s">
        <v>491</v>
      </c>
    </row>
    <row r="20" spans="1:12" s="45" customFormat="1" ht="69" customHeight="1" thickTop="1" thickBot="1" x14ac:dyDescent="0.3">
      <c r="A20" s="149" t="s">
        <v>492</v>
      </c>
      <c r="B20" s="151" t="s">
        <v>490</v>
      </c>
      <c r="C20" s="153">
        <v>0</v>
      </c>
      <c r="D20" s="151" t="s">
        <v>116</v>
      </c>
      <c r="E20" s="152">
        <v>23.639160000000004</v>
      </c>
      <c r="F20" s="152">
        <v>0</v>
      </c>
      <c r="G20" s="152"/>
      <c r="H20" s="152"/>
      <c r="I20" s="152"/>
      <c r="J20" s="152">
        <v>12.130849999999999</v>
      </c>
      <c r="K20" s="152">
        <f t="shared" si="1"/>
        <v>12.130849999999999</v>
      </c>
      <c r="L20" s="151" t="s">
        <v>491</v>
      </c>
    </row>
    <row r="21" spans="1:12" s="45" customFormat="1" ht="69.75" customHeight="1" thickTop="1" thickBot="1" x14ac:dyDescent="0.3">
      <c r="A21" s="149" t="s">
        <v>493</v>
      </c>
      <c r="B21" s="151" t="s">
        <v>490</v>
      </c>
      <c r="C21" s="153">
        <v>0</v>
      </c>
      <c r="D21" s="151" t="s">
        <v>116</v>
      </c>
      <c r="E21" s="152">
        <v>7</v>
      </c>
      <c r="F21" s="152">
        <v>0</v>
      </c>
      <c r="G21" s="152"/>
      <c r="H21" s="152"/>
      <c r="I21" s="152"/>
      <c r="J21" s="152">
        <v>4.9724700000000004</v>
      </c>
      <c r="K21" s="152">
        <f t="shared" si="1"/>
        <v>4.9724700000000004</v>
      </c>
      <c r="L21" s="151" t="s">
        <v>491</v>
      </c>
    </row>
    <row r="22" spans="1:12" s="45" customFormat="1" ht="76.5" customHeight="1" thickTop="1" thickBot="1" x14ac:dyDescent="0.3">
      <c r="A22" s="149" t="s">
        <v>494</v>
      </c>
      <c r="B22" s="151" t="s">
        <v>475</v>
      </c>
      <c r="C22" s="150">
        <v>0.58430000000000004</v>
      </c>
      <c r="D22" s="151" t="s">
        <v>131</v>
      </c>
      <c r="E22" s="152">
        <v>980.21600000000001</v>
      </c>
      <c r="F22" s="152">
        <v>771.79500000000007</v>
      </c>
      <c r="G22" s="152"/>
      <c r="H22" s="152"/>
      <c r="I22" s="152"/>
      <c r="J22" s="152">
        <v>326</v>
      </c>
      <c r="K22" s="152">
        <f t="shared" si="1"/>
        <v>326</v>
      </c>
      <c r="L22" s="151" t="s">
        <v>495</v>
      </c>
    </row>
    <row r="23" spans="1:12" s="45" customFormat="1" ht="55.5" customHeight="1" thickTop="1" thickBot="1" x14ac:dyDescent="0.3">
      <c r="A23" s="149" t="s">
        <v>496</v>
      </c>
      <c r="B23" s="151" t="s">
        <v>488</v>
      </c>
      <c r="C23" s="155">
        <v>0.25</v>
      </c>
      <c r="D23" s="151" t="s">
        <v>497</v>
      </c>
      <c r="E23" s="152">
        <v>5</v>
      </c>
      <c r="F23" s="152">
        <v>0</v>
      </c>
      <c r="G23" s="152"/>
      <c r="H23" s="152"/>
      <c r="I23" s="152"/>
      <c r="J23" s="152">
        <v>13</v>
      </c>
      <c r="K23" s="152">
        <f t="shared" si="1"/>
        <v>13</v>
      </c>
      <c r="L23" s="151" t="s">
        <v>498</v>
      </c>
    </row>
    <row r="24" spans="1:12" s="45" customFormat="1" ht="63.75" customHeight="1" thickTop="1" thickBot="1" x14ac:dyDescent="0.3">
      <c r="A24" s="149" t="s">
        <v>499</v>
      </c>
      <c r="B24" s="151" t="s">
        <v>490</v>
      </c>
      <c r="C24" s="153">
        <v>0</v>
      </c>
      <c r="D24" s="151" t="s">
        <v>497</v>
      </c>
      <c r="E24" s="152">
        <v>25.076000000000001</v>
      </c>
      <c r="F24" s="152">
        <v>0.98599999999999999</v>
      </c>
      <c r="G24" s="152"/>
      <c r="H24" s="152"/>
      <c r="I24" s="152"/>
      <c r="J24" s="152">
        <v>68</v>
      </c>
      <c r="K24" s="152">
        <f t="shared" si="1"/>
        <v>68</v>
      </c>
      <c r="L24" s="151" t="s">
        <v>498</v>
      </c>
    </row>
    <row r="25" spans="1:12" s="45" customFormat="1" ht="51.75" customHeight="1" thickTop="1" thickBot="1" x14ac:dyDescent="0.3">
      <c r="A25" s="156" t="s">
        <v>500</v>
      </c>
      <c r="B25" s="151" t="s">
        <v>490</v>
      </c>
      <c r="C25" s="153">
        <v>0</v>
      </c>
      <c r="D25" s="151" t="s">
        <v>497</v>
      </c>
      <c r="E25" s="152">
        <v>16.3506</v>
      </c>
      <c r="F25" s="152">
        <v>0</v>
      </c>
      <c r="G25" s="152"/>
      <c r="H25" s="152"/>
      <c r="I25" s="152"/>
      <c r="J25" s="152">
        <v>19.3506</v>
      </c>
      <c r="K25" s="152">
        <f t="shared" si="1"/>
        <v>19.3506</v>
      </c>
      <c r="L25" s="151" t="s">
        <v>498</v>
      </c>
    </row>
    <row r="26" spans="1:12" s="45" customFormat="1" ht="16.5" customHeight="1" thickTop="1" thickBot="1" x14ac:dyDescent="0.3">
      <c r="A26" s="156"/>
      <c r="B26" s="151"/>
      <c r="C26" s="153"/>
      <c r="D26" s="151"/>
      <c r="E26" s="152"/>
      <c r="F26" s="152"/>
      <c r="G26" s="152"/>
      <c r="H26" s="152"/>
      <c r="I26" s="152"/>
      <c r="J26" s="152"/>
      <c r="K26" s="152">
        <f>SUM(K11:K25)</f>
        <v>1797.1636399999998</v>
      </c>
      <c r="L26" s="151"/>
    </row>
    <row r="27" spans="1:12" s="45" customFormat="1" ht="104.25" customHeight="1" x14ac:dyDescent="0.25">
      <c r="A27" s="385" t="s">
        <v>501</v>
      </c>
      <c r="B27" s="386"/>
      <c r="C27" s="386"/>
      <c r="D27" s="386"/>
      <c r="E27" s="386"/>
      <c r="F27" s="386"/>
      <c r="G27" s="386"/>
      <c r="H27" s="386"/>
      <c r="I27" s="386"/>
      <c r="J27" s="386"/>
      <c r="K27" s="386"/>
      <c r="L27" s="387"/>
    </row>
    <row r="28" spans="1:12" s="45" customFormat="1" ht="55.5" customHeight="1" x14ac:dyDescent="0.25">
      <c r="A28" s="370" t="s">
        <v>502</v>
      </c>
      <c r="B28" s="371"/>
      <c r="C28" s="371"/>
      <c r="D28" s="371"/>
      <c r="E28" s="371"/>
      <c r="F28" s="371"/>
      <c r="G28" s="371"/>
      <c r="H28" s="371"/>
      <c r="I28" s="371"/>
      <c r="J28" s="371"/>
      <c r="K28" s="371"/>
      <c r="L28" s="371"/>
    </row>
    <row r="29" spans="1:12" s="45" customFormat="1" ht="25.5" customHeight="1" x14ac:dyDescent="0.25">
      <c r="A29" s="370"/>
      <c r="B29" s="371"/>
      <c r="C29" s="371"/>
      <c r="D29" s="371"/>
      <c r="E29" s="371"/>
      <c r="F29" s="371"/>
      <c r="G29" s="371"/>
      <c r="H29" s="371"/>
      <c r="I29" s="371"/>
      <c r="J29" s="371"/>
      <c r="K29" s="371"/>
      <c r="L29" s="371"/>
    </row>
    <row r="30" spans="1:12" s="45" customFormat="1" ht="29.25" customHeight="1" x14ac:dyDescent="0.25">
      <c r="A30" s="370"/>
      <c r="B30" s="371"/>
      <c r="C30" s="371"/>
      <c r="D30" s="371"/>
      <c r="E30" s="371"/>
      <c r="F30" s="371"/>
      <c r="G30" s="371"/>
      <c r="H30" s="371"/>
      <c r="I30" s="371"/>
      <c r="J30" s="371"/>
      <c r="K30" s="371"/>
      <c r="L30" s="371"/>
    </row>
    <row r="31" spans="1:12" s="45" customFormat="1" x14ac:dyDescent="0.25"/>
    <row r="32" spans="1:12" s="45" customFormat="1" x14ac:dyDescent="0.25"/>
    <row r="33" s="45" customFormat="1" x14ac:dyDescent="0.25"/>
    <row r="34" s="45" customFormat="1" x14ac:dyDescent="0.25"/>
    <row r="35" s="45" customFormat="1" x14ac:dyDescent="0.25"/>
    <row r="36" s="45" customFormat="1" x14ac:dyDescent="0.25"/>
    <row r="37" s="45" customFormat="1" x14ac:dyDescent="0.25"/>
    <row r="38" s="45" customFormat="1" x14ac:dyDescent="0.25"/>
    <row r="39" s="45" customFormat="1" x14ac:dyDescent="0.25"/>
    <row r="40" s="45" customFormat="1" x14ac:dyDescent="0.25"/>
    <row r="41" s="45" customFormat="1" x14ac:dyDescent="0.25"/>
    <row r="42" s="45" customFormat="1" x14ac:dyDescent="0.25"/>
    <row r="43" s="45" customFormat="1" x14ac:dyDescent="0.25"/>
    <row r="44" s="45" customFormat="1" x14ac:dyDescent="0.25"/>
    <row r="45" s="45" customFormat="1" x14ac:dyDescent="0.25"/>
    <row r="46" s="45" customFormat="1" x14ac:dyDescent="0.25"/>
    <row r="47" s="45" customFormat="1" x14ac:dyDescent="0.25"/>
    <row r="48" s="45" customFormat="1" x14ac:dyDescent="0.25"/>
    <row r="49" s="45" customFormat="1" x14ac:dyDescent="0.25"/>
    <row r="50" s="45" customFormat="1" x14ac:dyDescent="0.25"/>
    <row r="51" s="45" customFormat="1" x14ac:dyDescent="0.25"/>
    <row r="52" s="45" customFormat="1" x14ac:dyDescent="0.25"/>
    <row r="53" s="45" customFormat="1" x14ac:dyDescent="0.25"/>
    <row r="54" s="45" customFormat="1" x14ac:dyDescent="0.25"/>
    <row r="55" s="45" customFormat="1" x14ac:dyDescent="0.25"/>
    <row r="56" s="45" customFormat="1" x14ac:dyDescent="0.25"/>
    <row r="57" s="45" customFormat="1" x14ac:dyDescent="0.25"/>
    <row r="58" s="45" customFormat="1" x14ac:dyDescent="0.25"/>
    <row r="59" s="45" customFormat="1" x14ac:dyDescent="0.25"/>
    <row r="60" s="45" customFormat="1" x14ac:dyDescent="0.25"/>
    <row r="61" s="45" customFormat="1" x14ac:dyDescent="0.25"/>
    <row r="62" s="45" customFormat="1" x14ac:dyDescent="0.25"/>
    <row r="63" s="45" customFormat="1" x14ac:dyDescent="0.25"/>
    <row r="64" s="45" customFormat="1" x14ac:dyDescent="0.25"/>
    <row r="65" s="45" customFormat="1" x14ac:dyDescent="0.25"/>
    <row r="66" s="45" customFormat="1" x14ac:dyDescent="0.25"/>
    <row r="67" s="45" customFormat="1" x14ac:dyDescent="0.25"/>
    <row r="68" s="45" customFormat="1" x14ac:dyDescent="0.25"/>
    <row r="69" s="45" customFormat="1" x14ac:dyDescent="0.25"/>
    <row r="70" s="45" customFormat="1" x14ac:dyDescent="0.25"/>
    <row r="71" s="45" customFormat="1" x14ac:dyDescent="0.25"/>
    <row r="72" s="45" customFormat="1" x14ac:dyDescent="0.25"/>
    <row r="73" s="45" customFormat="1" x14ac:dyDescent="0.25"/>
    <row r="74" s="45" customFormat="1" x14ac:dyDescent="0.25"/>
    <row r="75" s="45" customFormat="1" x14ac:dyDescent="0.25"/>
    <row r="76" s="45" customFormat="1" x14ac:dyDescent="0.25"/>
    <row r="77" s="45" customFormat="1" x14ac:dyDescent="0.25"/>
    <row r="78" s="45" customFormat="1" x14ac:dyDescent="0.25"/>
    <row r="79" s="45" customFormat="1" x14ac:dyDescent="0.25"/>
    <row r="80" s="45" customFormat="1" x14ac:dyDescent="0.25"/>
    <row r="81" s="45" customFormat="1" x14ac:dyDescent="0.25"/>
    <row r="82" s="45" customFormat="1" x14ac:dyDescent="0.25"/>
    <row r="83" s="45" customFormat="1" x14ac:dyDescent="0.25"/>
    <row r="84" s="45" customFormat="1" x14ac:dyDescent="0.25"/>
    <row r="85" s="45" customFormat="1" x14ac:dyDescent="0.25"/>
    <row r="86" s="45" customFormat="1" x14ac:dyDescent="0.25"/>
    <row r="87" s="45" customFormat="1" x14ac:dyDescent="0.25"/>
    <row r="88" s="45" customFormat="1" x14ac:dyDescent="0.25"/>
    <row r="89" s="45" customFormat="1" x14ac:dyDescent="0.25"/>
    <row r="90" s="45" customFormat="1" x14ac:dyDescent="0.25"/>
    <row r="91" s="45" customFormat="1" x14ac:dyDescent="0.25"/>
    <row r="92" s="45" customFormat="1" x14ac:dyDescent="0.25"/>
    <row r="93" s="45" customFormat="1" x14ac:dyDescent="0.25"/>
    <row r="94" s="45" customFormat="1" x14ac:dyDescent="0.25"/>
    <row r="95" s="45" customFormat="1" x14ac:dyDescent="0.25"/>
    <row r="96" s="45" customFormat="1" x14ac:dyDescent="0.25"/>
    <row r="97" s="45" customFormat="1" x14ac:dyDescent="0.25"/>
    <row r="98" s="45" customFormat="1" x14ac:dyDescent="0.25"/>
    <row r="99" s="45" customFormat="1" x14ac:dyDescent="0.25"/>
    <row r="100" s="45" customFormat="1" x14ac:dyDescent="0.25"/>
    <row r="101" s="45" customFormat="1" x14ac:dyDescent="0.25"/>
    <row r="102" s="45" customFormat="1" x14ac:dyDescent="0.25"/>
    <row r="103" s="45" customFormat="1" x14ac:dyDescent="0.25"/>
    <row r="104" s="45" customFormat="1" x14ac:dyDescent="0.25"/>
    <row r="105" s="45" customFormat="1" x14ac:dyDescent="0.25"/>
    <row r="106" s="45" customFormat="1" x14ac:dyDescent="0.25"/>
    <row r="107" s="45" customFormat="1" x14ac:dyDescent="0.25"/>
    <row r="108" s="45" customFormat="1" x14ac:dyDescent="0.25"/>
    <row r="109" s="45" customFormat="1" x14ac:dyDescent="0.25"/>
    <row r="110" s="45" customFormat="1" x14ac:dyDescent="0.25"/>
    <row r="111" s="45" customFormat="1" x14ac:dyDescent="0.25"/>
    <row r="112" s="45" customFormat="1" x14ac:dyDescent="0.25"/>
    <row r="113" s="45" customFormat="1" x14ac:dyDescent="0.25"/>
    <row r="114" s="45" customFormat="1" x14ac:dyDescent="0.25"/>
    <row r="115" s="45" customFormat="1" x14ac:dyDescent="0.25"/>
    <row r="116" s="45" customFormat="1" x14ac:dyDescent="0.25"/>
    <row r="117" s="45" customFormat="1" x14ac:dyDescent="0.25"/>
    <row r="118" s="45" customFormat="1" x14ac:dyDescent="0.25"/>
    <row r="119" s="45" customFormat="1" x14ac:dyDescent="0.25"/>
    <row r="120" s="45" customFormat="1" x14ac:dyDescent="0.25"/>
    <row r="121" s="45" customFormat="1" x14ac:dyDescent="0.25"/>
    <row r="122" s="45" customFormat="1" x14ac:dyDescent="0.25"/>
    <row r="123" s="45" customFormat="1" x14ac:dyDescent="0.25"/>
    <row r="124" s="45" customFormat="1" x14ac:dyDescent="0.25"/>
    <row r="125" s="45" customFormat="1" x14ac:dyDescent="0.25"/>
    <row r="126" s="45" customFormat="1" x14ac:dyDescent="0.25"/>
    <row r="127" s="45" customFormat="1" x14ac:dyDescent="0.25"/>
    <row r="128" s="45" customFormat="1" x14ac:dyDescent="0.25"/>
    <row r="129" s="45" customFormat="1" x14ac:dyDescent="0.25"/>
    <row r="130" s="45" customFormat="1" x14ac:dyDescent="0.25"/>
    <row r="131" s="45" customFormat="1" x14ac:dyDescent="0.25"/>
    <row r="132" s="45" customFormat="1" x14ac:dyDescent="0.25"/>
    <row r="133" s="45" customFormat="1" x14ac:dyDescent="0.25"/>
    <row r="134" s="45" customFormat="1" x14ac:dyDescent="0.25"/>
    <row r="135" s="45" customFormat="1" x14ac:dyDescent="0.25"/>
    <row r="136" s="45" customFormat="1" x14ac:dyDescent="0.25"/>
    <row r="137" s="45" customFormat="1" x14ac:dyDescent="0.25"/>
    <row r="138" s="45" customFormat="1" x14ac:dyDescent="0.25"/>
    <row r="139" s="45" customFormat="1" x14ac:dyDescent="0.25"/>
    <row r="140" s="45" customFormat="1" x14ac:dyDescent="0.25"/>
    <row r="141" s="45" customFormat="1" x14ac:dyDescent="0.25"/>
    <row r="142" s="45" customFormat="1" x14ac:dyDescent="0.25"/>
    <row r="143" s="45" customFormat="1" x14ac:dyDescent="0.25"/>
    <row r="144" s="45" customFormat="1" x14ac:dyDescent="0.25"/>
    <row r="145" s="45" customFormat="1" x14ac:dyDescent="0.25"/>
    <row r="146" s="45" customFormat="1" x14ac:dyDescent="0.25"/>
    <row r="147" s="45" customFormat="1" x14ac:dyDescent="0.25"/>
    <row r="148" s="45" customFormat="1" x14ac:dyDescent="0.25"/>
    <row r="149" s="45" customFormat="1" x14ac:dyDescent="0.25"/>
    <row r="150" s="45" customFormat="1" x14ac:dyDescent="0.25"/>
    <row r="151" s="45" customFormat="1" x14ac:dyDescent="0.25"/>
    <row r="152" s="45" customFormat="1" x14ac:dyDescent="0.25"/>
    <row r="153" s="45" customFormat="1" x14ac:dyDescent="0.25"/>
    <row r="154" s="45" customFormat="1" x14ac:dyDescent="0.25"/>
    <row r="155" s="45" customFormat="1" x14ac:dyDescent="0.25"/>
    <row r="156" s="45" customFormat="1" x14ac:dyDescent="0.25"/>
    <row r="157" s="45" customFormat="1" x14ac:dyDescent="0.25"/>
    <row r="158" s="45" customFormat="1" x14ac:dyDescent="0.25"/>
    <row r="159" s="45" customFormat="1" x14ac:dyDescent="0.25"/>
    <row r="160" s="45" customFormat="1" x14ac:dyDescent="0.25"/>
    <row r="161" s="45" customFormat="1" x14ac:dyDescent="0.25"/>
    <row r="162" s="45" customFormat="1" x14ac:dyDescent="0.25"/>
    <row r="163" s="45" customFormat="1" x14ac:dyDescent="0.25"/>
    <row r="164" s="45" customFormat="1" x14ac:dyDescent="0.25"/>
    <row r="165" s="45" customFormat="1" x14ac:dyDescent="0.25"/>
    <row r="166" s="45" customFormat="1" x14ac:dyDescent="0.25"/>
    <row r="167" s="45" customFormat="1" x14ac:dyDescent="0.25"/>
    <row r="168" s="45" customFormat="1" x14ac:dyDescent="0.25"/>
    <row r="169" s="45" customFormat="1" x14ac:dyDescent="0.25"/>
    <row r="170" s="45" customFormat="1" x14ac:dyDescent="0.25"/>
    <row r="171" s="45" customFormat="1" x14ac:dyDescent="0.25"/>
    <row r="172" s="45" customFormat="1" x14ac:dyDescent="0.25"/>
    <row r="173" s="45" customFormat="1" x14ac:dyDescent="0.25"/>
    <row r="174" s="45" customFormat="1" x14ac:dyDescent="0.25"/>
    <row r="175" s="45" customFormat="1" x14ac:dyDescent="0.25"/>
    <row r="176" s="45" customFormat="1" x14ac:dyDescent="0.25"/>
    <row r="177" s="45" customFormat="1" x14ac:dyDescent="0.25"/>
    <row r="178" s="45" customFormat="1" x14ac:dyDescent="0.25"/>
    <row r="179" s="45" customFormat="1" x14ac:dyDescent="0.25"/>
    <row r="180" s="45" customFormat="1" x14ac:dyDescent="0.25"/>
    <row r="181" s="45" customFormat="1" x14ac:dyDescent="0.25"/>
    <row r="182" s="45" customFormat="1" x14ac:dyDescent="0.25"/>
    <row r="183" s="45" customFormat="1" x14ac:dyDescent="0.25"/>
    <row r="184" s="45" customFormat="1" x14ac:dyDescent="0.25"/>
    <row r="185" s="45" customFormat="1" x14ac:dyDescent="0.25"/>
    <row r="186" s="45" customFormat="1" x14ac:dyDescent="0.25"/>
    <row r="187" s="45" customFormat="1" x14ac:dyDescent="0.25"/>
    <row r="188" s="45" customFormat="1" x14ac:dyDescent="0.25"/>
    <row r="189" s="45" customFormat="1" x14ac:dyDescent="0.25"/>
    <row r="190" s="45" customFormat="1" x14ac:dyDescent="0.25"/>
    <row r="191" s="45" customFormat="1" x14ac:dyDescent="0.25"/>
    <row r="192" s="45" customFormat="1" x14ac:dyDescent="0.25"/>
    <row r="193" s="45" customFormat="1" x14ac:dyDescent="0.25"/>
    <row r="194" s="45" customFormat="1" x14ac:dyDescent="0.25"/>
    <row r="195" s="45" customFormat="1" x14ac:dyDescent="0.25"/>
    <row r="196" s="45" customFormat="1" x14ac:dyDescent="0.25"/>
    <row r="197" s="45" customFormat="1" x14ac:dyDescent="0.25"/>
    <row r="198" s="45" customFormat="1" x14ac:dyDescent="0.25"/>
    <row r="199" s="45" customFormat="1" x14ac:dyDescent="0.25"/>
    <row r="200" s="45" customFormat="1" x14ac:dyDescent="0.25"/>
    <row r="201" s="45" customFormat="1" x14ac:dyDescent="0.25"/>
    <row r="202" s="45" customFormat="1" x14ac:dyDescent="0.25"/>
    <row r="203" s="45" customFormat="1" x14ac:dyDescent="0.25"/>
    <row r="204" s="45" customFormat="1" x14ac:dyDescent="0.25"/>
    <row r="205" s="45" customFormat="1" x14ac:dyDescent="0.25"/>
    <row r="206" s="45" customFormat="1" x14ac:dyDescent="0.25"/>
    <row r="207" s="45" customFormat="1" x14ac:dyDescent="0.25"/>
    <row r="208" s="45" customFormat="1" x14ac:dyDescent="0.25"/>
    <row r="209" s="45" customFormat="1" x14ac:dyDescent="0.25"/>
    <row r="210" s="45" customFormat="1" x14ac:dyDescent="0.25"/>
    <row r="211" s="45" customFormat="1" x14ac:dyDescent="0.25"/>
    <row r="212" s="45" customFormat="1" x14ac:dyDescent="0.25"/>
    <row r="213" s="45" customFormat="1" x14ac:dyDescent="0.25"/>
    <row r="214" s="45" customFormat="1" x14ac:dyDescent="0.25"/>
    <row r="215" s="45" customFormat="1" x14ac:dyDescent="0.25"/>
    <row r="216" s="45" customFormat="1" x14ac:dyDescent="0.25"/>
    <row r="217" s="45" customFormat="1" x14ac:dyDescent="0.25"/>
    <row r="218" s="45" customFormat="1" x14ac:dyDescent="0.25"/>
    <row r="219" s="45" customFormat="1" x14ac:dyDescent="0.25"/>
    <row r="220" s="45" customFormat="1" x14ac:dyDescent="0.25"/>
    <row r="221" s="45" customFormat="1" x14ac:dyDescent="0.25"/>
    <row r="222" s="45" customFormat="1" x14ac:dyDescent="0.25"/>
    <row r="223" s="45" customFormat="1" x14ac:dyDescent="0.25"/>
    <row r="224" s="45" customFormat="1" x14ac:dyDescent="0.25"/>
    <row r="225" s="45" customFormat="1" x14ac:dyDescent="0.25"/>
    <row r="226" s="45" customFormat="1" x14ac:dyDescent="0.25"/>
    <row r="227" s="45" customFormat="1" x14ac:dyDescent="0.25"/>
    <row r="228" s="45" customFormat="1" x14ac:dyDescent="0.25"/>
    <row r="229" s="45" customFormat="1" x14ac:dyDescent="0.25"/>
    <row r="230" s="45" customFormat="1" x14ac:dyDescent="0.25"/>
    <row r="231" s="45" customFormat="1" x14ac:dyDescent="0.25"/>
    <row r="232" s="45" customFormat="1" x14ac:dyDescent="0.25"/>
    <row r="233" s="45" customFormat="1" x14ac:dyDescent="0.25"/>
    <row r="234" s="45" customFormat="1" x14ac:dyDescent="0.25"/>
    <row r="235" s="45" customFormat="1" x14ac:dyDescent="0.25"/>
    <row r="236" s="45" customFormat="1" x14ac:dyDescent="0.25"/>
    <row r="237" s="45" customFormat="1" x14ac:dyDescent="0.25"/>
    <row r="238" s="45" customFormat="1" x14ac:dyDescent="0.25"/>
    <row r="239" s="45" customFormat="1" x14ac:dyDescent="0.25"/>
    <row r="240" s="45" customFormat="1" x14ac:dyDescent="0.25"/>
    <row r="241" s="45" customFormat="1" x14ac:dyDescent="0.25"/>
    <row r="242" s="45" customFormat="1" x14ac:dyDescent="0.25"/>
    <row r="243" s="45" customFormat="1" x14ac:dyDescent="0.25"/>
    <row r="244" s="45" customFormat="1" x14ac:dyDescent="0.25"/>
    <row r="245" s="45" customFormat="1" x14ac:dyDescent="0.25"/>
    <row r="246" s="45" customFormat="1" x14ac:dyDescent="0.25"/>
    <row r="247" s="45" customFormat="1" x14ac:dyDescent="0.25"/>
    <row r="248" s="45" customFormat="1" x14ac:dyDescent="0.25"/>
    <row r="249" s="45" customFormat="1" x14ac:dyDescent="0.25"/>
    <row r="250" s="45" customFormat="1" x14ac:dyDescent="0.25"/>
    <row r="251" s="45" customFormat="1" x14ac:dyDescent="0.25"/>
    <row r="252" s="45" customFormat="1" x14ac:dyDescent="0.25"/>
    <row r="253" s="45" customFormat="1" x14ac:dyDescent="0.25"/>
    <row r="254" s="45" customFormat="1" x14ac:dyDescent="0.25"/>
    <row r="255" s="45" customFormat="1" x14ac:dyDescent="0.25"/>
    <row r="256" s="45" customFormat="1" x14ac:dyDescent="0.25"/>
    <row r="257" s="45" customFormat="1" x14ac:dyDescent="0.25"/>
    <row r="258" s="45" customFormat="1" x14ac:dyDescent="0.25"/>
    <row r="259" s="45" customFormat="1" x14ac:dyDescent="0.25"/>
    <row r="260" s="45" customFormat="1" x14ac:dyDescent="0.25"/>
    <row r="261" s="45" customFormat="1" x14ac:dyDescent="0.25"/>
    <row r="262" s="45" customFormat="1" x14ac:dyDescent="0.25"/>
    <row r="263" s="45" customFormat="1" x14ac:dyDescent="0.25"/>
    <row r="264" s="45" customFormat="1" x14ac:dyDescent="0.25"/>
    <row r="265" s="45" customFormat="1" x14ac:dyDescent="0.25"/>
    <row r="266" s="45" customFormat="1" x14ac:dyDescent="0.25"/>
    <row r="267" s="45" customFormat="1" x14ac:dyDescent="0.25"/>
    <row r="268" s="45" customFormat="1" x14ac:dyDescent="0.25"/>
    <row r="269" s="45" customFormat="1" x14ac:dyDescent="0.25"/>
    <row r="270" s="45" customFormat="1" x14ac:dyDescent="0.25"/>
    <row r="271" s="45" customFormat="1" x14ac:dyDescent="0.25"/>
    <row r="272" s="45" customFormat="1" x14ac:dyDescent="0.25"/>
    <row r="273" s="45" customFormat="1" x14ac:dyDescent="0.25"/>
    <row r="274" s="45" customFormat="1" x14ac:dyDescent="0.25"/>
    <row r="275" s="45" customFormat="1" x14ac:dyDescent="0.25"/>
    <row r="276" s="45" customFormat="1" x14ac:dyDescent="0.25"/>
    <row r="277" s="45" customFormat="1" x14ac:dyDescent="0.25"/>
    <row r="278" s="45" customFormat="1" x14ac:dyDescent="0.25"/>
    <row r="279" s="45" customFormat="1" x14ac:dyDescent="0.25"/>
    <row r="280" s="45" customFormat="1" x14ac:dyDescent="0.25"/>
    <row r="281" s="45" customFormat="1" x14ac:dyDescent="0.25"/>
    <row r="282" s="45" customFormat="1" x14ac:dyDescent="0.25"/>
    <row r="283" s="45" customFormat="1" x14ac:dyDescent="0.25"/>
    <row r="284" s="45" customFormat="1" x14ac:dyDescent="0.25"/>
    <row r="285" s="45" customFormat="1" x14ac:dyDescent="0.25"/>
    <row r="286" s="45" customFormat="1" x14ac:dyDescent="0.25"/>
    <row r="287" s="45" customFormat="1" x14ac:dyDescent="0.25"/>
    <row r="288" s="45" customFormat="1" x14ac:dyDescent="0.25"/>
    <row r="289" s="45" customFormat="1" x14ac:dyDescent="0.25"/>
    <row r="290" s="45" customFormat="1" x14ac:dyDescent="0.25"/>
    <row r="291" s="45" customFormat="1" x14ac:dyDescent="0.25"/>
    <row r="292" s="45" customFormat="1" x14ac:dyDescent="0.25"/>
    <row r="293" s="45" customFormat="1" x14ac:dyDescent="0.25"/>
    <row r="294" s="45" customFormat="1" x14ac:dyDescent="0.25"/>
    <row r="295" s="45" customFormat="1" x14ac:dyDescent="0.25"/>
    <row r="296" s="45" customFormat="1" x14ac:dyDescent="0.25"/>
    <row r="297" s="45" customFormat="1" x14ac:dyDescent="0.25"/>
    <row r="298" s="45" customFormat="1" x14ac:dyDescent="0.25"/>
    <row r="299" s="45" customFormat="1" x14ac:dyDescent="0.25"/>
    <row r="300" s="45" customFormat="1" x14ac:dyDescent="0.25"/>
    <row r="301" s="45" customFormat="1" x14ac:dyDescent="0.25"/>
    <row r="302" s="45" customFormat="1" x14ac:dyDescent="0.25"/>
    <row r="303" s="45" customFormat="1" x14ac:dyDescent="0.25"/>
    <row r="304" s="45" customFormat="1" x14ac:dyDescent="0.25"/>
    <row r="305" s="45" customFormat="1" x14ac:dyDescent="0.25"/>
    <row r="306" s="45" customFormat="1" x14ac:dyDescent="0.25"/>
    <row r="307" s="45" customFormat="1" x14ac:dyDescent="0.25"/>
    <row r="308" s="45" customFormat="1" x14ac:dyDescent="0.25"/>
    <row r="309" s="45" customFormat="1" x14ac:dyDescent="0.25"/>
    <row r="310" s="45" customFormat="1" x14ac:dyDescent="0.25"/>
    <row r="311" s="45" customFormat="1" x14ac:dyDescent="0.25"/>
    <row r="312" s="45" customFormat="1" x14ac:dyDescent="0.25"/>
    <row r="313" s="45" customFormat="1" x14ac:dyDescent="0.25"/>
    <row r="314" s="45" customFormat="1" x14ac:dyDescent="0.25"/>
    <row r="315" s="45" customFormat="1" x14ac:dyDescent="0.25"/>
    <row r="316" s="45" customFormat="1" x14ac:dyDescent="0.25"/>
    <row r="317" s="45" customFormat="1" x14ac:dyDescent="0.25"/>
    <row r="318" s="45" customFormat="1" x14ac:dyDescent="0.25"/>
    <row r="319" s="45" customFormat="1" x14ac:dyDescent="0.25"/>
    <row r="320" s="45" customFormat="1" x14ac:dyDescent="0.25"/>
    <row r="321" s="45" customFormat="1" x14ac:dyDescent="0.25"/>
    <row r="322" s="45" customFormat="1" x14ac:dyDescent="0.25"/>
    <row r="323" s="45" customFormat="1" x14ac:dyDescent="0.25"/>
    <row r="324" s="45" customFormat="1" x14ac:dyDescent="0.25"/>
    <row r="325" s="45" customFormat="1" x14ac:dyDescent="0.25"/>
    <row r="326" s="45" customFormat="1" x14ac:dyDescent="0.25"/>
    <row r="327" s="45" customFormat="1" x14ac:dyDescent="0.25"/>
    <row r="328" s="45" customFormat="1" x14ac:dyDescent="0.25"/>
    <row r="329" s="45" customFormat="1" x14ac:dyDescent="0.25"/>
    <row r="330" s="45" customFormat="1" x14ac:dyDescent="0.25"/>
    <row r="331" s="45" customFormat="1" x14ac:dyDescent="0.25"/>
    <row r="332" s="45" customFormat="1" x14ac:dyDescent="0.25"/>
    <row r="333" s="45" customFormat="1" x14ac:dyDescent="0.25"/>
    <row r="334" s="45" customFormat="1" x14ac:dyDescent="0.25"/>
    <row r="335" s="45" customFormat="1" x14ac:dyDescent="0.25"/>
    <row r="336" s="45" customFormat="1" x14ac:dyDescent="0.25"/>
    <row r="337" s="45" customFormat="1" x14ac:dyDescent="0.25"/>
    <row r="338" s="45" customFormat="1" x14ac:dyDescent="0.25"/>
    <row r="339" s="45" customFormat="1" x14ac:dyDescent="0.25"/>
    <row r="340" s="45" customFormat="1" x14ac:dyDescent="0.25"/>
    <row r="341" s="45" customFormat="1" x14ac:dyDescent="0.25"/>
    <row r="342" s="45" customFormat="1" x14ac:dyDescent="0.25"/>
    <row r="343" s="45" customFormat="1" x14ac:dyDescent="0.25"/>
    <row r="344" s="45" customFormat="1" x14ac:dyDescent="0.25"/>
    <row r="345" s="45" customFormat="1" x14ac:dyDescent="0.25"/>
    <row r="346" s="45" customFormat="1" x14ac:dyDescent="0.25"/>
    <row r="347" s="45" customFormat="1" x14ac:dyDescent="0.25"/>
    <row r="348" s="45" customFormat="1" x14ac:dyDescent="0.25"/>
    <row r="349" s="45" customFormat="1" x14ac:dyDescent="0.25"/>
    <row r="350" s="45" customFormat="1" x14ac:dyDescent="0.25"/>
    <row r="351" s="45" customFormat="1" x14ac:dyDescent="0.25"/>
    <row r="352" s="45" customFormat="1" x14ac:dyDescent="0.25"/>
    <row r="353" s="45" customFormat="1" x14ac:dyDescent="0.25"/>
    <row r="354" s="45" customFormat="1" x14ac:dyDescent="0.25"/>
    <row r="355" s="45" customFormat="1" x14ac:dyDescent="0.25"/>
    <row r="356" s="45" customFormat="1" x14ac:dyDescent="0.25"/>
    <row r="357" s="45" customFormat="1" x14ac:dyDescent="0.25"/>
    <row r="358" s="45" customFormat="1" x14ac:dyDescent="0.25"/>
    <row r="359" s="45" customFormat="1" x14ac:dyDescent="0.25"/>
    <row r="360" s="45" customFormat="1" x14ac:dyDescent="0.25"/>
    <row r="361" s="45" customFormat="1" x14ac:dyDescent="0.25"/>
    <row r="362" s="45" customFormat="1" x14ac:dyDescent="0.25"/>
    <row r="363" s="45" customFormat="1" x14ac:dyDescent="0.25"/>
    <row r="364" s="45" customFormat="1" x14ac:dyDescent="0.25"/>
    <row r="365" s="45" customFormat="1" x14ac:dyDescent="0.25"/>
    <row r="366" s="45" customFormat="1" x14ac:dyDescent="0.25"/>
    <row r="367" s="45" customFormat="1" x14ac:dyDescent="0.25"/>
    <row r="368" s="45" customFormat="1" x14ac:dyDescent="0.25"/>
    <row r="369" s="45" customFormat="1" x14ac:dyDescent="0.25"/>
    <row r="370" s="45" customFormat="1" x14ac:dyDescent="0.25"/>
    <row r="371" s="45" customFormat="1" x14ac:dyDescent="0.25"/>
    <row r="372" s="45" customFormat="1" x14ac:dyDescent="0.25"/>
    <row r="373" s="45" customFormat="1" x14ac:dyDescent="0.25"/>
    <row r="374" s="45" customFormat="1" x14ac:dyDescent="0.25"/>
    <row r="375" s="45" customFormat="1" x14ac:dyDescent="0.25"/>
    <row r="376" s="45" customFormat="1" x14ac:dyDescent="0.25"/>
    <row r="377" s="45" customFormat="1" x14ac:dyDescent="0.25"/>
    <row r="378" s="45" customFormat="1" x14ac:dyDescent="0.25"/>
    <row r="379" s="45" customFormat="1" x14ac:dyDescent="0.25"/>
    <row r="380" s="45" customFormat="1" x14ac:dyDescent="0.25"/>
    <row r="381" s="45" customFormat="1" x14ac:dyDescent="0.25"/>
    <row r="382" s="45" customFormat="1" x14ac:dyDescent="0.25"/>
    <row r="383" s="45" customFormat="1" x14ac:dyDescent="0.25"/>
    <row r="384" s="45" customFormat="1" x14ac:dyDescent="0.25"/>
    <row r="385" s="45" customFormat="1" x14ac:dyDescent="0.25"/>
    <row r="386" s="45" customFormat="1" x14ac:dyDescent="0.25"/>
    <row r="387" s="45" customFormat="1" x14ac:dyDescent="0.25"/>
    <row r="388" s="45" customFormat="1" x14ac:dyDescent="0.25"/>
    <row r="389" s="45" customFormat="1" x14ac:dyDescent="0.25"/>
    <row r="390" s="45" customFormat="1" x14ac:dyDescent="0.25"/>
    <row r="391" s="45" customFormat="1" x14ac:dyDescent="0.25"/>
    <row r="392" s="45" customFormat="1" x14ac:dyDescent="0.25"/>
    <row r="393" s="45" customFormat="1" x14ac:dyDescent="0.25"/>
    <row r="394" s="45" customFormat="1" x14ac:dyDescent="0.25"/>
    <row r="395" s="45" customFormat="1" x14ac:dyDescent="0.25"/>
    <row r="396" s="45" customFormat="1" x14ac:dyDescent="0.25"/>
    <row r="397" s="45" customFormat="1" x14ac:dyDescent="0.25"/>
    <row r="398" s="45" customFormat="1" x14ac:dyDescent="0.25"/>
    <row r="399" s="45" customFormat="1" x14ac:dyDescent="0.25"/>
    <row r="400" s="45" customFormat="1" x14ac:dyDescent="0.25"/>
    <row r="401" s="45" customFormat="1" x14ac:dyDescent="0.25"/>
    <row r="402" s="45" customFormat="1" x14ac:dyDescent="0.25"/>
    <row r="403" s="45" customFormat="1" x14ac:dyDescent="0.25"/>
    <row r="404" s="45" customFormat="1" x14ac:dyDescent="0.25"/>
    <row r="405" s="45" customFormat="1" x14ac:dyDescent="0.25"/>
    <row r="406" s="45" customFormat="1" x14ac:dyDescent="0.25"/>
    <row r="407" s="45" customFormat="1" x14ac:dyDescent="0.25"/>
    <row r="408" s="45" customFormat="1" x14ac:dyDescent="0.25"/>
    <row r="409" s="45" customFormat="1" x14ac:dyDescent="0.25"/>
    <row r="410" s="45" customFormat="1" x14ac:dyDescent="0.25"/>
    <row r="411" s="45" customFormat="1" x14ac:dyDescent="0.25"/>
    <row r="412" s="45" customFormat="1" x14ac:dyDescent="0.25"/>
    <row r="413" s="45" customFormat="1" x14ac:dyDescent="0.25"/>
    <row r="414" s="45" customFormat="1" x14ac:dyDescent="0.25"/>
    <row r="415" s="45" customFormat="1" x14ac:dyDescent="0.25"/>
    <row r="416" s="45" customFormat="1" x14ac:dyDescent="0.25"/>
    <row r="417" s="45" customFormat="1" x14ac:dyDescent="0.25"/>
    <row r="418" s="45" customFormat="1" x14ac:dyDescent="0.25"/>
    <row r="419" s="45" customFormat="1" x14ac:dyDescent="0.25"/>
    <row r="420" s="45" customFormat="1" x14ac:dyDescent="0.25"/>
    <row r="421" s="45" customFormat="1" x14ac:dyDescent="0.25"/>
    <row r="422" s="45" customFormat="1" x14ac:dyDescent="0.25"/>
    <row r="423" s="45" customFormat="1" x14ac:dyDescent="0.25"/>
  </sheetData>
  <sheetProtection algorithmName="SHA-512" hashValue="BRZag1hoTjQ/O1HbSsDHXIOgB9HHBFkX0sN1zaRiQLj1+oIWYzwoSTTGMeGhBaqj5unXN14sBtFbRSWHfYlv0g==" saltValue="a6/nGt+I7yxP1Aq6ZWpAaQ==" spinCount="100000" sheet="1" objects="1" scenarios="1"/>
  <mergeCells count="18">
    <mergeCell ref="A30:L30"/>
    <mergeCell ref="A8:A9"/>
    <mergeCell ref="B8:B9"/>
    <mergeCell ref="C8:C9"/>
    <mergeCell ref="D8:D9"/>
    <mergeCell ref="E8:F8"/>
    <mergeCell ref="G8:J8"/>
    <mergeCell ref="K8:K9"/>
    <mergeCell ref="L8:L9"/>
    <mergeCell ref="A27:L27"/>
    <mergeCell ref="A28:L28"/>
    <mergeCell ref="A29:L29"/>
    <mergeCell ref="A7:L7"/>
    <mergeCell ref="A2:L2"/>
    <mergeCell ref="A3:L3"/>
    <mergeCell ref="A4:L4"/>
    <mergeCell ref="A5:L5"/>
    <mergeCell ref="A6:L6"/>
  </mergeCells>
  <pageMargins left="0.15748031496062992" right="0.15748031496062992" top="0.35433070866141736" bottom="0.19685039370078741" header="0.31496062992125984" footer="0.31496062992125984"/>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59"/>
  <sheetViews>
    <sheetView topLeftCell="U10" zoomScale="26" zoomScaleNormal="26" workbookViewId="0">
      <selection activeCell="U15" sqref="U15"/>
    </sheetView>
  </sheetViews>
  <sheetFormatPr baseColWidth="10" defaultColWidth="11.5703125" defaultRowHeight="34.5" x14ac:dyDescent="0.45"/>
  <cols>
    <col min="1" max="1" width="87.28515625" style="1" customWidth="1"/>
    <col min="2" max="2" width="70.28515625" style="1" customWidth="1"/>
    <col min="3" max="3" width="49.28515625" style="1" customWidth="1"/>
    <col min="4" max="4" width="80" style="1" customWidth="1"/>
    <col min="5" max="5" width="43.7109375" style="1" customWidth="1"/>
    <col min="6" max="6" width="150.42578125" style="1" customWidth="1"/>
    <col min="7" max="7" width="79.7109375" style="1" customWidth="1"/>
    <col min="8" max="8" width="35.7109375" style="1" customWidth="1"/>
    <col min="9" max="12" width="25.7109375" style="1" customWidth="1"/>
    <col min="13" max="13" width="71.7109375" style="1" customWidth="1"/>
    <col min="14" max="14" width="117.5703125" style="1" customWidth="1"/>
    <col min="15" max="15" width="76.7109375" style="1" hidden="1" customWidth="1"/>
    <col min="16" max="16" width="52" style="1" customWidth="1"/>
    <col min="17" max="17" width="27.85546875" style="1" customWidth="1"/>
    <col min="18" max="18" width="30" style="1" customWidth="1"/>
    <col min="19" max="19" width="30.5703125" style="1" customWidth="1"/>
    <col min="20" max="20" width="29" style="1" customWidth="1"/>
    <col min="21" max="21" width="158" style="1" customWidth="1"/>
    <col min="22" max="22" width="66.28515625" style="1" customWidth="1"/>
    <col min="23" max="23" width="50.42578125" style="1" customWidth="1"/>
    <col min="24" max="24" width="46.85546875" style="1" customWidth="1"/>
    <col min="25" max="25" width="60" style="1" customWidth="1"/>
    <col min="26" max="26" width="46.140625" style="1" customWidth="1"/>
    <col min="27" max="27" width="87.140625" style="1" customWidth="1"/>
    <col min="28" max="28" width="37.28515625" style="1" customWidth="1"/>
    <col min="29" max="29" width="36.7109375" style="1" customWidth="1"/>
    <col min="30" max="31" width="35.7109375" style="1" customWidth="1"/>
    <col min="32" max="32" width="36.28515625" style="1" customWidth="1"/>
    <col min="33" max="33" width="39" style="1" customWidth="1"/>
    <col min="34" max="34" width="52.5703125" style="1" customWidth="1"/>
    <col min="35" max="35" width="188" style="1" customWidth="1"/>
    <col min="36" max="16384" width="11.5703125" style="1"/>
  </cols>
  <sheetData>
    <row r="2" spans="1:35" x14ac:dyDescent="0.4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row>
    <row r="3" spans="1:35" ht="409.6" customHeight="1" thickBot="1" x14ac:dyDescent="0.5">
      <c r="A3" s="240" t="s">
        <v>21</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row>
    <row r="4" spans="1:35" s="2" customFormat="1" ht="100.15" customHeight="1" thickBot="1" x14ac:dyDescent="0.65">
      <c r="A4" s="241" t="s">
        <v>22</v>
      </c>
      <c r="B4" s="242"/>
      <c r="C4" s="242"/>
      <c r="D4" s="242"/>
      <c r="E4" s="243" t="s">
        <v>0</v>
      </c>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row>
    <row r="5" spans="1:35" s="2" customFormat="1" ht="100.15" customHeight="1" thickBot="1" x14ac:dyDescent="0.65">
      <c r="A5" s="241" t="s">
        <v>23</v>
      </c>
      <c r="B5" s="242"/>
      <c r="C5" s="242"/>
      <c r="D5" s="242"/>
      <c r="E5" s="243" t="s">
        <v>24</v>
      </c>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row>
    <row r="6" spans="1:35" s="2" customFormat="1" ht="100.15" customHeight="1" thickBot="1" x14ac:dyDescent="0.65">
      <c r="A6" s="241" t="s">
        <v>25</v>
      </c>
      <c r="B6" s="242"/>
      <c r="C6" s="242"/>
      <c r="D6" s="242"/>
      <c r="E6" s="243" t="s">
        <v>26</v>
      </c>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row>
    <row r="7" spans="1:35" ht="114.75" customHeight="1" thickBot="1" x14ac:dyDescent="0.5">
      <c r="A7" s="257" t="s">
        <v>27</v>
      </c>
      <c r="B7" s="259" t="s">
        <v>28</v>
      </c>
      <c r="C7" s="259"/>
      <c r="D7" s="259"/>
      <c r="E7" s="260" t="s">
        <v>29</v>
      </c>
      <c r="F7" s="260"/>
      <c r="G7" s="260"/>
      <c r="H7" s="260"/>
      <c r="I7" s="260"/>
      <c r="J7" s="260"/>
      <c r="K7" s="260"/>
      <c r="L7" s="260"/>
      <c r="M7" s="260"/>
      <c r="N7" s="260"/>
      <c r="O7" s="260"/>
      <c r="P7" s="260"/>
      <c r="Q7" s="260"/>
      <c r="R7" s="260"/>
      <c r="S7" s="260"/>
      <c r="T7" s="260"/>
      <c r="U7" s="3" t="s">
        <v>30</v>
      </c>
      <c r="V7" s="261" t="s">
        <v>31</v>
      </c>
      <c r="W7" s="261"/>
      <c r="X7" s="261"/>
      <c r="Y7" s="261"/>
      <c r="Z7" s="261"/>
      <c r="AA7" s="261"/>
      <c r="AB7" s="261"/>
      <c r="AC7" s="261"/>
      <c r="AD7" s="261"/>
      <c r="AE7" s="261"/>
      <c r="AF7" s="261"/>
      <c r="AG7" s="261"/>
      <c r="AH7" s="261"/>
      <c r="AI7" s="261"/>
    </row>
    <row r="8" spans="1:35" ht="9.75" customHeight="1" thickTop="1" thickBot="1" x14ac:dyDescent="0.5">
      <c r="A8" s="250"/>
      <c r="B8" s="255" t="s">
        <v>32</v>
      </c>
      <c r="C8" s="255" t="s">
        <v>33</v>
      </c>
      <c r="D8" s="255" t="s">
        <v>34</v>
      </c>
      <c r="E8" s="219" t="s">
        <v>35</v>
      </c>
      <c r="F8" s="219" t="s">
        <v>36</v>
      </c>
      <c r="G8" s="219" t="s">
        <v>37</v>
      </c>
      <c r="H8" s="219" t="s">
        <v>38</v>
      </c>
      <c r="I8" s="221" t="s">
        <v>39</v>
      </c>
      <c r="J8" s="222"/>
      <c r="K8" s="222"/>
      <c r="L8" s="223"/>
      <c r="M8" s="219" t="s">
        <v>40</v>
      </c>
      <c r="N8" s="219" t="s">
        <v>41</v>
      </c>
      <c r="O8" s="5"/>
      <c r="P8" s="219" t="s">
        <v>42</v>
      </c>
      <c r="Q8" s="221" t="s">
        <v>43</v>
      </c>
      <c r="R8" s="222"/>
      <c r="S8" s="222"/>
      <c r="T8" s="223"/>
      <c r="U8" s="219" t="s">
        <v>44</v>
      </c>
      <c r="V8" s="262"/>
      <c r="W8" s="262"/>
      <c r="X8" s="262"/>
      <c r="Y8" s="262"/>
      <c r="Z8" s="262"/>
      <c r="AA8" s="262"/>
      <c r="AB8" s="262"/>
      <c r="AC8" s="262"/>
      <c r="AD8" s="262"/>
      <c r="AE8" s="262"/>
      <c r="AF8" s="262"/>
      <c r="AG8" s="262"/>
      <c r="AH8" s="262"/>
      <c r="AI8" s="262"/>
    </row>
    <row r="9" spans="1:35" ht="73.5" customHeight="1" thickTop="1" x14ac:dyDescent="0.45">
      <c r="A9" s="250"/>
      <c r="B9" s="256"/>
      <c r="C9" s="256"/>
      <c r="D9" s="256"/>
      <c r="E9" s="220"/>
      <c r="F9" s="220"/>
      <c r="G9" s="220"/>
      <c r="H9" s="220"/>
      <c r="I9" s="224"/>
      <c r="J9" s="225"/>
      <c r="K9" s="225"/>
      <c r="L9" s="226"/>
      <c r="M9" s="220"/>
      <c r="N9" s="220"/>
      <c r="O9" s="219" t="s">
        <v>37</v>
      </c>
      <c r="P9" s="220"/>
      <c r="Q9" s="224"/>
      <c r="R9" s="225"/>
      <c r="S9" s="225"/>
      <c r="T9" s="226"/>
      <c r="U9" s="220"/>
      <c r="V9" s="203" t="s">
        <v>45</v>
      </c>
      <c r="W9" s="203" t="s">
        <v>46</v>
      </c>
      <c r="X9" s="244" t="s">
        <v>47</v>
      </c>
      <c r="Y9" s="245"/>
      <c r="Z9" s="10" t="s">
        <v>48</v>
      </c>
      <c r="AA9" s="203" t="s">
        <v>49</v>
      </c>
      <c r="AB9" s="203" t="s">
        <v>50</v>
      </c>
      <c r="AC9" s="246" t="s">
        <v>51</v>
      </c>
      <c r="AD9" s="247"/>
      <c r="AE9" s="247"/>
      <c r="AF9" s="248"/>
      <c r="AG9" s="246" t="s">
        <v>52</v>
      </c>
      <c r="AH9" s="248"/>
      <c r="AI9" s="203" t="s">
        <v>53</v>
      </c>
    </row>
    <row r="10" spans="1:35" ht="96.75" customHeight="1" thickBot="1" x14ac:dyDescent="0.5">
      <c r="A10" s="250"/>
      <c r="B10" s="256"/>
      <c r="C10" s="256"/>
      <c r="D10" s="256"/>
      <c r="E10" s="220" t="s">
        <v>35</v>
      </c>
      <c r="F10" s="220"/>
      <c r="G10" s="220"/>
      <c r="H10" s="220"/>
      <c r="I10" s="224"/>
      <c r="J10" s="225"/>
      <c r="K10" s="225"/>
      <c r="L10" s="226"/>
      <c r="M10" s="220"/>
      <c r="N10" s="220"/>
      <c r="O10" s="220"/>
      <c r="P10" s="220"/>
      <c r="Q10" s="224"/>
      <c r="R10" s="225"/>
      <c r="S10" s="225"/>
      <c r="T10" s="226"/>
      <c r="U10" s="220"/>
      <c r="V10" s="205"/>
      <c r="W10" s="205"/>
      <c r="X10" s="205" t="s">
        <v>54</v>
      </c>
      <c r="Y10" s="205" t="s">
        <v>55</v>
      </c>
      <c r="Z10" s="205" t="s">
        <v>56</v>
      </c>
      <c r="AA10" s="205"/>
      <c r="AB10" s="205"/>
      <c r="AC10" s="249"/>
      <c r="AD10" s="250"/>
      <c r="AE10" s="250"/>
      <c r="AF10" s="251"/>
      <c r="AG10" s="252"/>
      <c r="AH10" s="254"/>
      <c r="AI10" s="205"/>
    </row>
    <row r="11" spans="1:35" ht="20.25" customHeight="1" thickTop="1" thickBot="1" x14ac:dyDescent="0.5">
      <c r="A11" s="250"/>
      <c r="B11" s="256"/>
      <c r="C11" s="256"/>
      <c r="D11" s="256"/>
      <c r="E11" s="220"/>
      <c r="F11" s="220"/>
      <c r="G11" s="220"/>
      <c r="H11" s="220"/>
      <c r="I11" s="224"/>
      <c r="J11" s="225"/>
      <c r="K11" s="225"/>
      <c r="L11" s="226"/>
      <c r="M11" s="220"/>
      <c r="N11" s="220"/>
      <c r="O11" s="220"/>
      <c r="P11" s="220"/>
      <c r="Q11" s="224"/>
      <c r="R11" s="225"/>
      <c r="S11" s="225"/>
      <c r="T11" s="226"/>
      <c r="U11" s="220"/>
      <c r="V11" s="205"/>
      <c r="W11" s="205"/>
      <c r="X11" s="205"/>
      <c r="Y11" s="205"/>
      <c r="Z11" s="205"/>
      <c r="AA11" s="205"/>
      <c r="AB11" s="205"/>
      <c r="AC11" s="252"/>
      <c r="AD11" s="253"/>
      <c r="AE11" s="253"/>
      <c r="AF11" s="254"/>
      <c r="AG11" s="203" t="s">
        <v>57</v>
      </c>
      <c r="AH11" s="205" t="s">
        <v>58</v>
      </c>
      <c r="AI11" s="205"/>
    </row>
    <row r="12" spans="1:35" ht="60.75" customHeight="1" thickTop="1" thickBot="1" x14ac:dyDescent="0.5">
      <c r="A12" s="250"/>
      <c r="B12" s="256"/>
      <c r="C12" s="256"/>
      <c r="D12" s="256"/>
      <c r="E12" s="220"/>
      <c r="F12" s="220"/>
      <c r="G12" s="220"/>
      <c r="H12" s="220"/>
      <c r="I12" s="227"/>
      <c r="J12" s="228"/>
      <c r="K12" s="228"/>
      <c r="L12" s="229"/>
      <c r="M12" s="220"/>
      <c r="N12" s="220"/>
      <c r="O12" s="220"/>
      <c r="P12" s="220"/>
      <c r="Q12" s="227"/>
      <c r="R12" s="228"/>
      <c r="S12" s="228"/>
      <c r="T12" s="229"/>
      <c r="U12" s="220"/>
      <c r="V12" s="205"/>
      <c r="W12" s="205"/>
      <c r="X12" s="205"/>
      <c r="Y12" s="205"/>
      <c r="Z12" s="205"/>
      <c r="AA12" s="205"/>
      <c r="AB12" s="205"/>
      <c r="AC12" s="4" t="s">
        <v>59</v>
      </c>
      <c r="AD12" s="207" t="s">
        <v>60</v>
      </c>
      <c r="AE12" s="208"/>
      <c r="AF12" s="209"/>
      <c r="AG12" s="204"/>
      <c r="AH12" s="206" t="s">
        <v>61</v>
      </c>
      <c r="AI12" s="205"/>
    </row>
    <row r="13" spans="1:35" ht="72" customHeight="1" thickTop="1" thickBot="1" x14ac:dyDescent="0.5">
      <c r="A13" s="258"/>
      <c r="B13" s="256"/>
      <c r="C13" s="256"/>
      <c r="D13" s="256"/>
      <c r="E13" s="220"/>
      <c r="F13" s="220"/>
      <c r="G13" s="220"/>
      <c r="H13" s="220"/>
      <c r="I13" s="5">
        <v>2023</v>
      </c>
      <c r="J13" s="5">
        <v>2024</v>
      </c>
      <c r="K13" s="5">
        <v>2025</v>
      </c>
      <c r="L13" s="5">
        <v>2026</v>
      </c>
      <c r="M13" s="220"/>
      <c r="N13" s="220"/>
      <c r="O13" s="220"/>
      <c r="P13" s="220"/>
      <c r="Q13" s="5">
        <v>2023</v>
      </c>
      <c r="R13" s="5">
        <v>2024</v>
      </c>
      <c r="S13" s="5">
        <v>2025</v>
      </c>
      <c r="T13" s="5">
        <v>2026</v>
      </c>
      <c r="U13" s="220"/>
      <c r="V13" s="205"/>
      <c r="W13" s="205"/>
      <c r="X13" s="205"/>
      <c r="Y13" s="205"/>
      <c r="Z13" s="205"/>
      <c r="AA13" s="205">
        <v>2017</v>
      </c>
      <c r="AB13" s="205">
        <v>2019</v>
      </c>
      <c r="AC13" s="6" t="s">
        <v>62</v>
      </c>
      <c r="AD13" s="7" t="s">
        <v>63</v>
      </c>
      <c r="AE13" s="8" t="s">
        <v>64</v>
      </c>
      <c r="AF13" s="9" t="s">
        <v>65</v>
      </c>
      <c r="AG13" s="204"/>
      <c r="AH13" s="206" t="s">
        <v>61</v>
      </c>
      <c r="AI13" s="205"/>
    </row>
    <row r="14" spans="1:35" s="11" customFormat="1" ht="394.15" customHeight="1" thickTop="1" thickBot="1" x14ac:dyDescent="0.6">
      <c r="A14" s="46" t="s">
        <v>66</v>
      </c>
      <c r="B14" s="46" t="s">
        <v>67</v>
      </c>
      <c r="C14" s="47">
        <v>650</v>
      </c>
      <c r="D14" s="46" t="s">
        <v>68</v>
      </c>
      <c r="E14" s="184" t="s">
        <v>69</v>
      </c>
      <c r="F14" s="210" t="s">
        <v>70</v>
      </c>
      <c r="G14" s="48" t="s">
        <v>71</v>
      </c>
      <c r="H14" s="49" t="s">
        <v>72</v>
      </c>
      <c r="I14" s="49">
        <v>849</v>
      </c>
      <c r="J14" s="49">
        <v>871</v>
      </c>
      <c r="K14" s="49">
        <v>872</v>
      </c>
      <c r="L14" s="49">
        <v>885</v>
      </c>
      <c r="M14" s="48" t="s">
        <v>73</v>
      </c>
      <c r="N14" s="48" t="s">
        <v>18</v>
      </c>
      <c r="O14" s="48" t="s">
        <v>74</v>
      </c>
      <c r="P14" s="48" t="s">
        <v>75</v>
      </c>
      <c r="Q14" s="50">
        <v>54397</v>
      </c>
      <c r="R14" s="50">
        <v>105258</v>
      </c>
      <c r="S14" s="50">
        <v>48899</v>
      </c>
      <c r="T14" s="50">
        <v>49339</v>
      </c>
      <c r="U14" s="46" t="s">
        <v>76</v>
      </c>
      <c r="V14" s="213" t="s">
        <v>77</v>
      </c>
      <c r="W14" s="210" t="s">
        <v>78</v>
      </c>
      <c r="X14" s="48" t="s">
        <v>79</v>
      </c>
      <c r="Y14" s="51" t="s">
        <v>504</v>
      </c>
      <c r="Z14" s="210" t="s">
        <v>80</v>
      </c>
      <c r="AA14" s="48" t="s">
        <v>81</v>
      </c>
      <c r="AB14" s="52">
        <v>0.41670000000000001</v>
      </c>
      <c r="AC14" s="53">
        <f>2%/12%</f>
        <v>0.16666666666666669</v>
      </c>
      <c r="AD14" s="52">
        <f t="shared" ref="AD14:AF14" si="0">2%/12%</f>
        <v>0.16666666666666669</v>
      </c>
      <c r="AE14" s="52">
        <f t="shared" si="0"/>
        <v>0.16666666666666669</v>
      </c>
      <c r="AF14" s="52">
        <f t="shared" si="0"/>
        <v>0.16666666666666669</v>
      </c>
      <c r="AG14" s="54">
        <v>1.5</v>
      </c>
      <c r="AH14" s="48" t="s">
        <v>82</v>
      </c>
      <c r="AI14" s="48" t="s">
        <v>83</v>
      </c>
    </row>
    <row r="15" spans="1:35" s="11" customFormat="1" ht="377.25" customHeight="1" thickTop="1" thickBot="1" x14ac:dyDescent="0.6">
      <c r="A15" s="46" t="s">
        <v>84</v>
      </c>
      <c r="B15" s="46" t="s">
        <v>85</v>
      </c>
      <c r="C15" s="47">
        <v>5</v>
      </c>
      <c r="D15" s="46" t="s">
        <v>86</v>
      </c>
      <c r="E15" s="185"/>
      <c r="F15" s="211"/>
      <c r="G15" s="48" t="s">
        <v>87</v>
      </c>
      <c r="H15" s="49">
        <v>141</v>
      </c>
      <c r="I15" s="49">
        <v>75</v>
      </c>
      <c r="J15" s="49">
        <v>85</v>
      </c>
      <c r="K15" s="49">
        <v>77</v>
      </c>
      <c r="L15" s="49">
        <v>88</v>
      </c>
      <c r="M15" s="48" t="s">
        <v>88</v>
      </c>
      <c r="N15" s="48" t="s">
        <v>19</v>
      </c>
      <c r="O15" s="48" t="s">
        <v>89</v>
      </c>
      <c r="P15" s="48" t="s">
        <v>90</v>
      </c>
      <c r="Q15" s="55">
        <v>0.98</v>
      </c>
      <c r="R15" s="55">
        <v>0.99</v>
      </c>
      <c r="S15" s="55">
        <v>0.98</v>
      </c>
      <c r="T15" s="55">
        <v>0.97</v>
      </c>
      <c r="U15" s="46" t="s">
        <v>91</v>
      </c>
      <c r="V15" s="214"/>
      <c r="W15" s="211"/>
      <c r="X15" s="48" t="s">
        <v>92</v>
      </c>
      <c r="Y15" s="51" t="s">
        <v>505</v>
      </c>
      <c r="Z15" s="211"/>
      <c r="AA15" s="48" t="s">
        <v>93</v>
      </c>
      <c r="AB15" s="52">
        <f t="shared" ref="AB15" si="1">50/408</f>
        <v>0.12254901960784313</v>
      </c>
      <c r="AC15" s="53">
        <f>50%/401%</f>
        <v>0.12468827930174564</v>
      </c>
      <c r="AD15" s="52">
        <f t="shared" ref="AD15:AF15" si="2">50%/401%</f>
        <v>0.12468827930174564</v>
      </c>
      <c r="AE15" s="52">
        <f t="shared" si="2"/>
        <v>0.12468827930174564</v>
      </c>
      <c r="AF15" s="52">
        <f t="shared" si="2"/>
        <v>0.12468827930174564</v>
      </c>
      <c r="AG15" s="54">
        <v>1.5</v>
      </c>
      <c r="AH15" s="48" t="s">
        <v>82</v>
      </c>
      <c r="AI15" s="48" t="s">
        <v>94</v>
      </c>
    </row>
    <row r="16" spans="1:35" s="11" customFormat="1" ht="381.75" customHeight="1" thickTop="1" thickBot="1" x14ac:dyDescent="0.6">
      <c r="A16" s="46"/>
      <c r="B16" s="46" t="s">
        <v>95</v>
      </c>
      <c r="C16" s="56">
        <v>1</v>
      </c>
      <c r="D16" s="46" t="s">
        <v>96</v>
      </c>
      <c r="E16" s="185"/>
      <c r="F16" s="211"/>
      <c r="G16" s="48" t="s">
        <v>97</v>
      </c>
      <c r="H16" s="49">
        <v>191</v>
      </c>
      <c r="I16" s="49">
        <v>229</v>
      </c>
      <c r="J16" s="49">
        <v>242</v>
      </c>
      <c r="K16" s="49">
        <v>224</v>
      </c>
      <c r="L16" s="49">
        <v>258</v>
      </c>
      <c r="M16" s="48" t="s">
        <v>98</v>
      </c>
      <c r="N16" s="48" t="s">
        <v>20</v>
      </c>
      <c r="O16" s="48" t="s">
        <v>99</v>
      </c>
      <c r="P16" s="48" t="s">
        <v>100</v>
      </c>
      <c r="Q16" s="50">
        <v>0</v>
      </c>
      <c r="R16" s="50">
        <v>6234</v>
      </c>
      <c r="S16" s="50">
        <v>6517</v>
      </c>
      <c r="T16" s="50">
        <v>6724</v>
      </c>
      <c r="U16" s="46"/>
      <c r="V16" s="214"/>
      <c r="W16" s="211"/>
      <c r="X16" s="48" t="s">
        <v>101</v>
      </c>
      <c r="Y16" s="51" t="s">
        <v>506</v>
      </c>
      <c r="Z16" s="212"/>
      <c r="AA16" s="210" t="s">
        <v>102</v>
      </c>
      <c r="AB16" s="217">
        <v>0</v>
      </c>
      <c r="AC16" s="218">
        <v>1</v>
      </c>
      <c r="AD16" s="217">
        <v>1</v>
      </c>
      <c r="AE16" s="217">
        <v>1</v>
      </c>
      <c r="AF16" s="217">
        <v>1</v>
      </c>
      <c r="AG16" s="215">
        <v>1.5</v>
      </c>
      <c r="AH16" s="210" t="s">
        <v>82</v>
      </c>
      <c r="AI16" s="48" t="s">
        <v>103</v>
      </c>
    </row>
    <row r="17" spans="1:35" s="11" customFormat="1" ht="342.75" customHeight="1" thickTop="1" thickBot="1" x14ac:dyDescent="0.6">
      <c r="A17" s="46"/>
      <c r="B17" s="210" t="s">
        <v>104</v>
      </c>
      <c r="C17" s="47">
        <v>7</v>
      </c>
      <c r="D17" s="46" t="s">
        <v>105</v>
      </c>
      <c r="E17" s="185"/>
      <c r="F17" s="211"/>
      <c r="G17" s="48" t="s">
        <v>106</v>
      </c>
      <c r="H17" s="49">
        <v>154</v>
      </c>
      <c r="I17" s="49">
        <v>215</v>
      </c>
      <c r="J17" s="49">
        <v>230</v>
      </c>
      <c r="K17" s="49">
        <v>237</v>
      </c>
      <c r="L17" s="49">
        <v>221</v>
      </c>
      <c r="M17" s="48"/>
      <c r="N17" s="48"/>
      <c r="O17" s="48"/>
      <c r="P17" s="48"/>
      <c r="Q17" s="49"/>
      <c r="R17" s="49"/>
      <c r="S17" s="49"/>
      <c r="T17" s="49"/>
      <c r="U17" s="46"/>
      <c r="V17" s="211"/>
      <c r="W17" s="211"/>
      <c r="X17" s="48"/>
      <c r="Y17" s="48"/>
      <c r="Z17" s="48"/>
      <c r="AA17" s="212"/>
      <c r="AB17" s="216"/>
      <c r="AC17" s="216"/>
      <c r="AD17" s="216"/>
      <c r="AE17" s="216"/>
      <c r="AF17" s="216"/>
      <c r="AG17" s="216"/>
      <c r="AH17" s="212"/>
      <c r="AI17" s="48" t="s">
        <v>107</v>
      </c>
    </row>
    <row r="18" spans="1:35" s="11" customFormat="1" ht="322.89999999999998" customHeight="1" thickTop="1" thickBot="1" x14ac:dyDescent="0.6">
      <c r="A18" s="46"/>
      <c r="B18" s="231"/>
      <c r="C18" s="47">
        <v>10</v>
      </c>
      <c r="D18" s="46" t="s">
        <v>108</v>
      </c>
      <c r="E18" s="185"/>
      <c r="F18" s="211"/>
      <c r="G18" s="48" t="s">
        <v>109</v>
      </c>
      <c r="H18" s="49">
        <v>103</v>
      </c>
      <c r="I18" s="49">
        <v>166</v>
      </c>
      <c r="J18" s="49">
        <v>161</v>
      </c>
      <c r="K18" s="49">
        <v>166</v>
      </c>
      <c r="L18" s="49">
        <v>161</v>
      </c>
      <c r="M18" s="48"/>
      <c r="N18" s="48"/>
      <c r="O18" s="48"/>
      <c r="P18" s="48"/>
      <c r="Q18" s="49"/>
      <c r="R18" s="49"/>
      <c r="S18" s="49"/>
      <c r="T18" s="49"/>
      <c r="U18" s="46"/>
      <c r="V18" s="211"/>
      <c r="W18" s="211"/>
      <c r="X18" s="48"/>
      <c r="Y18" s="48"/>
      <c r="Z18" s="48"/>
      <c r="AA18" s="48" t="s">
        <v>110</v>
      </c>
      <c r="AB18" s="57">
        <v>0</v>
      </c>
      <c r="AC18" s="58">
        <v>12</v>
      </c>
      <c r="AD18" s="57">
        <v>0</v>
      </c>
      <c r="AE18" s="57">
        <v>12</v>
      </c>
      <c r="AF18" s="57">
        <v>0</v>
      </c>
      <c r="AG18" s="54">
        <v>16</v>
      </c>
      <c r="AH18" s="48" t="s">
        <v>82</v>
      </c>
      <c r="AI18" s="48" t="s">
        <v>111</v>
      </c>
    </row>
    <row r="19" spans="1:35" s="11" customFormat="1" ht="309" customHeight="1" thickTop="1" thickBot="1" x14ac:dyDescent="0.6">
      <c r="A19" s="46"/>
      <c r="B19" s="46"/>
      <c r="C19" s="47"/>
      <c r="D19" s="46"/>
      <c r="E19" s="185"/>
      <c r="F19" s="212"/>
      <c r="G19" s="48" t="s">
        <v>112</v>
      </c>
      <c r="H19" s="49">
        <v>216</v>
      </c>
      <c r="I19" s="49">
        <v>164</v>
      </c>
      <c r="J19" s="49">
        <v>153</v>
      </c>
      <c r="K19" s="49">
        <v>168</v>
      </c>
      <c r="L19" s="49">
        <v>157</v>
      </c>
      <c r="M19" s="48"/>
      <c r="N19" s="48"/>
      <c r="O19" s="48"/>
      <c r="P19" s="48"/>
      <c r="Q19" s="49"/>
      <c r="R19" s="49"/>
      <c r="S19" s="49"/>
      <c r="T19" s="49"/>
      <c r="U19" s="46"/>
      <c r="V19" s="212"/>
      <c r="W19" s="212"/>
      <c r="X19" s="48"/>
      <c r="Y19" s="48"/>
      <c r="Z19" s="48"/>
      <c r="AA19" s="48"/>
      <c r="AB19" s="48"/>
      <c r="AC19" s="59"/>
      <c r="AD19" s="60"/>
      <c r="AE19" s="60"/>
      <c r="AF19" s="60"/>
      <c r="AG19" s="61"/>
      <c r="AH19" s="48"/>
      <c r="AI19" s="48" t="s">
        <v>113</v>
      </c>
    </row>
    <row r="20" spans="1:35" s="11" customFormat="1" ht="350.25" customHeight="1" thickTop="1" thickBot="1" x14ac:dyDescent="0.6">
      <c r="A20" s="46"/>
      <c r="B20" s="46"/>
      <c r="C20" s="47"/>
      <c r="D20" s="46"/>
      <c r="E20" s="185"/>
      <c r="F20" s="48" t="s">
        <v>114</v>
      </c>
      <c r="G20" s="48" t="s">
        <v>115</v>
      </c>
      <c r="H20" s="49">
        <v>66</v>
      </c>
      <c r="I20" s="49">
        <v>217</v>
      </c>
      <c r="J20" s="49">
        <v>215</v>
      </c>
      <c r="K20" s="49">
        <v>215</v>
      </c>
      <c r="L20" s="49">
        <v>93</v>
      </c>
      <c r="M20" s="48"/>
      <c r="N20" s="48"/>
      <c r="O20" s="48"/>
      <c r="P20" s="48"/>
      <c r="Q20" s="49"/>
      <c r="R20" s="49"/>
      <c r="S20" s="49"/>
      <c r="T20" s="49"/>
      <c r="U20" s="46"/>
      <c r="V20" s="213" t="s">
        <v>116</v>
      </c>
      <c r="W20" s="210" t="s">
        <v>117</v>
      </c>
      <c r="X20" s="48" t="s">
        <v>118</v>
      </c>
      <c r="Y20" s="51" t="s">
        <v>507</v>
      </c>
      <c r="Z20" s="210" t="s">
        <v>119</v>
      </c>
      <c r="AA20" s="48" t="s">
        <v>120</v>
      </c>
      <c r="AB20" s="57">
        <v>89.84</v>
      </c>
      <c r="AC20" s="58">
        <v>85</v>
      </c>
      <c r="AD20" s="57">
        <v>85</v>
      </c>
      <c r="AE20" s="57">
        <v>85</v>
      </c>
      <c r="AF20" s="57">
        <v>85</v>
      </c>
      <c r="AG20" s="54">
        <v>1</v>
      </c>
      <c r="AH20" s="62" t="s">
        <v>82</v>
      </c>
      <c r="AI20" s="63"/>
    </row>
    <row r="21" spans="1:35" s="11" customFormat="1" ht="277.5" customHeight="1" thickTop="1" thickBot="1" x14ac:dyDescent="0.6">
      <c r="A21" s="46"/>
      <c r="B21" s="46"/>
      <c r="C21" s="47"/>
      <c r="D21" s="46"/>
      <c r="E21" s="185"/>
      <c r="F21" s="48" t="s">
        <v>121</v>
      </c>
      <c r="G21" s="48" t="s">
        <v>122</v>
      </c>
      <c r="H21" s="50">
        <v>5760</v>
      </c>
      <c r="I21" s="50">
        <v>3404</v>
      </c>
      <c r="J21" s="50">
        <v>9638</v>
      </c>
      <c r="K21" s="50">
        <v>9921</v>
      </c>
      <c r="L21" s="50">
        <v>10128</v>
      </c>
      <c r="M21" s="48"/>
      <c r="N21" s="48"/>
      <c r="O21" s="48"/>
      <c r="P21" s="48"/>
      <c r="Q21" s="49"/>
      <c r="R21" s="49"/>
      <c r="S21" s="49"/>
      <c r="T21" s="49"/>
      <c r="U21" s="46"/>
      <c r="V21" s="211"/>
      <c r="W21" s="211"/>
      <c r="X21" s="48" t="s">
        <v>123</v>
      </c>
      <c r="Y21" s="51" t="s">
        <v>508</v>
      </c>
      <c r="Z21" s="211"/>
      <c r="AA21" s="48" t="s">
        <v>124</v>
      </c>
      <c r="AB21" s="57">
        <v>94.4</v>
      </c>
      <c r="AC21" s="58">
        <v>80</v>
      </c>
      <c r="AD21" s="57">
        <v>80</v>
      </c>
      <c r="AE21" s="57">
        <v>80</v>
      </c>
      <c r="AF21" s="57">
        <v>80</v>
      </c>
      <c r="AG21" s="54">
        <v>1</v>
      </c>
      <c r="AH21" s="62" t="s">
        <v>82</v>
      </c>
      <c r="AI21" s="63"/>
    </row>
    <row r="22" spans="1:35" s="11" customFormat="1" ht="231" customHeight="1" thickTop="1" thickBot="1" x14ac:dyDescent="0.6">
      <c r="A22" s="46"/>
      <c r="B22" s="46"/>
      <c r="C22" s="47"/>
      <c r="D22" s="46"/>
      <c r="E22" s="185"/>
      <c r="F22" s="48"/>
      <c r="G22" s="48"/>
      <c r="H22" s="49"/>
      <c r="I22" s="49"/>
      <c r="J22" s="49"/>
      <c r="K22" s="49"/>
      <c r="L22" s="49"/>
      <c r="M22" s="48"/>
      <c r="N22" s="48"/>
      <c r="O22" s="48"/>
      <c r="P22" s="48"/>
      <c r="Q22" s="49"/>
      <c r="R22" s="49"/>
      <c r="S22" s="49"/>
      <c r="T22" s="49"/>
      <c r="U22" s="46"/>
      <c r="V22" s="211"/>
      <c r="W22" s="211"/>
      <c r="X22" s="210" t="s">
        <v>79</v>
      </c>
      <c r="Y22" s="232" t="s">
        <v>509</v>
      </c>
      <c r="Z22" s="211"/>
      <c r="AA22" s="48" t="s">
        <v>125</v>
      </c>
      <c r="AB22" s="57">
        <v>0</v>
      </c>
      <c r="AC22" s="58">
        <v>80</v>
      </c>
      <c r="AD22" s="57">
        <v>80</v>
      </c>
      <c r="AE22" s="57">
        <v>80</v>
      </c>
      <c r="AF22" s="57">
        <v>80</v>
      </c>
      <c r="AG22" s="54">
        <v>1</v>
      </c>
      <c r="AH22" s="62" t="s">
        <v>82</v>
      </c>
      <c r="AI22" s="63"/>
    </row>
    <row r="23" spans="1:35" s="11" customFormat="1" ht="262.89999999999998" customHeight="1" thickTop="1" thickBot="1" x14ac:dyDescent="0.6">
      <c r="A23" s="46"/>
      <c r="B23" s="46"/>
      <c r="C23" s="47"/>
      <c r="D23" s="46"/>
      <c r="E23" s="185"/>
      <c r="F23" s="48"/>
      <c r="G23" s="48"/>
      <c r="H23" s="49"/>
      <c r="I23" s="49"/>
      <c r="J23" s="49"/>
      <c r="K23" s="49"/>
      <c r="L23" s="49"/>
      <c r="M23" s="48"/>
      <c r="N23" s="48"/>
      <c r="O23" s="48"/>
      <c r="P23" s="48"/>
      <c r="Q23" s="49"/>
      <c r="R23" s="49"/>
      <c r="S23" s="49"/>
      <c r="T23" s="49"/>
      <c r="U23" s="46"/>
      <c r="V23" s="211"/>
      <c r="W23" s="211"/>
      <c r="X23" s="230"/>
      <c r="Y23" s="233"/>
      <c r="Z23" s="230"/>
      <c r="AA23" s="48" t="s">
        <v>126</v>
      </c>
      <c r="AB23" s="52">
        <v>0.98</v>
      </c>
      <c r="AC23" s="53">
        <v>1</v>
      </c>
      <c r="AD23" s="52">
        <v>1</v>
      </c>
      <c r="AE23" s="52">
        <v>1</v>
      </c>
      <c r="AF23" s="52">
        <v>0</v>
      </c>
      <c r="AG23" s="54">
        <v>435</v>
      </c>
      <c r="AH23" s="62" t="s">
        <v>82</v>
      </c>
      <c r="AI23" s="62" t="s">
        <v>127</v>
      </c>
    </row>
    <row r="24" spans="1:35" s="11" customFormat="1" ht="223.9" customHeight="1" thickTop="1" thickBot="1" x14ac:dyDescent="0.6">
      <c r="A24" s="46"/>
      <c r="B24" s="46"/>
      <c r="C24" s="47"/>
      <c r="D24" s="46"/>
      <c r="E24" s="185"/>
      <c r="F24" s="48"/>
      <c r="G24" s="48"/>
      <c r="H24" s="49"/>
      <c r="I24" s="49"/>
      <c r="J24" s="49"/>
      <c r="K24" s="49"/>
      <c r="L24" s="49"/>
      <c r="M24" s="48"/>
      <c r="N24" s="48"/>
      <c r="O24" s="48"/>
      <c r="P24" s="48"/>
      <c r="Q24" s="49"/>
      <c r="R24" s="49"/>
      <c r="S24" s="49"/>
      <c r="T24" s="49"/>
      <c r="U24" s="46"/>
      <c r="V24" s="211"/>
      <c r="W24" s="211"/>
      <c r="X24" s="230"/>
      <c r="Y24" s="233"/>
      <c r="Z24" s="230"/>
      <c r="AA24" s="210" t="s">
        <v>128</v>
      </c>
      <c r="AB24" s="217">
        <v>199</v>
      </c>
      <c r="AC24" s="218">
        <v>210</v>
      </c>
      <c r="AD24" s="217">
        <v>210</v>
      </c>
      <c r="AE24" s="217">
        <v>210</v>
      </c>
      <c r="AF24" s="217">
        <v>0</v>
      </c>
      <c r="AG24" s="215">
        <v>21</v>
      </c>
      <c r="AH24" s="265" t="s">
        <v>82</v>
      </c>
      <c r="AI24" s="62" t="s">
        <v>129</v>
      </c>
    </row>
    <row r="25" spans="1:35" s="11" customFormat="1" ht="161.44999999999999" customHeight="1" thickTop="1" thickBot="1" x14ac:dyDescent="0.6">
      <c r="A25" s="46"/>
      <c r="B25" s="46"/>
      <c r="C25" s="47"/>
      <c r="D25" s="46"/>
      <c r="E25" s="185"/>
      <c r="F25" s="48"/>
      <c r="G25" s="48"/>
      <c r="H25" s="49"/>
      <c r="I25" s="49"/>
      <c r="J25" s="49"/>
      <c r="K25" s="49"/>
      <c r="L25" s="49"/>
      <c r="M25" s="48"/>
      <c r="N25" s="48"/>
      <c r="O25" s="48"/>
      <c r="P25" s="48"/>
      <c r="Q25" s="49"/>
      <c r="R25" s="49"/>
      <c r="S25" s="49"/>
      <c r="T25" s="49"/>
      <c r="U25" s="46"/>
      <c r="V25" s="212"/>
      <c r="W25" s="212"/>
      <c r="X25" s="231"/>
      <c r="Y25" s="234"/>
      <c r="Z25" s="231"/>
      <c r="AA25" s="231"/>
      <c r="AB25" s="235"/>
      <c r="AC25" s="235"/>
      <c r="AD25" s="235"/>
      <c r="AE25" s="235"/>
      <c r="AF25" s="235"/>
      <c r="AG25" s="235"/>
      <c r="AH25" s="231"/>
      <c r="AI25" s="62" t="s">
        <v>130</v>
      </c>
    </row>
    <row r="26" spans="1:35" s="11" customFormat="1" ht="309" customHeight="1" thickTop="1" thickBot="1" x14ac:dyDescent="0.6">
      <c r="A26" s="46"/>
      <c r="B26" s="46"/>
      <c r="C26" s="47"/>
      <c r="D26" s="46"/>
      <c r="E26" s="185"/>
      <c r="F26" s="48"/>
      <c r="G26" s="48"/>
      <c r="H26" s="49"/>
      <c r="I26" s="49"/>
      <c r="J26" s="49"/>
      <c r="K26" s="49"/>
      <c r="L26" s="49"/>
      <c r="M26" s="48"/>
      <c r="N26" s="48"/>
      <c r="O26" s="48"/>
      <c r="P26" s="48"/>
      <c r="Q26" s="49"/>
      <c r="R26" s="49"/>
      <c r="S26" s="49"/>
      <c r="T26" s="49"/>
      <c r="U26" s="210"/>
      <c r="V26" s="213" t="s">
        <v>131</v>
      </c>
      <c r="W26" s="210" t="s">
        <v>132</v>
      </c>
      <c r="X26" s="48" t="s">
        <v>133</v>
      </c>
      <c r="Y26" s="51" t="s">
        <v>510</v>
      </c>
      <c r="Z26" s="210" t="s">
        <v>134</v>
      </c>
      <c r="AA26" s="48" t="s">
        <v>135</v>
      </c>
      <c r="AB26" s="57">
        <v>0</v>
      </c>
      <c r="AC26" s="58">
        <v>14236</v>
      </c>
      <c r="AD26" s="57">
        <v>14329</v>
      </c>
      <c r="AE26" s="57">
        <v>14267</v>
      </c>
      <c r="AF26" s="57">
        <v>0</v>
      </c>
      <c r="AG26" s="54">
        <v>23.43</v>
      </c>
      <c r="AH26" s="62" t="s">
        <v>82</v>
      </c>
      <c r="AI26" s="62" t="s">
        <v>136</v>
      </c>
    </row>
    <row r="27" spans="1:35" s="11" customFormat="1" ht="309" customHeight="1" thickTop="1" thickBot="1" x14ac:dyDescent="0.6">
      <c r="A27" s="46"/>
      <c r="B27" s="46"/>
      <c r="C27" s="47"/>
      <c r="D27" s="46"/>
      <c r="E27" s="185"/>
      <c r="F27" s="48"/>
      <c r="G27" s="48"/>
      <c r="H27" s="49"/>
      <c r="I27" s="49"/>
      <c r="J27" s="49"/>
      <c r="K27" s="49"/>
      <c r="L27" s="49"/>
      <c r="M27" s="48"/>
      <c r="N27" s="48"/>
      <c r="O27" s="48"/>
      <c r="P27" s="48"/>
      <c r="Q27" s="49"/>
      <c r="R27" s="49"/>
      <c r="S27" s="49"/>
      <c r="T27" s="49"/>
      <c r="U27" s="211"/>
      <c r="V27" s="214"/>
      <c r="W27" s="211"/>
      <c r="X27" s="48" t="s">
        <v>79</v>
      </c>
      <c r="Y27" s="51" t="s">
        <v>511</v>
      </c>
      <c r="Z27" s="211"/>
      <c r="AA27" s="48" t="s">
        <v>137</v>
      </c>
      <c r="AB27" s="57">
        <v>0</v>
      </c>
      <c r="AC27" s="58">
        <v>1287</v>
      </c>
      <c r="AD27" s="57">
        <v>1287</v>
      </c>
      <c r="AE27" s="57">
        <v>1287</v>
      </c>
      <c r="AF27" s="57">
        <v>0</v>
      </c>
      <c r="AG27" s="54">
        <v>2</v>
      </c>
      <c r="AH27" s="62" t="s">
        <v>82</v>
      </c>
      <c r="AI27" s="62" t="s">
        <v>138</v>
      </c>
    </row>
    <row r="28" spans="1:35" s="11" customFormat="1" ht="309" customHeight="1" thickTop="1" thickBot="1" x14ac:dyDescent="0.6">
      <c r="A28" s="46"/>
      <c r="B28" s="46"/>
      <c r="C28" s="47"/>
      <c r="D28" s="46"/>
      <c r="E28" s="185"/>
      <c r="F28" s="48"/>
      <c r="G28" s="48"/>
      <c r="H28" s="49"/>
      <c r="I28" s="49"/>
      <c r="J28" s="49"/>
      <c r="K28" s="49"/>
      <c r="L28" s="49"/>
      <c r="M28" s="48"/>
      <c r="N28" s="48"/>
      <c r="O28" s="48"/>
      <c r="P28" s="48"/>
      <c r="Q28" s="49"/>
      <c r="R28" s="49"/>
      <c r="S28" s="49"/>
      <c r="T28" s="49"/>
      <c r="U28" s="212"/>
      <c r="V28" s="236"/>
      <c r="W28" s="212"/>
      <c r="X28" s="48" t="s">
        <v>139</v>
      </c>
      <c r="Y28" s="51" t="s">
        <v>512</v>
      </c>
      <c r="Z28" s="212"/>
      <c r="AA28" s="48"/>
      <c r="AB28" s="62"/>
      <c r="AC28" s="64"/>
      <c r="AD28" s="62"/>
      <c r="AE28" s="62"/>
      <c r="AF28" s="62"/>
      <c r="AG28" s="54"/>
      <c r="AH28" s="62"/>
      <c r="AI28" s="62"/>
    </row>
    <row r="29" spans="1:35" s="11" customFormat="1" ht="309" customHeight="1" thickTop="1" thickBot="1" x14ac:dyDescent="0.6">
      <c r="A29" s="46"/>
      <c r="B29" s="46"/>
      <c r="C29" s="47"/>
      <c r="D29" s="46"/>
      <c r="E29" s="185"/>
      <c r="F29" s="48"/>
      <c r="G29" s="48"/>
      <c r="H29" s="49"/>
      <c r="I29" s="49"/>
      <c r="J29" s="49"/>
      <c r="K29" s="49"/>
      <c r="L29" s="49"/>
      <c r="M29" s="48"/>
      <c r="N29" s="48"/>
      <c r="O29" s="48"/>
      <c r="P29" s="48"/>
      <c r="Q29" s="49"/>
      <c r="R29" s="49"/>
      <c r="S29" s="49"/>
      <c r="T29" s="49"/>
      <c r="U29" s="48"/>
      <c r="V29" s="213" t="s">
        <v>140</v>
      </c>
      <c r="W29" s="210" t="s">
        <v>141</v>
      </c>
      <c r="X29" s="210" t="s">
        <v>79</v>
      </c>
      <c r="Y29" s="232" t="s">
        <v>513</v>
      </c>
      <c r="Z29" s="210" t="s">
        <v>142</v>
      </c>
      <c r="AA29" s="48" t="s">
        <v>143</v>
      </c>
      <c r="AB29" s="52">
        <f>425%/700%</f>
        <v>0.6071428571428571</v>
      </c>
      <c r="AC29" s="53">
        <f>210%/700%</f>
        <v>0.3</v>
      </c>
      <c r="AD29" s="52">
        <f>210%/700%</f>
        <v>0.3</v>
      </c>
      <c r="AE29" s="52">
        <f>210%/700%</f>
        <v>0.3</v>
      </c>
      <c r="AF29" s="52">
        <f>210%/700%</f>
        <v>0.3</v>
      </c>
      <c r="AG29" s="54">
        <v>0.4</v>
      </c>
      <c r="AH29" s="62" t="s">
        <v>82</v>
      </c>
      <c r="AI29" s="62" t="s">
        <v>144</v>
      </c>
    </row>
    <row r="30" spans="1:35" s="11" customFormat="1" ht="334.5" customHeight="1" x14ac:dyDescent="0.55000000000000004">
      <c r="A30" s="46"/>
      <c r="B30" s="46"/>
      <c r="C30" s="47"/>
      <c r="D30" s="46"/>
      <c r="E30" s="185"/>
      <c r="F30" s="48"/>
      <c r="G30" s="48"/>
      <c r="H30" s="49"/>
      <c r="I30" s="49"/>
      <c r="J30" s="49"/>
      <c r="K30" s="49"/>
      <c r="L30" s="49"/>
      <c r="M30" s="48"/>
      <c r="N30" s="48"/>
      <c r="O30" s="48"/>
      <c r="P30" s="48"/>
      <c r="Q30" s="49"/>
      <c r="R30" s="49"/>
      <c r="S30" s="49"/>
      <c r="T30" s="49"/>
      <c r="U30" s="48"/>
      <c r="V30" s="211"/>
      <c r="W30" s="211"/>
      <c r="X30" s="211"/>
      <c r="Y30" s="237"/>
      <c r="Z30" s="211"/>
      <c r="AA30" s="48" t="s">
        <v>145</v>
      </c>
      <c r="AB30" s="52">
        <f>30%/210%</f>
        <v>0.14285714285714285</v>
      </c>
      <c r="AC30" s="53">
        <f>8%/210%</f>
        <v>3.8095238095238092E-2</v>
      </c>
      <c r="AD30" s="52">
        <f>8%/210%</f>
        <v>3.8095238095238092E-2</v>
      </c>
      <c r="AE30" s="52">
        <f>8%/210%</f>
        <v>3.8095238095238092E-2</v>
      </c>
      <c r="AF30" s="52">
        <f>8%/210%</f>
        <v>3.8095238095238092E-2</v>
      </c>
      <c r="AG30" s="54">
        <v>0.3</v>
      </c>
      <c r="AH30" s="62" t="s">
        <v>82</v>
      </c>
      <c r="AI30" s="62" t="s">
        <v>146</v>
      </c>
    </row>
    <row r="31" spans="1:35" s="11" customFormat="1" ht="294" customHeight="1" thickTop="1" thickBot="1" x14ac:dyDescent="0.6">
      <c r="A31" s="46"/>
      <c r="B31" s="46"/>
      <c r="C31" s="47"/>
      <c r="D31" s="46"/>
      <c r="E31" s="185"/>
      <c r="F31" s="48"/>
      <c r="G31" s="48"/>
      <c r="H31" s="49"/>
      <c r="I31" s="49"/>
      <c r="J31" s="49"/>
      <c r="K31" s="49"/>
      <c r="L31" s="49"/>
      <c r="M31" s="48"/>
      <c r="N31" s="48"/>
      <c r="O31" s="48"/>
      <c r="P31" s="48"/>
      <c r="Q31" s="49"/>
      <c r="R31" s="49"/>
      <c r="S31" s="49"/>
      <c r="T31" s="49"/>
      <c r="U31" s="48"/>
      <c r="V31" s="211"/>
      <c r="W31" s="211"/>
      <c r="X31" s="211"/>
      <c r="Y31" s="237"/>
      <c r="Z31" s="211"/>
      <c r="AA31" s="48" t="s">
        <v>147</v>
      </c>
      <c r="AB31" s="57">
        <v>0</v>
      </c>
      <c r="AC31" s="58">
        <v>9030</v>
      </c>
      <c r="AD31" s="57">
        <v>9030</v>
      </c>
      <c r="AE31" s="57">
        <v>9030</v>
      </c>
      <c r="AF31" s="57">
        <v>0</v>
      </c>
      <c r="AG31" s="54">
        <v>1477.55</v>
      </c>
      <c r="AH31" s="62" t="s">
        <v>82</v>
      </c>
      <c r="AI31" s="62" t="s">
        <v>148</v>
      </c>
    </row>
    <row r="32" spans="1:35" s="11" customFormat="1" ht="309" customHeight="1" thickTop="1" thickBot="1" x14ac:dyDescent="0.6">
      <c r="A32" s="46"/>
      <c r="B32" s="46"/>
      <c r="C32" s="47"/>
      <c r="D32" s="46"/>
      <c r="E32" s="185"/>
      <c r="F32" s="48"/>
      <c r="G32" s="48"/>
      <c r="H32" s="49"/>
      <c r="I32" s="49"/>
      <c r="J32" s="49"/>
      <c r="K32" s="49"/>
      <c r="L32" s="49"/>
      <c r="M32" s="48"/>
      <c r="N32" s="48"/>
      <c r="O32" s="48"/>
      <c r="P32" s="48"/>
      <c r="Q32" s="49"/>
      <c r="R32" s="49"/>
      <c r="S32" s="49"/>
      <c r="T32" s="49"/>
      <c r="U32" s="48"/>
      <c r="V32" s="212"/>
      <c r="W32" s="212"/>
      <c r="X32" s="212"/>
      <c r="Y32" s="238"/>
      <c r="Z32" s="212"/>
      <c r="AA32" s="48" t="s">
        <v>149</v>
      </c>
      <c r="AB32" s="57">
        <v>0</v>
      </c>
      <c r="AC32" s="58">
        <v>1750</v>
      </c>
      <c r="AD32" s="57">
        <v>1800</v>
      </c>
      <c r="AE32" s="57">
        <v>1800</v>
      </c>
      <c r="AF32" s="57">
        <v>0</v>
      </c>
      <c r="AG32" s="54">
        <v>143.46</v>
      </c>
      <c r="AH32" s="62" t="s">
        <v>82</v>
      </c>
      <c r="AI32" s="62" t="s">
        <v>150</v>
      </c>
    </row>
    <row r="33" spans="1:35" s="11" customFormat="1" ht="242.25" customHeight="1" thickTop="1" thickBot="1" x14ac:dyDescent="0.6">
      <c r="A33" s="46"/>
      <c r="B33" s="46"/>
      <c r="C33" s="47"/>
      <c r="D33" s="46"/>
      <c r="E33" s="185"/>
      <c r="F33" s="48"/>
      <c r="G33" s="48"/>
      <c r="H33" s="49"/>
      <c r="I33" s="49"/>
      <c r="J33" s="49"/>
      <c r="K33" s="49"/>
      <c r="L33" s="49"/>
      <c r="M33" s="48"/>
      <c r="N33" s="48"/>
      <c r="O33" s="48"/>
      <c r="P33" s="48"/>
      <c r="Q33" s="49"/>
      <c r="R33" s="49"/>
      <c r="S33" s="49"/>
      <c r="T33" s="49"/>
      <c r="U33" s="48"/>
      <c r="V33" s="213" t="s">
        <v>151</v>
      </c>
      <c r="W33" s="210" t="s">
        <v>152</v>
      </c>
      <c r="X33" s="210" t="s">
        <v>153</v>
      </c>
      <c r="Y33" s="210" t="s">
        <v>515</v>
      </c>
      <c r="Z33" s="210" t="s">
        <v>142</v>
      </c>
      <c r="AA33" s="48" t="s">
        <v>154</v>
      </c>
      <c r="AB33" s="57">
        <v>202188</v>
      </c>
      <c r="AC33" s="58">
        <v>40000</v>
      </c>
      <c r="AD33" s="57">
        <v>37000</v>
      </c>
      <c r="AE33" s="57">
        <v>8700</v>
      </c>
      <c r="AF33" s="57">
        <v>8750</v>
      </c>
      <c r="AG33" s="215">
        <v>79</v>
      </c>
      <c r="AH33" s="265" t="s">
        <v>82</v>
      </c>
      <c r="AI33" s="62" t="s">
        <v>155</v>
      </c>
    </row>
    <row r="34" spans="1:35" s="11" customFormat="1" ht="341.25" customHeight="1" thickTop="1" thickBot="1" x14ac:dyDescent="0.6">
      <c r="A34" s="46"/>
      <c r="B34" s="46"/>
      <c r="C34" s="47"/>
      <c r="D34" s="46"/>
      <c r="E34" s="185"/>
      <c r="F34" s="48"/>
      <c r="G34" s="48"/>
      <c r="H34" s="49"/>
      <c r="I34" s="49"/>
      <c r="J34" s="49"/>
      <c r="K34" s="49"/>
      <c r="L34" s="49"/>
      <c r="M34" s="48"/>
      <c r="N34" s="48"/>
      <c r="O34" s="48"/>
      <c r="P34" s="48"/>
      <c r="Q34" s="49"/>
      <c r="R34" s="49"/>
      <c r="S34" s="49"/>
      <c r="T34" s="49"/>
      <c r="U34" s="48"/>
      <c r="V34" s="211"/>
      <c r="W34" s="211"/>
      <c r="X34" s="211"/>
      <c r="Y34" s="211"/>
      <c r="Z34" s="211"/>
      <c r="AA34" s="210" t="s">
        <v>156</v>
      </c>
      <c r="AB34" s="217">
        <v>96</v>
      </c>
      <c r="AC34" s="218">
        <v>90</v>
      </c>
      <c r="AD34" s="217">
        <v>90</v>
      </c>
      <c r="AE34" s="217">
        <v>90</v>
      </c>
      <c r="AF34" s="217">
        <v>90</v>
      </c>
      <c r="AG34" s="264"/>
      <c r="AH34" s="211"/>
      <c r="AI34" s="62" t="s">
        <v>157</v>
      </c>
    </row>
    <row r="35" spans="1:35" s="11" customFormat="1" ht="234.75" customHeight="1" thickTop="1" thickBot="1" x14ac:dyDescent="0.6">
      <c r="A35" s="46"/>
      <c r="B35" s="46"/>
      <c r="C35" s="47"/>
      <c r="D35" s="46"/>
      <c r="E35" s="185"/>
      <c r="F35" s="48"/>
      <c r="G35" s="48"/>
      <c r="H35" s="49"/>
      <c r="I35" s="49"/>
      <c r="J35" s="49"/>
      <c r="K35" s="49"/>
      <c r="L35" s="49"/>
      <c r="M35" s="48"/>
      <c r="N35" s="48"/>
      <c r="O35" s="48"/>
      <c r="P35" s="48"/>
      <c r="Q35" s="49"/>
      <c r="R35" s="49"/>
      <c r="S35" s="49"/>
      <c r="T35" s="49"/>
      <c r="U35" s="48"/>
      <c r="V35" s="211"/>
      <c r="W35" s="211"/>
      <c r="X35" s="211"/>
      <c r="Y35" s="211"/>
      <c r="Z35" s="211"/>
      <c r="AA35" s="212"/>
      <c r="AB35" s="263"/>
      <c r="AC35" s="266"/>
      <c r="AD35" s="263"/>
      <c r="AE35" s="263"/>
      <c r="AF35" s="263"/>
      <c r="AG35" s="216"/>
      <c r="AH35" s="216"/>
      <c r="AI35" s="62" t="s">
        <v>158</v>
      </c>
    </row>
    <row r="36" spans="1:35" s="11" customFormat="1" ht="309" customHeight="1" thickTop="1" thickBot="1" x14ac:dyDescent="0.6">
      <c r="A36" s="46"/>
      <c r="B36" s="46"/>
      <c r="C36" s="47"/>
      <c r="D36" s="46"/>
      <c r="E36" s="185"/>
      <c r="F36" s="48"/>
      <c r="G36" s="48"/>
      <c r="H36" s="49"/>
      <c r="I36" s="49"/>
      <c r="J36" s="49"/>
      <c r="K36" s="49"/>
      <c r="L36" s="49"/>
      <c r="M36" s="48"/>
      <c r="N36" s="48"/>
      <c r="O36" s="48"/>
      <c r="P36" s="48"/>
      <c r="Q36" s="49"/>
      <c r="R36" s="49"/>
      <c r="S36" s="49"/>
      <c r="T36" s="49"/>
      <c r="U36" s="48"/>
      <c r="V36" s="212"/>
      <c r="W36" s="212"/>
      <c r="X36" s="212"/>
      <c r="Y36" s="212"/>
      <c r="Z36" s="212"/>
      <c r="AA36" s="48" t="s">
        <v>159</v>
      </c>
      <c r="AB36" s="57">
        <v>0</v>
      </c>
      <c r="AC36" s="65">
        <v>50000</v>
      </c>
      <c r="AD36" s="66">
        <v>0</v>
      </c>
      <c r="AE36" s="66">
        <v>0</v>
      </c>
      <c r="AF36" s="66">
        <v>0</v>
      </c>
      <c r="AG36" s="54">
        <v>349.99</v>
      </c>
      <c r="AH36" s="62" t="s">
        <v>82</v>
      </c>
      <c r="AI36" s="62" t="s">
        <v>160</v>
      </c>
    </row>
    <row r="37" spans="1:35" s="11" customFormat="1" ht="86.25" customHeight="1" thickTop="1" thickBot="1" x14ac:dyDescent="0.6">
      <c r="A37" s="46"/>
      <c r="B37" s="46"/>
      <c r="C37" s="46"/>
      <c r="D37" s="46"/>
      <c r="E37" s="185"/>
      <c r="F37" s="48"/>
      <c r="G37" s="48"/>
      <c r="H37" s="49"/>
      <c r="I37" s="49"/>
      <c r="J37" s="49"/>
      <c r="K37" s="49"/>
      <c r="L37" s="49"/>
      <c r="M37" s="48"/>
      <c r="N37" s="48"/>
      <c r="O37" s="48"/>
      <c r="P37" s="48"/>
      <c r="Q37" s="49"/>
      <c r="R37" s="49"/>
      <c r="S37" s="49"/>
      <c r="T37" s="49"/>
      <c r="U37" s="48"/>
      <c r="V37" s="48"/>
      <c r="W37" s="48"/>
      <c r="X37" s="48"/>
      <c r="Y37" s="48"/>
      <c r="Z37" s="48"/>
      <c r="AA37" s="48"/>
      <c r="AB37" s="62"/>
      <c r="AC37" s="62"/>
      <c r="AD37" s="62"/>
      <c r="AE37" s="62"/>
      <c r="AF37" s="62"/>
      <c r="AG37" s="54">
        <f>SUM(AG14:AG36)</f>
        <v>2555.63</v>
      </c>
      <c r="AH37" s="62"/>
      <c r="AI37" s="62"/>
    </row>
    <row r="38" spans="1:35" ht="79.900000000000006" customHeight="1" thickTop="1" x14ac:dyDescent="0.55000000000000004">
      <c r="A38" s="17" t="s">
        <v>161</v>
      </c>
      <c r="B38" s="11"/>
      <c r="C38" s="11"/>
      <c r="D38" s="11"/>
      <c r="AB38" s="18"/>
      <c r="AC38" s="18"/>
      <c r="AD38" s="18"/>
      <c r="AE38" s="18"/>
      <c r="AF38" s="18"/>
      <c r="AG38" s="18"/>
      <c r="AH38" s="18"/>
      <c r="AI38" s="18"/>
    </row>
    <row r="39" spans="1:35" ht="44.25" x14ac:dyDescent="0.45">
      <c r="A39" s="181" t="s">
        <v>162</v>
      </c>
      <c r="B39" s="182"/>
      <c r="C39" s="183"/>
      <c r="D39" s="14" t="s">
        <v>163</v>
      </c>
      <c r="AB39" s="18"/>
      <c r="AC39" s="18"/>
      <c r="AD39" s="18"/>
      <c r="AE39" s="18"/>
      <c r="AF39" s="18"/>
      <c r="AG39" s="18">
        <f>SUM(AG14:AG19)</f>
        <v>20.5</v>
      </c>
      <c r="AH39" s="18"/>
      <c r="AI39" s="18"/>
    </row>
    <row r="40" spans="1:35" ht="44.25" x14ac:dyDescent="0.45">
      <c r="A40" s="175" t="s">
        <v>164</v>
      </c>
      <c r="B40" s="176"/>
      <c r="C40" s="177"/>
      <c r="D40" s="15">
        <v>12</v>
      </c>
      <c r="AB40" s="18"/>
      <c r="AC40" s="18"/>
      <c r="AD40" s="18"/>
      <c r="AE40" s="18"/>
      <c r="AF40" s="18"/>
      <c r="AG40" s="18">
        <f>SUM(AG20:AG25)</f>
        <v>459</v>
      </c>
      <c r="AH40" s="18"/>
      <c r="AI40" s="18"/>
    </row>
    <row r="41" spans="1:35" ht="44.25" x14ac:dyDescent="0.45">
      <c r="A41" s="175" t="s">
        <v>165</v>
      </c>
      <c r="B41" s="176"/>
      <c r="C41" s="177"/>
      <c r="D41" s="15">
        <v>0</v>
      </c>
      <c r="AB41" s="18"/>
      <c r="AC41" s="18"/>
      <c r="AD41" s="18"/>
      <c r="AE41" s="18"/>
      <c r="AF41" s="18"/>
      <c r="AG41" s="18">
        <f>SUM(AG26:AG28)</f>
        <v>25.43</v>
      </c>
      <c r="AH41" s="18"/>
      <c r="AI41" s="18"/>
    </row>
    <row r="42" spans="1:35" ht="44.25" x14ac:dyDescent="0.45">
      <c r="A42" s="175" t="s">
        <v>166</v>
      </c>
      <c r="B42" s="176"/>
      <c r="C42" s="177"/>
      <c r="D42" s="15">
        <v>1</v>
      </c>
      <c r="AB42" s="18"/>
      <c r="AC42" s="18"/>
      <c r="AD42" s="18"/>
      <c r="AE42" s="18"/>
      <c r="AF42" s="18"/>
      <c r="AG42" s="18">
        <f>SUM(AG29:AG32)</f>
        <v>1621.71</v>
      </c>
      <c r="AH42" s="18"/>
      <c r="AI42" s="18"/>
    </row>
    <row r="43" spans="1:35" ht="44.25" x14ac:dyDescent="0.45">
      <c r="A43" s="175" t="s">
        <v>167</v>
      </c>
      <c r="B43" s="176"/>
      <c r="C43" s="177"/>
      <c r="D43" s="15">
        <v>1</v>
      </c>
      <c r="AB43" s="18"/>
      <c r="AC43" s="18"/>
      <c r="AD43" s="18"/>
      <c r="AE43" s="18"/>
      <c r="AF43" s="18"/>
      <c r="AG43" s="18">
        <f>SUM(AG33:AG36)</f>
        <v>428.99</v>
      </c>
      <c r="AH43" s="18"/>
      <c r="AI43" s="18"/>
    </row>
    <row r="44" spans="1:35" ht="45" x14ac:dyDescent="0.6">
      <c r="A44" s="178" t="s">
        <v>168</v>
      </c>
      <c r="B44" s="179"/>
      <c r="C44" s="180"/>
      <c r="D44" s="16">
        <f>SUM(D40:D43)</f>
        <v>14</v>
      </c>
      <c r="AB44" s="18"/>
      <c r="AC44" s="18"/>
      <c r="AD44" s="18"/>
      <c r="AE44" s="18"/>
      <c r="AF44" s="18"/>
      <c r="AG44" s="18">
        <f>SUM(AG39:AG43)</f>
        <v>2555.63</v>
      </c>
      <c r="AH44" s="18"/>
      <c r="AI44" s="18"/>
    </row>
    <row r="46" spans="1:35" ht="63" customHeight="1" x14ac:dyDescent="0.55000000000000004">
      <c r="A46" s="197" t="s">
        <v>169</v>
      </c>
      <c r="B46" s="198"/>
      <c r="C46" s="198"/>
      <c r="D46" s="199"/>
    </row>
    <row r="47" spans="1:35" ht="44.25" x14ac:dyDescent="0.45">
      <c r="A47" s="186" t="s">
        <v>170</v>
      </c>
      <c r="B47" s="187"/>
      <c r="C47" s="200"/>
      <c r="D47" s="19">
        <v>27</v>
      </c>
    </row>
    <row r="48" spans="1:35" ht="44.25" x14ac:dyDescent="0.45">
      <c r="A48" s="186" t="s">
        <v>171</v>
      </c>
      <c r="B48" s="187"/>
      <c r="C48" s="200"/>
      <c r="D48" s="19">
        <v>26</v>
      </c>
    </row>
    <row r="49" spans="1:5" ht="44.25" x14ac:dyDescent="0.45">
      <c r="A49" s="186" t="s">
        <v>172</v>
      </c>
      <c r="B49" s="187"/>
      <c r="C49" s="200"/>
      <c r="D49" s="19">
        <v>25</v>
      </c>
    </row>
    <row r="50" spans="1:5" ht="45" x14ac:dyDescent="0.45">
      <c r="A50" s="189" t="s">
        <v>173</v>
      </c>
      <c r="B50" s="201"/>
      <c r="C50" s="202"/>
      <c r="D50" s="20">
        <f>SUM(D47:D49)</f>
        <v>78</v>
      </c>
    </row>
    <row r="52" spans="1:5" ht="65.45" customHeight="1" x14ac:dyDescent="0.45">
      <c r="A52" s="192" t="s">
        <v>174</v>
      </c>
      <c r="B52" s="193"/>
      <c r="C52" s="193"/>
      <c r="D52" s="193"/>
      <c r="E52" s="193"/>
    </row>
    <row r="53" spans="1:5" ht="88.5" x14ac:dyDescent="0.45">
      <c r="A53" s="194" t="s">
        <v>162</v>
      </c>
      <c r="B53" s="195"/>
      <c r="C53" s="196"/>
      <c r="D53" s="23" t="s">
        <v>163</v>
      </c>
      <c r="E53" s="14" t="s">
        <v>175</v>
      </c>
    </row>
    <row r="54" spans="1:5" ht="44.45" customHeight="1" x14ac:dyDescent="0.45">
      <c r="A54" s="186" t="s">
        <v>176</v>
      </c>
      <c r="B54" s="187"/>
      <c r="C54" s="188"/>
      <c r="D54" s="13">
        <v>1</v>
      </c>
      <c r="E54" s="21" t="s">
        <v>177</v>
      </c>
    </row>
    <row r="55" spans="1:5" ht="44.45" customHeight="1" x14ac:dyDescent="0.45">
      <c r="A55" s="186" t="s">
        <v>178</v>
      </c>
      <c r="B55" s="187"/>
      <c r="C55" s="188"/>
      <c r="D55" s="13">
        <v>1</v>
      </c>
      <c r="E55" s="21" t="s">
        <v>179</v>
      </c>
    </row>
    <row r="56" spans="1:5" ht="44.45" customHeight="1" x14ac:dyDescent="0.45">
      <c r="A56" s="186" t="s">
        <v>180</v>
      </c>
      <c r="B56" s="187"/>
      <c r="C56" s="188"/>
      <c r="D56" s="13">
        <v>1</v>
      </c>
      <c r="E56" s="21" t="s">
        <v>181</v>
      </c>
    </row>
    <row r="57" spans="1:5" ht="46.5" hidden="1" x14ac:dyDescent="0.45">
      <c r="A57" s="186" t="s">
        <v>182</v>
      </c>
      <c r="B57" s="187"/>
      <c r="C57" s="188"/>
      <c r="D57" s="24"/>
      <c r="E57" s="21" t="s">
        <v>181</v>
      </c>
    </row>
    <row r="58" spans="1:5" ht="44.45" customHeight="1" x14ac:dyDescent="0.45">
      <c r="A58" s="189" t="s">
        <v>183</v>
      </c>
      <c r="B58" s="190"/>
      <c r="C58" s="191"/>
      <c r="D58" s="25">
        <f>SUM(D54:D57)</f>
        <v>3</v>
      </c>
      <c r="E58" s="21"/>
    </row>
    <row r="59" spans="1:5" ht="44.25" hidden="1" x14ac:dyDescent="0.45">
      <c r="A59" s="175" t="s">
        <v>184</v>
      </c>
      <c r="B59" s="176"/>
      <c r="C59" s="177"/>
      <c r="D59" s="15">
        <v>0</v>
      </c>
      <c r="E59" s="22"/>
    </row>
  </sheetData>
  <sheetProtection algorithmName="SHA-512" hashValue="TmLkrL78aRyqNoCZglLjJC1LYvYWq2+ZM2jjpI726dHrIK+CxRf+tjiTnaxMzNTTo+fdpgiM5gawLNZZIbK7iQ==" saltValue="Isd46tTsd4/W4bjJpZKXFA==" spinCount="100000" sheet="1" objects="1" scenarios="1"/>
  <mergeCells count="108">
    <mergeCell ref="E6:AI6"/>
    <mergeCell ref="A7:A13"/>
    <mergeCell ref="B7:D7"/>
    <mergeCell ref="E7:T7"/>
    <mergeCell ref="V7:AI8"/>
    <mergeCell ref="X33:X36"/>
    <mergeCell ref="Y33:Y36"/>
    <mergeCell ref="Z33:Z36"/>
    <mergeCell ref="Z26:Z28"/>
    <mergeCell ref="X29:X32"/>
    <mergeCell ref="AA24:AA25"/>
    <mergeCell ref="AD34:AD35"/>
    <mergeCell ref="AE34:AE35"/>
    <mergeCell ref="AF34:AF35"/>
    <mergeCell ref="AG33:AG35"/>
    <mergeCell ref="AH33:AH35"/>
    <mergeCell ref="AA34:AA35"/>
    <mergeCell ref="AB34:AB35"/>
    <mergeCell ref="AC34:AC35"/>
    <mergeCell ref="AG24:AG25"/>
    <mergeCell ref="AH24:AH25"/>
    <mergeCell ref="AB24:AB25"/>
    <mergeCell ref="AC24:AC25"/>
    <mergeCell ref="AD24:AD25"/>
    <mergeCell ref="A2:AB2"/>
    <mergeCell ref="A3:AI3"/>
    <mergeCell ref="A4:D4"/>
    <mergeCell ref="E4:AI4"/>
    <mergeCell ref="A5:D5"/>
    <mergeCell ref="E5:AI5"/>
    <mergeCell ref="W9:W13"/>
    <mergeCell ref="X9:Y9"/>
    <mergeCell ref="H8:H13"/>
    <mergeCell ref="I8:L12"/>
    <mergeCell ref="M8:M13"/>
    <mergeCell ref="N8:N13"/>
    <mergeCell ref="P8:P13"/>
    <mergeCell ref="AI9:AI13"/>
    <mergeCell ref="X10:X13"/>
    <mergeCell ref="Y10:Y13"/>
    <mergeCell ref="AC9:AF11"/>
    <mergeCell ref="AG9:AH10"/>
    <mergeCell ref="A6:D6"/>
    <mergeCell ref="B8:B13"/>
    <mergeCell ref="C8:C13"/>
    <mergeCell ref="D8:D13"/>
    <mergeCell ref="E8:E13"/>
    <mergeCell ref="U8:U13"/>
    <mergeCell ref="AE24:AE25"/>
    <mergeCell ref="AF24:AF25"/>
    <mergeCell ref="V33:V36"/>
    <mergeCell ref="B17:B18"/>
    <mergeCell ref="V20:V25"/>
    <mergeCell ref="W20:W25"/>
    <mergeCell ref="U26:U28"/>
    <mergeCell ref="V26:V28"/>
    <mergeCell ref="W26:W28"/>
    <mergeCell ref="V29:V32"/>
    <mergeCell ref="W29:W32"/>
    <mergeCell ref="F14:F19"/>
    <mergeCell ref="W33:W36"/>
    <mergeCell ref="Z29:Z32"/>
    <mergeCell ref="Y29:Y32"/>
    <mergeCell ref="G8:G13"/>
    <mergeCell ref="O9:O13"/>
    <mergeCell ref="Q8:T12"/>
    <mergeCell ref="F8:F13"/>
    <mergeCell ref="V9:V13"/>
    <mergeCell ref="Z10:Z13"/>
    <mergeCell ref="X22:X25"/>
    <mergeCell ref="Y22:Y25"/>
    <mergeCell ref="Z20:Z25"/>
    <mergeCell ref="AG11:AG13"/>
    <mergeCell ref="AH11:AH13"/>
    <mergeCell ref="AD12:AF12"/>
    <mergeCell ref="AA9:AA13"/>
    <mergeCell ref="AB9:AB13"/>
    <mergeCell ref="W14:W19"/>
    <mergeCell ref="V14:V19"/>
    <mergeCell ref="AG16:AG17"/>
    <mergeCell ref="AH16:AH17"/>
    <mergeCell ref="AB16:AB17"/>
    <mergeCell ref="AC16:AC17"/>
    <mergeCell ref="AD16:AD17"/>
    <mergeCell ref="AE16:AE17"/>
    <mergeCell ref="AF16:AF17"/>
    <mergeCell ref="AA16:AA17"/>
    <mergeCell ref="Z14:Z16"/>
    <mergeCell ref="A59:C59"/>
    <mergeCell ref="A52:E52"/>
    <mergeCell ref="A53:C53"/>
    <mergeCell ref="A54:C54"/>
    <mergeCell ref="A55:C55"/>
    <mergeCell ref="A56:C56"/>
    <mergeCell ref="A46:D46"/>
    <mergeCell ref="A47:C47"/>
    <mergeCell ref="A48:C48"/>
    <mergeCell ref="A49:C49"/>
    <mergeCell ref="A50:C50"/>
    <mergeCell ref="A42:C42"/>
    <mergeCell ref="A43:C43"/>
    <mergeCell ref="A44:C44"/>
    <mergeCell ref="A39:C39"/>
    <mergeCell ref="A40:C40"/>
    <mergeCell ref="A41:C41"/>
    <mergeCell ref="E14:E37"/>
    <mergeCell ref="A57:C57"/>
    <mergeCell ref="A58:C5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topLeftCell="A8" zoomScaleNormal="100" workbookViewId="0">
      <selection activeCell="C18" sqref="C18"/>
    </sheetView>
  </sheetViews>
  <sheetFormatPr baseColWidth="10" defaultColWidth="11.42578125" defaultRowHeight="14.25" x14ac:dyDescent="0.2"/>
  <cols>
    <col min="1" max="2" width="22.5703125" style="33" customWidth="1"/>
    <col min="3" max="3" width="80.5703125" style="33" customWidth="1"/>
    <col min="4" max="4" width="87.140625" style="33" customWidth="1"/>
    <col min="5" max="16384" width="11.42578125" style="33"/>
  </cols>
  <sheetData>
    <row r="1" spans="1:4" ht="19.899999999999999" customHeight="1" x14ac:dyDescent="0.25">
      <c r="A1" s="67" t="s">
        <v>185</v>
      </c>
      <c r="B1"/>
      <c r="C1"/>
    </row>
    <row r="2" spans="1:4" ht="25.15" customHeight="1" x14ac:dyDescent="0.2">
      <c r="A2" s="269" t="s">
        <v>186</v>
      </c>
      <c r="B2" s="270"/>
      <c r="C2" s="270"/>
    </row>
    <row r="3" spans="1:4" ht="31.15" customHeight="1" thickBot="1" x14ac:dyDescent="0.25">
      <c r="A3" s="271" t="s">
        <v>187</v>
      </c>
      <c r="B3" s="271"/>
      <c r="C3" s="271"/>
    </row>
    <row r="4" spans="1:4" ht="15.75" thickBot="1" x14ac:dyDescent="0.25">
      <c r="A4" s="272" t="s">
        <v>188</v>
      </c>
      <c r="B4" s="273"/>
      <c r="C4" s="36" t="s">
        <v>189</v>
      </c>
    </row>
    <row r="5" spans="1:4" ht="30" customHeight="1" thickBot="1" x14ac:dyDescent="0.25">
      <c r="A5" s="274" t="s">
        <v>190</v>
      </c>
      <c r="B5" s="275"/>
      <c r="C5" s="68" t="s">
        <v>81</v>
      </c>
      <c r="D5" s="37"/>
    </row>
    <row r="6" spans="1:4" ht="53.25" customHeight="1" x14ac:dyDescent="0.2">
      <c r="A6" s="276" t="s">
        <v>191</v>
      </c>
      <c r="B6" s="277"/>
      <c r="C6" s="69" t="s">
        <v>192</v>
      </c>
    </row>
    <row r="7" spans="1:4" ht="66" customHeight="1" x14ac:dyDescent="0.2">
      <c r="A7" s="278"/>
      <c r="B7" s="279"/>
      <c r="C7" s="70" t="s">
        <v>193</v>
      </c>
    </row>
    <row r="8" spans="1:4" ht="59.25" customHeight="1" x14ac:dyDescent="0.25">
      <c r="A8" s="71"/>
      <c r="B8" s="72"/>
      <c r="C8" s="73" t="s">
        <v>194</v>
      </c>
    </row>
    <row r="9" spans="1:4" ht="33" customHeight="1" x14ac:dyDescent="0.2">
      <c r="A9" s="267" t="s">
        <v>195</v>
      </c>
      <c r="B9" s="268"/>
      <c r="C9" s="74" t="s">
        <v>196</v>
      </c>
    </row>
    <row r="10" spans="1:4" ht="30.75" customHeight="1" x14ac:dyDescent="0.2">
      <c r="A10" s="267" t="s">
        <v>197</v>
      </c>
      <c r="B10" s="268"/>
      <c r="C10" s="74" t="s">
        <v>198</v>
      </c>
    </row>
    <row r="11" spans="1:4" ht="15" customHeight="1" x14ac:dyDescent="0.2">
      <c r="A11" s="267" t="s">
        <v>199</v>
      </c>
      <c r="B11" s="268"/>
      <c r="C11" s="74" t="s">
        <v>200</v>
      </c>
    </row>
    <row r="12" spans="1:4" x14ac:dyDescent="0.2">
      <c r="A12" s="267" t="s">
        <v>201</v>
      </c>
      <c r="B12" s="268"/>
      <c r="C12" s="75" t="s">
        <v>202</v>
      </c>
    </row>
    <row r="13" spans="1:4" x14ac:dyDescent="0.2">
      <c r="A13" s="280" t="s">
        <v>203</v>
      </c>
      <c r="B13" s="76" t="s">
        <v>204</v>
      </c>
      <c r="C13" s="77" t="s">
        <v>205</v>
      </c>
    </row>
    <row r="14" spans="1:4" ht="15" customHeight="1" x14ac:dyDescent="0.2">
      <c r="A14" s="281"/>
      <c r="B14" s="76" t="s">
        <v>206</v>
      </c>
      <c r="C14" s="78" t="s">
        <v>207</v>
      </c>
    </row>
    <row r="15" spans="1:4" ht="15" customHeight="1" x14ac:dyDescent="0.2">
      <c r="A15" s="267" t="s">
        <v>208</v>
      </c>
      <c r="B15" s="268"/>
      <c r="C15" s="79" t="s">
        <v>209</v>
      </c>
    </row>
    <row r="16" spans="1:4" ht="50.25" customHeight="1" x14ac:dyDescent="0.2">
      <c r="A16" s="267" t="s">
        <v>33</v>
      </c>
      <c r="B16" s="268"/>
      <c r="C16" s="85" t="s">
        <v>210</v>
      </c>
    </row>
    <row r="17" spans="1:3" ht="15.75" customHeight="1" thickBot="1" x14ac:dyDescent="0.25">
      <c r="A17" s="267" t="s">
        <v>211</v>
      </c>
      <c r="B17" s="268"/>
      <c r="C17" s="81" t="s">
        <v>212</v>
      </c>
    </row>
    <row r="18" spans="1:3" ht="35.25" customHeight="1" x14ac:dyDescent="0.2">
      <c r="A18" s="267" t="s">
        <v>213</v>
      </c>
      <c r="B18" s="268"/>
      <c r="C18" s="82" t="s">
        <v>503</v>
      </c>
    </row>
    <row r="19" spans="1:3" ht="17.45" customHeight="1" x14ac:dyDescent="0.2">
      <c r="A19" s="276" t="s">
        <v>214</v>
      </c>
      <c r="B19" s="277"/>
      <c r="C19" s="83" t="s">
        <v>215</v>
      </c>
    </row>
    <row r="20" spans="1:3" ht="19.149999999999999" customHeight="1" x14ac:dyDescent="0.2">
      <c r="A20" s="278"/>
      <c r="B20" s="279"/>
      <c r="C20" s="83" t="s">
        <v>216</v>
      </c>
    </row>
    <row r="21" spans="1:3" ht="19.149999999999999" customHeight="1" x14ac:dyDescent="0.2">
      <c r="A21" s="278"/>
      <c r="B21" s="279"/>
      <c r="C21" s="83" t="s">
        <v>217</v>
      </c>
    </row>
    <row r="22" spans="1:3" ht="19.149999999999999" customHeight="1" x14ac:dyDescent="0.2">
      <c r="A22" s="278"/>
      <c r="B22" s="279"/>
      <c r="C22" s="70" t="s">
        <v>218</v>
      </c>
    </row>
    <row r="23" spans="1:3" ht="18" customHeight="1" x14ac:dyDescent="0.2">
      <c r="A23" s="282"/>
      <c r="B23" s="283"/>
      <c r="C23" s="73" t="s">
        <v>219</v>
      </c>
    </row>
    <row r="24" spans="1:3" ht="22.5" customHeight="1" x14ac:dyDescent="0.2">
      <c r="A24" s="267" t="s">
        <v>220</v>
      </c>
      <c r="B24" s="268"/>
      <c r="C24" s="74" t="s">
        <v>221</v>
      </c>
    </row>
    <row r="25" spans="1:3" ht="39" thickBot="1" x14ac:dyDescent="0.25">
      <c r="A25" s="284" t="s">
        <v>222</v>
      </c>
      <c r="B25" s="285"/>
      <c r="C25" s="84" t="s">
        <v>223</v>
      </c>
    </row>
  </sheetData>
  <mergeCells count="17">
    <mergeCell ref="A17:B17"/>
    <mergeCell ref="A18:B18"/>
    <mergeCell ref="A19:B23"/>
    <mergeCell ref="A24:B24"/>
    <mergeCell ref="A25:B25"/>
    <mergeCell ref="A16:B16"/>
    <mergeCell ref="A2:C2"/>
    <mergeCell ref="A3:C3"/>
    <mergeCell ref="A4:B4"/>
    <mergeCell ref="A5:B5"/>
    <mergeCell ref="A6:B7"/>
    <mergeCell ref="A9:B9"/>
    <mergeCell ref="A10:B10"/>
    <mergeCell ref="A11:B11"/>
    <mergeCell ref="A12:B12"/>
    <mergeCell ref="A13:A14"/>
    <mergeCell ref="A15:B15"/>
  </mergeCells>
  <pageMargins left="0.70866141732283472" right="0.1" top="0.74803149606299213" bottom="0.28000000000000003" header="0.31496062992125984" footer="0.31496062992125984"/>
  <pageSetup scale="75" orientation="portrait" r:id="rId1"/>
  <colBreaks count="1" manualBreakCount="1">
    <brk id="3" min="1" max="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opLeftCell="A7" zoomScaleNormal="100" workbookViewId="0">
      <selection activeCell="C6" sqref="C6"/>
    </sheetView>
  </sheetViews>
  <sheetFormatPr baseColWidth="10" defaultColWidth="11.42578125" defaultRowHeight="14.25" x14ac:dyDescent="0.2"/>
  <cols>
    <col min="1" max="2" width="22.5703125" style="33" customWidth="1"/>
    <col min="3" max="3" width="84.42578125" style="33" customWidth="1"/>
    <col min="4" max="16384" width="11.42578125" style="33"/>
  </cols>
  <sheetData>
    <row r="1" spans="1:3" ht="17.45" customHeight="1" x14ac:dyDescent="0.2">
      <c r="A1" s="287" t="s">
        <v>224</v>
      </c>
      <c r="B1" s="287"/>
      <c r="C1" s="287"/>
    </row>
    <row r="2" spans="1:3" ht="24" customHeight="1" x14ac:dyDescent="0.2">
      <c r="A2" s="269" t="s">
        <v>186</v>
      </c>
      <c r="B2" s="270"/>
      <c r="C2" s="270"/>
    </row>
    <row r="3" spans="1:3" ht="22.5" customHeight="1" thickBot="1" x14ac:dyDescent="0.25">
      <c r="A3" s="271" t="s">
        <v>225</v>
      </c>
      <c r="B3" s="271"/>
      <c r="C3" s="271"/>
    </row>
    <row r="4" spans="1:3" ht="15.75" thickBot="1" x14ac:dyDescent="0.25">
      <c r="A4" s="38" t="s">
        <v>188</v>
      </c>
      <c r="B4" s="39"/>
      <c r="C4" s="36" t="s">
        <v>189</v>
      </c>
    </row>
    <row r="5" spans="1:3" ht="22.5" customHeight="1" x14ac:dyDescent="0.2">
      <c r="A5" s="274" t="s">
        <v>190</v>
      </c>
      <c r="B5" s="288"/>
      <c r="C5" s="68" t="s">
        <v>93</v>
      </c>
    </row>
    <row r="6" spans="1:3" ht="30.75" customHeight="1" x14ac:dyDescent="0.2">
      <c r="A6" s="289" t="s">
        <v>191</v>
      </c>
      <c r="B6" s="290"/>
      <c r="C6" s="81" t="s">
        <v>226</v>
      </c>
    </row>
    <row r="7" spans="1:3" ht="60" customHeight="1" x14ac:dyDescent="0.2">
      <c r="A7" s="291"/>
      <c r="B7" s="292"/>
      <c r="C7" s="70" t="s">
        <v>227</v>
      </c>
    </row>
    <row r="8" spans="1:3" ht="42.75" customHeight="1" x14ac:dyDescent="0.2">
      <c r="A8" s="293"/>
      <c r="B8" s="294"/>
      <c r="C8" s="70" t="s">
        <v>228</v>
      </c>
    </row>
    <row r="9" spans="1:3" ht="33" customHeight="1" x14ac:dyDescent="0.2">
      <c r="A9" s="267" t="s">
        <v>195</v>
      </c>
      <c r="B9" s="286"/>
      <c r="C9" s="74" t="s">
        <v>229</v>
      </c>
    </row>
    <row r="10" spans="1:3" ht="25.5" x14ac:dyDescent="0.2">
      <c r="A10" s="267" t="s">
        <v>197</v>
      </c>
      <c r="B10" s="286"/>
      <c r="C10" s="74" t="s">
        <v>230</v>
      </c>
    </row>
    <row r="11" spans="1:3" ht="18.75" customHeight="1" x14ac:dyDescent="0.2">
      <c r="A11" s="267" t="s">
        <v>199</v>
      </c>
      <c r="B11" s="286"/>
      <c r="C11" s="74" t="s">
        <v>200</v>
      </c>
    </row>
    <row r="12" spans="1:3" ht="42.75" customHeight="1" thickBot="1" x14ac:dyDescent="0.25">
      <c r="A12" s="267" t="s">
        <v>201</v>
      </c>
      <c r="B12" s="286"/>
      <c r="C12" s="81" t="s">
        <v>231</v>
      </c>
    </row>
    <row r="13" spans="1:3" ht="30.75" customHeight="1" x14ac:dyDescent="0.2">
      <c r="A13" s="280" t="s">
        <v>203</v>
      </c>
      <c r="B13" s="76" t="s">
        <v>204</v>
      </c>
      <c r="C13" s="86" t="s">
        <v>205</v>
      </c>
    </row>
    <row r="14" spans="1:3" ht="24" customHeight="1" x14ac:dyDescent="0.2">
      <c r="A14" s="281"/>
      <c r="B14" s="76" t="s">
        <v>206</v>
      </c>
      <c r="C14" s="78" t="s">
        <v>232</v>
      </c>
    </row>
    <row r="15" spans="1:3" ht="22.5" customHeight="1" x14ac:dyDescent="0.2">
      <c r="A15" s="267" t="s">
        <v>208</v>
      </c>
      <c r="B15" s="286"/>
      <c r="C15" s="87" t="s">
        <v>233</v>
      </c>
    </row>
    <row r="16" spans="1:3" ht="52.5" customHeight="1" x14ac:dyDescent="0.2">
      <c r="A16" s="267" t="s">
        <v>33</v>
      </c>
      <c r="B16" s="286"/>
      <c r="C16" s="80" t="s">
        <v>234</v>
      </c>
    </row>
    <row r="17" spans="1:3" ht="18.75" customHeight="1" thickBot="1" x14ac:dyDescent="0.25">
      <c r="A17" s="267" t="s">
        <v>211</v>
      </c>
      <c r="B17" s="286"/>
      <c r="C17" s="81" t="s">
        <v>235</v>
      </c>
    </row>
    <row r="18" spans="1:3" x14ac:dyDescent="0.2">
      <c r="A18" s="295" t="s">
        <v>213</v>
      </c>
      <c r="B18" s="296"/>
      <c r="C18" s="88" t="s">
        <v>236</v>
      </c>
    </row>
    <row r="19" spans="1:3" ht="17.100000000000001" customHeight="1" x14ac:dyDescent="0.2">
      <c r="A19" s="276" t="s">
        <v>214</v>
      </c>
      <c r="B19" s="297"/>
      <c r="C19" s="83" t="s">
        <v>215</v>
      </c>
    </row>
    <row r="20" spans="1:3" ht="17.100000000000001" customHeight="1" x14ac:dyDescent="0.2">
      <c r="A20" s="278"/>
      <c r="B20" s="298"/>
      <c r="C20" s="83" t="s">
        <v>216</v>
      </c>
    </row>
    <row r="21" spans="1:3" ht="17.100000000000001" customHeight="1" x14ac:dyDescent="0.2">
      <c r="A21" s="278"/>
      <c r="B21" s="298"/>
      <c r="C21" s="83" t="s">
        <v>217</v>
      </c>
    </row>
    <row r="22" spans="1:3" ht="17.100000000000001" customHeight="1" x14ac:dyDescent="0.2">
      <c r="A22" s="299"/>
      <c r="B22" s="298"/>
      <c r="C22" s="70" t="s">
        <v>218</v>
      </c>
    </row>
    <row r="23" spans="1:3" ht="17.100000000000001" customHeight="1" x14ac:dyDescent="0.2">
      <c r="A23" s="300"/>
      <c r="B23" s="301"/>
      <c r="C23" s="73" t="s">
        <v>219</v>
      </c>
    </row>
    <row r="24" spans="1:3" ht="15.75" customHeight="1" x14ac:dyDescent="0.2">
      <c r="A24" s="267" t="s">
        <v>220</v>
      </c>
      <c r="B24" s="286"/>
      <c r="C24" s="74" t="s">
        <v>221</v>
      </c>
    </row>
    <row r="25" spans="1:3" ht="26.25" thickBot="1" x14ac:dyDescent="0.25">
      <c r="A25" s="284" t="s">
        <v>222</v>
      </c>
      <c r="B25" s="302"/>
      <c r="C25" s="84" t="s">
        <v>237</v>
      </c>
    </row>
  </sheetData>
  <mergeCells count="17">
    <mergeCell ref="A17:B17"/>
    <mergeCell ref="A18:B18"/>
    <mergeCell ref="A19:B23"/>
    <mergeCell ref="A24:B24"/>
    <mergeCell ref="A25:B25"/>
    <mergeCell ref="A16:B16"/>
    <mergeCell ref="A1:C1"/>
    <mergeCell ref="A2:C2"/>
    <mergeCell ref="A3:C3"/>
    <mergeCell ref="A5:B5"/>
    <mergeCell ref="A6:B8"/>
    <mergeCell ref="A9:B9"/>
    <mergeCell ref="A10:B10"/>
    <mergeCell ref="A11:B11"/>
    <mergeCell ref="A12:B12"/>
    <mergeCell ref="A13:A14"/>
    <mergeCell ref="A15:B15"/>
  </mergeCells>
  <pageMargins left="0.37" right="0.17" top="0.75" bottom="0.75" header="0.3" footer="0.3"/>
  <pageSetup scale="7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6"/>
  <sheetViews>
    <sheetView showGridLines="0" topLeftCell="A16" zoomScaleNormal="100" workbookViewId="0">
      <selection activeCell="C8" sqref="C8"/>
    </sheetView>
  </sheetViews>
  <sheetFormatPr baseColWidth="10" defaultColWidth="11.42578125" defaultRowHeight="14.25" x14ac:dyDescent="0.2"/>
  <cols>
    <col min="1" max="2" width="22.5703125" style="33" customWidth="1"/>
    <col min="3" max="3" width="84.42578125" style="33" customWidth="1"/>
    <col min="4" max="16384" width="11.42578125" style="33"/>
  </cols>
  <sheetData>
    <row r="1" spans="1:3" ht="14.45" customHeight="1" x14ac:dyDescent="0.2">
      <c r="A1" s="287" t="s">
        <v>224</v>
      </c>
      <c r="B1" s="287"/>
      <c r="C1" s="287"/>
    </row>
    <row r="2" spans="1:3" ht="24" customHeight="1" x14ac:dyDescent="0.2">
      <c r="A2" s="269" t="s">
        <v>186</v>
      </c>
      <c r="B2" s="270"/>
      <c r="C2" s="270"/>
    </row>
    <row r="3" spans="1:3" ht="37.9" customHeight="1" thickBot="1" x14ac:dyDescent="0.25">
      <c r="A3" s="271" t="s">
        <v>238</v>
      </c>
      <c r="B3" s="271"/>
      <c r="C3" s="271"/>
    </row>
    <row r="4" spans="1:3" ht="15.75" thickBot="1" x14ac:dyDescent="0.25">
      <c r="A4" s="272" t="s">
        <v>188</v>
      </c>
      <c r="B4" s="273"/>
      <c r="C4" s="36" t="s">
        <v>189</v>
      </c>
    </row>
    <row r="5" spans="1:3" ht="33" customHeight="1" x14ac:dyDescent="0.2">
      <c r="A5" s="274" t="s">
        <v>190</v>
      </c>
      <c r="B5" s="288"/>
      <c r="C5" s="68" t="s">
        <v>102</v>
      </c>
    </row>
    <row r="6" spans="1:3" ht="90.75" customHeight="1" x14ac:dyDescent="0.2">
      <c r="A6" s="278" t="s">
        <v>191</v>
      </c>
      <c r="B6" s="298"/>
      <c r="C6" s="70" t="s">
        <v>239</v>
      </c>
    </row>
    <row r="7" spans="1:3" ht="66" customHeight="1" x14ac:dyDescent="0.2">
      <c r="A7" s="299"/>
      <c r="B7" s="298"/>
      <c r="C7" s="70" t="s">
        <v>240</v>
      </c>
    </row>
    <row r="8" spans="1:3" ht="46.5" customHeight="1" x14ac:dyDescent="0.2">
      <c r="A8" s="282"/>
      <c r="B8" s="301"/>
      <c r="C8" s="73" t="s">
        <v>241</v>
      </c>
    </row>
    <row r="9" spans="1:3" ht="31.5" customHeight="1" x14ac:dyDescent="0.2">
      <c r="A9" s="267" t="s">
        <v>195</v>
      </c>
      <c r="B9" s="286"/>
      <c r="C9" s="74" t="s">
        <v>242</v>
      </c>
    </row>
    <row r="10" spans="1:3" ht="29.25" customHeight="1" x14ac:dyDescent="0.2">
      <c r="A10" s="267" t="s">
        <v>197</v>
      </c>
      <c r="B10" s="286"/>
      <c r="C10" s="74" t="s">
        <v>243</v>
      </c>
    </row>
    <row r="11" spans="1:3" ht="18.75" customHeight="1" x14ac:dyDescent="0.2">
      <c r="A11" s="267" t="s">
        <v>199</v>
      </c>
      <c r="B11" s="286"/>
      <c r="C11" s="74" t="s">
        <v>163</v>
      </c>
    </row>
    <row r="12" spans="1:3" ht="48" customHeight="1" thickBot="1" x14ac:dyDescent="0.25">
      <c r="A12" s="267" t="s">
        <v>201</v>
      </c>
      <c r="B12" s="286"/>
      <c r="C12" s="81" t="s">
        <v>244</v>
      </c>
    </row>
    <row r="13" spans="1:3" ht="19.5" customHeight="1" x14ac:dyDescent="0.2">
      <c r="A13" s="280" t="s">
        <v>203</v>
      </c>
      <c r="B13" s="76" t="s">
        <v>204</v>
      </c>
      <c r="C13" s="86" t="s">
        <v>205</v>
      </c>
    </row>
    <row r="14" spans="1:3" ht="49.5" customHeight="1" x14ac:dyDescent="0.2">
      <c r="A14" s="305"/>
      <c r="B14" s="76" t="s">
        <v>206</v>
      </c>
      <c r="C14" s="78" t="s">
        <v>245</v>
      </c>
    </row>
    <row r="15" spans="1:3" ht="15" customHeight="1" x14ac:dyDescent="0.2">
      <c r="A15" s="267" t="s">
        <v>208</v>
      </c>
      <c r="B15" s="286"/>
      <c r="C15" s="89">
        <v>0</v>
      </c>
    </row>
    <row r="16" spans="1:3" ht="60" customHeight="1" x14ac:dyDescent="0.2">
      <c r="A16" s="267" t="s">
        <v>33</v>
      </c>
      <c r="B16" s="286"/>
      <c r="C16" s="80" t="s">
        <v>246</v>
      </c>
    </row>
    <row r="17" spans="1:3" ht="15.75" customHeight="1" thickBot="1" x14ac:dyDescent="0.25">
      <c r="A17" s="267" t="s">
        <v>211</v>
      </c>
      <c r="B17" s="286"/>
      <c r="C17" s="81" t="s">
        <v>212</v>
      </c>
    </row>
    <row r="18" spans="1:3" ht="34.5" customHeight="1" x14ac:dyDescent="0.2">
      <c r="A18" s="295" t="s">
        <v>213</v>
      </c>
      <c r="B18" s="296"/>
      <c r="C18" s="82" t="s">
        <v>247</v>
      </c>
    </row>
    <row r="19" spans="1:3" ht="17.100000000000001" customHeight="1" x14ac:dyDescent="0.2">
      <c r="A19" s="276" t="s">
        <v>214</v>
      </c>
      <c r="B19" s="297"/>
      <c r="C19" s="83" t="s">
        <v>215</v>
      </c>
    </row>
    <row r="20" spans="1:3" ht="17.100000000000001" customHeight="1" x14ac:dyDescent="0.2">
      <c r="A20" s="299"/>
      <c r="B20" s="298"/>
      <c r="C20" s="83" t="s">
        <v>216</v>
      </c>
    </row>
    <row r="21" spans="1:3" ht="17.100000000000001" customHeight="1" x14ac:dyDescent="0.2">
      <c r="A21" s="299"/>
      <c r="B21" s="298"/>
      <c r="C21" s="83" t="s">
        <v>217</v>
      </c>
    </row>
    <row r="22" spans="1:3" ht="17.100000000000001" customHeight="1" x14ac:dyDescent="0.2">
      <c r="A22" s="299"/>
      <c r="B22" s="298"/>
      <c r="C22" s="70" t="s">
        <v>218</v>
      </c>
    </row>
    <row r="23" spans="1:3" ht="17.100000000000001" customHeight="1" x14ac:dyDescent="0.2">
      <c r="A23" s="300"/>
      <c r="B23" s="301"/>
      <c r="C23" s="73" t="s">
        <v>219</v>
      </c>
    </row>
    <row r="24" spans="1:3" ht="15.75" customHeight="1" thickBot="1" x14ac:dyDescent="0.25">
      <c r="A24" s="267" t="s">
        <v>220</v>
      </c>
      <c r="B24" s="286"/>
      <c r="C24" s="74" t="s">
        <v>221</v>
      </c>
    </row>
    <row r="25" spans="1:3" ht="44.25" customHeight="1" x14ac:dyDescent="0.2">
      <c r="A25" s="276" t="s">
        <v>222</v>
      </c>
      <c r="B25" s="297"/>
      <c r="C25" s="69" t="s">
        <v>248</v>
      </c>
    </row>
    <row r="26" spans="1:3" ht="41.25" customHeight="1" thickBot="1" x14ac:dyDescent="0.25">
      <c r="A26" s="303"/>
      <c r="B26" s="304"/>
      <c r="C26" s="90" t="s">
        <v>249</v>
      </c>
    </row>
  </sheetData>
  <mergeCells count="19">
    <mergeCell ref="A13:A14"/>
    <mergeCell ref="A1:C1"/>
    <mergeCell ref="A2:C2"/>
    <mergeCell ref="A3:C3"/>
    <mergeCell ref="A4:B4"/>
    <mergeCell ref="A5:B5"/>
    <mergeCell ref="A6:B7"/>
    <mergeCell ref="A8:B8"/>
    <mergeCell ref="A9:B9"/>
    <mergeCell ref="A10:B10"/>
    <mergeCell ref="A11:B11"/>
    <mergeCell ref="A12:B12"/>
    <mergeCell ref="A25:B26"/>
    <mergeCell ref="A15:B15"/>
    <mergeCell ref="A16:B16"/>
    <mergeCell ref="A17:B17"/>
    <mergeCell ref="A18:B18"/>
    <mergeCell ref="A19:B23"/>
    <mergeCell ref="A24:B24"/>
  </mergeCells>
  <pageMargins left="0.35433070866141736" right="0.15748031496062992" top="0.27559055118110237" bottom="0.19685039370078741" header="0.31496062992125984" footer="0"/>
  <pageSetup scale="7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topLeftCell="A7" zoomScaleNormal="100" workbookViewId="0">
      <selection activeCell="D16" sqref="D16"/>
    </sheetView>
  </sheetViews>
  <sheetFormatPr baseColWidth="10" defaultColWidth="11.42578125" defaultRowHeight="15" x14ac:dyDescent="0.25"/>
  <cols>
    <col min="1" max="2" width="22.7109375" customWidth="1"/>
    <col min="3" max="3" width="84.42578125" customWidth="1"/>
  </cols>
  <sheetData>
    <row r="1" spans="1:3" ht="14.45" customHeight="1" x14ac:dyDescent="0.25">
      <c r="A1" s="287" t="s">
        <v>224</v>
      </c>
      <c r="B1" s="287"/>
      <c r="C1" s="287"/>
    </row>
    <row r="2" spans="1:3" ht="23.45" customHeight="1" x14ac:dyDescent="0.25">
      <c r="A2" s="269" t="s">
        <v>186</v>
      </c>
      <c r="B2" s="270"/>
      <c r="C2" s="270"/>
    </row>
    <row r="3" spans="1:3" ht="24.75" customHeight="1" thickBot="1" x14ac:dyDescent="0.3">
      <c r="A3" s="271" t="s">
        <v>250</v>
      </c>
      <c r="B3" s="271"/>
      <c r="C3" s="271"/>
    </row>
    <row r="4" spans="1:3" ht="16.5" thickBot="1" x14ac:dyDescent="0.3">
      <c r="A4" s="306" t="s">
        <v>188</v>
      </c>
      <c r="B4" s="273"/>
      <c r="C4" s="40" t="s">
        <v>189</v>
      </c>
    </row>
    <row r="5" spans="1:3" ht="21.75" customHeight="1" x14ac:dyDescent="0.25">
      <c r="A5" s="274" t="s">
        <v>190</v>
      </c>
      <c r="B5" s="288"/>
      <c r="C5" s="68" t="s">
        <v>251</v>
      </c>
    </row>
    <row r="6" spans="1:3" ht="91.5" customHeight="1" x14ac:dyDescent="0.25">
      <c r="A6" s="276" t="s">
        <v>191</v>
      </c>
      <c r="B6" s="297"/>
      <c r="C6" s="81" t="s">
        <v>252</v>
      </c>
    </row>
    <row r="7" spans="1:3" x14ac:dyDescent="0.25">
      <c r="A7" s="267" t="s">
        <v>195</v>
      </c>
      <c r="B7" s="286"/>
      <c r="C7" s="91" t="s">
        <v>253</v>
      </c>
    </row>
    <row r="8" spans="1:3" ht="53.25" customHeight="1" x14ac:dyDescent="0.25">
      <c r="A8" s="267" t="s">
        <v>197</v>
      </c>
      <c r="B8" s="286"/>
      <c r="C8" s="74" t="s">
        <v>254</v>
      </c>
    </row>
    <row r="9" spans="1:3" x14ac:dyDescent="0.25">
      <c r="A9" s="267" t="s">
        <v>199</v>
      </c>
      <c r="B9" s="286"/>
      <c r="C9" s="92" t="s">
        <v>255</v>
      </c>
    </row>
    <row r="10" spans="1:3" ht="36.75" customHeight="1" x14ac:dyDescent="0.25">
      <c r="A10" s="267" t="s">
        <v>201</v>
      </c>
      <c r="B10" s="286"/>
      <c r="C10" s="75" t="s">
        <v>256</v>
      </c>
    </row>
    <row r="11" spans="1:3" ht="19.5" customHeight="1" x14ac:dyDescent="0.25">
      <c r="A11" s="280" t="s">
        <v>203</v>
      </c>
      <c r="B11" s="76" t="s">
        <v>204</v>
      </c>
      <c r="C11" s="93" t="s">
        <v>257</v>
      </c>
    </row>
    <row r="12" spans="1:3" x14ac:dyDescent="0.25">
      <c r="A12" s="281"/>
      <c r="B12" s="76" t="s">
        <v>206</v>
      </c>
      <c r="C12" s="91" t="s">
        <v>258</v>
      </c>
    </row>
    <row r="13" spans="1:3" ht="25.5" customHeight="1" x14ac:dyDescent="0.25">
      <c r="A13" s="267" t="s">
        <v>208</v>
      </c>
      <c r="B13" s="286"/>
      <c r="C13" s="79" t="s">
        <v>259</v>
      </c>
    </row>
    <row r="14" spans="1:3" ht="60.75" customHeight="1" x14ac:dyDescent="0.25">
      <c r="A14" s="267" t="s">
        <v>33</v>
      </c>
      <c r="B14" s="286"/>
      <c r="C14" s="80" t="s">
        <v>260</v>
      </c>
    </row>
    <row r="15" spans="1:3" x14ac:dyDescent="0.25">
      <c r="A15" s="267" t="s">
        <v>211</v>
      </c>
      <c r="B15" s="286"/>
      <c r="C15" s="94" t="s">
        <v>261</v>
      </c>
    </row>
    <row r="16" spans="1:3" ht="33.75" customHeight="1" x14ac:dyDescent="0.25">
      <c r="A16" s="295" t="s">
        <v>213</v>
      </c>
      <c r="B16" s="296"/>
      <c r="C16" s="95" t="s">
        <v>514</v>
      </c>
    </row>
    <row r="17" spans="1:3" ht="17.100000000000001" customHeight="1" x14ac:dyDescent="0.25">
      <c r="A17" s="276" t="s">
        <v>214</v>
      </c>
      <c r="B17" s="297"/>
      <c r="C17" s="83" t="s">
        <v>215</v>
      </c>
    </row>
    <row r="18" spans="1:3" ht="17.100000000000001" customHeight="1" x14ac:dyDescent="0.25">
      <c r="A18" s="278"/>
      <c r="B18" s="298"/>
      <c r="C18" s="83" t="s">
        <v>216</v>
      </c>
    </row>
    <row r="19" spans="1:3" ht="17.100000000000001" customHeight="1" x14ac:dyDescent="0.25">
      <c r="A19" s="278"/>
      <c r="B19" s="298"/>
      <c r="C19" s="83" t="s">
        <v>217</v>
      </c>
    </row>
    <row r="20" spans="1:3" ht="17.100000000000001" customHeight="1" x14ac:dyDescent="0.25">
      <c r="A20" s="299"/>
      <c r="B20" s="298"/>
      <c r="C20" s="70" t="s">
        <v>218</v>
      </c>
    </row>
    <row r="21" spans="1:3" ht="17.100000000000001" customHeight="1" x14ac:dyDescent="0.25">
      <c r="A21" s="300"/>
      <c r="B21" s="301"/>
      <c r="C21" s="73" t="s">
        <v>219</v>
      </c>
    </row>
    <row r="22" spans="1:3" ht="19.5" customHeight="1" x14ac:dyDescent="0.25">
      <c r="A22" s="267" t="s">
        <v>220</v>
      </c>
      <c r="B22" s="286"/>
      <c r="C22" s="75" t="s">
        <v>263</v>
      </c>
    </row>
    <row r="23" spans="1:3" ht="31.9" hidden="1" customHeight="1" x14ac:dyDescent="0.25">
      <c r="A23" s="267" t="s">
        <v>264</v>
      </c>
      <c r="B23" s="286"/>
      <c r="C23" s="81" t="s">
        <v>265</v>
      </c>
    </row>
    <row r="24" spans="1:3" hidden="1" x14ac:dyDescent="0.25">
      <c r="A24" s="276" t="s">
        <v>266</v>
      </c>
      <c r="B24" s="297"/>
      <c r="C24" s="81" t="s">
        <v>267</v>
      </c>
    </row>
    <row r="25" spans="1:3" ht="23.25" hidden="1" customHeight="1" x14ac:dyDescent="0.25">
      <c r="A25" s="300"/>
      <c r="B25" s="301"/>
      <c r="C25" s="81" t="s">
        <v>268</v>
      </c>
    </row>
    <row r="26" spans="1:3" ht="67.5" hidden="1" customHeight="1" x14ac:dyDescent="0.25">
      <c r="A26" s="267" t="s">
        <v>269</v>
      </c>
      <c r="B26" s="286"/>
      <c r="C26" s="75" t="s">
        <v>270</v>
      </c>
    </row>
    <row r="27" spans="1:3" ht="22.5" customHeight="1" x14ac:dyDescent="0.25">
      <c r="A27" s="267" t="s">
        <v>222</v>
      </c>
      <c r="B27" s="286"/>
      <c r="C27" s="75" t="s">
        <v>271</v>
      </c>
    </row>
    <row r="28" spans="1:3" ht="15.75" x14ac:dyDescent="0.25">
      <c r="A28" s="34"/>
      <c r="B28" s="34"/>
      <c r="C28" s="34"/>
    </row>
    <row r="29" spans="1:3" ht="15.75" x14ac:dyDescent="0.25">
      <c r="A29" s="34"/>
      <c r="B29" s="34"/>
      <c r="C29" s="34"/>
    </row>
  </sheetData>
  <mergeCells count="21">
    <mergeCell ref="A24:B25"/>
    <mergeCell ref="A26:B26"/>
    <mergeCell ref="A27:B27"/>
    <mergeCell ref="A14:B14"/>
    <mergeCell ref="A15:B15"/>
    <mergeCell ref="A16:B16"/>
    <mergeCell ref="A17:B21"/>
    <mergeCell ref="A22:B22"/>
    <mergeCell ref="A23:B23"/>
    <mergeCell ref="A13:B13"/>
    <mergeCell ref="A1:C1"/>
    <mergeCell ref="A2:C2"/>
    <mergeCell ref="A3:C3"/>
    <mergeCell ref="A4:B4"/>
    <mergeCell ref="A5:B5"/>
    <mergeCell ref="A6:B6"/>
    <mergeCell ref="A7:B7"/>
    <mergeCell ref="A8:B8"/>
    <mergeCell ref="A9:B9"/>
    <mergeCell ref="A10:B10"/>
    <mergeCell ref="A11:A12"/>
  </mergeCells>
  <pageMargins left="0.31" right="0.25" top="0.74803149606299213" bottom="0.74803149606299213" header="0.31496062992125984" footer="0.31496062992125984"/>
  <pageSetup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zoomScaleNormal="100" workbookViewId="0">
      <selection activeCell="C16" sqref="C16"/>
    </sheetView>
  </sheetViews>
  <sheetFormatPr baseColWidth="10" defaultColWidth="11.42578125" defaultRowHeight="15" x14ac:dyDescent="0.25"/>
  <cols>
    <col min="1" max="2" width="22.5703125" customWidth="1"/>
    <col min="3" max="3" width="84.42578125" customWidth="1"/>
    <col min="4" max="4" width="37.5703125" customWidth="1"/>
  </cols>
  <sheetData>
    <row r="1" spans="1:4" x14ac:dyDescent="0.25">
      <c r="A1" s="287" t="s">
        <v>272</v>
      </c>
      <c r="B1" s="287"/>
      <c r="C1" s="287"/>
    </row>
    <row r="2" spans="1:4" ht="26.25" customHeight="1" x14ac:dyDescent="0.25">
      <c r="A2" s="269" t="s">
        <v>186</v>
      </c>
      <c r="B2" s="270"/>
      <c r="C2" s="270"/>
    </row>
    <row r="3" spans="1:4" ht="16.149999999999999" customHeight="1" thickBot="1" x14ac:dyDescent="0.3">
      <c r="A3" s="287" t="s">
        <v>273</v>
      </c>
      <c r="B3" s="287"/>
      <c r="C3" s="287"/>
    </row>
    <row r="4" spans="1:4" ht="15.75" thickBot="1" x14ac:dyDescent="0.3">
      <c r="A4" s="311" t="s">
        <v>188</v>
      </c>
      <c r="B4" s="312"/>
      <c r="C4" s="96" t="s">
        <v>189</v>
      </c>
    </row>
    <row r="5" spans="1:4" ht="15.75" thickBot="1" x14ac:dyDescent="0.3">
      <c r="A5" s="274" t="s">
        <v>190</v>
      </c>
      <c r="B5" s="288"/>
      <c r="C5" s="82" t="s">
        <v>274</v>
      </c>
    </row>
    <row r="6" spans="1:4" ht="57" customHeight="1" x14ac:dyDescent="0.25">
      <c r="A6" s="307" t="s">
        <v>191</v>
      </c>
      <c r="B6" s="308"/>
      <c r="C6" s="81" t="s">
        <v>275</v>
      </c>
      <c r="D6" s="41"/>
    </row>
    <row r="7" spans="1:4" ht="150.75" customHeight="1" x14ac:dyDescent="0.25">
      <c r="A7" s="309"/>
      <c r="B7" s="310"/>
      <c r="C7" s="70" t="s">
        <v>276</v>
      </c>
      <c r="D7" s="42"/>
    </row>
    <row r="8" spans="1:4" ht="54.75" customHeight="1" x14ac:dyDescent="0.25">
      <c r="A8" s="309"/>
      <c r="B8" s="310"/>
      <c r="C8" s="73" t="s">
        <v>277</v>
      </c>
    </row>
    <row r="9" spans="1:4" ht="83.25" customHeight="1" x14ac:dyDescent="0.25">
      <c r="A9" s="267" t="s">
        <v>195</v>
      </c>
      <c r="B9" s="286"/>
      <c r="C9" s="70" t="s">
        <v>278</v>
      </c>
    </row>
    <row r="10" spans="1:4" ht="85.5" customHeight="1" x14ac:dyDescent="0.25">
      <c r="A10" s="267" t="s">
        <v>197</v>
      </c>
      <c r="B10" s="286"/>
      <c r="C10" s="75" t="s">
        <v>279</v>
      </c>
    </row>
    <row r="11" spans="1:4" x14ac:dyDescent="0.25">
      <c r="A11" s="267" t="s">
        <v>199</v>
      </c>
      <c r="B11" s="286"/>
      <c r="C11" s="75" t="s">
        <v>280</v>
      </c>
    </row>
    <row r="12" spans="1:4" ht="51" customHeight="1" x14ac:dyDescent="0.25">
      <c r="A12" s="267" t="s">
        <v>201</v>
      </c>
      <c r="B12" s="286"/>
      <c r="C12" s="81" t="s">
        <v>281</v>
      </c>
    </row>
    <row r="13" spans="1:4" ht="27" customHeight="1" x14ac:dyDescent="0.25">
      <c r="A13" s="280" t="s">
        <v>203</v>
      </c>
      <c r="B13" s="76" t="s">
        <v>204</v>
      </c>
      <c r="C13" s="75" t="s">
        <v>282</v>
      </c>
    </row>
    <row r="14" spans="1:4" ht="36.75" customHeight="1" x14ac:dyDescent="0.25">
      <c r="A14" s="281"/>
      <c r="B14" s="76" t="s">
        <v>206</v>
      </c>
      <c r="C14" s="74" t="s">
        <v>283</v>
      </c>
    </row>
    <row r="15" spans="1:4" x14ac:dyDescent="0.25">
      <c r="A15" s="267" t="s">
        <v>208</v>
      </c>
      <c r="B15" s="286"/>
      <c r="C15" s="97" t="s">
        <v>284</v>
      </c>
    </row>
    <row r="16" spans="1:4" ht="56.25" customHeight="1" x14ac:dyDescent="0.25">
      <c r="A16" s="267" t="s">
        <v>33</v>
      </c>
      <c r="B16" s="286"/>
      <c r="C16" s="80" t="s">
        <v>285</v>
      </c>
    </row>
    <row r="17" spans="1:3" x14ac:dyDescent="0.25">
      <c r="A17" s="267" t="s">
        <v>211</v>
      </c>
      <c r="B17" s="286"/>
      <c r="C17" s="98" t="s">
        <v>212</v>
      </c>
    </row>
    <row r="18" spans="1:3" x14ac:dyDescent="0.25">
      <c r="A18" s="295" t="s">
        <v>213</v>
      </c>
      <c r="B18" s="296"/>
      <c r="C18" s="99" t="s">
        <v>286</v>
      </c>
    </row>
    <row r="19" spans="1:3" ht="19.899999999999999" customHeight="1" x14ac:dyDescent="0.25">
      <c r="A19" s="276" t="s">
        <v>214</v>
      </c>
      <c r="B19" s="297"/>
      <c r="C19" s="83" t="s">
        <v>215</v>
      </c>
    </row>
    <row r="20" spans="1:3" ht="19.899999999999999" customHeight="1" x14ac:dyDescent="0.25">
      <c r="A20" s="278"/>
      <c r="B20" s="298"/>
      <c r="C20" s="83" t="s">
        <v>216</v>
      </c>
    </row>
    <row r="21" spans="1:3" ht="19.899999999999999" customHeight="1" x14ac:dyDescent="0.25">
      <c r="A21" s="278"/>
      <c r="B21" s="298"/>
      <c r="C21" s="83" t="s">
        <v>217</v>
      </c>
    </row>
    <row r="22" spans="1:3" ht="19.899999999999999" customHeight="1" x14ac:dyDescent="0.25">
      <c r="A22" s="299"/>
      <c r="B22" s="298"/>
      <c r="C22" s="70" t="s">
        <v>218</v>
      </c>
    </row>
    <row r="23" spans="1:3" ht="19.899999999999999" customHeight="1" x14ac:dyDescent="0.25">
      <c r="A23" s="300"/>
      <c r="B23" s="301"/>
      <c r="C23" s="73" t="s">
        <v>219</v>
      </c>
    </row>
    <row r="24" spans="1:3" x14ac:dyDescent="0.25">
      <c r="A24" s="267" t="s">
        <v>220</v>
      </c>
      <c r="B24" s="286"/>
      <c r="C24" s="75" t="s">
        <v>287</v>
      </c>
    </row>
    <row r="25" spans="1:3" ht="26.25" thickBot="1" x14ac:dyDescent="0.3">
      <c r="A25" s="284" t="s">
        <v>222</v>
      </c>
      <c r="B25" s="302"/>
      <c r="C25" s="100" t="s">
        <v>288</v>
      </c>
    </row>
    <row r="26" spans="1:3" x14ac:dyDescent="0.25">
      <c r="A26" s="101" t="s">
        <v>289</v>
      </c>
      <c r="B26" s="101"/>
      <c r="C26" s="101"/>
    </row>
    <row r="27" spans="1:3" ht="15.75" x14ac:dyDescent="0.25">
      <c r="A27" s="34"/>
      <c r="B27" s="34"/>
      <c r="C27" s="34"/>
    </row>
  </sheetData>
  <mergeCells count="18">
    <mergeCell ref="A25:B25"/>
    <mergeCell ref="A9:B9"/>
    <mergeCell ref="A10:B10"/>
    <mergeCell ref="A11:B11"/>
    <mergeCell ref="A12:B12"/>
    <mergeCell ref="A13:A14"/>
    <mergeCell ref="A15:B15"/>
    <mergeCell ref="A16:B16"/>
    <mergeCell ref="A17:B17"/>
    <mergeCell ref="A18:B18"/>
    <mergeCell ref="A19:B23"/>
    <mergeCell ref="A24:B24"/>
    <mergeCell ref="A6:B8"/>
    <mergeCell ref="A1:C1"/>
    <mergeCell ref="A2:C2"/>
    <mergeCell ref="A3:C3"/>
    <mergeCell ref="A4:B4"/>
    <mergeCell ref="A5:B5"/>
  </mergeCells>
  <pageMargins left="0.35433070866141736" right="0.27559055118110237" top="0.74803149606299213" bottom="0.74803149606299213" header="0.31496062992125984" footer="0.31496062992125984"/>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topLeftCell="A7" zoomScaleNormal="100" workbookViewId="0">
      <selection activeCell="C17" sqref="C17"/>
    </sheetView>
  </sheetViews>
  <sheetFormatPr baseColWidth="10" defaultColWidth="11.42578125" defaultRowHeight="15" x14ac:dyDescent="0.25"/>
  <cols>
    <col min="1" max="2" width="22.5703125" customWidth="1"/>
    <col min="3" max="3" width="84.42578125" customWidth="1"/>
  </cols>
  <sheetData>
    <row r="1" spans="1:3" ht="15" customHeight="1" x14ac:dyDescent="0.25">
      <c r="A1" s="287" t="s">
        <v>272</v>
      </c>
      <c r="B1" s="287"/>
      <c r="C1" s="287"/>
    </row>
    <row r="2" spans="1:3" ht="24.6" customHeight="1" x14ac:dyDescent="0.25">
      <c r="A2" s="269" t="s">
        <v>186</v>
      </c>
      <c r="B2" s="270"/>
      <c r="C2" s="270"/>
    </row>
    <row r="3" spans="1:3" ht="22.9" customHeight="1" thickBot="1" x14ac:dyDescent="0.3">
      <c r="A3" s="287" t="s">
        <v>290</v>
      </c>
      <c r="B3" s="287"/>
      <c r="C3" s="287"/>
    </row>
    <row r="4" spans="1:3" ht="15.75" thickBot="1" x14ac:dyDescent="0.3">
      <c r="A4" s="311" t="s">
        <v>188</v>
      </c>
      <c r="B4" s="312"/>
      <c r="C4" s="96" t="s">
        <v>189</v>
      </c>
    </row>
    <row r="5" spans="1:3" ht="15.75" thickBot="1" x14ac:dyDescent="0.3">
      <c r="A5" s="274" t="s">
        <v>190</v>
      </c>
      <c r="B5" s="288"/>
      <c r="C5" s="82" t="s">
        <v>291</v>
      </c>
    </row>
    <row r="6" spans="1:3" ht="60.75" customHeight="1" x14ac:dyDescent="0.25">
      <c r="A6" s="313" t="s">
        <v>191</v>
      </c>
      <c r="B6" s="314"/>
      <c r="C6" s="81" t="s">
        <v>292</v>
      </c>
    </row>
    <row r="7" spans="1:3" ht="151.5" customHeight="1" x14ac:dyDescent="0.25">
      <c r="A7" s="278"/>
      <c r="B7" s="298"/>
      <c r="C7" s="70" t="s">
        <v>276</v>
      </c>
    </row>
    <row r="8" spans="1:3" ht="50.25" customHeight="1" x14ac:dyDescent="0.25">
      <c r="A8" s="299"/>
      <c r="B8" s="298"/>
      <c r="C8" s="70" t="s">
        <v>293</v>
      </c>
    </row>
    <row r="9" spans="1:3" ht="25.5" customHeight="1" x14ac:dyDescent="0.25">
      <c r="A9" s="102"/>
      <c r="B9" s="103"/>
      <c r="C9" s="70" t="s">
        <v>294</v>
      </c>
    </row>
    <row r="10" spans="1:3" ht="79.5" customHeight="1" x14ac:dyDescent="0.25">
      <c r="A10" s="267" t="s">
        <v>195</v>
      </c>
      <c r="B10" s="286"/>
      <c r="C10" s="104" t="s">
        <v>278</v>
      </c>
    </row>
    <row r="11" spans="1:3" ht="81.75" customHeight="1" x14ac:dyDescent="0.25">
      <c r="A11" s="267" t="s">
        <v>197</v>
      </c>
      <c r="B11" s="286"/>
      <c r="C11" s="74" t="s">
        <v>279</v>
      </c>
    </row>
    <row r="12" spans="1:3" ht="17.25" customHeight="1" x14ac:dyDescent="0.25">
      <c r="A12" s="267" t="s">
        <v>199</v>
      </c>
      <c r="B12" s="286"/>
      <c r="C12" s="74" t="s">
        <v>280</v>
      </c>
    </row>
    <row r="13" spans="1:3" ht="45" customHeight="1" thickBot="1" x14ac:dyDescent="0.3">
      <c r="A13" s="267" t="s">
        <v>201</v>
      </c>
      <c r="B13" s="286"/>
      <c r="C13" s="81" t="s">
        <v>295</v>
      </c>
    </row>
    <row r="14" spans="1:3" ht="26.25" thickBot="1" x14ac:dyDescent="0.3">
      <c r="A14" s="280" t="s">
        <v>203</v>
      </c>
      <c r="B14" s="76" t="s">
        <v>204</v>
      </c>
      <c r="C14" s="105" t="s">
        <v>296</v>
      </c>
    </row>
    <row r="15" spans="1:3" ht="47.25" customHeight="1" x14ac:dyDescent="0.25">
      <c r="A15" s="281"/>
      <c r="B15" s="76" t="s">
        <v>206</v>
      </c>
      <c r="C15" s="69" t="s">
        <v>297</v>
      </c>
    </row>
    <row r="16" spans="1:3" x14ac:dyDescent="0.25">
      <c r="A16" s="267" t="s">
        <v>208</v>
      </c>
      <c r="B16" s="286"/>
      <c r="C16" s="87" t="s">
        <v>298</v>
      </c>
    </row>
    <row r="17" spans="1:3" ht="63" customHeight="1" x14ac:dyDescent="0.25">
      <c r="A17" s="267" t="s">
        <v>33</v>
      </c>
      <c r="B17" s="286"/>
      <c r="C17" s="80" t="s">
        <v>299</v>
      </c>
    </row>
    <row r="18" spans="1:3" x14ac:dyDescent="0.25">
      <c r="A18" s="267" t="s">
        <v>211</v>
      </c>
      <c r="B18" s="286"/>
      <c r="C18" s="98" t="s">
        <v>212</v>
      </c>
    </row>
    <row r="19" spans="1:3" x14ac:dyDescent="0.25">
      <c r="A19" s="295" t="s">
        <v>213</v>
      </c>
      <c r="B19" s="296"/>
      <c r="C19" s="99" t="s">
        <v>300</v>
      </c>
    </row>
    <row r="20" spans="1:3" ht="19.899999999999999" customHeight="1" x14ac:dyDescent="0.25">
      <c r="A20" s="276" t="s">
        <v>214</v>
      </c>
      <c r="B20" s="297"/>
      <c r="C20" s="83" t="s">
        <v>215</v>
      </c>
    </row>
    <row r="21" spans="1:3" ht="17.100000000000001" customHeight="1" x14ac:dyDescent="0.25">
      <c r="A21" s="299"/>
      <c r="B21" s="298"/>
      <c r="C21" s="83" t="s">
        <v>216</v>
      </c>
    </row>
    <row r="22" spans="1:3" ht="17.100000000000001" customHeight="1" x14ac:dyDescent="0.25">
      <c r="A22" s="299"/>
      <c r="B22" s="298"/>
      <c r="C22" s="83" t="s">
        <v>217</v>
      </c>
    </row>
    <row r="23" spans="1:3" ht="17.100000000000001" customHeight="1" x14ac:dyDescent="0.25">
      <c r="A23" s="299"/>
      <c r="B23" s="298"/>
      <c r="C23" s="70" t="s">
        <v>218</v>
      </c>
    </row>
    <row r="24" spans="1:3" ht="17.100000000000001" customHeight="1" x14ac:dyDescent="0.25">
      <c r="A24" s="300"/>
      <c r="B24" s="301"/>
      <c r="C24" s="73" t="s">
        <v>219</v>
      </c>
    </row>
    <row r="25" spans="1:3" x14ac:dyDescent="0.25">
      <c r="A25" s="267" t="s">
        <v>220</v>
      </c>
      <c r="B25" s="286"/>
      <c r="C25" s="75" t="s">
        <v>287</v>
      </c>
    </row>
    <row r="26" spans="1:3" ht="26.25" thickBot="1" x14ac:dyDescent="0.3">
      <c r="A26" s="284" t="s">
        <v>222</v>
      </c>
      <c r="B26" s="302"/>
      <c r="C26" s="100" t="s">
        <v>288</v>
      </c>
    </row>
    <row r="27" spans="1:3" x14ac:dyDescent="0.25">
      <c r="A27" s="101" t="s">
        <v>289</v>
      </c>
      <c r="B27" s="101"/>
      <c r="C27" s="101"/>
    </row>
    <row r="28" spans="1:3" x14ac:dyDescent="0.25">
      <c r="A28" s="101"/>
      <c r="B28" s="101"/>
      <c r="C28" s="101"/>
    </row>
  </sheetData>
  <mergeCells count="18">
    <mergeCell ref="A26:B26"/>
    <mergeCell ref="A10:B10"/>
    <mergeCell ref="A11:B11"/>
    <mergeCell ref="A12:B12"/>
    <mergeCell ref="A13:B13"/>
    <mergeCell ref="A14:A15"/>
    <mergeCell ref="A16:B16"/>
    <mergeCell ref="A17:B17"/>
    <mergeCell ref="A18:B18"/>
    <mergeCell ref="A19:B19"/>
    <mergeCell ref="A20:B24"/>
    <mergeCell ref="A25:B25"/>
    <mergeCell ref="A6:B8"/>
    <mergeCell ref="A1:C1"/>
    <mergeCell ref="A2:C2"/>
    <mergeCell ref="A3:C3"/>
    <mergeCell ref="A4:B4"/>
    <mergeCell ref="A5:B5"/>
  </mergeCells>
  <pageMargins left="0.51181102362204722" right="0.15748031496062992" top="0.74803149606299213" bottom="0.74803149606299213" header="0.31496062992125984" footer="0.31496062992125984"/>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6136ad-a5e6-4535-9542-47181079c182" xsi:nil="true"/>
    <lcf76f155ced4ddcb4097134ff3c332f xmlns="8bc87d44-942a-44b6-8b07-ce3abe65738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D75552CF4091C4C98AAE1D60681A20A" ma:contentTypeVersion="14" ma:contentTypeDescription="Crear nuevo documento." ma:contentTypeScope="" ma:versionID="6af57bd932b46db724b951845c294c3d">
  <xsd:schema xmlns:xsd="http://www.w3.org/2001/XMLSchema" xmlns:xs="http://www.w3.org/2001/XMLSchema" xmlns:p="http://schemas.microsoft.com/office/2006/metadata/properties" xmlns:ns2="8bc87d44-942a-44b6-8b07-ce3abe65738b" xmlns:ns3="806136ad-a5e6-4535-9542-47181079c182" targetNamespace="http://schemas.microsoft.com/office/2006/metadata/properties" ma:root="true" ma:fieldsID="eccc1b7e91bb93931590a9aaa18fc8eb" ns2:_="" ns3:_="">
    <xsd:import namespace="8bc87d44-942a-44b6-8b07-ce3abe65738b"/>
    <xsd:import namespace="806136ad-a5e6-4535-9542-47181079c1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87d44-942a-44b6-8b07-ce3abe6573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0c26c7ef-b6a1-4a64-b329-4c78c9232606"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6136ad-a5e6-4535-9542-47181079c18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d4e14fa-d765-4f39-b02f-2f702b7f1bcc}" ma:internalName="TaxCatchAll" ma:showField="CatchAllData" ma:web="806136ad-a5e6-4535-9542-47181079c1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D33F96-E26F-4673-82F4-D5D321EA83E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06136ad-a5e6-4535-9542-47181079c182"/>
    <ds:schemaRef ds:uri="8bc87d44-942a-44b6-8b07-ce3abe65738b"/>
    <ds:schemaRef ds:uri="http://www.w3.org/XML/1998/namespace"/>
    <ds:schemaRef ds:uri="http://purl.org/dc/dcmitype/"/>
  </ds:schemaRefs>
</ds:datastoreItem>
</file>

<file path=customXml/itemProps2.xml><?xml version="1.0" encoding="utf-8"?>
<ds:datastoreItem xmlns:ds="http://schemas.openxmlformats.org/officeDocument/2006/customXml" ds:itemID="{961342EE-77F4-499A-A60D-20C305A75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87d44-942a-44b6-8b07-ce3abe65738b"/>
    <ds:schemaRef ds:uri="806136ad-a5e6-4535-9542-47181079c1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49639E-AB37-488C-AD8E-94CD43C1B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14</vt:i4>
      </vt:variant>
    </vt:vector>
  </HeadingPairs>
  <TitlesOfParts>
    <vt:vector size="37" baseType="lpstr">
      <vt:lpstr>Portada </vt:lpstr>
      <vt:lpstr>Inf del MCJ</vt:lpstr>
      <vt:lpstr>MAPP 2024</vt:lpstr>
      <vt:lpstr>PF.01.01.</vt:lpstr>
      <vt:lpstr>PF.01.02.</vt:lpstr>
      <vt:lpstr>PF.01.03.</vt:lpstr>
      <vt:lpstr>PF.01.04.</vt:lpstr>
      <vt:lpstr>PF.01.01. (2)</vt:lpstr>
      <vt:lpstr>PF.01.02. (2)</vt:lpstr>
      <vt:lpstr>PF.01.03</vt:lpstr>
      <vt:lpstr>PF.01.04</vt:lpstr>
      <vt:lpstr>PF.01.05.</vt:lpstr>
      <vt:lpstr>PF.01.01. (3)</vt:lpstr>
      <vt:lpstr>PF.01.02</vt:lpstr>
      <vt:lpstr>PF.01.01. (4)</vt:lpstr>
      <vt:lpstr>PF.01.02. (3)</vt:lpstr>
      <vt:lpstr>PF.01.03. (2)</vt:lpstr>
      <vt:lpstr>PF.01.04 (2)</vt:lpstr>
      <vt:lpstr>PF.01.01. (5)</vt:lpstr>
      <vt:lpstr>PF.01.02. (4)</vt:lpstr>
      <vt:lpstr>PF.01.03. (3)</vt:lpstr>
      <vt:lpstr>Art.16  Pres. enf. gén.</vt:lpstr>
      <vt:lpstr>Anexo 4-FTPIP</vt:lpstr>
      <vt:lpstr>'Anexo 4-FTPIP'!Área_de_impresión</vt:lpstr>
      <vt:lpstr>'Art.16  Pres. enf. gén.'!Área_de_impresión</vt:lpstr>
      <vt:lpstr>PF.01.01.!Área_de_impresión</vt:lpstr>
      <vt:lpstr>'PF.01.01. (2)'!Área_de_impresión</vt:lpstr>
      <vt:lpstr>'PF.01.01. (4)'!Área_de_impresión</vt:lpstr>
      <vt:lpstr>'PF.01.02. (3)'!Área_de_impresión</vt:lpstr>
      <vt:lpstr>'PF.01.02. (4)'!Área_de_impresión</vt:lpstr>
      <vt:lpstr>'PF.01.03. (2)'!Área_de_impresión</vt:lpstr>
      <vt:lpstr>'Anexo 4-FTPIP'!Títulos_a_imprimir</vt:lpstr>
      <vt:lpstr>'Art.16  Pres. enf. gén.'!Títulos_a_imprimir</vt:lpstr>
      <vt:lpstr>'PF.01.01. (2)'!Títulos_a_imprimir</vt:lpstr>
      <vt:lpstr>'PF.01.02. (2)'!Títulos_a_imprimir</vt:lpstr>
      <vt:lpstr>PF.01.03!Títulos_a_imprimir</vt:lpstr>
      <vt:lpstr>PF.01.03.!Títulos_a_imprimir</vt:lpstr>
    </vt:vector>
  </TitlesOfParts>
  <Manager/>
  <Company>Mideplan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Rocío Chacón Torres</dc:creator>
  <cp:keywords/>
  <dc:description/>
  <cp:lastModifiedBy>Dell 7490s</cp:lastModifiedBy>
  <cp:revision/>
  <dcterms:created xsi:type="dcterms:W3CDTF">2023-04-20T21:59:36Z</dcterms:created>
  <dcterms:modified xsi:type="dcterms:W3CDTF">2024-05-20T13:57:45Z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0x010100BD75552CF4091C4C98AAE1D60681A20A</vt:lpwstr>
  </property>
  <property fmtid="{D5CDD505-2E9C-101B-9397-08002B2CF9AE}" pid="3" name="MediaServiceImageTags">
    <vt:lpwstr/>
  </property>
</Properties>
</file>