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mcjcr-my.sharepoint.com/personal/mcardenas_mcj_go_cr/Documents/2. FINANCIERO/2. EJECUCIÓN PRESUP/2023/LIQUIDACIÓN/12. DICIEMBRE/"/>
    </mc:Choice>
  </mc:AlternateContent>
  <xr:revisionPtr revIDLastSave="122" documentId="11_F217761C299DFD89A777099FF9B8D1B1580410A7" xr6:coauthVersionLast="47" xr6:coauthVersionMax="47" xr10:uidLastSave="{4042EA3A-7C33-4809-9659-EFC2821717C7}"/>
  <bookViews>
    <workbookView xWindow="-24120" yWindow="-120" windowWidth="24240" windowHeight="13140" activeTab="2" xr2:uid="{00000000-000D-0000-FFFF-FFFF00000000}"/>
  </bookViews>
  <sheets>
    <sheet name="213 MCJ" sheetId="1" r:id="rId1"/>
    <sheet name="POR PROGRAMA" sheetId="2" r:id="rId2"/>
    <sheet name="RESUMEN " sheetId="4" r:id="rId3"/>
    <sheet name="Hoja1" sheetId="5" state="hidden" r:id="rId4"/>
  </sheets>
  <definedNames>
    <definedName name="_xlnm._FilterDatabase" localSheetId="0" hidden="1">'213 MCJ'!$A$5:$M$412</definedName>
    <definedName name="_xlnm._FilterDatabase" localSheetId="3" hidden="1">Hoja1!$A$1:$F$22</definedName>
    <definedName name="_xlnm._FilterDatabase" localSheetId="1" hidden="1">'POR PROGRAMA'!$A$5:$Q$2039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40" i="2" l="1"/>
  <c r="J2040" i="2"/>
  <c r="K2040" i="2"/>
  <c r="L2040" i="2"/>
  <c r="M2040" i="2"/>
  <c r="N2040" i="2"/>
  <c r="O2040" i="2"/>
  <c r="H2040" i="2"/>
  <c r="C2039" i="2"/>
  <c r="C2038" i="2"/>
  <c r="C2037" i="2"/>
  <c r="C2036" i="2"/>
  <c r="C2035" i="2"/>
  <c r="C2034" i="2"/>
  <c r="C2033" i="2"/>
  <c r="C2032" i="2"/>
  <c r="C2031" i="2"/>
  <c r="C2030" i="2"/>
  <c r="C2029" i="2"/>
  <c r="C2028" i="2"/>
  <c r="C2027" i="2"/>
  <c r="C2026" i="2"/>
  <c r="C2025" i="2"/>
  <c r="C2024" i="2"/>
  <c r="C2023" i="2"/>
  <c r="C2022" i="2"/>
  <c r="C2021" i="2"/>
  <c r="C2020" i="2"/>
  <c r="C2019" i="2"/>
  <c r="C2018" i="2"/>
  <c r="C2017" i="2"/>
  <c r="C2016" i="2"/>
  <c r="C2015" i="2"/>
  <c r="C2014" i="2"/>
  <c r="C2013" i="2"/>
  <c r="C2012" i="2"/>
  <c r="C2011" i="2"/>
  <c r="C2010" i="2"/>
  <c r="C2009" i="2"/>
  <c r="C2008" i="2"/>
  <c r="C2007" i="2"/>
  <c r="C2006" i="2"/>
  <c r="C2005" i="2"/>
  <c r="C2004" i="2"/>
  <c r="C2003" i="2"/>
  <c r="C2002" i="2"/>
  <c r="C2001" i="2"/>
  <c r="C2000" i="2"/>
  <c r="C1999" i="2"/>
  <c r="C1998" i="2"/>
  <c r="C1997" i="2"/>
  <c r="C1996" i="2"/>
  <c r="C1995" i="2"/>
  <c r="C1994" i="2"/>
  <c r="C1993" i="2"/>
  <c r="C1992" i="2"/>
  <c r="C1991" i="2"/>
  <c r="C1990" i="2"/>
  <c r="C1989" i="2"/>
  <c r="C1988" i="2"/>
  <c r="C1987" i="2"/>
  <c r="C1986" i="2"/>
  <c r="C1985" i="2"/>
  <c r="C1984" i="2"/>
  <c r="C1983" i="2"/>
  <c r="C1982" i="2"/>
  <c r="C1981" i="2"/>
  <c r="C1980" i="2"/>
  <c r="C1979" i="2"/>
  <c r="C1978" i="2"/>
  <c r="C1977" i="2"/>
  <c r="C1976" i="2"/>
  <c r="C1975" i="2"/>
  <c r="C1974" i="2"/>
  <c r="C1973" i="2"/>
  <c r="C1972" i="2"/>
  <c r="C1971" i="2"/>
  <c r="C1970" i="2"/>
  <c r="C1969" i="2"/>
  <c r="C1968" i="2"/>
  <c r="C1967" i="2"/>
  <c r="C1966" i="2"/>
  <c r="C1965" i="2"/>
  <c r="C1964" i="2"/>
  <c r="C1963" i="2"/>
  <c r="C1962" i="2"/>
  <c r="C1961" i="2"/>
  <c r="C1960" i="2"/>
  <c r="C1959" i="2"/>
  <c r="C1958" i="2"/>
  <c r="C1957" i="2"/>
  <c r="C1956" i="2"/>
  <c r="C1955" i="2"/>
  <c r="C1954" i="2"/>
  <c r="C1953" i="2"/>
  <c r="C1952" i="2"/>
  <c r="C1951" i="2"/>
  <c r="C1950" i="2"/>
  <c r="C1949" i="2"/>
  <c r="C1948" i="2"/>
  <c r="C1947" i="2"/>
  <c r="C1946" i="2"/>
  <c r="C1945" i="2"/>
  <c r="C1944" i="2"/>
  <c r="C1943" i="2"/>
  <c r="C1942" i="2"/>
  <c r="C1941" i="2"/>
  <c r="C1940" i="2"/>
  <c r="C1939" i="2"/>
  <c r="C1938" i="2"/>
  <c r="C1937" i="2"/>
  <c r="C1936" i="2"/>
  <c r="C1935" i="2"/>
  <c r="C1934" i="2"/>
  <c r="C1933" i="2"/>
  <c r="C1932" i="2"/>
  <c r="C1931" i="2"/>
  <c r="C1930" i="2"/>
  <c r="C1929" i="2"/>
  <c r="C1928" i="2"/>
  <c r="C1927" i="2"/>
  <c r="C1926" i="2"/>
  <c r="C1925" i="2"/>
  <c r="C1924" i="2"/>
  <c r="C1923" i="2"/>
  <c r="C1922" i="2"/>
  <c r="C1921" i="2"/>
  <c r="C1920" i="2"/>
  <c r="C1919" i="2"/>
  <c r="C1918" i="2"/>
  <c r="C1917" i="2"/>
  <c r="C1916" i="2"/>
  <c r="C1915" i="2"/>
  <c r="C1914" i="2"/>
  <c r="C1913" i="2"/>
  <c r="C1912" i="2"/>
  <c r="C1911" i="2"/>
  <c r="C1910" i="2"/>
  <c r="C1909" i="2"/>
  <c r="C1908" i="2"/>
  <c r="C1907" i="2"/>
  <c r="C1906" i="2"/>
  <c r="C1905" i="2"/>
  <c r="C1904" i="2"/>
  <c r="C1903" i="2"/>
  <c r="C1902" i="2"/>
  <c r="C1901" i="2"/>
  <c r="C1900" i="2"/>
  <c r="C1899" i="2"/>
  <c r="C1898" i="2"/>
  <c r="C1897" i="2"/>
  <c r="C1896" i="2"/>
  <c r="C1895" i="2"/>
  <c r="C1894" i="2"/>
  <c r="C1893" i="2"/>
  <c r="C1892" i="2"/>
  <c r="C1891" i="2"/>
  <c r="C1890" i="2"/>
  <c r="C1889" i="2"/>
  <c r="C1888" i="2"/>
  <c r="C1887" i="2"/>
  <c r="C1886" i="2"/>
  <c r="C1885" i="2"/>
  <c r="C1884" i="2"/>
  <c r="C1883" i="2"/>
  <c r="C1882" i="2"/>
  <c r="C1881" i="2"/>
  <c r="C1880" i="2"/>
  <c r="C1879" i="2"/>
  <c r="C1878" i="2"/>
  <c r="C1877" i="2"/>
  <c r="C1876" i="2"/>
  <c r="C1875" i="2"/>
  <c r="C1874" i="2"/>
  <c r="C1873" i="2"/>
  <c r="C1872" i="2"/>
  <c r="C1871" i="2"/>
  <c r="C1870" i="2"/>
  <c r="C1869" i="2"/>
  <c r="C1868" i="2"/>
  <c r="C1867" i="2"/>
  <c r="C1866" i="2"/>
  <c r="C1865" i="2"/>
  <c r="C1864" i="2"/>
  <c r="C1863" i="2"/>
  <c r="C1862" i="2"/>
  <c r="C1861" i="2"/>
  <c r="C1860" i="2"/>
  <c r="C1859" i="2"/>
  <c r="C1858" i="2"/>
  <c r="C1857" i="2"/>
  <c r="C1856" i="2"/>
  <c r="C1855" i="2"/>
  <c r="C1854" i="2"/>
  <c r="C1853" i="2"/>
  <c r="C1852" i="2"/>
  <c r="C1851" i="2"/>
  <c r="C1850" i="2"/>
  <c r="C1849" i="2"/>
  <c r="C1848" i="2"/>
  <c r="C1847" i="2"/>
  <c r="C1846" i="2"/>
  <c r="C1845" i="2"/>
  <c r="C1844" i="2"/>
  <c r="C1843" i="2"/>
  <c r="C1842" i="2"/>
  <c r="C1841" i="2"/>
  <c r="C1840" i="2"/>
  <c r="C1839" i="2"/>
  <c r="C1838" i="2"/>
  <c r="C1837" i="2"/>
  <c r="C1836" i="2"/>
  <c r="C1835" i="2"/>
  <c r="C1834" i="2"/>
  <c r="C1833" i="2"/>
  <c r="C1832" i="2"/>
  <c r="C1831" i="2"/>
  <c r="C1830" i="2"/>
  <c r="C1829" i="2"/>
  <c r="C1828" i="2"/>
  <c r="C1827" i="2"/>
  <c r="C1826" i="2"/>
  <c r="C1825" i="2"/>
  <c r="C1824" i="2"/>
  <c r="C1823" i="2"/>
  <c r="C1822" i="2"/>
  <c r="C1821" i="2"/>
  <c r="C1820" i="2"/>
  <c r="C1819" i="2"/>
  <c r="C1818" i="2"/>
  <c r="C1817" i="2"/>
  <c r="C1816" i="2"/>
  <c r="C1815" i="2"/>
  <c r="C1814" i="2"/>
  <c r="C1813" i="2"/>
  <c r="C1812" i="2"/>
  <c r="C1811" i="2"/>
  <c r="C1810" i="2"/>
  <c r="C1809" i="2"/>
  <c r="C1808" i="2"/>
  <c r="C1807" i="2"/>
  <c r="C1806" i="2"/>
  <c r="C1805" i="2"/>
  <c r="C1804" i="2"/>
  <c r="C1803" i="2"/>
  <c r="C1802" i="2"/>
  <c r="C1801" i="2"/>
  <c r="C1800" i="2"/>
  <c r="C1799" i="2"/>
  <c r="C1798" i="2"/>
  <c r="C1797" i="2"/>
  <c r="C1796" i="2"/>
  <c r="C1795" i="2"/>
  <c r="C1794" i="2"/>
  <c r="C1793" i="2"/>
  <c r="C1792" i="2"/>
  <c r="C1791" i="2"/>
  <c r="C1790" i="2"/>
  <c r="C1789" i="2"/>
  <c r="C1788" i="2"/>
  <c r="C1787" i="2"/>
  <c r="C1786" i="2"/>
  <c r="C1785" i="2"/>
  <c r="C1784" i="2"/>
  <c r="C1783" i="2"/>
  <c r="C1782" i="2"/>
  <c r="C1781" i="2"/>
  <c r="C1780" i="2"/>
  <c r="C1779" i="2"/>
  <c r="C1778" i="2"/>
  <c r="C1777" i="2"/>
  <c r="C1776" i="2"/>
  <c r="C1775" i="2"/>
  <c r="C1774" i="2"/>
  <c r="C1773" i="2"/>
  <c r="C1772" i="2"/>
  <c r="C1771" i="2"/>
  <c r="C1770" i="2"/>
  <c r="C1769" i="2"/>
  <c r="C1768" i="2"/>
  <c r="C1767" i="2"/>
  <c r="C1766" i="2"/>
  <c r="C1765" i="2"/>
  <c r="C1764" i="2"/>
  <c r="C1763" i="2"/>
  <c r="C1762" i="2"/>
  <c r="C1761" i="2"/>
  <c r="C1760" i="2"/>
  <c r="C1759" i="2"/>
  <c r="C1758" i="2"/>
  <c r="C1757" i="2"/>
  <c r="C1756" i="2"/>
  <c r="C1755" i="2"/>
  <c r="C1754" i="2"/>
  <c r="C1753" i="2"/>
  <c r="C1752" i="2"/>
  <c r="C1751" i="2"/>
  <c r="C1750" i="2"/>
  <c r="C1749" i="2"/>
  <c r="C1748" i="2"/>
  <c r="C1747" i="2"/>
  <c r="C1746" i="2"/>
  <c r="C1745" i="2"/>
  <c r="C1744" i="2"/>
  <c r="C1743" i="2"/>
  <c r="C1742" i="2"/>
  <c r="C1741" i="2"/>
  <c r="C1740" i="2"/>
  <c r="C1739" i="2"/>
  <c r="C1738" i="2"/>
  <c r="C1737" i="2"/>
  <c r="C1736" i="2"/>
  <c r="C1735" i="2"/>
  <c r="C1734" i="2"/>
  <c r="C1733" i="2"/>
  <c r="C1732" i="2"/>
  <c r="C1731" i="2"/>
  <c r="C1730" i="2"/>
  <c r="C1729" i="2"/>
  <c r="C1728" i="2"/>
  <c r="C1727" i="2"/>
  <c r="C1726" i="2"/>
  <c r="C1725" i="2"/>
  <c r="C1724" i="2"/>
  <c r="C1723" i="2"/>
  <c r="C1722" i="2"/>
  <c r="C1721" i="2"/>
  <c r="C1720" i="2"/>
  <c r="C1719" i="2"/>
  <c r="C1718" i="2"/>
  <c r="C1717" i="2"/>
  <c r="C1716" i="2"/>
  <c r="C1715" i="2"/>
  <c r="C1714" i="2"/>
  <c r="C1713" i="2"/>
  <c r="C1712" i="2"/>
  <c r="C1711" i="2"/>
  <c r="C1710" i="2"/>
  <c r="C1709" i="2"/>
  <c r="C1708" i="2"/>
  <c r="C1707" i="2"/>
  <c r="C1706" i="2"/>
  <c r="C1705" i="2"/>
  <c r="C1704" i="2"/>
  <c r="C1703" i="2"/>
  <c r="C1702" i="2"/>
  <c r="C1701" i="2"/>
  <c r="C1700" i="2"/>
  <c r="C1699" i="2"/>
  <c r="C1698" i="2"/>
  <c r="C1697" i="2"/>
  <c r="C1696" i="2"/>
  <c r="C1695" i="2"/>
  <c r="C1694" i="2"/>
  <c r="C1693" i="2"/>
  <c r="C1692" i="2"/>
  <c r="C1691" i="2"/>
  <c r="C1690" i="2"/>
  <c r="C1689" i="2"/>
  <c r="C1688" i="2"/>
  <c r="C1687" i="2"/>
  <c r="C1686" i="2"/>
  <c r="C1685" i="2"/>
  <c r="C1684" i="2"/>
  <c r="C1683" i="2"/>
  <c r="C1682" i="2"/>
  <c r="C1681" i="2"/>
  <c r="C1680" i="2"/>
  <c r="C1679" i="2"/>
  <c r="C1678" i="2"/>
  <c r="C1677" i="2"/>
  <c r="C1676" i="2"/>
  <c r="C1675" i="2"/>
  <c r="C1674" i="2"/>
  <c r="C1673" i="2"/>
  <c r="C1672" i="2"/>
  <c r="C1671" i="2"/>
  <c r="C1670" i="2"/>
  <c r="C1669" i="2"/>
  <c r="C1668" i="2"/>
  <c r="C1667" i="2"/>
  <c r="C1666" i="2"/>
  <c r="C1665" i="2"/>
  <c r="C1664" i="2"/>
  <c r="C1663" i="2"/>
  <c r="C1662" i="2"/>
  <c r="C1661" i="2"/>
  <c r="C1660" i="2"/>
  <c r="C1659" i="2"/>
  <c r="C1658" i="2"/>
  <c r="C1657" i="2"/>
  <c r="C1656" i="2"/>
  <c r="C1655" i="2"/>
  <c r="C1654" i="2"/>
  <c r="C1653" i="2"/>
  <c r="C1652" i="2"/>
  <c r="C1651" i="2"/>
  <c r="C1650" i="2"/>
  <c r="C1649" i="2"/>
  <c r="C1648" i="2"/>
  <c r="C1647" i="2"/>
  <c r="C1646" i="2"/>
  <c r="C1645" i="2"/>
  <c r="C1644" i="2"/>
  <c r="C1643" i="2"/>
  <c r="C1642" i="2"/>
  <c r="C1641" i="2"/>
  <c r="C1640" i="2"/>
  <c r="C1639" i="2"/>
  <c r="C1638" i="2"/>
  <c r="C1637" i="2"/>
  <c r="C1636" i="2"/>
  <c r="C1635" i="2"/>
  <c r="C1634" i="2"/>
  <c r="C1633" i="2"/>
  <c r="C1632" i="2"/>
  <c r="C1631" i="2"/>
  <c r="C1630" i="2"/>
  <c r="C1629" i="2"/>
  <c r="C1628" i="2"/>
  <c r="C1627" i="2"/>
  <c r="C1626" i="2"/>
  <c r="C1625" i="2"/>
  <c r="C1624" i="2"/>
  <c r="C1623" i="2"/>
  <c r="C1622" i="2"/>
  <c r="C1621" i="2"/>
  <c r="C1620" i="2"/>
  <c r="C1619" i="2"/>
  <c r="C1618" i="2"/>
  <c r="C1617" i="2"/>
  <c r="C1616" i="2"/>
  <c r="C1615" i="2"/>
  <c r="C1614" i="2"/>
  <c r="C1613" i="2"/>
  <c r="C1612" i="2"/>
  <c r="C1611" i="2"/>
  <c r="C1610" i="2"/>
  <c r="C1609" i="2"/>
  <c r="C1608" i="2"/>
  <c r="C1607" i="2"/>
  <c r="C1606" i="2"/>
  <c r="C1605" i="2"/>
  <c r="C1604" i="2"/>
  <c r="C1603" i="2"/>
  <c r="C1602" i="2"/>
  <c r="C1601" i="2"/>
  <c r="C1600" i="2"/>
  <c r="C1599" i="2"/>
  <c r="C1598" i="2"/>
  <c r="C1597" i="2"/>
  <c r="C1596" i="2"/>
  <c r="C1595" i="2"/>
  <c r="C1594" i="2"/>
  <c r="C1593" i="2"/>
  <c r="C1592" i="2"/>
  <c r="C1591" i="2"/>
  <c r="C1590" i="2"/>
  <c r="C1589" i="2"/>
  <c r="C1588" i="2"/>
  <c r="C1587" i="2"/>
  <c r="C1586" i="2"/>
  <c r="C1585" i="2"/>
  <c r="C1584" i="2"/>
  <c r="C1583" i="2"/>
  <c r="C1582" i="2"/>
  <c r="C1581" i="2"/>
  <c r="C1580" i="2"/>
  <c r="C1579" i="2"/>
  <c r="C1578" i="2"/>
  <c r="C1577" i="2"/>
  <c r="C1576" i="2"/>
  <c r="C1575" i="2"/>
  <c r="C1574" i="2"/>
  <c r="C1573" i="2"/>
  <c r="C1572" i="2"/>
  <c r="C1571" i="2"/>
  <c r="C1570" i="2"/>
  <c r="C1569" i="2"/>
  <c r="C1568" i="2"/>
  <c r="C1567" i="2"/>
  <c r="C1566" i="2"/>
  <c r="C1565" i="2"/>
  <c r="C1564" i="2"/>
  <c r="C1563" i="2"/>
  <c r="C1562" i="2"/>
  <c r="C1561" i="2"/>
  <c r="C1560" i="2"/>
  <c r="C1559" i="2"/>
  <c r="C1558" i="2"/>
  <c r="C1557" i="2"/>
  <c r="C1556" i="2"/>
  <c r="C1555" i="2"/>
  <c r="C1554" i="2"/>
  <c r="C1553" i="2"/>
  <c r="C1552" i="2"/>
  <c r="C1551" i="2"/>
  <c r="C1550" i="2"/>
  <c r="C1549" i="2"/>
  <c r="C1548" i="2"/>
  <c r="C1547" i="2"/>
  <c r="C1546" i="2"/>
  <c r="C1545" i="2"/>
  <c r="C1544" i="2"/>
  <c r="C1543" i="2"/>
  <c r="C1542" i="2"/>
  <c r="C1541" i="2"/>
  <c r="C1540" i="2"/>
  <c r="C1539" i="2"/>
  <c r="C1538" i="2"/>
  <c r="C1537" i="2"/>
  <c r="C1536" i="2"/>
  <c r="C1535" i="2"/>
  <c r="C1534" i="2"/>
  <c r="C1533" i="2"/>
  <c r="C1532" i="2"/>
  <c r="C1531" i="2"/>
  <c r="C1530" i="2"/>
  <c r="C1529" i="2"/>
  <c r="C1528" i="2"/>
  <c r="C1527" i="2"/>
  <c r="C1526" i="2"/>
  <c r="C1525" i="2"/>
  <c r="C1524" i="2"/>
  <c r="C1523" i="2"/>
  <c r="C1522" i="2"/>
  <c r="C1521" i="2"/>
  <c r="C1520" i="2"/>
  <c r="C1519" i="2"/>
  <c r="C1518" i="2"/>
  <c r="C1517" i="2"/>
  <c r="C1516" i="2"/>
  <c r="C1515" i="2"/>
  <c r="C1514" i="2"/>
  <c r="C1513" i="2"/>
  <c r="C1512" i="2"/>
  <c r="C1511" i="2"/>
  <c r="C1510" i="2"/>
  <c r="C1509" i="2"/>
  <c r="C1508" i="2"/>
  <c r="C1507" i="2"/>
  <c r="C1506" i="2"/>
  <c r="C1505" i="2"/>
  <c r="C1504" i="2"/>
  <c r="C1503" i="2"/>
  <c r="C1502" i="2"/>
  <c r="C1501" i="2"/>
  <c r="C1500" i="2"/>
  <c r="C1499" i="2"/>
  <c r="C1498" i="2"/>
  <c r="C1497" i="2"/>
  <c r="C1496" i="2"/>
  <c r="C1495" i="2"/>
  <c r="C1494" i="2"/>
  <c r="C1493" i="2"/>
  <c r="C1492" i="2"/>
  <c r="C1491" i="2"/>
  <c r="C1490" i="2"/>
  <c r="C1489" i="2"/>
  <c r="C1488" i="2"/>
  <c r="C1487" i="2"/>
  <c r="C1486" i="2"/>
  <c r="C1485" i="2"/>
  <c r="C1484" i="2"/>
  <c r="C1483" i="2"/>
  <c r="C1482" i="2"/>
  <c r="C1481" i="2"/>
  <c r="C1480" i="2"/>
  <c r="C1479" i="2"/>
  <c r="C1478" i="2"/>
  <c r="C1477" i="2"/>
  <c r="C1476" i="2"/>
  <c r="C1475" i="2"/>
  <c r="C1474" i="2"/>
  <c r="C1473" i="2"/>
  <c r="C1472" i="2"/>
  <c r="C1471" i="2"/>
  <c r="C1470" i="2"/>
  <c r="C1469" i="2"/>
  <c r="C1468" i="2"/>
  <c r="C1467" i="2"/>
  <c r="C1466" i="2"/>
  <c r="C1465" i="2"/>
  <c r="C1464" i="2"/>
  <c r="C1463" i="2"/>
  <c r="C1462" i="2"/>
  <c r="C1461" i="2"/>
  <c r="C1460" i="2"/>
  <c r="C1459" i="2"/>
  <c r="C1458" i="2"/>
  <c r="C1457" i="2"/>
  <c r="C1456" i="2"/>
  <c r="C1455" i="2"/>
  <c r="C1454" i="2"/>
  <c r="C1453" i="2"/>
  <c r="C1452" i="2"/>
  <c r="C1451" i="2"/>
  <c r="C1450" i="2"/>
  <c r="C1449" i="2"/>
  <c r="C1448" i="2"/>
  <c r="C1447" i="2"/>
  <c r="C1446" i="2"/>
  <c r="C1445" i="2"/>
  <c r="C1444" i="2"/>
  <c r="C1443" i="2"/>
  <c r="C1442" i="2"/>
  <c r="C1441" i="2"/>
  <c r="C1440" i="2"/>
  <c r="C1439" i="2"/>
  <c r="C1438" i="2"/>
  <c r="C1437" i="2"/>
  <c r="C1436" i="2"/>
  <c r="C1435" i="2"/>
  <c r="C1434" i="2"/>
  <c r="C1433" i="2"/>
  <c r="C1432" i="2"/>
  <c r="C1431" i="2"/>
  <c r="C1430" i="2"/>
  <c r="C1429" i="2"/>
  <c r="C1428" i="2"/>
  <c r="C1427" i="2"/>
  <c r="C1426" i="2"/>
  <c r="C1425" i="2"/>
  <c r="C1424" i="2"/>
  <c r="C1423" i="2"/>
  <c r="C1422" i="2"/>
  <c r="C1421" i="2"/>
  <c r="C1420" i="2"/>
  <c r="C1419" i="2"/>
  <c r="C1418" i="2"/>
  <c r="C1417" i="2"/>
  <c r="C1416" i="2"/>
  <c r="C1415" i="2"/>
  <c r="C1414" i="2"/>
  <c r="C1413" i="2"/>
  <c r="C1412" i="2"/>
  <c r="C1411" i="2"/>
  <c r="C1410" i="2"/>
  <c r="C1409" i="2"/>
  <c r="C1408" i="2"/>
  <c r="C1407" i="2"/>
  <c r="C1406" i="2"/>
  <c r="C1405" i="2"/>
  <c r="C1404" i="2"/>
  <c r="C1403" i="2"/>
  <c r="C1402" i="2"/>
  <c r="C1401" i="2"/>
  <c r="C1400" i="2"/>
  <c r="C1399" i="2"/>
  <c r="C1398" i="2"/>
  <c r="C1397" i="2"/>
  <c r="C1396" i="2"/>
  <c r="C1395" i="2"/>
  <c r="C1394" i="2"/>
  <c r="C1393" i="2"/>
  <c r="C1392" i="2"/>
  <c r="C1391" i="2"/>
  <c r="C1390" i="2"/>
  <c r="C1389" i="2"/>
  <c r="C1388" i="2"/>
  <c r="C1387" i="2"/>
  <c r="C1386" i="2"/>
  <c r="C1385" i="2"/>
  <c r="C1384" i="2"/>
  <c r="C1383" i="2"/>
  <c r="C1382" i="2"/>
  <c r="C1381" i="2"/>
  <c r="C1380" i="2"/>
  <c r="C1379" i="2"/>
  <c r="C1378" i="2"/>
  <c r="C1377" i="2"/>
  <c r="C1376" i="2"/>
  <c r="C1375" i="2"/>
  <c r="C1374" i="2"/>
  <c r="C1373" i="2"/>
  <c r="C1372" i="2"/>
  <c r="C1371" i="2"/>
  <c r="C1370" i="2"/>
  <c r="C1369" i="2"/>
  <c r="C1368" i="2"/>
  <c r="C1367" i="2"/>
  <c r="C1366" i="2"/>
  <c r="C1365" i="2"/>
  <c r="C1364" i="2"/>
  <c r="C1363" i="2"/>
  <c r="C1362" i="2"/>
  <c r="C1361" i="2"/>
  <c r="C1360" i="2"/>
  <c r="C1359" i="2"/>
  <c r="C1358" i="2"/>
  <c r="C1357" i="2"/>
  <c r="C1356" i="2"/>
  <c r="C1355" i="2"/>
  <c r="C1354" i="2"/>
  <c r="C1353" i="2"/>
  <c r="C1352" i="2"/>
  <c r="C1351" i="2"/>
  <c r="C1350" i="2"/>
  <c r="C1349" i="2"/>
  <c r="C1348" i="2"/>
  <c r="C1347" i="2"/>
  <c r="C1346" i="2"/>
  <c r="C1345" i="2"/>
  <c r="C1344" i="2"/>
  <c r="C1343" i="2"/>
  <c r="C1342" i="2"/>
  <c r="C1341" i="2"/>
  <c r="C1340" i="2"/>
  <c r="C1339" i="2"/>
  <c r="C1338" i="2"/>
  <c r="C1337" i="2"/>
  <c r="C1336" i="2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5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6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G30" i="4" l="1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Q2039" i="2" l="1"/>
  <c r="Q2038" i="2"/>
  <c r="Q2037" i="2"/>
  <c r="Q2036" i="2"/>
  <c r="Q2035" i="2"/>
  <c r="Q2034" i="2"/>
  <c r="Q2033" i="2"/>
  <c r="Q2032" i="2"/>
  <c r="Q2031" i="2"/>
  <c r="M409" i="1" l="1"/>
  <c r="M410" i="1"/>
  <c r="M411" i="1"/>
  <c r="M412" i="1"/>
  <c r="Q2019" i="2"/>
  <c r="Q2020" i="2"/>
  <c r="Q2021" i="2"/>
  <c r="Q2022" i="2"/>
  <c r="Q2023" i="2"/>
  <c r="Q2024" i="2"/>
  <c r="Q2025" i="2"/>
  <c r="Q2026" i="2"/>
  <c r="Q2027" i="2"/>
  <c r="Q2028" i="2"/>
  <c r="Q2029" i="2"/>
  <c r="Q2030" i="2"/>
  <c r="E8" i="5" l="1"/>
  <c r="F8" i="5" s="1"/>
  <c r="E18" i="5"/>
  <c r="F18" i="5" s="1"/>
  <c r="E7" i="5"/>
  <c r="F7" i="5" s="1"/>
  <c r="E14" i="5"/>
  <c r="F14" i="5" s="1"/>
  <c r="E15" i="5"/>
  <c r="F15" i="5" s="1"/>
  <c r="E6" i="5"/>
  <c r="F6" i="5" s="1"/>
  <c r="E20" i="5"/>
  <c r="F20" i="5" s="1"/>
  <c r="E10" i="5"/>
  <c r="F10" i="5" s="1"/>
  <c r="E19" i="5"/>
  <c r="F19" i="5" s="1"/>
  <c r="E12" i="5"/>
  <c r="F12" i="5" s="1"/>
  <c r="E9" i="5"/>
  <c r="F9" i="5" s="1"/>
  <c r="E3" i="5"/>
  <c r="F3" i="5" s="1"/>
  <c r="E5" i="5"/>
  <c r="F5" i="5" s="1"/>
  <c r="E4" i="5"/>
  <c r="F4" i="5" s="1"/>
  <c r="E16" i="5"/>
  <c r="F16" i="5" s="1"/>
  <c r="E13" i="5"/>
  <c r="F13" i="5" s="1"/>
  <c r="E21" i="5"/>
  <c r="F21" i="5" s="1"/>
  <c r="E22" i="5"/>
  <c r="F22" i="5" s="1"/>
  <c r="E2" i="5"/>
  <c r="F2" i="5" s="1"/>
  <c r="E17" i="5"/>
  <c r="F17" i="5" s="1"/>
  <c r="E11" i="5"/>
  <c r="F11" i="5" s="1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2002" i="2"/>
  <c r="Q2003" i="2"/>
  <c r="Q2004" i="2"/>
  <c r="Q2005" i="2"/>
  <c r="Q2006" i="2"/>
  <c r="Q2007" i="2"/>
  <c r="Q2008" i="2"/>
  <c r="Q2009" i="2"/>
  <c r="Q2010" i="2"/>
  <c r="Q2011" i="2"/>
  <c r="Q2012" i="2"/>
  <c r="Q2013" i="2"/>
  <c r="Q2014" i="2"/>
  <c r="Q2015" i="2"/>
  <c r="Q2016" i="2"/>
  <c r="Q2017" i="2"/>
  <c r="Q2018" i="2"/>
  <c r="Q6" i="2"/>
  <c r="M6" i="1" l="1"/>
</calcChain>
</file>

<file path=xl/sharedStrings.xml><?xml version="1.0" encoding="utf-8"?>
<sst xmlns="http://schemas.openxmlformats.org/spreadsheetml/2006/main" count="11098" uniqueCount="769">
  <si>
    <t>MINISTERIO DE CULTURA Y JUVENTUD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</si>
  <si>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</si>
  <si>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</si>
  <si>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</si>
  <si>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</si>
  <si>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</si>
  <si>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</si>
  <si>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</si>
  <si>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</si>
  <si>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</si>
  <si>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</si>
  <si>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</si>
  <si>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</si>
  <si>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</si>
  <si>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</si>
  <si>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</si>
  <si>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</si>
  <si>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</si>
  <si>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</si>
  <si>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</si>
  <si>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</si>
  <si>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</si>
  <si>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</si>
  <si>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</si>
  <si>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</si>
  <si>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</si>
  <si>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</si>
  <si>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</si>
  <si>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</si>
  <si>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</si>
  <si>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</si>
  <si>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</si>
  <si>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</si>
  <si>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</si>
  <si>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</si>
  <si>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</si>
  <si>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</si>
  <si>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</si>
  <si>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</si>
  <si>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</si>
  <si>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</si>
  <si>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</si>
  <si>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</si>
  <si>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</si>
  <si>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</si>
  <si>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</si>
  <si>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</si>
  <si>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</si>
  <si>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</si>
  <si>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</si>
  <si>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</si>
  <si>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</si>
  <si>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</si>
  <si>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</si>
  <si>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</si>
  <si>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</si>
  <si>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</si>
  <si>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</si>
  <si>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</si>
  <si>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</si>
  <si>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</si>
  <si>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</si>
  <si>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</si>
  <si>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</si>
  <si>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</si>
  <si>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</si>
  <si>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</si>
  <si>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</si>
  <si>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</si>
  <si>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</si>
  <si>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</si>
  <si>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</si>
  <si>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</si>
  <si>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</si>
  <si>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</si>
  <si>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</si>
  <si>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</si>
  <si>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</si>
  <si>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</si>
  <si>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</si>
  <si>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</si>
  <si>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</si>
  <si>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</si>
  <si>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</si>
  <si>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</si>
  <si>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</si>
  <si>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</si>
  <si>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</si>
  <si>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</si>
  <si>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</si>
  <si>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</si>
  <si>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</si>
  <si>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</si>
  <si>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</si>
  <si>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</si>
  <si>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</si>
  <si>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</si>
  <si>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</si>
  <si>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</si>
  <si>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</si>
  <si>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</si>
  <si>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</si>
  <si>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</si>
  <si>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</si>
  <si>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</si>
  <si>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</si>
  <si>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</si>
  <si>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</si>
  <si>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</si>
  <si>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</si>
  <si>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</si>
  <si>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</si>
  <si>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</si>
  <si>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</si>
  <si>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</si>
  <si>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</si>
  <si>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</si>
  <si>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</si>
  <si>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</si>
  <si>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</si>
  <si>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</si>
  <si>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</si>
  <si>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</si>
  <si>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</si>
  <si>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</si>
  <si>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</si>
  <si>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</si>
  <si>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</si>
  <si>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</si>
  <si>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</si>
  <si>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</si>
  <si>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</si>
  <si>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</si>
  <si>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</si>
  <si>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</si>
  <si>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</si>
  <si>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</si>
  <si>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</si>
  <si>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</si>
  <si>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</si>
  <si>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</si>
  <si>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</si>
  <si>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</si>
  <si>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</si>
  <si>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</si>
  <si>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</si>
  <si>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</si>
  <si>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</si>
  <si>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</si>
  <si>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</si>
  <si>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</si>
  <si>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</si>
  <si>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</si>
  <si>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</si>
  <si>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</si>
  <si>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</si>
  <si>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</si>
  <si>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</si>
  <si>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</si>
  <si>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</si>
  <si>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</si>
  <si>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</si>
  <si>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</si>
  <si>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</si>
  <si>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</si>
  <si>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</si>
  <si>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</si>
  <si>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</si>
  <si>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</si>
  <si>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</si>
  <si>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</si>
  <si>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</si>
  <si>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</si>
  <si>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</si>
  <si>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</si>
  <si>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</si>
  <si>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</si>
  <si>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</si>
  <si>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</si>
  <si>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</si>
  <si>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</si>
  <si>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</si>
  <si>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</si>
  <si>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</si>
  <si>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</si>
  <si>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</si>
  <si>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</si>
  <si>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</si>
  <si>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</si>
  <si>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</si>
  <si>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</si>
  <si>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</si>
  <si>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</si>
  <si>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</si>
  <si>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</si>
  <si>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</si>
  <si>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</si>
  <si>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</si>
  <si>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</si>
  <si>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</si>
  <si>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</si>
  <si>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</si>
  <si>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</si>
  <si>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</si>
  <si>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</si>
  <si>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</si>
  <si>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</si>
  <si>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</si>
  <si>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</si>
  <si>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</si>
  <si>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</si>
  <si>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</si>
  <si>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</si>
  <si>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</si>
  <si>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</si>
  <si>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</si>
  <si>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</si>
  <si>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</si>
  <si>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</si>
  <si>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</si>
  <si>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</si>
  <si>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</si>
  <si>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</si>
  <si>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</si>
  <si>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</si>
  <si>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</si>
  <si>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</si>
  <si>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</si>
  <si>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</si>
  <si>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</si>
  <si>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</si>
  <si>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</si>
  <si>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</si>
  <si>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</si>
  <si>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</si>
  <si>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</si>
  <si>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EL MUSEO DE LOS NIÑOS, PARA GASTOS SEGUN LEY Nº 7972 DEL 22/12/1999 Y SEGUN ARTICULOS NO.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</si>
  <si>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</si>
  <si>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</si>
  <si>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</si>
  <si>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</si>
  <si>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</si>
  <si>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</si>
  <si>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</si>
  <si>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</si>
  <si>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</si>
  <si>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</si>
  <si>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</si>
  <si>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</si>
  <si>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</si>
  <si>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</si>
  <si>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</si>
  <si>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</si>
  <si>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280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</si>
  <si>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</si>
  <si>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</si>
  <si>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</si>
  <si>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</si>
  <si>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</si>
  <si>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</si>
  <si>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</si>
  <si>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</si>
  <si>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</si>
  <si>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</si>
  <si>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</si>
  <si>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</si>
  <si>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</si>
  <si>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</si>
  <si>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</si>
  <si>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</si>
  <si>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</si>
  <si>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</si>
  <si>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</si>
  <si>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</si>
  <si>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</si>
  <si>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</si>
  <si>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</si>
  <si>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</si>
  <si>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</si>
  <si>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</si>
  <si>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</si>
  <si>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</si>
  <si>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</si>
  <si>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</si>
  <si>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</si>
  <si>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</si>
  <si>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</si>
  <si>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</si>
  <si>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</si>
  <si>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E-10403</t>
  </si>
  <si>
    <t>SERVICIOS DE INGENIERIA Y ARQUITECTURA</t>
  </si>
  <si>
    <t>E-19902</t>
  </si>
  <si>
    <t>INTERESES MORATORIOS Y MULTAS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</si>
  <si>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</si>
  <si>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</si>
  <si>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</si>
  <si>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</si>
  <si>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</si>
  <si>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</si>
  <si>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</si>
  <si>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</si>
  <si>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</si>
  <si>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</si>
  <si>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</si>
  <si>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</si>
  <si>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</si>
  <si>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</si>
  <si>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</si>
  <si>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</si>
  <si>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</si>
  <si>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</si>
  <si>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</si>
  <si>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</si>
  <si>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</si>
  <si>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</si>
  <si>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</si>
  <si>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</si>
  <si>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</si>
  <si>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</si>
  <si>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</si>
  <si>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</si>
  <si>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</si>
  <si>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</si>
  <si>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</si>
  <si>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</si>
  <si>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</si>
  <si>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</si>
  <si>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</si>
  <si>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</si>
  <si>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E6010320275102</t>
  </si>
  <si>
    <t>E-60201</t>
  </si>
  <si>
    <t>BECAS A FUNCIONARIOS</t>
  </si>
  <si>
    <t>21375103</t>
  </si>
  <si>
    <t>MUSEO DE ARTE COSTARRICENSE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</si>
  <si>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</si>
  <si>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</si>
  <si>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</si>
  <si>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</si>
  <si>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</si>
  <si>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</si>
  <si>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</si>
  <si>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</si>
  <si>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</si>
  <si>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INTERNACIONAL PARA EL ESTUDIO DE LA CONSERVACION Y RESTAURACION DE LOS BIENES CULTURALES (ICCROM). (PAGO DE MEMBRESIA ANUAL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</si>
  <si>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</si>
  <si>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</si>
  <si>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</si>
  <si>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</si>
  <si>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</si>
  <si>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</si>
  <si>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</si>
  <si>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E0050520075104</t>
  </si>
  <si>
    <t>ASOCIACION DE EMPLEADOS DEL MINISTERIO DEL CULTURA Y JUVENTUD (ASEMICULTURA). (APORTE PATRONAL A LA ASOCIACION DE EMPLEADOS DEL</t>
  </si>
  <si>
    <t>E6010320075104</t>
  </si>
  <si>
    <t>E6010320275104</t>
  </si>
  <si>
    <t>E-50102</t>
  </si>
  <si>
    <t>EQUIPO DE TRANSPORTE</t>
  </si>
  <si>
    <t>E-50106</t>
  </si>
  <si>
    <t>EQUIPO SANITARIO, DE LABORATORIO E INVESTIGACION</t>
  </si>
  <si>
    <t>E-50107</t>
  </si>
  <si>
    <t>EQUIPO Y MOBILIARIO EDUCACIONAL, DEP. Y RECREATIVO</t>
  </si>
  <si>
    <t>E-59902</t>
  </si>
  <si>
    <t>PIEZAS Y OBRAS DE COLECCION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</si>
  <si>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</si>
  <si>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</si>
  <si>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</si>
  <si>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</si>
  <si>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</si>
  <si>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</si>
  <si>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</si>
  <si>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</si>
  <si>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</si>
  <si>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</si>
  <si>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</si>
  <si>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</si>
  <si>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</si>
  <si>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</si>
  <si>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</si>
  <si>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</si>
  <si>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</si>
  <si>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</si>
  <si>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</si>
  <si>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</si>
  <si>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</si>
  <si>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</si>
  <si>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</si>
  <si>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</si>
  <si>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</si>
  <si>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</si>
  <si>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</si>
  <si>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</si>
  <si>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</si>
  <si>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</si>
  <si>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</si>
  <si>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</si>
  <si>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</si>
  <si>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</si>
  <si>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</si>
  <si>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</si>
  <si>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</si>
  <si>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</si>
  <si>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</si>
  <si>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</si>
  <si>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</si>
  <si>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</si>
  <si>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</si>
  <si>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</si>
  <si>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</si>
  <si>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</si>
  <si>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</si>
  <si>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</si>
  <si>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</si>
  <si>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</si>
  <si>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</si>
  <si>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</si>
  <si>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</si>
  <si>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</si>
  <si>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</si>
  <si>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</si>
  <si>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</si>
  <si>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</si>
  <si>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</si>
  <si>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</si>
  <si>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</si>
  <si>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</si>
  <si>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</si>
  <si>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</si>
  <si>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</si>
  <si>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</si>
  <si>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</si>
  <si>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</si>
  <si>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</si>
  <si>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</si>
  <si>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</si>
  <si>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</si>
  <si>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</si>
  <si>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</si>
  <si>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</si>
  <si>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</si>
  <si>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</si>
  <si>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</si>
  <si>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</si>
  <si>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</si>
  <si>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</si>
  <si>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</si>
  <si>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</si>
  <si>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</si>
  <si>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</si>
  <si>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</si>
  <si>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</si>
  <si>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</si>
  <si>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</si>
  <si>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</si>
  <si>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</si>
  <si>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</si>
  <si>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</si>
  <si>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</si>
  <si>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</si>
  <si>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</si>
  <si>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</si>
  <si>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</si>
  <si>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</si>
  <si>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</si>
  <si>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</si>
  <si>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</si>
  <si>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</si>
  <si>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</si>
  <si>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</si>
  <si>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</si>
  <si>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</si>
  <si>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</si>
  <si>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</si>
  <si>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</si>
  <si>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SECRETARIA GENERAL IBEROAMERICANA-SEGIB (CUOTA ANUAL DE MEMBRESIA PARA EL PROGRAMA DE COOPERACION DE IBERORQUESTAS JUVENILES). (PAGO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</si>
  <si>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</si>
  <si>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</si>
  <si>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</si>
  <si>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</si>
  <si>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</si>
  <si>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</si>
  <si>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</si>
  <si>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</si>
  <si>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</si>
  <si>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</si>
  <si>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</si>
  <si>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</si>
  <si>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</si>
  <si>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</si>
  <si>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</si>
  <si>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</si>
  <si>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</si>
  <si>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</si>
  <si>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</si>
  <si>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</si>
  <si>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</si>
  <si>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</si>
  <si>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</si>
  <si>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</si>
  <si>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</si>
  <si>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</si>
  <si>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</si>
  <si>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</si>
  <si>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</si>
  <si>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</si>
  <si>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</si>
  <si>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</si>
  <si>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</si>
  <si>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</si>
  <si>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</si>
  <si>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</si>
  <si>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</si>
  <si>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</si>
  <si>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E-10503</t>
  </si>
  <si>
    <t>TRANSPORTE EN EL EXTERIOR</t>
  </si>
  <si>
    <t>E-10504</t>
  </si>
  <si>
    <t>VIATICOS EN EL EXTERIOR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</si>
  <si>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</si>
  <si>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</si>
  <si>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</si>
  <si>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</si>
  <si>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</si>
  <si>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</si>
  <si>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</si>
  <si>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</si>
  <si>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</si>
  <si>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</si>
  <si>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</si>
  <si>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</si>
  <si>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</si>
  <si>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</si>
  <si>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</si>
  <si>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E6040222075806</t>
  </si>
  <si>
    <t>FUNDACION PARQUE METROPOLITANO LA LIBERTAD. (PARA CUBRIR LOS GASTOS POR CONCEPTO DE PROGRAMAS COMO CONSTRUYO, ENTRE OTROS Y</t>
  </si>
  <si>
    <t>21375900</t>
  </si>
  <si>
    <t>DIRECCIÓN GENERAL DE ARCHIVO NACIONAL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</si>
  <si>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</si>
  <si>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</si>
  <si>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</si>
  <si>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</si>
  <si>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</si>
  <si>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</si>
  <si>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</si>
  <si>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</si>
  <si>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</si>
  <si>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</si>
  <si>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E-00205</t>
  </si>
  <si>
    <t>DIETAS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</si>
  <si>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</si>
  <si>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</si>
  <si>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</si>
  <si>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</si>
  <si>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</si>
  <si>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</si>
  <si>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</si>
  <si>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</si>
  <si>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</si>
  <si>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</si>
  <si>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</si>
  <si>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</si>
  <si>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</si>
  <si>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</si>
  <si>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</si>
  <si>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</si>
  <si>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</si>
  <si>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</si>
  <si>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</si>
  <si>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</si>
  <si>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</si>
  <si>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</si>
  <si>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</si>
  <si>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</si>
  <si>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</si>
  <si>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</si>
  <si>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</si>
  <si>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</si>
  <si>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</si>
  <si>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</si>
  <si>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</si>
  <si>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</si>
  <si>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</si>
  <si>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</si>
  <si>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</si>
  <si>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</si>
  <si>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</si>
  <si>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</si>
  <si>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</si>
  <si>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</si>
  <si>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</si>
  <si>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</si>
  <si>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</si>
  <si>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</si>
  <si>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</si>
  <si>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</si>
  <si>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</si>
  <si>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</si>
  <si>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</si>
  <si>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</si>
  <si>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</si>
  <si>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</si>
  <si>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</si>
  <si>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</si>
  <si>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</si>
  <si>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</si>
  <si>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</si>
  <si>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</si>
  <si>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</si>
  <si>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</si>
  <si>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</si>
  <si>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</si>
  <si>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</si>
  <si>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</si>
  <si>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</si>
  <si>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</si>
  <si>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</si>
  <si>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</si>
  <si>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</si>
  <si>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</si>
  <si>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</si>
  <si>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</si>
  <si>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</si>
  <si>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</si>
  <si>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</si>
  <si>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</si>
  <si>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</si>
  <si>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</si>
  <si>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</si>
  <si>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</si>
  <si>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</si>
  <si>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</si>
  <si>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</si>
  <si>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</si>
  <si>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</si>
  <si>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</si>
  <si>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</si>
  <si>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</si>
  <si>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</si>
  <si>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</si>
  <si>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</si>
  <si>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</si>
  <si>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</si>
  <si>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</si>
  <si>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</si>
  <si>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</si>
  <si>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</si>
  <si>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</si>
  <si>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</si>
  <si>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</si>
  <si>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</si>
  <si>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</si>
  <si>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</si>
  <si>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</si>
  <si>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</si>
  <si>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</si>
  <si>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</si>
  <si>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</si>
  <si>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</si>
  <si>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</si>
  <si>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</si>
  <si>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</si>
  <si>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</si>
  <si>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</si>
  <si>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</si>
  <si>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</si>
  <si>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</si>
  <si>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</si>
  <si>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</si>
  <si>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</si>
  <si>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</si>
  <si>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</si>
  <si>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</si>
  <si>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</si>
  <si>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</si>
  <si>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</si>
  <si>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</si>
  <si>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</si>
  <si>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</si>
  <si>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</si>
  <si>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</si>
  <si>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</si>
  <si>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</si>
  <si>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</si>
  <si>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</si>
  <si>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</si>
  <si>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</si>
  <si>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</si>
  <si>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</si>
  <si>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</si>
  <si>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</si>
  <si>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</si>
  <si>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</si>
  <si>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</si>
  <si>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</si>
  <si>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</si>
  <si>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</si>
  <si>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</si>
  <si>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</si>
  <si>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</si>
  <si>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</si>
  <si>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</si>
  <si>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</si>
  <si>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</si>
  <si>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</si>
  <si>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</si>
  <si>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</si>
  <si>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</si>
  <si>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</si>
  <si>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</si>
  <si>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</si>
  <si>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</si>
  <si>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</si>
  <si>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</si>
  <si>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</si>
  <si>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</si>
  <si>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</si>
  <si>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</si>
  <si>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</si>
  <si>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</si>
  <si>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</si>
  <si>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</si>
  <si>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213 Ministerio de Cultura Juvent. y Deportes</t>
  </si>
  <si>
    <t>21374900 Actividades Centrales</t>
  </si>
  <si>
    <t>21375101 CENTRO INVEST. Y CONSERVACIÓN PATRIMONIO</t>
  </si>
  <si>
    <t>21375102 MUSEO NACIONAL DE COSTA RICA</t>
  </si>
  <si>
    <t>21375103 MUSEO DE ARTE COSTARRICENSE</t>
  </si>
  <si>
    <t>21375104 MUSEO HISTORICO CULTURAL JUAN SANTAMARIA</t>
  </si>
  <si>
    <t>21375105 MUSEO DR. RAFAEL ANGEL CALDERON GUARDIA</t>
  </si>
  <si>
    <t>21375106 MUSEO DE ARTE Y DISEÑO CONTEMPORÁNEO</t>
  </si>
  <si>
    <t>21375107 CENTRO CULTURAL E HISTÓRICO JOSÉ FIGUERE</t>
  </si>
  <si>
    <t>21375108 CASA DE LA CULTURA DE PUNTARENAS</t>
  </si>
  <si>
    <t>21375300 Gestión y Desarrollo Cultural</t>
  </si>
  <si>
    <t>21375500 Información y Comunicación</t>
  </si>
  <si>
    <t>21375800 Desarrollo Artístico y Extensión Musical</t>
  </si>
  <si>
    <t>21375801 CENTRO NACIONAL DE LA MÚSICA</t>
  </si>
  <si>
    <t>21375802 SISTEMA NACIONAL DE EDUCACIÓN MUSICAL</t>
  </si>
  <si>
    <t>21375803 TEATRO NACIONAL</t>
  </si>
  <si>
    <t>21375804 TEATRO POPULAR MELICO SALAZAR</t>
  </si>
  <si>
    <t>21375805 CENTRO COSTAR. PRODUCCIÓN CINEMATOGRÁFIC</t>
  </si>
  <si>
    <t>21375806 CENTRO DE PRODUCCÓN ARTÍSTICA Y CULTURAL</t>
  </si>
  <si>
    <t>21375900 DIRECCIÓN GENERAL DE ARCHIVO NACIONAL</t>
  </si>
  <si>
    <t>21376000 CONSEJO NAC.POLÍTICA PÚBLICA PERSONA JOV</t>
  </si>
  <si>
    <t>Presupuesto</t>
  </si>
  <si>
    <t>Ejecución</t>
  </si>
  <si>
    <t>MCJ TOTAL</t>
  </si>
  <si>
    <t>E6040220075300</t>
  </si>
  <si>
    <t>FUNDACIÓN PARQUE METROPOLITANO LA LIBERTAD. (PARA UTILIZAR EN FONDOS CONCURSABLES SEGÚN LEY DE EMERGENCIA Y SALVAMENTO CULTURAL No.10041, DEL</t>
  </si>
  <si>
    <t>E6070100175900</t>
  </si>
  <si>
    <t>ASOCIACIÓN LATINOAMERICANA DE ARCHIVOS. (CUOTA ANUAL DE MEMBRESÍA, ASOCIACIÓN LATINOAMERICANA DE ARCHIVOS, SEGÚN VII CUMBRE IBEROAMERICANA DE</t>
  </si>
  <si>
    <t>Programas Y Subprogramas MCJ</t>
  </si>
  <si>
    <t xml:space="preserve">Porcentaje </t>
  </si>
  <si>
    <t>JULIO</t>
  </si>
  <si>
    <t>POR DEBAJO</t>
  </si>
  <si>
    <t>ES RECUPERABLE</t>
  </si>
  <si>
    <t>9 Pr / Sub</t>
  </si>
  <si>
    <t>DEBE ATENDERSE</t>
  </si>
  <si>
    <t>URGENTE</t>
  </si>
  <si>
    <t>2 Pr / Sub</t>
  </si>
  <si>
    <t>E-7</t>
  </si>
  <si>
    <t>TRANSFERENCIAS DE CAPITAL</t>
  </si>
  <si>
    <t>E-703</t>
  </si>
  <si>
    <t>TRANSF. DE C.TAL A ENTID. PRIV. SIN FINES DE LUCRO</t>
  </si>
  <si>
    <t>E7030222074900</t>
  </si>
  <si>
    <t>FUNDACION PARQUE METROPOLITANO LA LIBERTAD. (PARA LA ATENCIÓN DE DESLIZAMIENTOS DE TERRENOS DEL PARQUE METROPOLITANO LA LIBERTAD, SEGUN LEY No</t>
  </si>
  <si>
    <t>E6040220075806</t>
  </si>
  <si>
    <t>FUNDACIÓN AYÚDENOS PARA AYUDAR. (PARA EL MUSEO DE LOS NIÑOS, PARA GASTOS DE OFERTA ARTÍSTICA DE PRODUCCIONES Y COPRODUCCIONES</t>
  </si>
  <si>
    <t>% Proyectado 90%</t>
  </si>
  <si>
    <t>Liquidación al 31 de Diciembre de 2023</t>
  </si>
  <si>
    <t>INFORME DE LIQUIDACIÓN GENERAL PROGRAMAS Y SUBPROGRAMAS Diciembre 2023</t>
  </si>
  <si>
    <t>% Sin. Ejecutar</t>
  </si>
  <si>
    <t>Monto Sin. Ejecutar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</si>
</sst>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₡-140A]#,##0.00"/>
    <numFmt numFmtId="166" formatCode="_-[$₡-140A]* #,##0.00_-;\-[$₡-140A]* #,##0.00_-;_-[$₡-14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/>
      </right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0" fillId="0" borderId="0" xfId="0" pivotButton="1"/>
    <xf numFmtId="164" fontId="3" fillId="0" borderId="0" xfId="1" applyFont="1"/>
    <xf numFmtId="164" fontId="0" fillId="0" borderId="0" xfId="1" applyFont="1"/>
    <xf numFmtId="0" fontId="9" fillId="0" borderId="0" xfId="0" applyFont="1"/>
    <xf numFmtId="10" fontId="9" fillId="0" borderId="0" xfId="2" applyNumberFormat="1" applyFont="1"/>
    <xf numFmtId="0" fontId="7" fillId="0" borderId="0" xfId="0" applyFont="1"/>
    <xf numFmtId="165" fontId="0" fillId="0" borderId="0" xfId="0" applyNumberFormat="1"/>
    <xf numFmtId="10" fontId="8" fillId="0" borderId="1" xfId="2" applyNumberFormat="1" applyFont="1" applyFill="1" applyBorder="1"/>
    <xf numFmtId="0" fontId="7" fillId="0" borderId="1" xfId="0" applyFont="1" applyBorder="1" applyAlignment="1">
      <alignment vertical="top"/>
    </xf>
    <xf numFmtId="0" fontId="10" fillId="3" borderId="1" xfId="0" applyFont="1" applyFill="1" applyBorder="1" applyAlignment="1">
      <alignment vertical="top"/>
    </xf>
    <xf numFmtId="10" fontId="8" fillId="3" borderId="1" xfId="2" applyNumberFormat="1" applyFont="1" applyFill="1" applyBorder="1"/>
    <xf numFmtId="166" fontId="9" fillId="0" borderId="0" xfId="1" applyNumberFormat="1" applyFont="1"/>
    <xf numFmtId="166" fontId="7" fillId="0" borderId="0" xfId="1" applyNumberFormat="1" applyFont="1"/>
    <xf numFmtId="0" fontId="12" fillId="0" borderId="5" xfId="0" applyFont="1" applyBorder="1"/>
    <xf numFmtId="165" fontId="12" fillId="0" borderId="6" xfId="0" applyNumberFormat="1" applyFont="1" applyBorder="1"/>
    <xf numFmtId="10" fontId="12" fillId="0" borderId="6" xfId="0" applyNumberFormat="1" applyFont="1" applyBorder="1"/>
    <xf numFmtId="0" fontId="12" fillId="0" borderId="7" xfId="0" applyFont="1" applyBorder="1"/>
    <xf numFmtId="165" fontId="12" fillId="0" borderId="8" xfId="0" applyNumberFormat="1" applyFont="1" applyBorder="1"/>
    <xf numFmtId="10" fontId="12" fillId="0" borderId="8" xfId="0" applyNumberFormat="1" applyFont="1" applyBorder="1"/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0" fontId="0" fillId="0" borderId="0" xfId="2" applyNumberFormat="1" applyFont="1"/>
    <xf numFmtId="10" fontId="0" fillId="5" borderId="0" xfId="0" applyNumberFormat="1" applyFill="1"/>
    <xf numFmtId="10" fontId="0" fillId="6" borderId="0" xfId="0" applyNumberFormat="1" applyFill="1"/>
    <xf numFmtId="10" fontId="0" fillId="7" borderId="0" xfId="0" applyNumberFormat="1" applyFill="1"/>
    <xf numFmtId="0" fontId="11" fillId="0" borderId="0" xfId="0" applyFont="1"/>
    <xf numFmtId="165" fontId="11" fillId="0" borderId="0" xfId="0" applyNumberFormat="1" applyFont="1"/>
    <xf numFmtId="10" fontId="2" fillId="3" borderId="9" xfId="2" applyNumberFormat="1" applyFont="1" applyFill="1" applyBorder="1"/>
    <xf numFmtId="0" fontId="6" fillId="2" borderId="1" xfId="0" applyFont="1" applyFill="1" applyBorder="1"/>
    <xf numFmtId="166" fontId="6" fillId="2" borderId="1" xfId="1" applyNumberFormat="1" applyFont="1" applyFill="1" applyBorder="1"/>
    <xf numFmtId="166" fontId="6" fillId="2" borderId="1" xfId="1" applyNumberFormat="1" applyFont="1" applyFill="1" applyBorder="1" applyAlignment="1">
      <alignment vertical="center"/>
    </xf>
    <xf numFmtId="10" fontId="6" fillId="2" borderId="1" xfId="2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1" applyFont="1" applyFill="1" applyBorder="1" applyAlignment="1">
      <alignment vertical="center"/>
    </xf>
    <xf numFmtId="10" fontId="11" fillId="0" borderId="0" xfId="0" applyNumberFormat="1" applyFont="1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5" fontId="0" fillId="3" borderId="0" xfId="0" applyNumberFormat="1" applyFill="1"/>
    <xf numFmtId="10" fontId="0" fillId="3" borderId="0" xfId="0" applyNumberFormat="1" applyFill="1"/>
    <xf numFmtId="10" fontId="0" fillId="3" borderId="0" xfId="0" applyNumberFormat="1" applyFill="1" applyAlignment="1">
      <alignment horizontal="center"/>
    </xf>
    <xf numFmtId="0" fontId="9" fillId="0" borderId="1" xfId="0" applyFont="1" applyBorder="1" applyAlignment="1">
      <alignment vertical="center"/>
    </xf>
    <xf numFmtId="166" fontId="10" fillId="3" borderId="0" xfId="0" applyNumberFormat="1" applyFont="1" applyFill="1" applyAlignment="1">
      <alignment horizontal="right" vertical="top"/>
    </xf>
    <xf numFmtId="166" fontId="9" fillId="0" borderId="1" xfId="0" applyNumberFormat="1" applyFont="1" applyBorder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166" fontId="10" fillId="3" borderId="1" xfId="0" applyNumberFormat="1" applyFont="1" applyFill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6" fillId="2" borderId="1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 vertical="center"/>
    </xf>
    <xf numFmtId="166" fontId="10" fillId="0" borderId="0" xfId="1" applyNumberFormat="1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3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Porcentaje" xfId="2" builtinId="5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numFmt numFmtId="14" formatCode="0.00%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3403917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08855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410422</xdr:colOff>
      <xdr:row>3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08855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1168188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0"/>
          <a:ext cx="4808855" cy="7143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man Nicolás Hernández Pérez" refreshedDate="45302.50140011574" createdVersion="5" refreshedVersion="5" minRefreshableVersion="3" recordCount="2013" xr:uid="{00000000-000A-0000-FFFF-FFFF04000000}">
  <cacheSource type="worksheet">
    <worksheetSource ref="A5:Q2018" sheet="POR PROGRAMA"/>
  </cacheSource>
  <cacheFields count="18">
    <cacheField name="Centro gestor" numFmtId="0">
      <sharedItems/>
    </cacheField>
    <cacheField name="Desc.Centro Gestor" numFmtId="0">
      <sharedItems/>
    </cacheField>
    <cacheField name="Programas Y Subprogramas MCJ" numFmtId="0">
      <sharedItems count="21">
        <s v="213 Ministerio de Cultura Juvent. y Deportes"/>
        <s v="21374900 Actividades Centrales"/>
        <s v="21375101 CENTRO INVEST. Y CONSERVACIÓN PATRIMONIO"/>
        <s v="21375102 MUSEO NACIONAL DE COSTA RICA"/>
        <s v="21375103 MUSEO DE ARTE COSTARRICENSE"/>
        <s v="21375104 MUSEO HISTORICO CULTURAL JUAN SANTAMARIA"/>
        <s v="21375105 MUSEO DR. RAFAEL ANGEL CALDERON GUARDIA"/>
        <s v="21375106 MUSEO DE ARTE Y DISEÑO CONTEMPORÁNEO"/>
        <s v="21375107 CENTRO CULTURAL E HISTÓRICO JOSÉ FIGUERE"/>
        <s v="21375108 CASA DE LA CULTURA DE PUNTARENAS"/>
        <s v="21375300 Gestión y Desarrollo Cultural"/>
        <s v="21375500 Información y Comunicación"/>
        <s v="21375800 Desarrollo Artístico y Extensión Musical"/>
        <s v="21375801 CENTRO NACIONAL DE LA MÚSICA"/>
        <s v="21375802 SISTEMA NACIONAL DE EDUCACIÓN MUSICAL"/>
        <s v="21375803 TEATRO NACIONAL"/>
        <s v="21375804 TEATRO POPULAR MELICO SALAZAR"/>
        <s v="21375805 CENTRO COSTAR. PRODUCCIÓN CINEMATOGRÁFIC"/>
        <s v="21375806 CENTRO DE PRODUCCÓN ARTÍSTICA Y CULTURAL"/>
        <s v="21375900 DIRECCIÓN GENERAL DE ARCHIVO NACIONAL"/>
        <s v="21376000 CONSEJO NAC.POLÍTICA PÚBLICA PERSONA JOV"/>
      </sharedItems>
    </cacheField>
    <cacheField name="Fondo" numFmtId="0">
      <sharedItems/>
    </cacheField>
    <cacheField name="PosPre" numFmtId="0">
      <sharedItems count="407">
        <s v=""/>
        <s v="E-0"/>
        <s v="E-001"/>
        <s v="E-00101"/>
        <s v="E-00105"/>
        <s v="E-002"/>
        <s v="E-00201"/>
        <s v="E-003"/>
        <s v="E-00301"/>
        <s v="E-00302"/>
        <s v="E-00303"/>
        <s v="E-00304"/>
        <s v="E-00399"/>
        <s v="E-004"/>
        <s v="E0040120074900"/>
        <s v="E0040520074900"/>
        <s v="E-005"/>
        <s v="E0050120074900"/>
        <s v="E0050220074900"/>
        <s v="E0050320074900"/>
        <s v="E0050520074900"/>
        <s v="E-1"/>
        <s v="E-101"/>
        <s v="E-10103"/>
        <s v="E-10104"/>
        <s v="E-10199"/>
        <s v="E-102"/>
        <s v="E-10201"/>
        <s v="E-10202"/>
        <s v="E-10203"/>
        <s v="E-10204"/>
        <s v="E-10299"/>
        <s v="E-103"/>
        <s v="E-10301"/>
        <s v="E-10303"/>
        <s v="E-10306"/>
        <s v="E-10307"/>
        <s v="E-104"/>
        <s v="E-10404"/>
        <s v="E-10405"/>
        <s v="E-10406"/>
        <s v="E-10499"/>
        <s v="E-105"/>
        <s v="E-10501"/>
        <s v="E-10502"/>
        <s v="E-106"/>
        <s v="E-10601"/>
        <s v="E-107"/>
        <s v="E-10701"/>
        <s v="E-10702"/>
        <s v="E-10703"/>
        <s v="E-108"/>
        <s v="E-10801"/>
        <s v="E-10803"/>
        <s v="E-10804"/>
        <s v="E-10805"/>
        <s v="E-10806"/>
        <s v="E-10807"/>
        <s v="E-10808"/>
        <s v="E-10899"/>
        <s v="E-109"/>
        <s v="E-10902"/>
        <s v="E-10999"/>
        <s v="E-199"/>
        <s v="E-19905"/>
        <s v="E-19999"/>
        <s v="E-2"/>
        <s v="E-201"/>
        <s v="E-20101"/>
        <s v="E-20102"/>
        <s v="E-20104"/>
        <s v="E-20199"/>
        <s v="E-202"/>
        <s v="E-20202"/>
        <s v="E-20203"/>
        <s v="E-203"/>
        <s v="E-20301"/>
        <s v="E-20302"/>
        <s v="E-20303"/>
        <s v="E-20304"/>
        <s v="E-20306"/>
        <s v="E-20399"/>
        <s v="E-204"/>
        <s v="E-20401"/>
        <s v="E-20402"/>
        <s v="E-299"/>
        <s v="E-29901"/>
        <s v="E-29902"/>
        <s v="E-29903"/>
        <s v="E-29904"/>
        <s v="E-29905"/>
        <s v="E-29906"/>
        <s v="E-29907"/>
        <s v="E-29999"/>
        <s v="E-6"/>
        <s v="E-601"/>
        <s v="E6010320074900"/>
        <s v="E6010320274900"/>
        <s v="E6010520274900"/>
        <s v="E-602"/>
        <s v="E-60202"/>
        <s v="E-60299"/>
        <s v="E-603"/>
        <s v="E-60301"/>
        <s v="E-60399"/>
        <s v="E-604"/>
        <s v="E6040221074900"/>
        <s v="E6040221574900"/>
        <s v="E6040222074900"/>
        <s v="E-606"/>
        <s v="E-60601"/>
        <s v="E-607"/>
        <s v="E6070122074900"/>
        <s v="E6070154074900"/>
        <s v="E6070154574900"/>
        <s v="E6070155074900"/>
        <s v="E-7"/>
        <s v="E-703"/>
        <s v="E7030222074900"/>
        <s v="E-5"/>
        <s v="E-501"/>
        <s v="E-50101"/>
        <s v="E-50102"/>
        <s v="E-50103"/>
        <s v="E-50104"/>
        <s v="E-50105"/>
        <s v="E-50106"/>
        <s v="E-50199"/>
        <s v="E-502"/>
        <s v="E-50201"/>
        <s v="E-50299"/>
        <s v="E-599"/>
        <s v="E-59903"/>
        <s v="E0040120075101"/>
        <s v="E0040520075101"/>
        <s v="E0050120075101"/>
        <s v="E0050220075101"/>
        <s v="E0050320075101"/>
        <s v="E-10101"/>
        <s v="E-10402"/>
        <s v="E-10403"/>
        <s v="E-19902"/>
        <s v="E6010320075101"/>
        <s v="E6010320275101"/>
        <s v="E6040120075101"/>
        <s v="E6040425075101"/>
        <s v="E6040431675101"/>
        <s v="E6040436275101"/>
        <s v="E6070122575101"/>
        <s v="E-00102"/>
        <s v="E0040120075102"/>
        <s v="E0040520075102"/>
        <s v="E0050120075102"/>
        <s v="E0050220075102"/>
        <s v="E0050320075102"/>
        <s v="E0050500175102"/>
        <s v="E-10102"/>
        <s v="E-10302"/>
        <s v="E-10304"/>
        <s v="E-10305"/>
        <s v="E-10401"/>
        <s v="E-10503"/>
        <s v="E-10504"/>
        <s v="E-20305"/>
        <s v="E6010320075102"/>
        <s v="E6010320275102"/>
        <s v="E-60201"/>
        <s v="E0040120075103"/>
        <s v="E0040520075103"/>
        <s v="E0050120075103"/>
        <s v="E0050220075103"/>
        <s v="E0050320075103"/>
        <s v="E0050520075103"/>
        <s v="E6010320075103"/>
        <s v="E6010320275103"/>
        <s v="E6070100175103"/>
        <s v="E0040120075104"/>
        <s v="E0040520075104"/>
        <s v="E0050120075104"/>
        <s v="E0050220075104"/>
        <s v="E0050320075104"/>
        <s v="E0050520075104"/>
        <s v="E6010320075104"/>
        <s v="E6010320275104"/>
        <s v="E-50107"/>
        <s v="E-59902"/>
        <s v="E0040120075105"/>
        <s v="E0040520075105"/>
        <s v="E0050120075105"/>
        <s v="E0050220075105"/>
        <s v="E0050320075105"/>
        <s v="E0050520075105"/>
        <s v="E6010320075105"/>
        <s v="E6010320275105"/>
        <s v="E0040120075106"/>
        <s v="E0040520075106"/>
        <s v="E0050120075106"/>
        <s v="E0050220075106"/>
        <s v="E0050320075106"/>
        <s v="E0050520075106"/>
        <s v="E6010320075106"/>
        <s v="E6010320275106"/>
        <s v="E0040120075107"/>
        <s v="E0040520075107"/>
        <s v="E0050120075107"/>
        <s v="E0050220075107"/>
        <s v="E0050320075107"/>
        <s v="E6010320075107"/>
        <s v="E6010320275107"/>
        <s v="E0040120075108"/>
        <s v="E0040520075108"/>
        <s v="E0050120075108"/>
        <s v="E0050220075108"/>
        <s v="E0050320075108"/>
        <s v="E6010320075108"/>
        <s v="E6010320275108"/>
        <s v="E0040120075300"/>
        <s v="E0040520075300"/>
        <s v="E0050120075300"/>
        <s v="E0050220075300"/>
        <s v="E0050320075300"/>
        <s v="E6010320075300"/>
        <s v="E6010320275300"/>
        <s v="E6040120075300"/>
        <s v="E6040220075300"/>
        <s v="E6070120075300"/>
        <s v="E0040120075500"/>
        <s v="E0040520075500"/>
        <s v="E0050120075500"/>
        <s v="E0050220075500"/>
        <s v="E0050320075500"/>
        <s v="E6010320075500"/>
        <s v="E6010320275500"/>
        <s v="E6070120075500"/>
        <s v="E6070147075500"/>
        <s v="E6070154575500"/>
        <s v="E6070155075500"/>
        <s v="E6070221075500"/>
        <s v="E6070221575500"/>
        <s v="E0040120075800"/>
        <s v="E0040520075800"/>
        <s v="E0050120075800"/>
        <s v="E0050220075800"/>
        <s v="E0050320075800"/>
        <s v="E6010320075800"/>
        <s v="E6010320275800"/>
        <s v="E6040120075800"/>
        <s v="E0040120075801"/>
        <s v="E0040520075801"/>
        <s v="E0050120075801"/>
        <s v="E0050220075801"/>
        <s v="E0050320075801"/>
        <s v="E0050520075801"/>
        <s v="E6010320075801"/>
        <s v="E6010320275801"/>
        <s v="E6070100175801"/>
        <s v="E6070100275801"/>
        <s v="E0040120075802"/>
        <s v="E0040520075802"/>
        <s v="E0050120075802"/>
        <s v="E0050220075802"/>
        <s v="E0050320075802"/>
        <s v="E0050520075802"/>
        <s v="E6010320075802"/>
        <s v="E6010320275802"/>
        <s v="E6040222075802"/>
        <s v="E6070100175802"/>
        <s v="E0040120075803"/>
        <s v="E0040520075803"/>
        <s v="E0050120075803"/>
        <s v="E0050220075803"/>
        <s v="E0050320075803"/>
        <s v="E0050520075803"/>
        <s v="E-3"/>
        <s v="E-304"/>
        <s v="E-30405"/>
        <s v="E6010320075803"/>
        <s v="E6010320275803"/>
        <s v="E-60602"/>
        <s v="E0040120075804"/>
        <s v="E0040520075804"/>
        <s v="E0050120075804"/>
        <s v="E0050220075804"/>
        <s v="E0050320075804"/>
        <s v="E0050520075804"/>
        <s v="E6010320075804"/>
        <s v="E6010320275804"/>
        <s v="E6070100175804"/>
        <s v="E0040120075805"/>
        <s v="E0040520075805"/>
        <s v="E0050120075805"/>
        <s v="E0050220075805"/>
        <s v="E0050320075805"/>
        <s v="E0050520075805"/>
        <s v="E6010320075805"/>
        <s v="E6010320275805"/>
        <s v="E6070100175805"/>
        <s v="E6070100275805"/>
        <s v="E0040120075806"/>
        <s v="E0040520075806"/>
        <s v="E0050120075806"/>
        <s v="E0050220075806"/>
        <s v="E0050320075806"/>
        <s v="E6010320075806"/>
        <s v="E6010320275806"/>
        <s v="E6040220075806"/>
        <s v="E6040222075806"/>
        <s v="E0040120075900"/>
        <s v="E0040520075900"/>
        <s v="E0050120075900"/>
        <s v="E0050220075900"/>
        <s v="E0050320075900"/>
        <s v="E0050520075900"/>
        <s v="E6010320075900"/>
        <s v="E6010320275900"/>
        <s v="E6070100175900"/>
        <s v="E-00205"/>
        <s v="E0040120076000"/>
        <s v="E0040520076000"/>
        <s v="E0050120076000"/>
        <s v="E0050220076000"/>
        <s v="E0050320076000"/>
        <s v="E0050520076000"/>
        <s v="E6010320076000"/>
        <s v="E6010320276000"/>
        <s v="E6010400176000"/>
        <s v="E6010400276000"/>
        <s v="E6010400376000"/>
        <s v="E6010400476000"/>
        <s v="E6010400576000"/>
        <s v="E6010400676000"/>
        <s v="E6010400776000"/>
        <s v="E6010400876000"/>
        <s v="E6010400976000"/>
        <s v="E6010401076000"/>
        <s v="E6010401176000"/>
        <s v="E6010401276000"/>
        <s v="E6010401376000"/>
        <s v="E6010401476000"/>
        <s v="E6010401576000"/>
        <s v="E6010401676000"/>
        <s v="E6010401776000"/>
        <s v="E6010401876000"/>
        <s v="E6010401976000"/>
        <s v="E6010402076000"/>
        <s v="E6010402176000"/>
        <s v="E6010402276000"/>
        <s v="E6010402376000"/>
        <s v="E6010402476000"/>
        <s v="E6010402576000"/>
        <s v="E6010402676000"/>
        <s v="E6010402776000"/>
        <s v="E6010402876000"/>
        <s v="E6010402976000"/>
        <s v="E6010403076000"/>
        <s v="E6010403176000"/>
        <s v="E6010403276000"/>
        <s v="E6010403376000"/>
        <s v="E6010403476000"/>
        <s v="E6010403576000"/>
        <s v="E6010403676000"/>
        <s v="E6010403776000"/>
        <s v="E6010403876000"/>
        <s v="E6010403976000"/>
        <s v="E6010404076000"/>
        <s v="E6010404176000"/>
        <s v="E6010404276000"/>
        <s v="E6010404376000"/>
        <s v="E6010404476000"/>
        <s v="E6010404576000"/>
        <s v="E6010404676000"/>
        <s v="E6010404776000"/>
        <s v="E6010404876000"/>
        <s v="E6010404976000"/>
        <s v="E6010405076000"/>
        <s v="E6010405176000"/>
        <s v="E6010405276000"/>
        <s v="E6010405376000"/>
        <s v="E6010405476000"/>
        <s v="E6010405576000"/>
        <s v="E6010405676000"/>
        <s v="E6010405776000"/>
        <s v="E6010405876000"/>
        <s v="E6010405976000"/>
        <s v="E6010406076000"/>
        <s v="E6010406176000"/>
        <s v="E6010406276000"/>
        <s v="E6010406376000"/>
        <s v="E6010406476000"/>
        <s v="E6010406576000"/>
        <s v="E6010406676000"/>
        <s v="E6010406776000"/>
        <s v="E6010406876000"/>
        <s v="E6010406976000"/>
        <s v="E6010407076000" u="1"/>
        <s v="E6010407176000" u="1"/>
        <s v="E6010407276000" u="1"/>
        <s v="E6010408076000" u="1"/>
        <s v="E6010407376000" u="1"/>
        <s v="E6010408176000" u="1"/>
        <s v="E6010407476000" u="1"/>
        <s v="E6010408276000" u="1"/>
        <s v="E6010407576000" u="1"/>
        <s v="E6010407676000" u="1"/>
        <s v="E6010407776000" u="1"/>
        <s v="E6010407876000" u="1"/>
        <s v="E6010407976000" u="1"/>
      </sharedItems>
    </cacheField>
    <cacheField name="Desc.Pos.presupuestaria" numFmtId="0">
      <sharedItems/>
    </cacheField>
    <cacheField name="Ley de Presupuesto" numFmtId="166">
      <sharedItems containsSemiMixedTypes="0" containsString="0" containsNumber="1" containsInteger="1" minValue="0" maxValue="48807045414"/>
    </cacheField>
    <cacheField name="Presupuesto Actual" numFmtId="166">
      <sharedItems containsSemiMixedTypes="0" containsString="0" containsNumber="1" minValue="0" maxValue="47817680901"/>
    </cacheField>
    <cacheField name="Cuota Liberación" numFmtId="166">
      <sharedItems containsSemiMixedTypes="0" containsString="0" containsNumber="1" minValue="0" maxValue="47817623901"/>
    </cacheField>
    <cacheField name="Solicitado" numFmtId="166">
      <sharedItems containsSemiMixedTypes="0" containsString="0" containsNumber="1" containsInteger="1" minValue="0" maxValue="0"/>
    </cacheField>
    <cacheField name="Comprometido" numFmtId="166">
      <sharedItems containsSemiMixedTypes="0" containsString="0" containsNumber="1" minValue="0" maxValue="96830235.890000001"/>
    </cacheField>
    <cacheField name="Recepción Mercancía" numFmtId="166">
      <sharedItems containsSemiMixedTypes="0" containsString="0" containsNumber="1" containsInteger="1" minValue="0" maxValue="0"/>
    </cacheField>
    <cacheField name="Devengado" numFmtId="166">
      <sharedItems containsSemiMixedTypes="0" containsString="0" containsNumber="1" minValue="0" maxValue="40898779896.209999"/>
    </cacheField>
    <cacheField name="Pagado" numFmtId="166">
      <sharedItems containsSemiMixedTypes="0" containsString="0" containsNumber="1" minValue="0" maxValue="38996722789.150002"/>
    </cacheField>
    <cacheField name="Disponible Presupuesto" numFmtId="166">
      <sharedItems containsSemiMixedTypes="0" containsString="0" containsNumber="1" minValue="0" maxValue="6822070768.8999996"/>
    </cacheField>
    <cacheField name="Disponible Liberado" numFmtId="166">
      <sharedItems containsSemiMixedTypes="0" containsString="0" containsNumber="1" minValue="0" maxValue="6822013768.8999996"/>
    </cacheField>
    <cacheField name="% Ejecución" numFmtId="10">
      <sharedItems containsSemiMixedTypes="0" containsString="0" containsNumber="1" minValue="0" maxValue="1"/>
    </cacheField>
    <cacheField name="Porcentaje" numFmtId="0" formula="Devengado/'Presupuest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3">
  <r>
    <s v="213"/>
    <s v="Ministerio de Cultura Juvent. y Deportes"/>
    <x v="0"/>
    <s v="001"/>
    <x v="0"/>
    <s v=""/>
    <n v="48807045414"/>
    <n v="47817680901"/>
    <n v="47817623901"/>
    <n v="0"/>
    <n v="96830235.890000001"/>
    <n v="0"/>
    <n v="40898779896.209999"/>
    <n v="38996722789.150002"/>
    <n v="6822070768.8999996"/>
    <n v="6822013768.8999996"/>
    <n v="0.85530663816351438"/>
  </r>
  <r>
    <s v="21374900"/>
    <s v="Actividades Centrales"/>
    <x v="1"/>
    <s v="001"/>
    <x v="0"/>
    <s v=""/>
    <n v="10194440455"/>
    <n v="10083085812"/>
    <n v="10083085812"/>
    <n v="0"/>
    <n v="35762584.899999999"/>
    <n v="0"/>
    <n v="8652649882.7600002"/>
    <n v="7914819529.1000004"/>
    <n v="1394673344.3399999"/>
    <n v="1394673344.3399999"/>
    <n v="0.85813510309139485"/>
  </r>
  <r>
    <s v="21374900"/>
    <s v="Actividades Centrales"/>
    <x v="1"/>
    <s v="001"/>
    <x v="1"/>
    <s v="REMUNERACIONES"/>
    <n v="3844599529"/>
    <n v="3753231203"/>
    <n v="3753231203"/>
    <n v="0"/>
    <n v="0"/>
    <n v="0"/>
    <n v="2870961088.2800002"/>
    <n v="2870427446.96"/>
    <n v="882270114.72000003"/>
    <n v="882270114.72000003"/>
    <n v="0.76493051799878697"/>
  </r>
  <r>
    <s v="21374900"/>
    <s v="Actividades Centrales"/>
    <x v="1"/>
    <s v="001"/>
    <x v="2"/>
    <s v="REMUNERACIONES BASICAS"/>
    <n v="1302157104"/>
    <n v="1272361142"/>
    <n v="1272361142"/>
    <n v="0"/>
    <n v="0"/>
    <n v="0"/>
    <n v="1124367392.54"/>
    <n v="1124367392.54"/>
    <n v="147993749.46000001"/>
    <n v="147993749.46000001"/>
    <n v="0.88368573624672986"/>
  </r>
  <r>
    <s v="21374900"/>
    <s v="Actividades Centrales"/>
    <x v="1"/>
    <s v="001"/>
    <x v="3"/>
    <s v="SUELDOS PARA CARGOS FIJOS"/>
    <n v="1287157104"/>
    <n v="1255861142"/>
    <n v="1255861142"/>
    <n v="0"/>
    <n v="0"/>
    <n v="0"/>
    <n v="1112302996.8699999"/>
    <n v="1112302996.8699999"/>
    <n v="143558145.13"/>
    <n v="143558145.13"/>
    <n v="0.88568947606629578"/>
  </r>
  <r>
    <s v="21374900"/>
    <s v="Actividades Centrales"/>
    <x v="1"/>
    <s v="001"/>
    <x v="4"/>
    <s v="SUPLENCIAS"/>
    <n v="15000000"/>
    <n v="16500000"/>
    <n v="16500000"/>
    <n v="0"/>
    <n v="0"/>
    <n v="0"/>
    <n v="12064395.67"/>
    <n v="12064395.67"/>
    <n v="4435604.33"/>
    <n v="4435604.33"/>
    <n v="0.73117549515151514"/>
  </r>
  <r>
    <s v="21374900"/>
    <s v="Actividades Centrales"/>
    <x v="1"/>
    <s v="001"/>
    <x v="5"/>
    <s v="REMUNERACIONES EVENTUALES"/>
    <n v="55000000"/>
    <n v="55000000"/>
    <n v="55000000"/>
    <n v="0"/>
    <n v="0"/>
    <n v="0"/>
    <n v="40636701.240000002"/>
    <n v="40103059.920000002"/>
    <n v="14363298.76"/>
    <n v="14363298.76"/>
    <n v="0.73884911345454551"/>
  </r>
  <r>
    <s v="21374900"/>
    <s v="Actividades Centrales"/>
    <x v="1"/>
    <s v="001"/>
    <x v="6"/>
    <s v="TIEMPO EXTRAORDINARIO"/>
    <n v="55000000"/>
    <n v="55000000"/>
    <n v="55000000"/>
    <n v="0"/>
    <n v="0"/>
    <n v="0"/>
    <n v="40636701.240000002"/>
    <n v="40103059.920000002"/>
    <n v="14363298.76"/>
    <n v="14363298.76"/>
    <n v="0.73884911345454551"/>
  </r>
  <r>
    <s v="21374900"/>
    <s v="Actividades Centrales"/>
    <x v="1"/>
    <s v="001"/>
    <x v="7"/>
    <s v="INCENTIVOS SALARIALES"/>
    <n v="1827937390"/>
    <n v="1778162159"/>
    <n v="1778162159"/>
    <n v="0"/>
    <n v="0"/>
    <n v="0"/>
    <n v="1201408939.8099999"/>
    <n v="1201408939.8099999"/>
    <n v="576753219.19000006"/>
    <n v="576753219.19000006"/>
    <n v="0.67564644412725916"/>
  </r>
  <r>
    <s v="21374900"/>
    <s v="Actividades Centrales"/>
    <x v="1"/>
    <s v="001"/>
    <x v="8"/>
    <s v="RETRIBUCION POR AÑOS SERVIDOS"/>
    <n v="473800000"/>
    <n v="449083515"/>
    <n v="449083515"/>
    <n v="0"/>
    <n v="0"/>
    <n v="0"/>
    <n v="346831534.89999998"/>
    <n v="346831534.89999998"/>
    <n v="102251980.09999999"/>
    <n v="102251980.09999999"/>
    <n v="0.77230965581090183"/>
  </r>
  <r>
    <s v="21374900"/>
    <s v="Actividades Centrales"/>
    <x v="1"/>
    <s v="001"/>
    <x v="9"/>
    <s v="RESTRICCION AL EJERCICIO LIBERAL DE LA PROFESION"/>
    <n v="588586508"/>
    <n v="573242025"/>
    <n v="573242025"/>
    <n v="0"/>
    <n v="0"/>
    <n v="0"/>
    <n v="411081151.43000001"/>
    <n v="411081151.43000001"/>
    <n v="162160873.56999999"/>
    <n v="162160873.56999999"/>
    <n v="0.71711621531934966"/>
  </r>
  <r>
    <s v="21374900"/>
    <s v="Actividades Centrales"/>
    <x v="1"/>
    <s v="001"/>
    <x v="10"/>
    <s v="DECIMOTERCER MES"/>
    <n v="272377497"/>
    <n v="267381558"/>
    <n v="267381558"/>
    <n v="0"/>
    <n v="0"/>
    <n v="0"/>
    <n v="181611931.50999999"/>
    <n v="181611931.50999999"/>
    <n v="85769626.489999995"/>
    <n v="85769626.489999995"/>
    <n v="0.6792238509957369"/>
  </r>
  <r>
    <s v="21374900"/>
    <s v="Actividades Centrales"/>
    <x v="1"/>
    <s v="001"/>
    <x v="11"/>
    <s v="SALARIO ESCOLAR"/>
    <n v="366473385"/>
    <n v="366473385"/>
    <n v="366473385"/>
    <n v="0"/>
    <n v="0"/>
    <n v="0"/>
    <n v="161193233.44999999"/>
    <n v="161193233.44999999"/>
    <n v="205280151.55000001"/>
    <n v="205280151.55000001"/>
    <n v="0.439849768217138"/>
  </r>
  <r>
    <s v="21374900"/>
    <s v="Actividades Centrales"/>
    <x v="1"/>
    <s v="001"/>
    <x v="12"/>
    <s v="OTROS INCENTIVOS SALARIALES"/>
    <n v="126700000"/>
    <n v="121981676"/>
    <n v="121981676"/>
    <n v="0"/>
    <n v="0"/>
    <n v="0"/>
    <n v="100691088.52"/>
    <n v="100691088.52"/>
    <n v="21290587.48"/>
    <n v="21290587.48"/>
    <n v="0.82546077264916407"/>
  </r>
  <r>
    <s v="21374900"/>
    <s v="Actividades Centrales"/>
    <x v="1"/>
    <s v="001"/>
    <x v="13"/>
    <s v="CONTRIB. PATRONALES AL DES. Y LA SEGURIDAD SOCIAL"/>
    <n v="284769908"/>
    <n v="278922321"/>
    <n v="278922321"/>
    <n v="0"/>
    <n v="0"/>
    <n v="0"/>
    <n v="217288348"/>
    <n v="217288348"/>
    <n v="61633973"/>
    <n v="61633973"/>
    <n v="0.77902817967730875"/>
  </r>
  <r>
    <s v="21374900"/>
    <s v="Actividades Centrales"/>
    <x v="1"/>
    <s v="001"/>
    <x v="14"/>
    <s v="CCSS CONTRIBUCION PATRONAL SEGURO SALUD (CONTRIBUCION PATRONAL SEGURO DE SALUD, SEGUN LEY NO. 17 DEL 22 DE OCTUBRE DE 1943, LEY"/>
    <n v="270166323"/>
    <n v="264618612"/>
    <n v="264618612"/>
    <n v="0"/>
    <n v="0"/>
    <n v="0"/>
    <n v="206155006"/>
    <n v="206155006"/>
    <n v="58463606"/>
    <n v="58463606"/>
    <n v="0.77906464871034842"/>
  </r>
  <r>
    <s v="21374900"/>
    <s v="Actividades Centrales"/>
    <x v="1"/>
    <s v="001"/>
    <x v="15"/>
    <s v="BANCO POPULAR Y DE DESARROLLO COMUNAL. (BPDC) (SEGUN LEY NO. 4351 DEL 11 DE JULIO DE 1969, LEY ORGANICA DEL B.P.D.C.)."/>
    <n v="14603585"/>
    <n v="14303709"/>
    <n v="14303709"/>
    <n v="0"/>
    <n v="0"/>
    <n v="0"/>
    <n v="11133342"/>
    <n v="11133342"/>
    <n v="3170367"/>
    <n v="3170367"/>
    <n v="0.77835350257754821"/>
  </r>
  <r>
    <s v="21374900"/>
    <s v="Actividades Centrales"/>
    <x v="1"/>
    <s v="001"/>
    <x v="16"/>
    <s v="CONTRIB PATRONALES A FOND PENS Y OTROS FOND CAPIT."/>
    <n v="374735127"/>
    <n v="368785581"/>
    <n v="368785581"/>
    <n v="0"/>
    <n v="0"/>
    <n v="0"/>
    <n v="287259706.69"/>
    <n v="287259706.69"/>
    <n v="81525874.310000002"/>
    <n v="81525874.310000002"/>
    <n v="0.77893421405214858"/>
  </r>
  <r>
    <s v="21374900"/>
    <s v="Actividades Centrales"/>
    <x v="1"/>
    <s v="001"/>
    <x v="17"/>
    <s v="CCSS CONTRIBUCION PATRONAL SEGURO PENSIONES (CONTRIBUCION PATRONAL SEGURO DE PENSIONES, SEGUN LEY NO. 17 DEL 22 DE OCTUBRE DE 1943, LEY"/>
    <n v="158302862"/>
    <n v="155052203"/>
    <n v="155052203"/>
    <n v="0"/>
    <n v="0"/>
    <n v="0"/>
    <n v="120170034"/>
    <n v="120170034"/>
    <n v="34882169"/>
    <n v="34882169"/>
    <n v="0.77502951699435063"/>
  </r>
  <r>
    <s v="21374900"/>
    <s v="Actividades Centrales"/>
    <x v="1"/>
    <s v="001"/>
    <x v="18"/>
    <s v="CCSS APORTE PATRONAL REGIMEN PENSIONES (APORTE PATRONAL AL REGIMEN DE PENSIONES, SEGUN LEY DE PROTECCION AL TRABAJADOR NO. 7983 DEL 16"/>
    <n v="87621510"/>
    <n v="85822252"/>
    <n v="85822252"/>
    <n v="0"/>
    <n v="0"/>
    <n v="0"/>
    <n v="66800003"/>
    <n v="66800003"/>
    <n v="19022249"/>
    <n v="19022249"/>
    <n v="0.77835294976878489"/>
  </r>
  <r>
    <s v="21374900"/>
    <s v="Actividades Centrales"/>
    <x v="1"/>
    <s v="001"/>
    <x v="19"/>
    <s v="CCSS APORTE PATRONAL FONDO CAPITALIZACION LABORAL (APORTE PATRONAL AL FONDO DE CAPITALIZACION LABORAL, SEGUN LEY DE PROTECCION AL TRABAJADOR"/>
    <n v="43810755"/>
    <n v="42911126"/>
    <n v="42911126"/>
    <n v="0"/>
    <n v="0"/>
    <n v="0"/>
    <n v="33400037"/>
    <n v="33400037"/>
    <n v="9511089"/>
    <n v="9511089"/>
    <n v="0.7783537770600566"/>
  </r>
  <r>
    <s v="21374900"/>
    <s v="Actividades Centrales"/>
    <x v="1"/>
    <s v="001"/>
    <x v="20"/>
    <s v="ASOCIACION DE EMPLEADOS DEL MINISTERIO DE CULTURA Y JUVENTUD (ASEMICULTURA). (APORTE PATRONAL A LA ASOCIACION DE EMPLEADOS DEL MINISTERIO DE CULTURA"/>
    <n v="85000000"/>
    <n v="85000000"/>
    <n v="85000000"/>
    <n v="0"/>
    <n v="0"/>
    <n v="0"/>
    <n v="66889632.689999998"/>
    <n v="66889632.689999998"/>
    <n v="18110367.309999999"/>
    <n v="18110367.309999999"/>
    <n v="0.78693685517647061"/>
  </r>
  <r>
    <s v="21374900"/>
    <s v="Actividades Centrales"/>
    <x v="1"/>
    <s v="001"/>
    <x v="21"/>
    <s v="SERVICIOS"/>
    <n v="1724719483"/>
    <n v="1481913338"/>
    <n v="1481913338"/>
    <n v="0"/>
    <n v="10421749.529999999"/>
    <n v="0"/>
    <n v="1310762571.5899999"/>
    <n v="1048038577.39"/>
    <n v="160729016.88"/>
    <n v="160729016.88"/>
    <n v="0.8845068992759143"/>
  </r>
  <r>
    <s v="21374900"/>
    <s v="Actividades Centrales"/>
    <x v="1"/>
    <s v="001"/>
    <x v="22"/>
    <s v="ALQUILERES"/>
    <n v="52000000"/>
    <n v="34095507"/>
    <n v="34095507"/>
    <n v="0"/>
    <n v="0"/>
    <n v="0"/>
    <n v="13764535.810000001"/>
    <n v="12189906.310000001"/>
    <n v="20330971.190000001"/>
    <n v="20330971.190000001"/>
    <n v="0.40370526855635264"/>
  </r>
  <r>
    <s v="21374900"/>
    <s v="Actividades Centrales"/>
    <x v="1"/>
    <s v="001"/>
    <x v="23"/>
    <s v="ALQUILER DE EQUIPO DE COMPUTO"/>
    <n v="25000000"/>
    <n v="21346920"/>
    <n v="21346920"/>
    <n v="0"/>
    <n v="0"/>
    <n v="0"/>
    <n v="1574629.5"/>
    <n v="0"/>
    <n v="19772290.5"/>
    <n v="19772290.5"/>
    <n v="7.3763779505427479E-2"/>
  </r>
  <r>
    <s v="21374900"/>
    <s v="Actividades Centrales"/>
    <x v="1"/>
    <s v="001"/>
    <x v="24"/>
    <s v="ALQUILER Y DERECHOS PARA TELECOMUNICACIONES"/>
    <n v="7000000"/>
    <n v="2248587"/>
    <n v="2248587"/>
    <n v="0"/>
    <n v="0"/>
    <n v="0"/>
    <n v="2248587"/>
    <n v="2248587"/>
    <n v="0"/>
    <n v="0"/>
    <n v="1"/>
  </r>
  <r>
    <s v="21374900"/>
    <s v="Actividades Centrales"/>
    <x v="1"/>
    <s v="001"/>
    <x v="25"/>
    <s v="OTROS ALQUILERES"/>
    <n v="20000000"/>
    <n v="10500000"/>
    <n v="10500000"/>
    <n v="0"/>
    <n v="0"/>
    <n v="0"/>
    <n v="9941319.3100000005"/>
    <n v="9941319.3100000005"/>
    <n v="558680.68999999994"/>
    <n v="558680.68999999994"/>
    <n v="0.94679231523809526"/>
  </r>
  <r>
    <s v="21374900"/>
    <s v="Actividades Centrales"/>
    <x v="1"/>
    <s v="001"/>
    <x v="26"/>
    <s v="SERVICIOS BASICOS"/>
    <n v="234760847"/>
    <n v="169643549"/>
    <n v="169643549"/>
    <n v="0"/>
    <n v="0"/>
    <n v="0"/>
    <n v="149851864.13"/>
    <n v="144541980.86000001"/>
    <n v="19791684.870000001"/>
    <n v="19791684.870000001"/>
    <n v="0.88333370183147952"/>
  </r>
  <r>
    <s v="21374900"/>
    <s v="Actividades Centrales"/>
    <x v="1"/>
    <s v="001"/>
    <x v="27"/>
    <s v="SERVICIO DE AGUA Y ALCANTARILLADO"/>
    <n v="87943599"/>
    <n v="27793580"/>
    <n v="27793580"/>
    <n v="0"/>
    <n v="0"/>
    <n v="0"/>
    <n v="18330875"/>
    <n v="18330875"/>
    <n v="9462705"/>
    <n v="9462705"/>
    <n v="0.65953630298795618"/>
  </r>
  <r>
    <s v="21374900"/>
    <s v="Actividades Centrales"/>
    <x v="1"/>
    <s v="001"/>
    <x v="28"/>
    <s v="SERVICIO DE ENERGIA ELECTRICA"/>
    <n v="37598071"/>
    <n v="33000000"/>
    <n v="33000000"/>
    <n v="0"/>
    <n v="0"/>
    <n v="0"/>
    <n v="32857786.800000001"/>
    <n v="29734516.800000001"/>
    <n v="142213.20000000001"/>
    <n v="142213.20000000001"/>
    <n v="0.99569050909090906"/>
  </r>
  <r>
    <s v="21374900"/>
    <s v="Actividades Centrales"/>
    <x v="1"/>
    <s v="001"/>
    <x v="29"/>
    <s v="SERVICIO DE CORREO"/>
    <n v="68250"/>
    <n v="18928"/>
    <n v="18928"/>
    <n v="0"/>
    <n v="0"/>
    <n v="0"/>
    <n v="18927.5"/>
    <n v="18927.5"/>
    <n v="0.5"/>
    <n v="0.5"/>
    <n v="0.99997358410819948"/>
  </r>
  <r>
    <s v="21374900"/>
    <s v="Actividades Centrales"/>
    <x v="1"/>
    <s v="001"/>
    <x v="30"/>
    <s v="SERVICIO DE TELECOMUNICACIONES"/>
    <n v="91510913"/>
    <n v="91510913"/>
    <n v="91510913"/>
    <n v="0"/>
    <n v="0"/>
    <n v="0"/>
    <n v="81722954.230000004"/>
    <n v="79762386.159999996"/>
    <n v="9787958.7699999996"/>
    <n v="9787958.7699999996"/>
    <n v="0.89304052982183668"/>
  </r>
  <r>
    <s v="21374900"/>
    <s v="Actividades Centrales"/>
    <x v="1"/>
    <s v="001"/>
    <x v="31"/>
    <s v="OTROS SERVICIOS BASICOS"/>
    <n v="17640014"/>
    <n v="17320128"/>
    <n v="17320128"/>
    <n v="0"/>
    <n v="0"/>
    <n v="0"/>
    <n v="16921320.600000001"/>
    <n v="16695275.4"/>
    <n v="398807.4"/>
    <n v="398807.4"/>
    <n v="0.97697433875777373"/>
  </r>
  <r>
    <s v="21374900"/>
    <s v="Actividades Centrales"/>
    <x v="1"/>
    <s v="001"/>
    <x v="32"/>
    <s v="SERVICIOS COMERCIALES Y FINANCIEROS"/>
    <n v="208000000"/>
    <n v="135000000"/>
    <n v="135000000"/>
    <n v="0"/>
    <n v="3824651.52"/>
    <n v="0"/>
    <n v="81543613.719999999"/>
    <n v="47256956.079999998"/>
    <n v="49631734.759999998"/>
    <n v="49631734.759999998"/>
    <n v="0.60402676829629631"/>
  </r>
  <r>
    <s v="21374900"/>
    <s v="Actividades Centrales"/>
    <x v="1"/>
    <s v="001"/>
    <x v="33"/>
    <s v="INFORMACION"/>
    <n v="30000000"/>
    <n v="48950000"/>
    <n v="48950000"/>
    <n v="0"/>
    <n v="0"/>
    <n v="0"/>
    <n v="18936813.829999998"/>
    <n v="10070900.5"/>
    <n v="30013186.170000002"/>
    <n v="30013186.170000002"/>
    <n v="0.38686034382022466"/>
  </r>
  <r>
    <s v="21374900"/>
    <s v="Actividades Centrales"/>
    <x v="1"/>
    <s v="001"/>
    <x v="34"/>
    <s v="IMPRESION, ENCUADERNACION Y OTROS"/>
    <n v="2000000"/>
    <n v="0"/>
    <n v="0"/>
    <n v="0"/>
    <n v="0"/>
    <n v="0"/>
    <n v="0"/>
    <n v="0"/>
    <n v="0"/>
    <n v="0"/>
    <n v="0"/>
  </r>
  <r>
    <s v="21374900"/>
    <s v="Actividades Centrales"/>
    <x v="1"/>
    <s v="001"/>
    <x v="35"/>
    <s v="COMIS. Y GASTOS POR SERV. FINANCIEROS Y COMERCIAL."/>
    <n v="1000000"/>
    <n v="0"/>
    <n v="0"/>
    <n v="0"/>
    <n v="0"/>
    <n v="0"/>
    <n v="0"/>
    <n v="0"/>
    <n v="0"/>
    <n v="0"/>
    <n v="0"/>
  </r>
  <r>
    <s v="21374900"/>
    <s v="Actividades Centrales"/>
    <x v="1"/>
    <s v="001"/>
    <x v="36"/>
    <s v="SERVICIOS DE TECNOLOGIAS DE INFORMACION"/>
    <n v="175000000"/>
    <n v="86050000"/>
    <n v="86050000"/>
    <n v="0"/>
    <n v="3824651.52"/>
    <n v="0"/>
    <n v="62606799.890000001"/>
    <n v="37186055.579999998"/>
    <n v="19618548.59"/>
    <n v="19618548.59"/>
    <n v="0.72756304346310285"/>
  </r>
  <r>
    <s v="21374900"/>
    <s v="Actividades Centrales"/>
    <x v="1"/>
    <s v="001"/>
    <x v="37"/>
    <s v="SERVICIOS DE GESTION Y APOYO"/>
    <n v="910091136"/>
    <n v="806988446"/>
    <n v="806988446"/>
    <n v="0"/>
    <n v="5537116.0099999998"/>
    <n v="0"/>
    <n v="780265172.96000004"/>
    <n v="652898046.97000003"/>
    <n v="21186157.030000001"/>
    <n v="21186157.030000001"/>
    <n v="0.9668851850699236"/>
  </r>
  <r>
    <s v="21374900"/>
    <s v="Actividades Centrales"/>
    <x v="1"/>
    <s v="001"/>
    <x v="38"/>
    <s v="SERVICIOS EN CIENCIAS ECONOMICAS Y SOCIALES"/>
    <n v="210000000"/>
    <n v="130571590"/>
    <n v="130571590"/>
    <n v="0"/>
    <n v="0"/>
    <n v="0"/>
    <n v="126834590"/>
    <n v="69793885"/>
    <n v="3737000"/>
    <n v="3737000"/>
    <n v="0.97137968527456853"/>
  </r>
  <r>
    <s v="21374900"/>
    <s v="Actividades Centrales"/>
    <x v="1"/>
    <s v="001"/>
    <x v="39"/>
    <s v="SERVICIOS INFORMATICOS"/>
    <n v="50041131"/>
    <n v="107919910"/>
    <n v="107919910"/>
    <n v="0"/>
    <n v="5537116.0099999998"/>
    <n v="0"/>
    <n v="101307308.43000001"/>
    <n v="71307308.430000007"/>
    <n v="1075485.56"/>
    <n v="1075485.56"/>
    <n v="0.93872676904567476"/>
  </r>
  <r>
    <s v="21374900"/>
    <s v="Actividades Centrales"/>
    <x v="1"/>
    <s v="001"/>
    <x v="40"/>
    <s v="SERVICIOS GENERALES"/>
    <n v="556050005"/>
    <n v="521934996"/>
    <n v="521934996"/>
    <n v="0"/>
    <n v="0"/>
    <n v="0"/>
    <n v="507319153.75999999"/>
    <n v="473140627.76999998"/>
    <n v="14615842.24"/>
    <n v="14615842.24"/>
    <n v="0.9719968150210031"/>
  </r>
  <r>
    <s v="21374900"/>
    <s v="Actividades Centrales"/>
    <x v="1"/>
    <s v="001"/>
    <x v="41"/>
    <s v="OTROS SERVICIOS DE GESTION Y APOYO"/>
    <n v="94000000"/>
    <n v="46561950"/>
    <n v="46561950"/>
    <n v="0"/>
    <n v="0"/>
    <n v="0"/>
    <n v="44804120.770000003"/>
    <n v="38656225.770000003"/>
    <n v="1757829.23"/>
    <n v="1757829.23"/>
    <n v="0.96224751691026689"/>
  </r>
  <r>
    <s v="21374900"/>
    <s v="Actividades Centrales"/>
    <x v="1"/>
    <s v="001"/>
    <x v="42"/>
    <s v="GASTOS DE VIAJE Y DE TRANSPORTE"/>
    <n v="12200000"/>
    <n v="17800000"/>
    <n v="17800000"/>
    <n v="0"/>
    <n v="0"/>
    <n v="0"/>
    <n v="16245376.470000001"/>
    <n v="16222076.470000001"/>
    <n v="1554623.53"/>
    <n v="1554623.53"/>
    <n v="0.91266159943820224"/>
  </r>
  <r>
    <s v="21374900"/>
    <s v="Actividades Centrales"/>
    <x v="1"/>
    <s v="001"/>
    <x v="43"/>
    <s v="TRANSPORTE DENTRO DEL PAIS"/>
    <n v="2200000"/>
    <n v="800000"/>
    <n v="800000"/>
    <n v="0"/>
    <n v="0"/>
    <n v="0"/>
    <n v="589176.47"/>
    <n v="589176.47"/>
    <n v="210823.53"/>
    <n v="210823.53"/>
    <n v="0.73647058749999994"/>
  </r>
  <r>
    <s v="21374900"/>
    <s v="Actividades Centrales"/>
    <x v="1"/>
    <s v="001"/>
    <x v="44"/>
    <s v="VIATICOS DENTRO DEL PAIS"/>
    <n v="10000000"/>
    <n v="17000000"/>
    <n v="17000000"/>
    <n v="0"/>
    <n v="0"/>
    <n v="0"/>
    <n v="15656200"/>
    <n v="15632900"/>
    <n v="1343800"/>
    <n v="1343800"/>
    <n v="0.92095294117647064"/>
  </r>
  <r>
    <s v="21374900"/>
    <s v="Actividades Centrales"/>
    <x v="1"/>
    <s v="001"/>
    <x v="45"/>
    <s v="SEGUROS, REASEGUROS Y OTRAS OBLIGACIONES"/>
    <n v="114757500"/>
    <n v="82757500"/>
    <n v="82757500"/>
    <n v="0"/>
    <n v="0"/>
    <n v="0"/>
    <n v="71300835"/>
    <n v="71300835"/>
    <n v="11456665"/>
    <n v="11456665"/>
    <n v="0.86156342325468993"/>
  </r>
  <r>
    <s v="21374900"/>
    <s v="Actividades Centrales"/>
    <x v="1"/>
    <s v="001"/>
    <x v="46"/>
    <s v="SEGUROS"/>
    <n v="114757500"/>
    <n v="82757500"/>
    <n v="82757500"/>
    <n v="0"/>
    <n v="0"/>
    <n v="0"/>
    <n v="71300835"/>
    <n v="71300835"/>
    <n v="11456665"/>
    <n v="11456665"/>
    <n v="0.86156342325468993"/>
  </r>
  <r>
    <s v="21374900"/>
    <s v="Actividades Centrales"/>
    <x v="1"/>
    <s v="001"/>
    <x v="47"/>
    <s v="CAPACITACION Y PROTOCOLO"/>
    <n v="6250000"/>
    <n v="6350000"/>
    <n v="6350000"/>
    <n v="0"/>
    <n v="0"/>
    <n v="0"/>
    <n v="6061485.7699999996"/>
    <n v="5657488.25"/>
    <n v="288514.23"/>
    <n v="288514.23"/>
    <n v="0.95456468818897633"/>
  </r>
  <r>
    <s v="21374900"/>
    <s v="Actividades Centrales"/>
    <x v="1"/>
    <s v="001"/>
    <x v="48"/>
    <s v="ACTIVIDADES DE CAPACITACION"/>
    <n v="3000000"/>
    <n v="5100000"/>
    <n v="5100000"/>
    <n v="0"/>
    <n v="0"/>
    <n v="0"/>
    <n v="5098075.7699999996"/>
    <n v="4694078.25"/>
    <n v="1924.23"/>
    <n v="1924.23"/>
    <n v="0.99962269999999986"/>
  </r>
  <r>
    <s v="21374900"/>
    <s v="Actividades Centrales"/>
    <x v="1"/>
    <s v="001"/>
    <x v="49"/>
    <s v="ACTIVIDADES PROTOCOLARIAS Y SOCIALES"/>
    <n v="2000000"/>
    <n v="0"/>
    <n v="0"/>
    <n v="0"/>
    <n v="0"/>
    <n v="0"/>
    <n v="0"/>
    <n v="0"/>
    <n v="0"/>
    <n v="0"/>
    <n v="0"/>
  </r>
  <r>
    <s v="21374900"/>
    <s v="Actividades Centrales"/>
    <x v="1"/>
    <s v="001"/>
    <x v="50"/>
    <s v="GASTOS DE REPRESENTACION INSTITUCIONAL"/>
    <n v="1250000"/>
    <n v="1250000"/>
    <n v="1250000"/>
    <n v="0"/>
    <n v="0"/>
    <n v="0"/>
    <n v="963410"/>
    <n v="963410"/>
    <n v="286590"/>
    <n v="286590"/>
    <n v="0.77072799999999997"/>
  </r>
  <r>
    <s v="21374900"/>
    <s v="Actividades Centrales"/>
    <x v="1"/>
    <s v="001"/>
    <x v="51"/>
    <s v="MANTENIMIENTO Y REPARACION"/>
    <n v="184000000"/>
    <n v="227950000"/>
    <n v="227950000"/>
    <n v="0"/>
    <n v="1059982"/>
    <n v="0"/>
    <n v="191151351.72999999"/>
    <n v="97392951.450000003"/>
    <n v="35738666.270000003"/>
    <n v="35738666.270000003"/>
    <n v="0.83856701789866195"/>
  </r>
  <r>
    <s v="21374900"/>
    <s v="Actividades Centrales"/>
    <x v="1"/>
    <s v="001"/>
    <x v="52"/>
    <s v="MANTENIMIENTO DE EDIFICIOS, LOCALES Y TERRENOS"/>
    <n v="55000000"/>
    <n v="70800000"/>
    <n v="70800000"/>
    <n v="0"/>
    <n v="1059982"/>
    <n v="0"/>
    <n v="54178867.210000001"/>
    <n v="51046535.109999999"/>
    <n v="15561150.789999999"/>
    <n v="15561150.789999999"/>
    <n v="0.76523823742937858"/>
  </r>
  <r>
    <s v="21374900"/>
    <s v="Actividades Centrales"/>
    <x v="1"/>
    <s v="001"/>
    <x v="53"/>
    <s v="MANTENIMIENTO DE INSTALACIONES Y OTRAS OBRAS"/>
    <n v="10000000"/>
    <n v="0"/>
    <n v="0"/>
    <n v="0"/>
    <n v="0"/>
    <n v="0"/>
    <n v="0"/>
    <n v="0"/>
    <n v="0"/>
    <n v="0"/>
    <n v="0"/>
  </r>
  <r>
    <s v="21374900"/>
    <s v="Actividades Centrales"/>
    <x v="1"/>
    <s v="001"/>
    <x v="54"/>
    <s v="MANT. Y REPARACION DE MAQUINARIA Y EQUIPO DE PROD."/>
    <n v="0"/>
    <n v="2700000"/>
    <n v="2700000"/>
    <n v="0"/>
    <n v="0"/>
    <n v="0"/>
    <n v="183363.97"/>
    <n v="0"/>
    <n v="2516636.0299999998"/>
    <n v="2516636.0299999998"/>
    <n v="6.7912581481481479E-2"/>
  </r>
  <r>
    <s v="21374900"/>
    <s v="Actividades Centrales"/>
    <x v="1"/>
    <s v="001"/>
    <x v="55"/>
    <s v="MANT. Y REPARACION DE EQUIPO DE TRANSPORTE"/>
    <n v="19000000"/>
    <n v="8000000"/>
    <n v="8000000"/>
    <n v="0"/>
    <n v="0"/>
    <n v="0"/>
    <n v="7561671.3799999999"/>
    <n v="7321339.7000000002"/>
    <n v="438328.62"/>
    <n v="438328.62"/>
    <n v="0.94520892249999999"/>
  </r>
  <r>
    <s v="21374900"/>
    <s v="Actividades Centrales"/>
    <x v="1"/>
    <s v="001"/>
    <x v="56"/>
    <s v="MANT. Y REPARACION DE EQUIPO DE COMUNICAC."/>
    <n v="12000000"/>
    <n v="12000000"/>
    <n v="12000000"/>
    <n v="0"/>
    <n v="0"/>
    <n v="0"/>
    <n v="1356000"/>
    <n v="1243000"/>
    <n v="10644000"/>
    <n v="10644000"/>
    <n v="0.113"/>
  </r>
  <r>
    <s v="21374900"/>
    <s v="Actividades Centrales"/>
    <x v="1"/>
    <s v="001"/>
    <x v="57"/>
    <s v="MANT. Y REPARACION DE EQUIPO Y MOBILIARIO DE OFIC."/>
    <n v="2000000"/>
    <n v="5500000"/>
    <n v="5500000"/>
    <n v="0"/>
    <n v="0"/>
    <n v="0"/>
    <n v="5417572.0899999999"/>
    <n v="5101173.22"/>
    <n v="82427.91"/>
    <n v="82427.91"/>
    <n v="0.98501310727272728"/>
  </r>
  <r>
    <s v="21374900"/>
    <s v="Actividades Centrales"/>
    <x v="1"/>
    <s v="001"/>
    <x v="58"/>
    <s v="MANT. Y REP. DE EQUIPO DE COMPUTO Y SIST. DE INF."/>
    <n v="86000000"/>
    <n v="127200000"/>
    <n v="127200000"/>
    <n v="0"/>
    <n v="0"/>
    <n v="0"/>
    <n v="121581825.03"/>
    <n v="32035218.620000001"/>
    <n v="5618174.9699999997"/>
    <n v="5618174.9699999997"/>
    <n v="0.95583195778301888"/>
  </r>
  <r>
    <s v="21374900"/>
    <s v="Actividades Centrales"/>
    <x v="1"/>
    <s v="001"/>
    <x v="59"/>
    <s v="MANTENIMIENTO Y REPARACION DE OTROS EQUIPOS"/>
    <n v="0"/>
    <n v="1750000"/>
    <n v="1750000"/>
    <n v="0"/>
    <n v="0"/>
    <n v="0"/>
    <n v="872052.05"/>
    <n v="645684.80000000005"/>
    <n v="877947.95"/>
    <n v="877947.95"/>
    <n v="0.49831545714285719"/>
  </r>
  <r>
    <s v="21374900"/>
    <s v="Actividades Centrales"/>
    <x v="1"/>
    <s v="001"/>
    <x v="60"/>
    <s v="IMPUESTOS"/>
    <n v="1760000"/>
    <n v="428336"/>
    <n v="428336"/>
    <n v="0"/>
    <n v="0"/>
    <n v="0"/>
    <n v="428336"/>
    <n v="428336"/>
    <n v="0"/>
    <n v="0"/>
    <n v="1"/>
  </r>
  <r>
    <s v="21374900"/>
    <s v="Actividades Centrales"/>
    <x v="1"/>
    <s v="001"/>
    <x v="61"/>
    <s v="IMPUESTOS SOBRE LA PROPIEDAD DE BIENES INMUEBLES"/>
    <n v="1100000"/>
    <n v="0"/>
    <n v="0"/>
    <n v="0"/>
    <n v="0"/>
    <n v="0"/>
    <n v="0"/>
    <n v="0"/>
    <n v="0"/>
    <n v="0"/>
    <n v="0"/>
  </r>
  <r>
    <s v="21374900"/>
    <s v="Actividades Centrales"/>
    <x v="1"/>
    <s v="001"/>
    <x v="62"/>
    <s v="OTROS IMPUESTOS"/>
    <n v="660000"/>
    <n v="428336"/>
    <n v="428336"/>
    <n v="0"/>
    <n v="0"/>
    <n v="0"/>
    <n v="428336"/>
    <n v="428336"/>
    <n v="0"/>
    <n v="0"/>
    <n v="1"/>
  </r>
  <r>
    <s v="21374900"/>
    <s v="Actividades Centrales"/>
    <x v="1"/>
    <s v="001"/>
    <x v="63"/>
    <s v="SERVICIOS DIVERSOS"/>
    <n v="900000"/>
    <n v="900000"/>
    <n v="900000"/>
    <n v="0"/>
    <n v="0"/>
    <n v="0"/>
    <n v="150000"/>
    <n v="150000"/>
    <n v="750000"/>
    <n v="750000"/>
    <n v="0.16666666666666666"/>
  </r>
  <r>
    <s v="21374900"/>
    <s v="Actividades Centrales"/>
    <x v="1"/>
    <s v="001"/>
    <x v="64"/>
    <s v="DEDUCIBLES"/>
    <n v="600000"/>
    <n v="600000"/>
    <n v="600000"/>
    <n v="0"/>
    <n v="0"/>
    <n v="0"/>
    <n v="150000"/>
    <n v="150000"/>
    <n v="450000"/>
    <n v="450000"/>
    <n v="0.25"/>
  </r>
  <r>
    <s v="21374900"/>
    <s v="Actividades Centrales"/>
    <x v="1"/>
    <s v="001"/>
    <x v="65"/>
    <s v="OTROS SERVICIOS NO ESPECIFICADOS"/>
    <n v="300000"/>
    <n v="300000"/>
    <n v="300000"/>
    <n v="0"/>
    <n v="0"/>
    <n v="0"/>
    <n v="0"/>
    <n v="0"/>
    <n v="300000"/>
    <n v="300000"/>
    <n v="0"/>
  </r>
  <r>
    <s v="21374900"/>
    <s v="Actividades Centrales"/>
    <x v="1"/>
    <s v="001"/>
    <x v="66"/>
    <s v="MATERIALES Y SUMINISTROS"/>
    <n v="64614533"/>
    <n v="38869234"/>
    <n v="38869234"/>
    <n v="0"/>
    <n v="1579041.72"/>
    <n v="0"/>
    <n v="22309371.300000001"/>
    <n v="17425542.890000001"/>
    <n v="14980820.98"/>
    <n v="14980820.98"/>
    <n v="0.5739596334725815"/>
  </r>
  <r>
    <s v="21374900"/>
    <s v="Actividades Centrales"/>
    <x v="1"/>
    <s v="001"/>
    <x v="67"/>
    <s v="PRODUCTOS QUIMICOS Y CONEXOS"/>
    <n v="37364533"/>
    <n v="22907629"/>
    <n v="22907629"/>
    <n v="0"/>
    <n v="1579041.72"/>
    <n v="0"/>
    <n v="12640880.43"/>
    <n v="8778972"/>
    <n v="8687706.8499999996"/>
    <n v="8687706.8499999996"/>
    <n v="0.55181967675484878"/>
  </r>
  <r>
    <s v="21374900"/>
    <s v="Actividades Centrales"/>
    <x v="1"/>
    <s v="001"/>
    <x v="68"/>
    <s v="COMBUSTIBLES Y LUBRICANTES"/>
    <n v="22092919"/>
    <n v="15000000"/>
    <n v="15000000"/>
    <n v="0"/>
    <n v="0"/>
    <n v="0"/>
    <n v="8985645"/>
    <n v="8778972"/>
    <n v="6014355"/>
    <n v="6014355"/>
    <n v="0.59904299999999999"/>
  </r>
  <r>
    <s v="21374900"/>
    <s v="Actividades Centrales"/>
    <x v="1"/>
    <s v="001"/>
    <x v="69"/>
    <s v="PRODUCTOS FARMACEUTICOS Y MEDICINALES"/>
    <n v="3000000"/>
    <n v="0"/>
    <n v="0"/>
    <n v="0"/>
    <n v="0"/>
    <n v="0"/>
    <n v="0"/>
    <n v="0"/>
    <n v="0"/>
    <n v="0"/>
    <n v="0"/>
  </r>
  <r>
    <s v="21374900"/>
    <s v="Actividades Centrales"/>
    <x v="1"/>
    <s v="001"/>
    <x v="70"/>
    <s v="TINTAS, PINTURAS Y DILUYENTES"/>
    <n v="11771614"/>
    <n v="7907629"/>
    <n v="7907629"/>
    <n v="0"/>
    <n v="1579041.72"/>
    <n v="0"/>
    <n v="3655235.43"/>
    <n v="0"/>
    <n v="2673351.85"/>
    <n v="2673351.85"/>
    <n v="0.46224164411355162"/>
  </r>
  <r>
    <s v="21374900"/>
    <s v="Actividades Centrales"/>
    <x v="1"/>
    <s v="001"/>
    <x v="71"/>
    <s v="OTROS PRODUCTOS QUIMICOS Y CONEXOS"/>
    <n v="500000"/>
    <n v="0"/>
    <n v="0"/>
    <n v="0"/>
    <n v="0"/>
    <n v="0"/>
    <n v="0"/>
    <n v="0"/>
    <n v="0"/>
    <n v="0"/>
    <n v="0"/>
  </r>
  <r>
    <s v="21374900"/>
    <s v="Actividades Centrales"/>
    <x v="1"/>
    <s v="001"/>
    <x v="72"/>
    <s v="ALIMENTOS Y PRODUCTOS AGROPECUARIOS"/>
    <n v="2450000"/>
    <n v="289608"/>
    <n v="289608"/>
    <n v="0"/>
    <n v="0"/>
    <n v="0"/>
    <n v="270714.09999999998"/>
    <n v="0"/>
    <n v="18893.900000000001"/>
    <n v="18893.900000000001"/>
    <n v="0.9347604347946189"/>
  </r>
  <r>
    <s v="21374900"/>
    <s v="Actividades Centrales"/>
    <x v="1"/>
    <s v="001"/>
    <x v="73"/>
    <s v="PRODUCTOS AGROFORESTALES"/>
    <n v="800000"/>
    <n v="289608"/>
    <n v="289608"/>
    <n v="0"/>
    <n v="0"/>
    <n v="0"/>
    <n v="270714.09999999998"/>
    <n v="0"/>
    <n v="18893.900000000001"/>
    <n v="18893.900000000001"/>
    <n v="0.9347604347946189"/>
  </r>
  <r>
    <s v="21374900"/>
    <s v="Actividades Centrales"/>
    <x v="1"/>
    <s v="001"/>
    <x v="74"/>
    <s v="ALIMENTOS Y BEBIDAS"/>
    <n v="1650000"/>
    <n v="0"/>
    <n v="0"/>
    <n v="0"/>
    <n v="0"/>
    <n v="0"/>
    <n v="0"/>
    <n v="0"/>
    <n v="0"/>
    <n v="0"/>
    <n v="0"/>
  </r>
  <r>
    <s v="21374900"/>
    <s v="Actividades Centrales"/>
    <x v="1"/>
    <s v="001"/>
    <x v="75"/>
    <s v="MATERIALES Y PROD DE USO EN LA CONSTRUC Y MANT."/>
    <n v="12200000"/>
    <n v="189115"/>
    <n v="189115"/>
    <n v="0"/>
    <n v="0"/>
    <n v="0"/>
    <n v="189114.72"/>
    <n v="189114.72"/>
    <n v="0.28000000000000003"/>
    <n v="0.28000000000000003"/>
    <n v="0.99999851941940088"/>
  </r>
  <r>
    <s v="21374900"/>
    <s v="Actividades Centrales"/>
    <x v="1"/>
    <s v="001"/>
    <x v="76"/>
    <s v="MATERIALES Y PRODUCTOS METALICOS"/>
    <n v="2000000"/>
    <n v="21295"/>
    <n v="21295"/>
    <n v="0"/>
    <n v="0"/>
    <n v="0"/>
    <n v="21295"/>
    <n v="21295"/>
    <n v="0"/>
    <n v="0"/>
    <n v="1"/>
  </r>
  <r>
    <s v="21374900"/>
    <s v="Actividades Centrales"/>
    <x v="1"/>
    <s v="001"/>
    <x v="77"/>
    <s v="MATERIALES Y PRODUCTOS MINERALES Y ASFALTICOS"/>
    <n v="200000"/>
    <n v="0"/>
    <n v="0"/>
    <n v="0"/>
    <n v="0"/>
    <n v="0"/>
    <n v="0"/>
    <n v="0"/>
    <n v="0"/>
    <n v="0"/>
    <n v="0"/>
  </r>
  <r>
    <s v="21374900"/>
    <s v="Actividades Centrales"/>
    <x v="1"/>
    <s v="001"/>
    <x v="78"/>
    <s v="MADERA Y SUS DERIVADOS"/>
    <n v="1000000"/>
    <n v="0"/>
    <n v="0"/>
    <n v="0"/>
    <n v="0"/>
    <n v="0"/>
    <n v="0"/>
    <n v="0"/>
    <n v="0"/>
    <n v="0"/>
    <n v="0"/>
  </r>
  <r>
    <s v="21374900"/>
    <s v="Actividades Centrales"/>
    <x v="1"/>
    <s v="001"/>
    <x v="79"/>
    <s v="MAT. Y PROD. ELECTRICOS, TELEFONICOS Y DE COMPUTO"/>
    <n v="7000000"/>
    <n v="4000"/>
    <n v="4000"/>
    <n v="0"/>
    <n v="0"/>
    <n v="0"/>
    <n v="4000"/>
    <n v="4000"/>
    <n v="0"/>
    <n v="0"/>
    <n v="1"/>
  </r>
  <r>
    <s v="21374900"/>
    <s v="Actividades Centrales"/>
    <x v="1"/>
    <s v="001"/>
    <x v="80"/>
    <s v="MATERIALES Y PRODUCTOS DE PLASTICO"/>
    <n v="1500000"/>
    <n v="0"/>
    <n v="0"/>
    <n v="0"/>
    <n v="0"/>
    <n v="0"/>
    <n v="0"/>
    <n v="0"/>
    <n v="0"/>
    <n v="0"/>
    <n v="0"/>
  </r>
  <r>
    <s v="21374900"/>
    <s v="Actividades Centrales"/>
    <x v="1"/>
    <s v="001"/>
    <x v="81"/>
    <s v="OTROS MAT. Y PROD.DE USO EN LA CONSTRU. Y MANTENIM"/>
    <n v="500000"/>
    <n v="163820"/>
    <n v="163820"/>
    <n v="0"/>
    <n v="0"/>
    <n v="0"/>
    <n v="163819.72"/>
    <n v="163819.72"/>
    <n v="0.28000000000000003"/>
    <n v="0.28000000000000003"/>
    <n v="0.99999829080698333"/>
  </r>
  <r>
    <s v="21374900"/>
    <s v="Actividades Centrales"/>
    <x v="1"/>
    <s v="001"/>
    <x v="82"/>
    <s v="HERRAMIENTAS, REPUESTOS Y ACCESORIOS"/>
    <n v="1500000"/>
    <n v="3900000"/>
    <n v="3900000"/>
    <n v="0"/>
    <n v="0"/>
    <n v="0"/>
    <n v="1621675.36"/>
    <n v="1621675.36"/>
    <n v="2278324.64"/>
    <n v="2278324.64"/>
    <n v="0.41581419487179488"/>
  </r>
  <r>
    <s v="21374900"/>
    <s v="Actividades Centrales"/>
    <x v="1"/>
    <s v="001"/>
    <x v="83"/>
    <s v="HERRAMIENTAS E INSTRUMENTOS"/>
    <n v="500000"/>
    <n v="0"/>
    <n v="0"/>
    <n v="0"/>
    <n v="0"/>
    <n v="0"/>
    <n v="0"/>
    <n v="0"/>
    <n v="0"/>
    <n v="0"/>
    <n v="0"/>
  </r>
  <r>
    <s v="21374900"/>
    <s v="Actividades Centrales"/>
    <x v="1"/>
    <s v="001"/>
    <x v="84"/>
    <s v="REPUESTOS Y ACCESORIOS"/>
    <n v="1000000"/>
    <n v="3900000"/>
    <n v="3900000"/>
    <n v="0"/>
    <n v="0"/>
    <n v="0"/>
    <n v="1621675.36"/>
    <n v="1621675.36"/>
    <n v="2278324.64"/>
    <n v="2278324.64"/>
    <n v="0.41581419487179488"/>
  </r>
  <r>
    <s v="21374900"/>
    <s v="Actividades Centrales"/>
    <x v="1"/>
    <s v="001"/>
    <x v="85"/>
    <s v="UTILES, MATERIALES Y SUMINISTROS DIVERSOS"/>
    <n v="11100000"/>
    <n v="11582882"/>
    <n v="11582882"/>
    <n v="0"/>
    <n v="0"/>
    <n v="0"/>
    <n v="7586986.6900000004"/>
    <n v="6835780.8099999996"/>
    <n v="3995895.31"/>
    <n v="3995895.31"/>
    <n v="0.65501717879885168"/>
  </r>
  <r>
    <s v="21374900"/>
    <s v="Actividades Centrales"/>
    <x v="1"/>
    <s v="001"/>
    <x v="86"/>
    <s v="UTILES Y MATERIALES DE OFICINA Y COMPUTO"/>
    <n v="1100000"/>
    <n v="321351"/>
    <n v="321351"/>
    <n v="0"/>
    <n v="0"/>
    <n v="0"/>
    <n v="140578.82999999999"/>
    <n v="140578.82999999999"/>
    <n v="180772.17"/>
    <n v="180772.17"/>
    <n v="0.43746193414677403"/>
  </r>
  <r>
    <s v="21374900"/>
    <s v="Actividades Centrales"/>
    <x v="1"/>
    <s v="001"/>
    <x v="87"/>
    <s v="UTILES Y MATERIALES MEDICO, HOSPITALARIO Y DE INV."/>
    <n v="1500000"/>
    <n v="625785"/>
    <n v="625785"/>
    <n v="0"/>
    <n v="0"/>
    <n v="0"/>
    <n v="473600"/>
    <n v="305600"/>
    <n v="152185"/>
    <n v="152185"/>
    <n v="0.75680944733414834"/>
  </r>
  <r>
    <s v="21374900"/>
    <s v="Actividades Centrales"/>
    <x v="1"/>
    <s v="001"/>
    <x v="88"/>
    <s v="PRODUCTOS DE PAPEL, CARTON E IMPRESOS"/>
    <n v="5000000"/>
    <n v="2435746"/>
    <n v="2435746"/>
    <n v="0"/>
    <n v="0"/>
    <n v="0"/>
    <n v="1278846.72"/>
    <n v="1278846.72"/>
    <n v="1156899.28"/>
    <n v="1156899.28"/>
    <n v="0.52503287288576062"/>
  </r>
  <r>
    <s v="21374900"/>
    <s v="Actividades Centrales"/>
    <x v="1"/>
    <s v="001"/>
    <x v="89"/>
    <s v="TEXTILES Y VESTUARIO"/>
    <n v="1500000"/>
    <n v="1859960"/>
    <n v="1859960"/>
    <n v="0"/>
    <n v="0"/>
    <n v="0"/>
    <n v="1349245.9"/>
    <n v="915200.02"/>
    <n v="510714.1"/>
    <n v="510714.1"/>
    <n v="0.72541662186283573"/>
  </r>
  <r>
    <s v="21374900"/>
    <s v="Actividades Centrales"/>
    <x v="1"/>
    <s v="001"/>
    <x v="90"/>
    <s v="UTILES Y MATERIALES DE LIMPIEZA"/>
    <n v="1000000"/>
    <n v="5640040"/>
    <n v="5640040"/>
    <n v="0"/>
    <n v="0"/>
    <n v="0"/>
    <n v="4195555.24"/>
    <n v="4195555.24"/>
    <n v="1444484.76"/>
    <n v="1444484.76"/>
    <n v="0.7438874972517926"/>
  </r>
  <r>
    <s v="21374900"/>
    <s v="Actividades Centrales"/>
    <x v="1"/>
    <s v="001"/>
    <x v="91"/>
    <s v="UTILES Y MATERIALES DE RESGUARDO Y SEGURIDAD"/>
    <n v="500000"/>
    <n v="0"/>
    <n v="0"/>
    <n v="0"/>
    <n v="0"/>
    <n v="0"/>
    <n v="0"/>
    <n v="0"/>
    <n v="0"/>
    <n v="0"/>
    <n v="0"/>
  </r>
  <r>
    <s v="21374900"/>
    <s v="Actividades Centrales"/>
    <x v="1"/>
    <s v="001"/>
    <x v="92"/>
    <s v="UTILES Y MATERIALES DE COCINA Y COMEDOR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93"/>
    <s v="OTROS UTILES, MATERIALES Y SUMINISTROS DIVERSOS"/>
    <n v="500000"/>
    <n v="700000"/>
    <n v="700000"/>
    <n v="0"/>
    <n v="0"/>
    <n v="0"/>
    <n v="149160"/>
    <n v="0"/>
    <n v="550840"/>
    <n v="550840"/>
    <n v="0.21308571428571429"/>
  </r>
  <r>
    <s v="21374900"/>
    <s v="Actividades Centrales"/>
    <x v="1"/>
    <s v="001"/>
    <x v="94"/>
    <s v="TRANSFERENCIAS CORRIENTES"/>
    <n v="3814717910"/>
    <n v="3858721771"/>
    <n v="3858721771"/>
    <n v="0"/>
    <n v="0"/>
    <n v="0"/>
    <n v="3648331639.0599999"/>
    <n v="3642507990.9699998"/>
    <n v="210390131.94"/>
    <n v="210390131.94"/>
    <n v="0.94547672923163961"/>
  </r>
  <r>
    <s v="21374900"/>
    <s v="Actividades Centrales"/>
    <x v="1"/>
    <s v="001"/>
    <x v="95"/>
    <s v="TRANSFERENCIAS CORRIENTES AL SECTOR PUBLICO"/>
    <n v="1346137050"/>
    <n v="1345045501"/>
    <n v="1345045501"/>
    <n v="0"/>
    <n v="0"/>
    <n v="0"/>
    <n v="1332961919.74"/>
    <n v="1332961919.74"/>
    <n v="12083581.26"/>
    <n v="12083581.26"/>
    <n v="0.99101622863240224"/>
  </r>
  <r>
    <s v="21374900"/>
    <s v="Actividades Centrales"/>
    <x v="1"/>
    <s v="001"/>
    <x v="96"/>
    <s v="CCSS CONTRIBUCION ESTATAL SEGURO PENSIONES (CONTRIBUCION ESTATAL AL SEGURO DE PENSIONES, SEGUN LEY NO. 17 DEL 22 DE OCTUBRE DE 1943, LEY"/>
    <n v="45855257"/>
    <n v="44913646"/>
    <n v="44913646"/>
    <n v="0"/>
    <n v="0"/>
    <n v="0"/>
    <n v="34415254.520000003"/>
    <n v="34415254.520000003"/>
    <n v="10498391.48"/>
    <n v="10498391.48"/>
    <n v="0.76625385790323064"/>
  </r>
  <r>
    <s v="21374900"/>
    <s v="Actividades Centrales"/>
    <x v="1"/>
    <s v="001"/>
    <x v="97"/>
    <s v="CCSS CONTRIBUCION ESTATAL SEGURO SALUD (CONTRIBUCION ESTATAL AL SEGURO DE SALUD, SEGUN LEY NO. 17 DEL 22 DE OCTUBRE DE 1943, LEY"/>
    <n v="7301793"/>
    <n v="7151855"/>
    <n v="7151855"/>
    <n v="0"/>
    <n v="0"/>
    <n v="0"/>
    <n v="5566665.2199999997"/>
    <n v="5566665.2199999997"/>
    <n v="1585189.78"/>
    <n v="1585189.78"/>
    <n v="0.77835263997941784"/>
  </r>
  <r>
    <s v="21374900"/>
    <s v="Actividades Centrales"/>
    <x v="1"/>
    <s v="001"/>
    <x v="98"/>
    <s v="SISTEMA NACIONAL DE RADIO Y TELEVISION SOCIEDAD ANONIMA (SINART S.A.). (PARA GASTOS DE OPERACION SEGUN LEY NO. 8346 DEL 12/02/2003 Y SEGUN LOS"/>
    <n v="1292980000"/>
    <n v="1292980000"/>
    <n v="1292980000"/>
    <n v="0"/>
    <n v="0"/>
    <n v="0"/>
    <n v="1292980000"/>
    <n v="1292980000"/>
    <n v="0"/>
    <n v="0"/>
    <n v="1"/>
  </r>
  <r>
    <s v="21374900"/>
    <s v="Actividades Centrales"/>
    <x v="1"/>
    <s v="001"/>
    <x v="99"/>
    <s v="TRANSFERENCIAS CORRIENTES A PERSONAS"/>
    <n v="118530000"/>
    <n v="118530000"/>
    <n v="118530000"/>
    <n v="0"/>
    <n v="0"/>
    <n v="0"/>
    <n v="117161998.73"/>
    <n v="115513398.73"/>
    <n v="1368001.27"/>
    <n v="1368001.27"/>
    <n v="0.98845860735678737"/>
  </r>
  <r>
    <s v="21374900"/>
    <s v="Actividades Centrales"/>
    <x v="1"/>
    <s v="001"/>
    <x v="100"/>
    <s v="BECAS A TERCERAS PERSONAS"/>
    <n v="96800000"/>
    <n v="96800000"/>
    <n v="96800000"/>
    <n v="0"/>
    <n v="0"/>
    <n v="0"/>
    <n v="95800000"/>
    <n v="94151400"/>
    <n v="1000000"/>
    <n v="1000000"/>
    <n v="0.98966942148760328"/>
  </r>
  <r>
    <s v="21374900"/>
    <s v="Actividades Centrales"/>
    <x v="1"/>
    <s v="001"/>
    <x v="101"/>
    <s v="OTRAS TRANSFERENCIAS A PERSONAS"/>
    <n v="21730000"/>
    <n v="21730000"/>
    <n v="21730000"/>
    <n v="0"/>
    <n v="0"/>
    <n v="0"/>
    <n v="21361998.73"/>
    <n v="21361998.73"/>
    <n v="368001.27"/>
    <n v="368001.27"/>
    <n v="0.98306482880809942"/>
  </r>
  <r>
    <s v="21374900"/>
    <s v="Actividades Centrales"/>
    <x v="1"/>
    <s v="001"/>
    <x v="102"/>
    <s v="PRESTACIONES"/>
    <n v="78000000"/>
    <n v="92600000"/>
    <n v="92600000"/>
    <n v="0"/>
    <n v="0"/>
    <n v="0"/>
    <n v="64098536.549999997"/>
    <n v="59923488.460000001"/>
    <n v="28501463.449999999"/>
    <n v="28501463.449999999"/>
    <n v="0.69220881803455725"/>
  </r>
  <r>
    <s v="21374900"/>
    <s v="Actividades Centrales"/>
    <x v="1"/>
    <s v="001"/>
    <x v="103"/>
    <s v="PRESTACIONES LEGALES"/>
    <n v="65000000"/>
    <n v="71000000"/>
    <n v="71000000"/>
    <n v="0"/>
    <n v="0"/>
    <n v="0"/>
    <n v="47860851.109999999"/>
    <n v="43685803.020000003"/>
    <n v="23139148.890000001"/>
    <n v="23139148.890000001"/>
    <n v="0.67409649450704223"/>
  </r>
  <r>
    <s v="21374900"/>
    <s v="Actividades Centrales"/>
    <x v="1"/>
    <s v="001"/>
    <x v="104"/>
    <s v="OTRAS PRESTACIONES"/>
    <n v="13000000"/>
    <n v="21600000"/>
    <n v="21600000"/>
    <n v="0"/>
    <n v="0"/>
    <n v="0"/>
    <n v="16237685.439999999"/>
    <n v="16237685.439999999"/>
    <n v="5362314.5599999996"/>
    <n v="5362314.5599999996"/>
    <n v="0.75174469629629626"/>
  </r>
  <r>
    <s v="21374900"/>
    <s v="Actividades Centrales"/>
    <x v="1"/>
    <s v="001"/>
    <x v="105"/>
    <s v="TRANSF. C.TES A ENTIDADES PRIV. SIN FINES DE LUCRO"/>
    <n v="2085000000"/>
    <n v="2122000000"/>
    <n v="2122000000"/>
    <n v="0"/>
    <n v="0"/>
    <n v="0"/>
    <n v="2103423749.8399999"/>
    <n v="2103423749.8399999"/>
    <n v="18576250.16"/>
    <n v="18576250.16"/>
    <n v="0.99124587645617335"/>
  </r>
  <r>
    <s v="21374900"/>
    <s v="Actividades Centrales"/>
    <x v="1"/>
    <s v="001"/>
    <x v="106"/>
    <s v="FUNDACION AYUDENOS PARA AYUDAR. (PARA GASTOS DE OPERACION DEL MUSEO DE LOS NIÑOS, SEGUN DECRETO EJECUTIVO NO."/>
    <n v="90000000"/>
    <n v="90000000"/>
    <n v="90000000"/>
    <n v="0"/>
    <n v="0"/>
    <n v="0"/>
    <n v="89999999.840000004"/>
    <n v="89999999.840000004"/>
    <n v="0.16"/>
    <n v="0.16"/>
    <n v="0.9999999982222223"/>
  </r>
  <r>
    <s v="21374900"/>
    <s v="Actividades Centrales"/>
    <x v="1"/>
    <s v="001"/>
    <x v="107"/>
    <s v="FUNDACION AYUDENOS PARA AYUDAR. (PARA EL MUSEO DE LOS NIÑOS, PARA GASTOS SEGUN LEY Nº 7972 DEL 22/12/1999 Y SEGUN ARTICULOS NO."/>
    <n v="962500000"/>
    <n v="962500000"/>
    <n v="962500000"/>
    <n v="0"/>
    <n v="0"/>
    <n v="0"/>
    <n v="943923750"/>
    <n v="943923750"/>
    <n v="18576250"/>
    <n v="18576250"/>
    <n v="0.98070000000000002"/>
  </r>
  <r>
    <s v="21374900"/>
    <s v="Actividades Centrales"/>
    <x v="1"/>
    <s v="001"/>
    <x v="108"/>
    <s v="FUNDACION PARQUE METROPOLITANO LA LIBERTAD. (PARA GASTOS DE OPERACION Y DE MANTENIMIENTO DEL PARQUE METROPOLITANO LA LIBERTAD, SEGUN LEY NO"/>
    <n v="1032500000"/>
    <n v="1069500000"/>
    <n v="1069500000"/>
    <n v="0"/>
    <n v="0"/>
    <n v="0"/>
    <n v="1069500000"/>
    <n v="1069500000"/>
    <n v="0"/>
    <n v="0"/>
    <n v="1"/>
  </r>
  <r>
    <s v="21374900"/>
    <s v="Actividades Centrales"/>
    <x v="1"/>
    <s v="001"/>
    <x v="109"/>
    <s v="OTRAS TRANSFERENCIAS CORRIENTES AL SECTOR PRIVADO"/>
    <n v="150000000"/>
    <n v="150000000"/>
    <n v="150000000"/>
    <n v="0"/>
    <n v="0"/>
    <n v="0"/>
    <n v="300000"/>
    <n v="300000"/>
    <n v="149700000"/>
    <n v="149700000"/>
    <n v="2E-3"/>
  </r>
  <r>
    <s v="21374900"/>
    <s v="Actividades Centrales"/>
    <x v="1"/>
    <s v="001"/>
    <x v="110"/>
    <s v="INDEMNIZACIONES"/>
    <n v="150000000"/>
    <n v="150000000"/>
    <n v="150000000"/>
    <n v="0"/>
    <n v="0"/>
    <n v="0"/>
    <n v="300000"/>
    <n v="300000"/>
    <n v="149700000"/>
    <n v="149700000"/>
    <n v="2E-3"/>
  </r>
  <r>
    <s v="21374900"/>
    <s v="Actividades Centrales"/>
    <x v="1"/>
    <s v="001"/>
    <x v="111"/>
    <s v="TRANSFERENCIAS CORRIENTES AL SECTOR EXTERNO"/>
    <n v="37050860"/>
    <n v="30546270"/>
    <n v="30546270"/>
    <n v="0"/>
    <n v="0"/>
    <n v="0"/>
    <n v="30385434.199999999"/>
    <n v="30385434.199999999"/>
    <n v="160835.79999999999"/>
    <n v="160835.79999999999"/>
    <n v="0.99473468282706856"/>
  </r>
  <r>
    <s v="21374900"/>
    <s v="Actividades Centrales"/>
    <x v="1"/>
    <s v="001"/>
    <x v="112"/>
    <s v="ORGANIZACION DE LAS NACIONES UNIDAS PARA LA EDUCACION, LA CIENCIA Y LA CULTURA (UNESCO). (CUOTA ANUAL DE MEMBRESIA, SEGUN LEY NO. 5980,"/>
    <n v="692860"/>
    <n v="1607860"/>
    <n v="1607860"/>
    <n v="0"/>
    <n v="0"/>
    <n v="0"/>
    <n v="1447024.2"/>
    <n v="1447024.2"/>
    <n v="160835.79999999999"/>
    <n v="160835.79999999999"/>
    <n v="0.89996902715410543"/>
  </r>
  <r>
    <s v="21374900"/>
    <s v="Actividades Centrales"/>
    <x v="1"/>
    <s v="001"/>
    <x v="113"/>
    <s v="COORDINADORA EDUCATIVA CULTURAL CECC/SICA. (CUOTA ANUAL, SEGUN TRATADOS INTERNACIONALES NO. 9032 CONVENIO CONSTITUTIVO DE LA COORDINACION"/>
    <n v="6860000"/>
    <n v="5472700"/>
    <n v="5472700"/>
    <n v="0"/>
    <n v="0"/>
    <n v="0"/>
    <n v="5472700"/>
    <n v="5472700"/>
    <n v="0"/>
    <n v="0"/>
    <n v="1"/>
  </r>
  <r>
    <s v="21374900"/>
    <s v="Actividades Centrales"/>
    <x v="1"/>
    <s v="001"/>
    <x v="114"/>
    <s v="PROGRAMA IBERRUTAS. (CUOTA ANUAL, SEGUN COMPROMISOS ADQUIRIDOS EN LA XXI CUMBRE DE JEFES DE ESTADO Y DE GOBIERNOS"/>
    <n v="8918000"/>
    <n v="7114510"/>
    <n v="7114510"/>
    <n v="0"/>
    <n v="0"/>
    <n v="0"/>
    <n v="7114510"/>
    <n v="7114510"/>
    <n v="0"/>
    <n v="0"/>
    <n v="1"/>
  </r>
  <r>
    <s v="21374900"/>
    <s v="Actividades Centrales"/>
    <x v="1"/>
    <s v="001"/>
    <x v="115"/>
    <s v="PROGRAMA IBEROAMERICANO DE MUSEOS IBERMUSEOS (CUOTA ANUAL, SEGUN COMPROMISOS ADQUIRIDOS EN LA X CONFERENCIA IBEROAMERICANA DE MINISTROS DE"/>
    <n v="20580000"/>
    <n v="16351200"/>
    <n v="16351200"/>
    <n v="0"/>
    <n v="0"/>
    <n v="0"/>
    <n v="16351200"/>
    <n v="16351200"/>
    <n v="0"/>
    <n v="0"/>
    <n v="1"/>
  </r>
  <r>
    <s v="21374900"/>
    <s v="Actividades Centrales"/>
    <x v="1"/>
    <s v="001"/>
    <x v="116"/>
    <s v="TRANSFERENCIAS DE CAPITAL"/>
    <n v="0"/>
    <n v="206121266"/>
    <n v="206121266"/>
    <n v="0"/>
    <n v="0"/>
    <n v="0"/>
    <n v="206121266"/>
    <n v="206121266"/>
    <n v="0"/>
    <n v="0"/>
    <n v="1"/>
  </r>
  <r>
    <s v="21374900"/>
    <s v="Actividades Centrales"/>
    <x v="1"/>
    <s v="001"/>
    <x v="117"/>
    <s v="TRANSF. DE C.TAL A ENTID. PRIV. SIN FINES DE LUCRO"/>
    <n v="0"/>
    <n v="206121266"/>
    <n v="206121266"/>
    <n v="0"/>
    <n v="0"/>
    <n v="0"/>
    <n v="206121266"/>
    <n v="206121266"/>
    <n v="0"/>
    <n v="0"/>
    <n v="1"/>
  </r>
  <r>
    <s v="21374900"/>
    <s v="Actividades Centrales"/>
    <x v="1"/>
    <s v="001"/>
    <x v="118"/>
    <s v="FUNDACION PARQUE METROPOLITANO LA LIBERTAD. (PARA LA ATENCIÓN DE DESLIZAMIENTOS DE TERRENOS DEL PARQUE METROPOLITANO LA LIBERTAD, SEGUN LEY No"/>
    <n v="0"/>
    <n v="186056590"/>
    <n v="186056590"/>
    <n v="0"/>
    <n v="0"/>
    <n v="0"/>
    <n v="186056590"/>
    <n v="186056590"/>
    <n v="0"/>
    <n v="0"/>
    <n v="1"/>
  </r>
  <r>
    <s v="21374900"/>
    <s v="Actividades Centrales"/>
    <x v="1"/>
    <s v="280"/>
    <x v="118"/>
    <s v="FUNDACION PARQUE METROPOLITANO LA LIBERTAD. (PARA LA ATENCIÓN DE DESLIZAMIENTOS DE TERRENOS DEL PARQUE METROPOLITANO LA LIBERTAD, SEGUN LEY No"/>
    <n v="0"/>
    <n v="20064676"/>
    <n v="20064676"/>
    <n v="0"/>
    <n v="0"/>
    <n v="0"/>
    <n v="20064676"/>
    <n v="20064676"/>
    <n v="0"/>
    <n v="0"/>
    <n v="1"/>
  </r>
  <r>
    <s v="21374900"/>
    <s v="Actividades Centrales"/>
    <x v="1"/>
    <s v="280"/>
    <x v="119"/>
    <s v="BIENES DURADEROS"/>
    <n v="745789000"/>
    <n v="744229000"/>
    <n v="744229000"/>
    <n v="0"/>
    <n v="23761793.649999999"/>
    <n v="0"/>
    <n v="594163946.52999997"/>
    <n v="130298704.89"/>
    <n v="126303259.81999999"/>
    <n v="126303259.81999999"/>
    <n v="0.79836172270900485"/>
  </r>
  <r>
    <s v="21374900"/>
    <s v="Actividades Centrales"/>
    <x v="1"/>
    <s v="280"/>
    <x v="120"/>
    <s v="MAQUINARIA, EQUIPO Y MOBILIARIO"/>
    <n v="119770000"/>
    <n v="569671791"/>
    <n v="569671791"/>
    <n v="0"/>
    <n v="3100226.65"/>
    <n v="0"/>
    <n v="451975112.56999999"/>
    <n v="71573065.969999999"/>
    <n v="114596451.78"/>
    <n v="114596451.78"/>
    <n v="0.79339563536506585"/>
  </r>
  <r>
    <s v="21374900"/>
    <s v="Actividades Centrales"/>
    <x v="1"/>
    <s v="280"/>
    <x v="121"/>
    <s v="MAQUINARIA Y EQUIPO PARA LA PRODUCCION"/>
    <n v="0"/>
    <n v="0"/>
    <n v="0"/>
    <n v="0"/>
    <n v="0"/>
    <n v="0"/>
    <n v="0"/>
    <n v="0"/>
    <n v="0"/>
    <n v="0"/>
    <n v="0"/>
  </r>
  <r>
    <s v="21374900"/>
    <s v="Actividades Centrales"/>
    <x v="1"/>
    <s v="280"/>
    <x v="122"/>
    <s v="EQUIPO DE TRANSPORTE"/>
    <n v="0"/>
    <n v="158774326"/>
    <n v="158774326"/>
    <n v="0"/>
    <n v="0"/>
    <n v="0"/>
    <n v="126333367.2"/>
    <n v="0"/>
    <n v="32440958.800000001"/>
    <n v="32440958.800000001"/>
    <n v="0.79567881270678487"/>
  </r>
  <r>
    <s v="21374900"/>
    <s v="Actividades Centrales"/>
    <x v="1"/>
    <s v="280"/>
    <x v="123"/>
    <s v="EQUIPO DE COMUNICACION"/>
    <n v="6420000"/>
    <n v="24747465"/>
    <n v="24747465"/>
    <n v="0"/>
    <n v="1418023.9"/>
    <n v="0"/>
    <n v="6866348.29"/>
    <n v="814769.55"/>
    <n v="16463092.810000001"/>
    <n v="16463092.810000001"/>
    <n v="0.27745663202271426"/>
  </r>
  <r>
    <s v="21374900"/>
    <s v="Actividades Centrales"/>
    <x v="1"/>
    <s v="280"/>
    <x v="124"/>
    <s v="EQUIPO Y MOBILIARIO DE OFICINA"/>
    <n v="5350000"/>
    <n v="7750000"/>
    <n v="7750000"/>
    <n v="0"/>
    <n v="1682202.75"/>
    <n v="0"/>
    <n v="1303742.5900000001"/>
    <n v="1303742.5900000001"/>
    <n v="4764054.66"/>
    <n v="4764054.66"/>
    <n v="0.16822485032258067"/>
  </r>
  <r>
    <s v="21374900"/>
    <s v="Actividades Centrales"/>
    <x v="1"/>
    <s v="280"/>
    <x v="125"/>
    <s v="EQUIPO Y PROGRAMAS DE COMPUTO"/>
    <n v="108000000"/>
    <n v="378000000"/>
    <n v="378000000"/>
    <n v="0"/>
    <n v="0"/>
    <n v="0"/>
    <n v="317273904.49000001"/>
    <n v="69256803.829999998"/>
    <n v="60726095.509999998"/>
    <n v="60726095.509999998"/>
    <n v="0.83934895367724871"/>
  </r>
  <r>
    <s v="21374900"/>
    <s v="Actividades Centrales"/>
    <x v="1"/>
    <s v="280"/>
    <x v="126"/>
    <s v="EQUIPO SANITARIO, DE LABORATORIO E INVESTIGACION"/>
    <n v="0"/>
    <n v="150000"/>
    <n v="150000"/>
    <n v="0"/>
    <n v="0"/>
    <n v="0"/>
    <n v="0"/>
    <n v="0"/>
    <n v="150000"/>
    <n v="150000"/>
    <n v="0"/>
  </r>
  <r>
    <s v="21374900"/>
    <s v="Actividades Centrales"/>
    <x v="1"/>
    <s v="280"/>
    <x v="127"/>
    <s v="MAQUINARIA, EQUIPO Y MOBILIARIO DIVERSO"/>
    <n v="0"/>
    <n v="250000"/>
    <n v="250000"/>
    <n v="0"/>
    <n v="0"/>
    <n v="0"/>
    <n v="197750"/>
    <n v="197750"/>
    <n v="52250"/>
    <n v="52250"/>
    <n v="0.79100000000000004"/>
  </r>
  <r>
    <s v="21374900"/>
    <s v="Actividades Centrales"/>
    <x v="1"/>
    <s v="280"/>
    <x v="128"/>
    <s v="CONSTRUCCIONES, ADICIONES Y MEJORAS"/>
    <n v="601019000"/>
    <n v="143557209"/>
    <n v="143557209"/>
    <n v="0"/>
    <n v="17557957.84"/>
    <n v="0"/>
    <n v="125489751.16"/>
    <n v="48559337.82"/>
    <n v="509500"/>
    <n v="509500"/>
    <n v="0.87414454511998763"/>
  </r>
  <r>
    <s v="21374900"/>
    <s v="Actividades Centrales"/>
    <x v="1"/>
    <s v="280"/>
    <x v="129"/>
    <s v="EDIFICIOS"/>
    <n v="590000000"/>
    <n v="0"/>
    <n v="0"/>
    <n v="0"/>
    <n v="0"/>
    <n v="0"/>
    <n v="0"/>
    <n v="0"/>
    <n v="0"/>
    <n v="0"/>
    <n v="0"/>
  </r>
  <r>
    <s v="21374900"/>
    <s v="Actividades Centrales"/>
    <x v="1"/>
    <s v="280"/>
    <x v="130"/>
    <s v="OTRAS CONSTRUCCIONES, ADICIONES Y MEJORAS"/>
    <n v="11019000"/>
    <n v="143557209"/>
    <n v="143557209"/>
    <n v="0"/>
    <n v="17557957.84"/>
    <n v="0"/>
    <n v="125489751.16"/>
    <n v="48559337.82"/>
    <n v="509500"/>
    <n v="509500"/>
    <n v="0.87414454511998763"/>
  </r>
  <r>
    <s v="21374900"/>
    <s v="Actividades Centrales"/>
    <x v="1"/>
    <s v="280"/>
    <x v="131"/>
    <s v="BIENES DURADEROS DIVERSOS"/>
    <n v="25000000"/>
    <n v="31000000"/>
    <n v="31000000"/>
    <n v="0"/>
    <n v="3103609.16"/>
    <n v="0"/>
    <n v="16699082.800000001"/>
    <n v="10166301.1"/>
    <n v="11197308.039999999"/>
    <n v="11197308.039999999"/>
    <n v="0.53868009032258068"/>
  </r>
  <r>
    <s v="21374900"/>
    <s v="Actividades Centrales"/>
    <x v="1"/>
    <s v="280"/>
    <x v="132"/>
    <s v="BIENES INTANGIBLES"/>
    <n v="25000000"/>
    <n v="31000000"/>
    <n v="31000000"/>
    <n v="0"/>
    <n v="3103609.16"/>
    <n v="0"/>
    <n v="16699082.800000001"/>
    <n v="10166301.1"/>
    <n v="11197308.039999999"/>
    <n v="11197308.039999999"/>
    <n v="0.53868009032258068"/>
  </r>
  <r>
    <s v="21375101"/>
    <s v="CENTRO INVEST. Y CONSERVACIÓN PATRIMONIO"/>
    <x v="2"/>
    <s v="001"/>
    <x v="0"/>
    <s v=""/>
    <n v="1972623371"/>
    <n v="2127522636"/>
    <n v="2127465636"/>
    <n v="0"/>
    <n v="5398147.7300000004"/>
    <n v="0"/>
    <n v="1593760568.75"/>
    <n v="1543115869.9100001"/>
    <n v="528363919.51999998"/>
    <n v="528306919.51999998"/>
    <n v="0.7491156812067874"/>
  </r>
  <r>
    <s v="21375101"/>
    <s v="CENTRO INVEST. Y CONSERVACIÓN PATRIMONIO"/>
    <x v="2"/>
    <s v="001"/>
    <x v="1"/>
    <s v="REMUNERACIONES"/>
    <n v="689906051"/>
    <n v="685009819"/>
    <n v="685009819"/>
    <n v="0"/>
    <n v="0"/>
    <n v="0"/>
    <n v="608918674.78999996"/>
    <n v="608918674.78999996"/>
    <n v="76091144.209999993"/>
    <n v="76091144.209999993"/>
    <n v="0.88891962990971374"/>
  </r>
  <r>
    <s v="21375101"/>
    <s v="CENTRO INVEST. Y CONSERVACIÓN PATRIMONIO"/>
    <x v="2"/>
    <s v="001"/>
    <x v="2"/>
    <s v="REMUNERACIONES BASICAS"/>
    <n v="267891200"/>
    <n v="262390313"/>
    <n v="262390313"/>
    <n v="0"/>
    <n v="0"/>
    <n v="0"/>
    <n v="233893805.88"/>
    <n v="233893805.88"/>
    <n v="28496507.120000001"/>
    <n v="28496507.120000001"/>
    <n v="0.89139649709553115"/>
  </r>
  <r>
    <s v="21375101"/>
    <s v="CENTRO INVEST. Y CONSERVACIÓN PATRIMONIO"/>
    <x v="2"/>
    <s v="001"/>
    <x v="3"/>
    <s v="SUELDOS PARA CARGOS FIJOS"/>
    <n v="256891200"/>
    <n v="251390313"/>
    <n v="251390313"/>
    <n v="0"/>
    <n v="0"/>
    <n v="0"/>
    <n v="233893805.88"/>
    <n v="233893805.88"/>
    <n v="17496507.120000001"/>
    <n v="17496507.120000001"/>
    <n v="0.93040102893702192"/>
  </r>
  <r>
    <s v="21375101"/>
    <s v="CENTRO INVEST. Y CONSERVACIÓN PATRIMONIO"/>
    <x v="2"/>
    <s v="001"/>
    <x v="4"/>
    <s v="SUPLENCIAS"/>
    <n v="11000000"/>
    <n v="11000000"/>
    <n v="11000000"/>
    <n v="0"/>
    <n v="0"/>
    <n v="0"/>
    <n v="0"/>
    <n v="0"/>
    <n v="11000000"/>
    <n v="11000000"/>
    <n v="0"/>
  </r>
  <r>
    <s v="21375101"/>
    <s v="CENTRO INVEST. Y CONSERVACIÓN PATRIMONIO"/>
    <x v="2"/>
    <s v="001"/>
    <x v="5"/>
    <s v="REMUNERACIONES EVENTUALES"/>
    <n v="1370000"/>
    <n v="1370000"/>
    <n v="1370000"/>
    <n v="0"/>
    <n v="0"/>
    <n v="0"/>
    <n v="622572"/>
    <n v="622572"/>
    <n v="747428"/>
    <n v="747428"/>
    <n v="0.45443211678832118"/>
  </r>
  <r>
    <s v="21375101"/>
    <s v="CENTRO INVEST. Y CONSERVACIÓN PATRIMONIO"/>
    <x v="2"/>
    <s v="001"/>
    <x v="6"/>
    <s v="TIEMPO EXTRAORDINARIO"/>
    <n v="1370000"/>
    <n v="1370000"/>
    <n v="1370000"/>
    <n v="0"/>
    <n v="0"/>
    <n v="0"/>
    <n v="622572"/>
    <n v="622572"/>
    <n v="747428"/>
    <n v="747428"/>
    <n v="0.45443211678832118"/>
  </r>
  <r>
    <s v="21375101"/>
    <s v="CENTRO INVEST. Y CONSERVACIÓN PATRIMONIO"/>
    <x v="2"/>
    <s v="001"/>
    <x v="7"/>
    <s v="INCENTIVOS SALARIALES"/>
    <n v="314502899"/>
    <n v="315475787"/>
    <n v="315475787"/>
    <n v="0"/>
    <n v="0"/>
    <n v="0"/>
    <n v="280506888.91000003"/>
    <n v="280506888.91000003"/>
    <n v="34968898.090000004"/>
    <n v="34968898.090000004"/>
    <n v="0.88915504919558219"/>
  </r>
  <r>
    <s v="21375101"/>
    <s v="CENTRO INVEST. Y CONSERVACIÓN PATRIMONIO"/>
    <x v="2"/>
    <s v="001"/>
    <x v="8"/>
    <s v="RETRIBUCION POR AÑOS SERVIDOS"/>
    <n v="94000000"/>
    <n v="89290830"/>
    <n v="89290830"/>
    <n v="0"/>
    <n v="0"/>
    <n v="0"/>
    <n v="77588462.099999994"/>
    <n v="77588462.099999994"/>
    <n v="11702367.9"/>
    <n v="11702367.9"/>
    <n v="0.86894098867711267"/>
  </r>
  <r>
    <s v="21375101"/>
    <s v="CENTRO INVEST. Y CONSERVACIÓN PATRIMONIO"/>
    <x v="2"/>
    <s v="001"/>
    <x v="9"/>
    <s v="RESTRICCION AL EJERCICIO LIBERAL DE LA PROFESION"/>
    <n v="114176490"/>
    <n v="112299490"/>
    <n v="112299490"/>
    <n v="0"/>
    <n v="0"/>
    <n v="0"/>
    <n v="101796572.06999999"/>
    <n v="101796572.06999999"/>
    <n v="10502917.93"/>
    <n v="10502917.93"/>
    <n v="0.90647403714834318"/>
  </r>
  <r>
    <s v="21375101"/>
    <s v="CENTRO INVEST. Y CONSERVACIÓN PATRIMONIO"/>
    <x v="2"/>
    <s v="001"/>
    <x v="10"/>
    <s v="DECIMOTERCER MES"/>
    <n v="44150727"/>
    <n v="46994785"/>
    <n v="46994785"/>
    <n v="0"/>
    <n v="0"/>
    <n v="0"/>
    <n v="40585950.490000002"/>
    <n v="40585950.490000002"/>
    <n v="6408834.5099999998"/>
    <n v="6408834.5099999998"/>
    <n v="0.86362668730158043"/>
  </r>
  <r>
    <s v="21375101"/>
    <s v="CENTRO INVEST. Y CONSERVACIÓN PATRIMONIO"/>
    <x v="2"/>
    <s v="001"/>
    <x v="11"/>
    <s v="SALARIO ESCOLAR"/>
    <n v="36175682"/>
    <n v="38075682"/>
    <n v="38075682"/>
    <n v="0"/>
    <n v="0"/>
    <n v="0"/>
    <n v="35761208.719999999"/>
    <n v="35761208.719999999"/>
    <n v="2314473.2799999998"/>
    <n v="2314473.2799999998"/>
    <n v="0.93921387199315298"/>
  </r>
  <r>
    <s v="21375101"/>
    <s v="CENTRO INVEST. Y CONSERVACIÓN PATRIMONIO"/>
    <x v="2"/>
    <s v="001"/>
    <x v="12"/>
    <s v="OTROS INCENTIVOS SALARIALES"/>
    <n v="26000000"/>
    <n v="28815000"/>
    <n v="28815000"/>
    <n v="0"/>
    <n v="0"/>
    <n v="0"/>
    <n v="24774695.530000001"/>
    <n v="24774695.530000001"/>
    <n v="4040304.47"/>
    <n v="4040304.47"/>
    <n v="0.85978467916015966"/>
  </r>
  <r>
    <s v="21375101"/>
    <s v="CENTRO INVEST. Y CONSERVACIÓN PATRIMONIO"/>
    <x v="2"/>
    <s v="001"/>
    <x v="13"/>
    <s v="CONTRIB. PATRONALES AL DES. Y LA SEGURIDAD SOCIAL"/>
    <n v="52612304"/>
    <n v="52429779"/>
    <n v="52429779"/>
    <n v="0"/>
    <n v="0"/>
    <n v="0"/>
    <n v="46603825"/>
    <n v="46603825"/>
    <n v="5825954"/>
    <n v="5825954"/>
    <n v="0.88888082095482412"/>
  </r>
  <r>
    <s v="21375101"/>
    <s v="CENTRO INVEST. Y CONSERVACIÓN PATRIMONIO"/>
    <x v="2"/>
    <s v="001"/>
    <x v="133"/>
    <s v="CCSS CONTRIBUCION PATRONAL SEGURO SALUD (CONTRIBUCION PATRONAL SEGURO DE SALUD, SEGUN LEY NO. 17 DEL 22 DE OCTUBRE DE 1943, LEY"/>
    <n v="49914237"/>
    <n v="49741072"/>
    <n v="49741072"/>
    <n v="0"/>
    <n v="0"/>
    <n v="0"/>
    <n v="44213886"/>
    <n v="44213886"/>
    <n v="5527186"/>
    <n v="5527186"/>
    <n v="0.88888084277717216"/>
  </r>
  <r>
    <s v="21375101"/>
    <s v="CENTRO INVEST. Y CONSERVACIÓN PATRIMONIO"/>
    <x v="2"/>
    <s v="001"/>
    <x v="134"/>
    <s v="BANCO POPULAR Y DE DESARROLLO COMUNAL. (BPDC) (SEGUN LEY NO. 4351 DEL 11 DE JULIO DE 1969, LEY ORGANICA DEL B.P.D.C.)."/>
    <n v="2698067"/>
    <n v="2688707"/>
    <n v="2688707"/>
    <n v="0"/>
    <n v="0"/>
    <n v="0"/>
    <n v="2389939"/>
    <n v="2389939"/>
    <n v="298768"/>
    <n v="298768"/>
    <n v="0.88888041724144728"/>
  </r>
  <r>
    <s v="21375101"/>
    <s v="CENTRO INVEST. Y CONSERVACIÓN PATRIMONIO"/>
    <x v="2"/>
    <s v="001"/>
    <x v="16"/>
    <s v="CONTRIB PATRONALES A FOND PENS Y OTROS FOND CAPIT."/>
    <n v="53529648"/>
    <n v="53343940"/>
    <n v="53343940"/>
    <n v="0"/>
    <n v="0"/>
    <n v="0"/>
    <n v="47291583"/>
    <n v="47291583"/>
    <n v="6052357"/>
    <n v="6052357"/>
    <n v="0.88654087043439234"/>
  </r>
  <r>
    <s v="21375101"/>
    <s v="CENTRO INVEST. Y CONSERVACIÓN PATRIMONIO"/>
    <x v="2"/>
    <s v="001"/>
    <x v="135"/>
    <s v="CCSS CONTRIBUCION PATRONAL SEGURO PENSIONES (CONTRIBUCION PATRONAL SEGURO DE PENSIONES, SEGUN LEY NO. 17 DEL 22 DE OCTUBRE DE 1943, LEY"/>
    <n v="29247045"/>
    <n v="29145580"/>
    <n v="29145580"/>
    <n v="0"/>
    <n v="0"/>
    <n v="0"/>
    <n v="25782229"/>
    <n v="25782229"/>
    <n v="3363351"/>
    <n v="3363351"/>
    <n v="0.88460167888235541"/>
  </r>
  <r>
    <s v="21375101"/>
    <s v="CENTRO INVEST. Y CONSERVACIÓN PATRIMONIO"/>
    <x v="2"/>
    <s v="001"/>
    <x v="136"/>
    <s v="CCSS APORTE PATRONAL REGIMEN PENSIONES (APORTE PATRONAL AL REGIMEN DE PENSIONES, SEGUN LEY DE PROTECCION AL TRABAJADOR NO. 7983 DEL 16"/>
    <n v="16188402"/>
    <n v="16132240"/>
    <n v="16132240"/>
    <n v="0"/>
    <n v="0"/>
    <n v="0"/>
    <n v="14339557"/>
    <n v="14339557"/>
    <n v="1792683"/>
    <n v="1792683"/>
    <n v="0.88887575438996691"/>
  </r>
  <r>
    <s v="21375101"/>
    <s v="CENTRO INVEST. Y CONSERVACIÓN PATRIMONIO"/>
    <x v="2"/>
    <s v="001"/>
    <x v="137"/>
    <s v="CCSS APORTE PATRONAL FONDO CAPITALIZACION LABORAL (APORTE PATRONAL AL FONDO DE CAPITALIZACION LABORAL, SEGUN LEY DE PROTECCION AL TRABAJADOR"/>
    <n v="8094201"/>
    <n v="8066120"/>
    <n v="8066120"/>
    <n v="0"/>
    <n v="0"/>
    <n v="0"/>
    <n v="7169797"/>
    <n v="7169797"/>
    <n v="896323"/>
    <n v="896323"/>
    <n v="0.88887804793382696"/>
  </r>
  <r>
    <s v="21375101"/>
    <s v="CENTRO INVEST. Y CONSERVACIÓN PATRIMONIO"/>
    <x v="2"/>
    <s v="001"/>
    <x v="21"/>
    <s v="SERVICIOS"/>
    <n v="323064256"/>
    <n v="480416144"/>
    <n v="480416144"/>
    <n v="0"/>
    <n v="3098147.73"/>
    <n v="0"/>
    <n v="313709734.75999999"/>
    <n v="307009698.33999997"/>
    <n v="163608261.50999999"/>
    <n v="163608261.50999999"/>
    <n v="0.65299582180568849"/>
  </r>
  <r>
    <s v="21375101"/>
    <s v="CENTRO INVEST. Y CONSERVACIÓN PATRIMONIO"/>
    <x v="2"/>
    <s v="001"/>
    <x v="22"/>
    <s v="ALQUILERES"/>
    <n v="8500000"/>
    <n v="0"/>
    <n v="0"/>
    <n v="0"/>
    <n v="0"/>
    <n v="0"/>
    <n v="0"/>
    <n v="0"/>
    <n v="0"/>
    <n v="0"/>
    <n v="0"/>
  </r>
  <r>
    <s v="21375101"/>
    <s v="CENTRO INVEST. Y CONSERVACIÓN PATRIMONIO"/>
    <x v="2"/>
    <s v="001"/>
    <x v="138"/>
    <s v="ALQUILER DE EDIFICIOS, LOCALES Y TERRENOS"/>
    <n v="8500000"/>
    <n v="0"/>
    <n v="0"/>
    <n v="0"/>
    <n v="0"/>
    <n v="0"/>
    <n v="0"/>
    <n v="0"/>
    <n v="0"/>
    <n v="0"/>
    <n v="0"/>
  </r>
  <r>
    <s v="21375101"/>
    <s v="CENTRO INVEST. Y CONSERVACIÓN PATRIMONIO"/>
    <x v="2"/>
    <s v="001"/>
    <x v="26"/>
    <s v="SERVICIOS BASICOS"/>
    <n v="24742000"/>
    <n v="24742000"/>
    <n v="24742000"/>
    <n v="0"/>
    <n v="0"/>
    <n v="0"/>
    <n v="12912867.380000001"/>
    <n v="12300186.77"/>
    <n v="11829132.619999999"/>
    <n v="11829132.619999999"/>
    <n v="0.52190071053269749"/>
  </r>
  <r>
    <s v="21375101"/>
    <s v="CENTRO INVEST. Y CONSERVACIÓN PATRIMONIO"/>
    <x v="2"/>
    <s v="001"/>
    <x v="27"/>
    <s v="SERVICIO DE AGUA Y ALCANTARILLADO"/>
    <n v="1890000"/>
    <n v="1890000"/>
    <n v="1890000"/>
    <n v="0"/>
    <n v="0"/>
    <n v="0"/>
    <n v="754954"/>
    <n v="754954"/>
    <n v="1135046"/>
    <n v="1135046"/>
    <n v="0.39944656084656083"/>
  </r>
  <r>
    <s v="21375101"/>
    <s v="CENTRO INVEST. Y CONSERVACIÓN PATRIMONIO"/>
    <x v="2"/>
    <s v="001"/>
    <x v="28"/>
    <s v="SERVICIO DE ENERGIA ELECTRICA"/>
    <n v="5922000"/>
    <n v="5922000"/>
    <n v="5922000"/>
    <n v="0"/>
    <n v="0"/>
    <n v="0"/>
    <n v="5583813.2999999998"/>
    <n v="5583813.2999999998"/>
    <n v="338186.7"/>
    <n v="338186.7"/>
    <n v="0.94289316109422494"/>
  </r>
  <r>
    <s v="21375101"/>
    <s v="CENTRO INVEST. Y CONSERVACIÓN PATRIMONIO"/>
    <x v="2"/>
    <s v="001"/>
    <x v="29"/>
    <s v="SERVICIO DE CORREO"/>
    <n v="50000"/>
    <n v="50000"/>
    <n v="50000"/>
    <n v="0"/>
    <n v="0"/>
    <n v="0"/>
    <n v="0"/>
    <n v="0"/>
    <n v="50000"/>
    <n v="50000"/>
    <n v="0"/>
  </r>
  <r>
    <s v="21375101"/>
    <s v="CENTRO INVEST. Y CONSERVACIÓN PATRIMONIO"/>
    <x v="2"/>
    <s v="001"/>
    <x v="30"/>
    <s v="SERVICIO DE TELECOMUNICACIONES"/>
    <n v="16380000"/>
    <n v="16380000"/>
    <n v="16380000"/>
    <n v="0"/>
    <n v="0"/>
    <n v="0"/>
    <n v="6574100.0800000001"/>
    <n v="5961419.4699999997"/>
    <n v="9805899.9199999999"/>
    <n v="9805899.9199999999"/>
    <n v="0.40134921123321121"/>
  </r>
  <r>
    <s v="21375101"/>
    <s v="CENTRO INVEST. Y CONSERVACIÓN PATRIMONIO"/>
    <x v="2"/>
    <s v="001"/>
    <x v="31"/>
    <s v="OTROS SERVICIOS BASICOS"/>
    <n v="500000"/>
    <n v="500000"/>
    <n v="500000"/>
    <n v="0"/>
    <n v="0"/>
    <n v="0"/>
    <n v="0"/>
    <n v="0"/>
    <n v="500000"/>
    <n v="500000"/>
    <n v="0"/>
  </r>
  <r>
    <s v="21375101"/>
    <s v="CENTRO INVEST. Y CONSERVACIÓN PATRIMONIO"/>
    <x v="2"/>
    <s v="001"/>
    <x v="32"/>
    <s v="SERVICIOS COMERCIALES Y FINANCIEROS"/>
    <n v="27000000"/>
    <n v="25822920"/>
    <n v="25822920"/>
    <n v="0"/>
    <n v="0"/>
    <n v="0"/>
    <n v="21303111.989999998"/>
    <n v="17105637.719999999"/>
    <n v="4519808.01"/>
    <n v="4519808.01"/>
    <n v="0.82496913555864315"/>
  </r>
  <r>
    <s v="21375101"/>
    <s v="CENTRO INVEST. Y CONSERVACIÓN PATRIMONIO"/>
    <x v="2"/>
    <s v="001"/>
    <x v="33"/>
    <s v="INFORMACION"/>
    <n v="17000000"/>
    <n v="17000000"/>
    <n v="17000000"/>
    <n v="0"/>
    <n v="0"/>
    <n v="0"/>
    <n v="16062841.74"/>
    <n v="11865367.470000001"/>
    <n v="937158.26"/>
    <n v="937158.26"/>
    <n v="0.94487304352941182"/>
  </r>
  <r>
    <s v="21375101"/>
    <s v="CENTRO INVEST. Y CONSERVACIÓN PATRIMONIO"/>
    <x v="2"/>
    <s v="001"/>
    <x v="34"/>
    <s v="IMPRESION, ENCUADERNACION Y OTROS"/>
    <n v="3000000"/>
    <n v="3000000"/>
    <n v="3000000"/>
    <n v="0"/>
    <n v="0"/>
    <n v="0"/>
    <n v="799068.2"/>
    <n v="799068.2"/>
    <n v="2200931.7999999998"/>
    <n v="2200931.7999999998"/>
    <n v="0.26635606666666667"/>
  </r>
  <r>
    <s v="21375101"/>
    <s v="CENTRO INVEST. Y CONSERVACIÓN PATRIMONIO"/>
    <x v="2"/>
    <s v="001"/>
    <x v="36"/>
    <s v="SERVICIOS DE TECNOLOGIAS DE INFORMACION"/>
    <n v="7000000"/>
    <n v="5822920"/>
    <n v="5822920"/>
    <n v="0"/>
    <n v="0"/>
    <n v="0"/>
    <n v="4441202.05"/>
    <n v="4441202.05"/>
    <n v="1381717.95"/>
    <n v="1381717.95"/>
    <n v="0.7627104700047399"/>
  </r>
  <r>
    <s v="21375101"/>
    <s v="CENTRO INVEST. Y CONSERVACIÓN PATRIMONIO"/>
    <x v="2"/>
    <s v="001"/>
    <x v="37"/>
    <s v="SERVICIOS DE GESTION Y APOYO"/>
    <n v="110945000"/>
    <n v="270774568"/>
    <n v="270774568"/>
    <n v="0"/>
    <n v="3098147.73"/>
    <n v="0"/>
    <n v="254225316.88"/>
    <n v="254225316.88"/>
    <n v="13451103.390000001"/>
    <n v="13451103.390000001"/>
    <n v="0.9388818113819315"/>
  </r>
  <r>
    <s v="21375101"/>
    <s v="CENTRO INVEST. Y CONSERVACIÓN PATRIMONIO"/>
    <x v="2"/>
    <s v="001"/>
    <x v="139"/>
    <s v="SERVICIOS JURIDICOS"/>
    <n v="20000"/>
    <n v="20000"/>
    <n v="20000"/>
    <n v="0"/>
    <n v="0"/>
    <n v="0"/>
    <n v="0"/>
    <n v="0"/>
    <n v="20000"/>
    <n v="20000"/>
    <n v="0"/>
  </r>
  <r>
    <s v="21375101"/>
    <s v="CENTRO INVEST. Y CONSERVACIÓN PATRIMONIO"/>
    <x v="2"/>
    <s v="001"/>
    <x v="140"/>
    <s v="SERVICIOS DE INGENIERIA Y ARQUITECTURA"/>
    <n v="0"/>
    <n v="159829568"/>
    <n v="159829568"/>
    <n v="0"/>
    <n v="3098147.73"/>
    <n v="0"/>
    <n v="151809238.5"/>
    <n v="151809238.5"/>
    <n v="4922181.7699999996"/>
    <n v="4922181.7699999996"/>
    <n v="0.949819488343984"/>
  </r>
  <r>
    <s v="21375101"/>
    <s v="CENTRO INVEST. Y CONSERVACIÓN PATRIMONIO"/>
    <x v="2"/>
    <s v="001"/>
    <x v="38"/>
    <s v="SERVICIOS EN CIENCIAS ECONOMICAS Y SOCIALES"/>
    <n v="25000000"/>
    <n v="25000000"/>
    <n v="25000000"/>
    <n v="0"/>
    <n v="0"/>
    <n v="0"/>
    <n v="24999999.989999998"/>
    <n v="24999999.989999998"/>
    <n v="0.01"/>
    <n v="0.01"/>
    <n v="0.99999999959999997"/>
  </r>
  <r>
    <s v="21375101"/>
    <s v="CENTRO INVEST. Y CONSERVACIÓN PATRIMONIO"/>
    <x v="2"/>
    <s v="001"/>
    <x v="40"/>
    <s v="SERVICIOS GENERALES"/>
    <n v="81725000"/>
    <n v="81725000"/>
    <n v="81725000"/>
    <n v="0"/>
    <n v="0"/>
    <n v="0"/>
    <n v="73933207.079999998"/>
    <n v="73933207.079999998"/>
    <n v="7791792.9199999999"/>
    <n v="7791792.9199999999"/>
    <n v="0.90465839192413577"/>
  </r>
  <r>
    <s v="21375101"/>
    <s v="CENTRO INVEST. Y CONSERVACIÓN PATRIMONIO"/>
    <x v="2"/>
    <s v="001"/>
    <x v="41"/>
    <s v="OTROS SERVICIOS DE GESTION Y APOYO"/>
    <n v="4200000"/>
    <n v="4200000"/>
    <n v="4200000"/>
    <n v="0"/>
    <n v="0"/>
    <n v="0"/>
    <n v="3482871.31"/>
    <n v="3482871.31"/>
    <n v="717128.69"/>
    <n v="717128.69"/>
    <n v="0.82925507380952379"/>
  </r>
  <r>
    <s v="21375101"/>
    <s v="CENTRO INVEST. Y CONSERVACIÓN PATRIMONIO"/>
    <x v="2"/>
    <s v="001"/>
    <x v="42"/>
    <s v="GASTOS DE VIAJE Y DE TRANSPORTE"/>
    <n v="5500000"/>
    <n v="12699400"/>
    <n v="12699400"/>
    <n v="0"/>
    <n v="0"/>
    <n v="0"/>
    <n v="3776470.34"/>
    <n v="3776470.34"/>
    <n v="8922929.6600000001"/>
    <n v="8922929.6600000001"/>
    <n v="0.29737391845284028"/>
  </r>
  <r>
    <s v="21375101"/>
    <s v="CENTRO INVEST. Y CONSERVACIÓN PATRIMONIO"/>
    <x v="2"/>
    <s v="001"/>
    <x v="43"/>
    <s v="TRANSPORTE DENTRO DEL PAIS"/>
    <n v="500000"/>
    <n v="500000"/>
    <n v="500000"/>
    <n v="0"/>
    <n v="0"/>
    <n v="0"/>
    <n v="184670.34"/>
    <n v="184670.34"/>
    <n v="315329.65999999997"/>
    <n v="315329.65999999997"/>
    <n v="0.36934067999999998"/>
  </r>
  <r>
    <s v="21375101"/>
    <s v="CENTRO INVEST. Y CONSERVACIÓN PATRIMONIO"/>
    <x v="2"/>
    <s v="001"/>
    <x v="44"/>
    <s v="VIATICOS DENTRO DEL PAIS"/>
    <n v="5000000"/>
    <n v="12199400"/>
    <n v="12199400"/>
    <n v="0"/>
    <n v="0"/>
    <n v="0"/>
    <n v="3591800"/>
    <n v="3591800"/>
    <n v="8607600"/>
    <n v="8607600"/>
    <n v="0.29442431594996477"/>
  </r>
  <r>
    <s v="21375101"/>
    <s v="CENTRO INVEST. Y CONSERVACIÓN PATRIMONIO"/>
    <x v="2"/>
    <s v="001"/>
    <x v="45"/>
    <s v="SEGUROS, REASEGUROS Y OTRAS OBLIGACIONES"/>
    <n v="2500000"/>
    <n v="2500000"/>
    <n v="2500000"/>
    <n v="0"/>
    <n v="0"/>
    <n v="0"/>
    <n v="2147882"/>
    <n v="2147882"/>
    <n v="352118"/>
    <n v="352118"/>
    <n v="0.85915280000000005"/>
  </r>
  <r>
    <s v="21375101"/>
    <s v="CENTRO INVEST. Y CONSERVACIÓN PATRIMONIO"/>
    <x v="2"/>
    <s v="001"/>
    <x v="46"/>
    <s v="SEGUROS"/>
    <n v="2500000"/>
    <n v="2500000"/>
    <n v="2500000"/>
    <n v="0"/>
    <n v="0"/>
    <n v="0"/>
    <n v="2147882"/>
    <n v="2147882"/>
    <n v="352118"/>
    <n v="352118"/>
    <n v="0.85915280000000005"/>
  </r>
  <r>
    <s v="21375101"/>
    <s v="CENTRO INVEST. Y CONSERVACIÓN PATRIMONIO"/>
    <x v="2"/>
    <s v="001"/>
    <x v="47"/>
    <s v="CAPACITACION Y PROTOCOLO"/>
    <n v="1284318"/>
    <n v="1284318"/>
    <n v="1284318"/>
    <n v="0"/>
    <n v="0"/>
    <n v="0"/>
    <n v="776145"/>
    <n v="776145"/>
    <n v="508173"/>
    <n v="508173"/>
    <n v="0.60432462988138447"/>
  </r>
  <r>
    <s v="21375101"/>
    <s v="CENTRO INVEST. Y CONSERVACIÓN PATRIMONIO"/>
    <x v="2"/>
    <s v="001"/>
    <x v="48"/>
    <s v="ACTIVIDADES DE CAPACITACION"/>
    <n v="784318"/>
    <n v="784318"/>
    <n v="784318"/>
    <n v="0"/>
    <n v="0"/>
    <n v="0"/>
    <n v="635460"/>
    <n v="635460"/>
    <n v="148858"/>
    <n v="148858"/>
    <n v="0.81020708437139022"/>
  </r>
  <r>
    <s v="21375101"/>
    <s v="CENTRO INVEST. Y CONSERVACIÓN PATRIMONIO"/>
    <x v="2"/>
    <s v="001"/>
    <x v="49"/>
    <s v="ACTIVIDADES PROTOCOLARIAS Y SOCIALES"/>
    <n v="500000"/>
    <n v="500000"/>
    <n v="500000"/>
    <n v="0"/>
    <n v="0"/>
    <n v="0"/>
    <n v="140685"/>
    <n v="140685"/>
    <n v="359315"/>
    <n v="359315"/>
    <n v="0.28137000000000001"/>
  </r>
  <r>
    <s v="21375101"/>
    <s v="CENTRO INVEST. Y CONSERVACIÓN PATRIMONIO"/>
    <x v="2"/>
    <s v="001"/>
    <x v="51"/>
    <s v="MANTENIMIENTO Y REPARACION"/>
    <n v="141192938"/>
    <n v="141192938"/>
    <n v="141192938"/>
    <n v="0"/>
    <n v="0"/>
    <n v="0"/>
    <n v="18291794.170000002"/>
    <n v="16534647.630000001"/>
    <n v="122901143.83"/>
    <n v="122901143.83"/>
    <n v="0.12955176391329148"/>
  </r>
  <r>
    <s v="21375101"/>
    <s v="CENTRO INVEST. Y CONSERVACIÓN PATRIMONIO"/>
    <x v="2"/>
    <s v="001"/>
    <x v="52"/>
    <s v="MANTENIMIENTO DE EDIFICIOS, LOCALES Y TERRENOS"/>
    <n v="96742938"/>
    <n v="96742938"/>
    <n v="96742938"/>
    <n v="0"/>
    <n v="0"/>
    <n v="0"/>
    <n v="2982631.54"/>
    <n v="1225485"/>
    <n v="93760306.459999993"/>
    <n v="93760306.459999993"/>
    <n v="3.0830483357865358E-2"/>
  </r>
  <r>
    <s v="21375101"/>
    <s v="CENTRO INVEST. Y CONSERVACIÓN PATRIMONIO"/>
    <x v="2"/>
    <s v="001"/>
    <x v="54"/>
    <s v="MANT. Y REPARACION DE MAQUINARIA Y EQUIPO DE PROD."/>
    <n v="500000"/>
    <n v="500000"/>
    <n v="500000"/>
    <n v="0"/>
    <n v="0"/>
    <n v="0"/>
    <n v="127125"/>
    <n v="127125"/>
    <n v="372875"/>
    <n v="372875"/>
    <n v="0.25424999999999998"/>
  </r>
  <r>
    <s v="21375101"/>
    <s v="CENTRO INVEST. Y CONSERVACIÓN PATRIMONIO"/>
    <x v="2"/>
    <s v="001"/>
    <x v="55"/>
    <s v="MANT. Y REPARACION DE EQUIPO DE TRANSPORTE"/>
    <n v="5000000"/>
    <n v="5000000"/>
    <n v="5000000"/>
    <n v="0"/>
    <n v="0"/>
    <n v="0"/>
    <n v="3494105.25"/>
    <n v="3494105.25"/>
    <n v="1505894.75"/>
    <n v="1505894.75"/>
    <n v="0.69882105000000005"/>
  </r>
  <r>
    <s v="21375101"/>
    <s v="CENTRO INVEST. Y CONSERVACIÓN PATRIMONIO"/>
    <x v="2"/>
    <s v="001"/>
    <x v="56"/>
    <s v="MANT. Y REPARACION DE EQUIPO DE COMUNICAC."/>
    <n v="500000"/>
    <n v="500000"/>
    <n v="500000"/>
    <n v="0"/>
    <n v="0"/>
    <n v="0"/>
    <n v="0"/>
    <n v="0"/>
    <n v="500000"/>
    <n v="500000"/>
    <n v="0"/>
  </r>
  <r>
    <s v="21375101"/>
    <s v="CENTRO INVEST. Y CONSERVACIÓN PATRIMONIO"/>
    <x v="2"/>
    <s v="001"/>
    <x v="57"/>
    <s v="MANT. Y REPARACION DE EQUIPO Y MOBILIARIO DE OFIC."/>
    <n v="1000000"/>
    <n v="1000000"/>
    <n v="1000000"/>
    <n v="0"/>
    <n v="0"/>
    <n v="0"/>
    <n v="206757.03"/>
    <n v="206757.03"/>
    <n v="793242.97"/>
    <n v="793242.97"/>
    <n v="0.20675703000000001"/>
  </r>
  <r>
    <s v="21375101"/>
    <s v="CENTRO INVEST. Y CONSERVACIÓN PATRIMONIO"/>
    <x v="2"/>
    <s v="001"/>
    <x v="58"/>
    <s v="MANT. Y REP. DE EQUIPO DE COMPUTO Y SIST. DE INF."/>
    <n v="37400000"/>
    <n v="37400000"/>
    <n v="37400000"/>
    <n v="0"/>
    <n v="0"/>
    <n v="0"/>
    <n v="11481175.35"/>
    <n v="11481175.35"/>
    <n v="25918824.649999999"/>
    <n v="25918824.649999999"/>
    <n v="0.30698329812834224"/>
  </r>
  <r>
    <s v="21375101"/>
    <s v="CENTRO INVEST. Y CONSERVACIÓN PATRIMONIO"/>
    <x v="2"/>
    <s v="001"/>
    <x v="59"/>
    <s v="MANTENIMIENTO Y REPARACION DE OTROS EQUIPOS"/>
    <n v="50000"/>
    <n v="50000"/>
    <n v="50000"/>
    <n v="0"/>
    <n v="0"/>
    <n v="0"/>
    <n v="0"/>
    <n v="0"/>
    <n v="50000"/>
    <n v="50000"/>
    <n v="0"/>
  </r>
  <r>
    <s v="21375101"/>
    <s v="CENTRO INVEST. Y CONSERVACIÓN PATRIMONIO"/>
    <x v="2"/>
    <s v="001"/>
    <x v="60"/>
    <s v="IMPUESTOS"/>
    <n v="300000"/>
    <n v="300000"/>
    <n v="300000"/>
    <n v="0"/>
    <n v="0"/>
    <n v="0"/>
    <n v="276147"/>
    <n v="143412"/>
    <n v="23853"/>
    <n v="23853"/>
    <n v="0.92049000000000003"/>
  </r>
  <r>
    <s v="21375101"/>
    <s v="CENTRO INVEST. Y CONSERVACIÓN PATRIMONIO"/>
    <x v="2"/>
    <s v="001"/>
    <x v="62"/>
    <s v="OTROS IMPUESTOS"/>
    <n v="300000"/>
    <n v="300000"/>
    <n v="300000"/>
    <n v="0"/>
    <n v="0"/>
    <n v="0"/>
    <n v="276147"/>
    <n v="143412"/>
    <n v="23853"/>
    <n v="23853"/>
    <n v="0.92049000000000003"/>
  </r>
  <r>
    <s v="21375101"/>
    <s v="CENTRO INVEST. Y CONSERVACIÓN PATRIMONIO"/>
    <x v="2"/>
    <s v="001"/>
    <x v="63"/>
    <s v="SERVICIOS DIVERSOS"/>
    <n v="1100000"/>
    <n v="1100000"/>
    <n v="1100000"/>
    <n v="0"/>
    <n v="0"/>
    <n v="0"/>
    <n v="0"/>
    <n v="0"/>
    <n v="1100000"/>
    <n v="1100000"/>
    <n v="0"/>
  </r>
  <r>
    <s v="21375101"/>
    <s v="CENTRO INVEST. Y CONSERVACIÓN PATRIMONIO"/>
    <x v="2"/>
    <s v="001"/>
    <x v="141"/>
    <s v="INTERESES MORATORIOS Y MULTAS"/>
    <n v="100000"/>
    <n v="100000"/>
    <n v="100000"/>
    <n v="0"/>
    <n v="0"/>
    <n v="0"/>
    <n v="0"/>
    <n v="0"/>
    <n v="100000"/>
    <n v="100000"/>
    <n v="0"/>
  </r>
  <r>
    <s v="21375101"/>
    <s v="CENTRO INVEST. Y CONSERVACIÓN PATRIMONIO"/>
    <x v="2"/>
    <s v="001"/>
    <x v="64"/>
    <s v="DEDUCIBLES"/>
    <n v="1000000"/>
    <n v="1000000"/>
    <n v="1000000"/>
    <n v="0"/>
    <n v="0"/>
    <n v="0"/>
    <n v="0"/>
    <n v="0"/>
    <n v="1000000"/>
    <n v="1000000"/>
    <n v="0"/>
  </r>
  <r>
    <s v="21375101"/>
    <s v="CENTRO INVEST. Y CONSERVACIÓN PATRIMONIO"/>
    <x v="2"/>
    <s v="001"/>
    <x v="66"/>
    <s v="MATERIALES Y SUMINISTROS"/>
    <n v="14200000"/>
    <n v="11361954"/>
    <n v="11361954"/>
    <n v="0"/>
    <n v="0"/>
    <n v="0"/>
    <n v="8872267.7100000009"/>
    <n v="8827267.7100000009"/>
    <n v="2489686.29"/>
    <n v="2489686.29"/>
    <n v="0.78087516548650004"/>
  </r>
  <r>
    <s v="21375101"/>
    <s v="CENTRO INVEST. Y CONSERVACIÓN PATRIMONIO"/>
    <x v="2"/>
    <s v="001"/>
    <x v="67"/>
    <s v="PRODUCTOS QUIMICOS Y CONEXOS"/>
    <n v="5200000"/>
    <n v="5030529"/>
    <n v="5030529"/>
    <n v="0"/>
    <n v="0"/>
    <n v="0"/>
    <n v="2865885.99"/>
    <n v="2820885.99"/>
    <n v="2164643.0099999998"/>
    <n v="2164643.0099999998"/>
    <n v="0.56969873148529715"/>
  </r>
  <r>
    <s v="21375101"/>
    <s v="CENTRO INVEST. Y CONSERVACIÓN PATRIMONIO"/>
    <x v="2"/>
    <s v="001"/>
    <x v="68"/>
    <s v="COMBUSTIBLES Y LUBRICANTES"/>
    <n v="4000000"/>
    <n v="4000000"/>
    <n v="4000000"/>
    <n v="0"/>
    <n v="0"/>
    <n v="0"/>
    <n v="1904859.77"/>
    <n v="1859859.77"/>
    <n v="2095140.23"/>
    <n v="2095140.23"/>
    <n v="0.47621494250000002"/>
  </r>
  <r>
    <s v="21375101"/>
    <s v="CENTRO INVEST. Y CONSERVACIÓN PATRIMONIO"/>
    <x v="2"/>
    <s v="001"/>
    <x v="69"/>
    <s v="PRODUCTOS FARMACEUTICOS Y MEDICINALES"/>
    <n v="200000"/>
    <n v="189287"/>
    <n v="189287"/>
    <n v="0"/>
    <n v="0"/>
    <n v="0"/>
    <n v="189286.5"/>
    <n v="189286.5"/>
    <n v="0.5"/>
    <n v="0.5"/>
    <n v="0.99999735850850824"/>
  </r>
  <r>
    <s v="21375101"/>
    <s v="CENTRO INVEST. Y CONSERVACIÓN PATRIMONIO"/>
    <x v="2"/>
    <s v="001"/>
    <x v="70"/>
    <s v="TINTAS, PINTURAS Y DILUYENTES"/>
    <n v="1000000"/>
    <n v="841242"/>
    <n v="841242"/>
    <n v="0"/>
    <n v="0"/>
    <n v="0"/>
    <n v="771739.72"/>
    <n v="771739.72"/>
    <n v="69502.28"/>
    <n v="69502.28"/>
    <n v="0.91738134805442428"/>
  </r>
  <r>
    <s v="21375101"/>
    <s v="CENTRO INVEST. Y CONSERVACIÓN PATRIMONIO"/>
    <x v="2"/>
    <s v="001"/>
    <x v="72"/>
    <s v="ALIMENTOS Y PRODUCTOS AGROPECUARIOS"/>
    <n v="500000"/>
    <n v="500000"/>
    <n v="500000"/>
    <n v="0"/>
    <n v="0"/>
    <n v="0"/>
    <n v="404992"/>
    <n v="404992"/>
    <n v="95008"/>
    <n v="95008"/>
    <n v="0.80998400000000004"/>
  </r>
  <r>
    <s v="21375101"/>
    <s v="CENTRO INVEST. Y CONSERVACIÓN PATRIMONIO"/>
    <x v="2"/>
    <s v="001"/>
    <x v="74"/>
    <s v="ALIMENTOS Y BEBIDAS"/>
    <n v="500000"/>
    <n v="500000"/>
    <n v="500000"/>
    <n v="0"/>
    <n v="0"/>
    <n v="0"/>
    <n v="404992"/>
    <n v="404992"/>
    <n v="95008"/>
    <n v="95008"/>
    <n v="0.80998400000000004"/>
  </r>
  <r>
    <s v="21375101"/>
    <s v="CENTRO INVEST. Y CONSERVACIÓN PATRIMONIO"/>
    <x v="2"/>
    <s v="001"/>
    <x v="75"/>
    <s v="MATERIALES Y PROD DE USO EN LA CONSTRUC Y MANT."/>
    <n v="1000000"/>
    <n v="617560"/>
    <n v="617560"/>
    <n v="0"/>
    <n v="0"/>
    <n v="0"/>
    <n v="584234.28"/>
    <n v="584234.28"/>
    <n v="33325.72"/>
    <n v="33325.72"/>
    <n v="0.94603646609236358"/>
  </r>
  <r>
    <s v="21375101"/>
    <s v="CENTRO INVEST. Y CONSERVACIÓN PATRIMONIO"/>
    <x v="2"/>
    <s v="001"/>
    <x v="79"/>
    <s v="MAT. Y PROD. ELECTRICOS, TELEFONICOS Y DE COMPUTO"/>
    <n v="1000000"/>
    <n v="617560"/>
    <n v="617560"/>
    <n v="0"/>
    <n v="0"/>
    <n v="0"/>
    <n v="584234.28"/>
    <n v="584234.28"/>
    <n v="33325.72"/>
    <n v="33325.72"/>
    <n v="0.94603646609236358"/>
  </r>
  <r>
    <s v="21375101"/>
    <s v="CENTRO INVEST. Y CONSERVACIÓN PATRIMONIO"/>
    <x v="2"/>
    <s v="001"/>
    <x v="82"/>
    <s v="HERRAMIENTAS, REPUESTOS Y ACCESORIOS"/>
    <n v="3000000"/>
    <n v="1744782"/>
    <n v="1744782"/>
    <n v="0"/>
    <n v="0"/>
    <n v="0"/>
    <n v="1652020.69"/>
    <n v="1652020.69"/>
    <n v="92761.31"/>
    <n v="92761.31"/>
    <n v="0.94683501434563166"/>
  </r>
  <r>
    <s v="21375101"/>
    <s v="CENTRO INVEST. Y CONSERVACIÓN PATRIMONIO"/>
    <x v="2"/>
    <s v="001"/>
    <x v="83"/>
    <s v="HERRAMIENTAS E INSTRUMENTOS"/>
    <n v="1500000"/>
    <n v="310830"/>
    <n v="310830"/>
    <n v="0"/>
    <n v="0"/>
    <n v="0"/>
    <n v="284295.92"/>
    <n v="284295.92"/>
    <n v="26534.080000000002"/>
    <n v="26534.080000000002"/>
    <n v="0.91463475211530409"/>
  </r>
  <r>
    <s v="21375101"/>
    <s v="CENTRO INVEST. Y CONSERVACIÓN PATRIMONIO"/>
    <x v="2"/>
    <s v="001"/>
    <x v="84"/>
    <s v="REPUESTOS Y ACCESORIOS"/>
    <n v="1500000"/>
    <n v="1433952"/>
    <n v="1433952"/>
    <n v="0"/>
    <n v="0"/>
    <n v="0"/>
    <n v="1367724.77"/>
    <n v="1367724.77"/>
    <n v="66227.23"/>
    <n v="66227.23"/>
    <n v="0.95381489059605906"/>
  </r>
  <r>
    <s v="21375101"/>
    <s v="CENTRO INVEST. Y CONSERVACIÓN PATRIMONIO"/>
    <x v="2"/>
    <s v="001"/>
    <x v="85"/>
    <s v="UTILES, MATERIALES Y SUMINISTROS DIVERSOS"/>
    <n v="4500000"/>
    <n v="3469083"/>
    <n v="3469083"/>
    <n v="0"/>
    <n v="0"/>
    <n v="0"/>
    <n v="3365134.75"/>
    <n v="3365134.75"/>
    <n v="103948.25"/>
    <n v="103948.25"/>
    <n v="0.97003581349884105"/>
  </r>
  <r>
    <s v="21375101"/>
    <s v="CENTRO INVEST. Y CONSERVACIÓN PATRIMONIO"/>
    <x v="2"/>
    <s v="001"/>
    <x v="86"/>
    <s v="UTILES Y MATERIALES DE OFICINA Y COMPUTO"/>
    <n v="200000"/>
    <n v="200000"/>
    <n v="200000"/>
    <n v="0"/>
    <n v="0"/>
    <n v="0"/>
    <n v="178340.13"/>
    <n v="178340.13"/>
    <n v="21659.87"/>
    <n v="21659.87"/>
    <n v="0.89170064999999998"/>
  </r>
  <r>
    <s v="21375101"/>
    <s v="CENTRO INVEST. Y CONSERVACIÓN PATRIMONIO"/>
    <x v="2"/>
    <s v="001"/>
    <x v="88"/>
    <s v="PRODUCTOS DE PAPEL, CARTON E IMPRESOS"/>
    <n v="1000000"/>
    <n v="500000"/>
    <n v="500000"/>
    <n v="0"/>
    <n v="0"/>
    <n v="0"/>
    <n v="497762.35"/>
    <n v="497762.35"/>
    <n v="2237.65"/>
    <n v="2237.65"/>
    <n v="0.99552469999999993"/>
  </r>
  <r>
    <s v="21375101"/>
    <s v="CENTRO INVEST. Y CONSERVACIÓN PATRIMONIO"/>
    <x v="2"/>
    <s v="001"/>
    <x v="89"/>
    <s v="TEXTILES Y VESTUARIO"/>
    <n v="1000000"/>
    <n v="824900"/>
    <n v="824900"/>
    <n v="0"/>
    <n v="0"/>
    <n v="0"/>
    <n v="824900"/>
    <n v="824900"/>
    <n v="0"/>
    <n v="0"/>
    <n v="1"/>
  </r>
  <r>
    <s v="21375101"/>
    <s v="CENTRO INVEST. Y CONSERVACIÓN PATRIMONIO"/>
    <x v="2"/>
    <s v="001"/>
    <x v="90"/>
    <s v="UTILES Y MATERIALES DE LIMPIEZA"/>
    <n v="1500000"/>
    <n v="1500000"/>
    <n v="1500000"/>
    <n v="0"/>
    <n v="0"/>
    <n v="0"/>
    <n v="1419950.47"/>
    <n v="1419950.47"/>
    <n v="80049.53"/>
    <n v="80049.53"/>
    <n v="0.94663364666666661"/>
  </r>
  <r>
    <s v="21375101"/>
    <s v="CENTRO INVEST. Y CONSERVACIÓN PATRIMONIO"/>
    <x v="2"/>
    <s v="001"/>
    <x v="91"/>
    <s v="UTILES Y MATERIALES DE RESGUARDO Y SEGURIDAD"/>
    <n v="500000"/>
    <n v="355233"/>
    <n v="355233"/>
    <n v="0"/>
    <n v="0"/>
    <n v="0"/>
    <n v="355232.45"/>
    <n v="355232.45"/>
    <n v="0.55000000000000004"/>
    <n v="0.55000000000000004"/>
    <n v="0.99999845172042012"/>
  </r>
  <r>
    <s v="21375101"/>
    <s v="CENTRO INVEST. Y CONSERVACIÓN PATRIMONIO"/>
    <x v="2"/>
    <s v="001"/>
    <x v="93"/>
    <s v="OTROS UTILES, MATERIALES Y SUMINISTROS DIVERSOS"/>
    <n v="300000"/>
    <n v="88950"/>
    <n v="88950"/>
    <n v="0"/>
    <n v="0"/>
    <n v="0"/>
    <n v="88949.35"/>
    <n v="88949.35"/>
    <n v="0.65"/>
    <n v="0.65"/>
    <n v="0.99999269252388989"/>
  </r>
  <r>
    <s v="21375101"/>
    <s v="CENTRO INVEST. Y CONSERVACIÓN PATRIMONIO"/>
    <x v="2"/>
    <s v="001"/>
    <x v="119"/>
    <s v="BIENES DURADEROS"/>
    <n v="727348000"/>
    <n v="732283726"/>
    <n v="732226726"/>
    <n v="0"/>
    <n v="2300000"/>
    <n v="0"/>
    <n v="523397536.26999998"/>
    <n v="502697536.26999998"/>
    <n v="206586189.72999999"/>
    <n v="206529189.72999999"/>
    <n v="0.71474691801357881"/>
  </r>
  <r>
    <s v="21375101"/>
    <s v="CENTRO INVEST. Y CONSERVACIÓN PATRIMONIO"/>
    <x v="2"/>
    <s v="001"/>
    <x v="128"/>
    <s v="CONSTRUCCIONES, ADICIONES Y MEJORAS"/>
    <n v="725348000"/>
    <n v="730283726"/>
    <n v="730226726"/>
    <n v="0"/>
    <n v="2300000"/>
    <n v="0"/>
    <n v="522230491.48000002"/>
    <n v="501530491.48000002"/>
    <n v="205753234.52000001"/>
    <n v="205696234.52000001"/>
    <n v="0.71510629757618349"/>
  </r>
  <r>
    <s v="21375101"/>
    <s v="CENTRO INVEST. Y CONSERVACIÓN PATRIMONIO"/>
    <x v="2"/>
    <s v="001"/>
    <x v="130"/>
    <s v="OTRAS CONSTRUCCIONES, ADICIONES Y MEJORAS"/>
    <n v="0"/>
    <n v="4935726"/>
    <n v="4935726"/>
    <n v="0"/>
    <n v="0"/>
    <n v="0"/>
    <n v="0"/>
    <n v="0"/>
    <n v="4935726"/>
    <n v="4935726"/>
    <n v="0"/>
  </r>
  <r>
    <s v="21375101"/>
    <s v="CENTRO INVEST. Y CONSERVACIÓN PATRIMONIO"/>
    <x v="2"/>
    <s v="280"/>
    <x v="130"/>
    <s v="OTRAS CONSTRUCCIONES, ADICIONES Y MEJORAS"/>
    <n v="725348000"/>
    <n v="725348000"/>
    <n v="725291000"/>
    <n v="0"/>
    <n v="2300000"/>
    <n v="0"/>
    <n v="522230491.48000002"/>
    <n v="501530491.48000002"/>
    <n v="200817508.52000001"/>
    <n v="200760508.52000001"/>
    <n v="0.71997233256312831"/>
  </r>
  <r>
    <s v="21375101"/>
    <s v="CENTRO INVEST. Y CONSERVACIÓN PATRIMONIO"/>
    <x v="2"/>
    <s v="280"/>
    <x v="131"/>
    <s v="BIENES DURADEROS DIVERSOS"/>
    <n v="2000000"/>
    <n v="2000000"/>
    <n v="2000000"/>
    <n v="0"/>
    <n v="0"/>
    <n v="0"/>
    <n v="1167044.79"/>
    <n v="1167044.79"/>
    <n v="832955.21"/>
    <n v="832955.21"/>
    <n v="0.58352239500000003"/>
  </r>
  <r>
    <s v="21375101"/>
    <s v="CENTRO INVEST. Y CONSERVACIÓN PATRIMONIO"/>
    <x v="2"/>
    <s v="280"/>
    <x v="132"/>
    <s v="BIENES INTANGIBLES"/>
    <n v="2000000"/>
    <n v="2000000"/>
    <n v="2000000"/>
    <n v="0"/>
    <n v="0"/>
    <n v="0"/>
    <n v="1167044.79"/>
    <n v="1167044.79"/>
    <n v="832955.21"/>
    <n v="832955.21"/>
    <n v="0.58352239500000003"/>
  </r>
  <r>
    <s v="21375101"/>
    <s v="CENTRO INVEST. Y CONSERVACIÓN PATRIMONIO"/>
    <x v="2"/>
    <s v="001"/>
    <x v="94"/>
    <s v="TRANSFERENCIAS CORRIENTES"/>
    <n v="218105064"/>
    <n v="218450993"/>
    <n v="218450993"/>
    <n v="0"/>
    <n v="0"/>
    <n v="0"/>
    <n v="138862355.22"/>
    <n v="115662692.8"/>
    <n v="79588637.780000001"/>
    <n v="79588637.780000001"/>
    <n v="0.63566822614534879"/>
  </r>
  <r>
    <s v="21375101"/>
    <s v="CENTRO INVEST. Y CONSERVACIÓN PATRIMONIO"/>
    <x v="2"/>
    <s v="001"/>
    <x v="95"/>
    <s v="TRANSFERENCIAS CORRIENTES AL SECTOR PUBLICO"/>
    <n v="9820964"/>
    <n v="9786893"/>
    <n v="9786893"/>
    <n v="0"/>
    <n v="0"/>
    <n v="0"/>
    <n v="8582090.9199999999"/>
    <n v="8582090.9199999999"/>
    <n v="1204802.08"/>
    <n v="1204802.08"/>
    <n v="0.87689636741711596"/>
  </r>
  <r>
    <s v="21375101"/>
    <s v="CENTRO INVEST. Y CONSERVACIÓN PATRIMONIO"/>
    <x v="2"/>
    <s v="001"/>
    <x v="142"/>
    <s v="CCSS CONTRIBUCION ESTATAL SEGURO PENSIONES (CONTRIBUCION ESTATAL AL SEGURO DE PENSIONES, SEGUN LEY NO. 17 DEL 22 DE OCTUBRE DE 1943, LEY"/>
    <n v="8471930"/>
    <n v="8442539"/>
    <n v="8442539"/>
    <n v="0"/>
    <n v="0"/>
    <n v="0"/>
    <n v="7387127.8399999999"/>
    <n v="7387127.8399999999"/>
    <n v="1055411.1599999999"/>
    <n v="1055411.1599999999"/>
    <n v="0.87498889137497615"/>
  </r>
  <r>
    <s v="21375101"/>
    <s v="CENTRO INVEST. Y CONSERVACIÓN PATRIMONIO"/>
    <x v="2"/>
    <s v="001"/>
    <x v="143"/>
    <s v="CCSS CONTRIBUCION ESTATAL SEGURO SALUD (CONTRIBUCION ESTATAL AL SEGURO DE SALUD, SEGUN LEY NO. 17 DEL 22 DE OCTUBRE DE 1943, LEY"/>
    <n v="1349034"/>
    <n v="1344354"/>
    <n v="1344354"/>
    <n v="0"/>
    <n v="0"/>
    <n v="0"/>
    <n v="1194963.08"/>
    <n v="1194963.08"/>
    <n v="149390.92000000001"/>
    <n v="149390.92000000001"/>
    <n v="0.88887531111597096"/>
  </r>
  <r>
    <s v="21375101"/>
    <s v="CENTRO INVEST. Y CONSERVACIÓN PATRIMONIO"/>
    <x v="2"/>
    <s v="001"/>
    <x v="99"/>
    <s v="TRANSFERENCIAS CORRIENTES A PERSONAS"/>
    <n v="51000000"/>
    <n v="51000000"/>
    <n v="51000000"/>
    <n v="0"/>
    <n v="0"/>
    <n v="0"/>
    <n v="48260750"/>
    <n v="48260750"/>
    <n v="2739250"/>
    <n v="2739250"/>
    <n v="0.94628921568627455"/>
  </r>
  <r>
    <s v="21375101"/>
    <s v="CENTRO INVEST. Y CONSERVACIÓN PATRIMONIO"/>
    <x v="2"/>
    <s v="001"/>
    <x v="101"/>
    <s v="OTRAS TRANSFERENCIAS A PERSONAS"/>
    <n v="51000000"/>
    <n v="51000000"/>
    <n v="51000000"/>
    <n v="0"/>
    <n v="0"/>
    <n v="0"/>
    <n v="48260750"/>
    <n v="48260750"/>
    <n v="2739250"/>
    <n v="2739250"/>
    <n v="0.94628921568627455"/>
  </r>
  <r>
    <s v="21375101"/>
    <s v="CENTRO INVEST. Y CONSERVACIÓN PATRIMONIO"/>
    <x v="2"/>
    <s v="001"/>
    <x v="102"/>
    <s v="PRESTACIONES"/>
    <n v="48100000"/>
    <n v="48100000"/>
    <n v="48100000"/>
    <n v="0"/>
    <n v="0"/>
    <n v="0"/>
    <n v="10600814.810000001"/>
    <n v="10600814.810000001"/>
    <n v="37499185.189999998"/>
    <n v="37499185.189999998"/>
    <n v="0.22039116029106029"/>
  </r>
  <r>
    <s v="21375101"/>
    <s v="CENTRO INVEST. Y CONSERVACIÓN PATRIMONIO"/>
    <x v="2"/>
    <s v="001"/>
    <x v="103"/>
    <s v="PRESTACIONES LEGALES"/>
    <n v="43100000"/>
    <n v="43100000"/>
    <n v="43100000"/>
    <n v="0"/>
    <n v="0"/>
    <n v="0"/>
    <n v="7335592.8099999996"/>
    <n v="7335592.8099999996"/>
    <n v="35764407.189999998"/>
    <n v="35764407.189999998"/>
    <n v="0.1701993691415313"/>
  </r>
  <r>
    <s v="21375101"/>
    <s v="CENTRO INVEST. Y CONSERVACIÓN PATRIMONIO"/>
    <x v="2"/>
    <s v="001"/>
    <x v="104"/>
    <s v="OTRAS PRESTACIONES"/>
    <n v="5000000"/>
    <n v="5000000"/>
    <n v="5000000"/>
    <n v="0"/>
    <n v="0"/>
    <n v="0"/>
    <n v="3265222"/>
    <n v="3265222"/>
    <n v="1734778"/>
    <n v="1734778"/>
    <n v="0.65304439999999997"/>
  </r>
  <r>
    <s v="21375101"/>
    <s v="CENTRO INVEST. Y CONSERVACIÓN PATRIMONIO"/>
    <x v="2"/>
    <s v="001"/>
    <x v="105"/>
    <s v="TRANSF. C.TES A ENTIDADES PRIV. SIN FINES DE LUCRO"/>
    <n v="32743500"/>
    <n v="32743500"/>
    <n v="32743500"/>
    <n v="0"/>
    <n v="0"/>
    <n v="0"/>
    <n v="32743500"/>
    <n v="32743500"/>
    <n v="0"/>
    <n v="0"/>
    <n v="1"/>
  </r>
  <r>
    <s v="21375101"/>
    <s v="CENTRO INVEST. Y CONSERVACIÓN PATRIMONIO"/>
    <x v="2"/>
    <s v="001"/>
    <x v="144"/>
    <s v="ASOCIACION ACADEMIA COSTARRICENSE DE CIENCIAS GENEALOGICAS (PARA GASTOS DE OPERACION, SEGUN DECRETO EJECUTIVO NO. 8543-G DEL 03/05/78 Y SEGUN"/>
    <n v="3780000"/>
    <n v="3780000"/>
    <n v="3780000"/>
    <n v="0"/>
    <n v="0"/>
    <n v="0"/>
    <n v="3780000"/>
    <n v="3780000"/>
    <n v="0"/>
    <n v="0"/>
    <n v="1"/>
  </r>
  <r>
    <s v="21375101"/>
    <s v="CENTRO INVEST. Y CONSERVACIÓN PATRIMONIO"/>
    <x v="2"/>
    <s v="001"/>
    <x v="145"/>
    <s v="ACADEMIA DE GEOGRAFIA E HISTORIA. (PARA GASTOS DE OPERACION, SEGUN DECRETO EJECUTIVO N°32556-C DEL 08/06/2005 Y SEGUN LOS"/>
    <n v="3213000"/>
    <n v="3213000"/>
    <n v="3213000"/>
    <n v="0"/>
    <n v="0"/>
    <n v="0"/>
    <n v="3213000"/>
    <n v="3213000"/>
    <n v="0"/>
    <n v="0"/>
    <n v="1"/>
  </r>
  <r>
    <s v="21375101"/>
    <s v="CENTRO INVEST. Y CONSERVACIÓN PATRIMONIO"/>
    <x v="2"/>
    <s v="001"/>
    <x v="146"/>
    <s v="ACADEMIA COSTARRICENSE DE LA LENGUA. (PARA GASTOS DE OPERACION, SEGUN LEY NO. 3191 DEL 17/09/63 , CONVENIO MULTILATERAL DE"/>
    <n v="10000500"/>
    <n v="10000500"/>
    <n v="10000500"/>
    <n v="0"/>
    <n v="0"/>
    <n v="0"/>
    <n v="10000500"/>
    <n v="10000500"/>
    <n v="0"/>
    <n v="0"/>
    <n v="1"/>
  </r>
  <r>
    <s v="21375101"/>
    <s v="CENTRO INVEST. Y CONSERVACIÓN PATRIMONIO"/>
    <x v="2"/>
    <s v="001"/>
    <x v="147"/>
    <s v="TEMPORALIDADES DE LA ARQUIDIOCESIS DE SAN JOSE. (PARA EL ARCHIVO HISTORICO ARQUIDIOCESANO, SEGUN LEY NO. 6475 DEL 25/09/1980 Y SEGUN LOS ARTICULOS"/>
    <n v="15750000"/>
    <n v="15750000"/>
    <n v="15750000"/>
    <n v="0"/>
    <n v="0"/>
    <n v="0"/>
    <n v="15750000"/>
    <n v="15750000"/>
    <n v="0"/>
    <n v="0"/>
    <n v="1"/>
  </r>
  <r>
    <s v="21375101"/>
    <s v="CENTRO INVEST. Y CONSERVACIÓN PATRIMONIO"/>
    <x v="2"/>
    <s v="001"/>
    <x v="109"/>
    <s v="OTRAS TRANSFERENCIAS CORRIENTES AL SECTOR PRIVADO"/>
    <n v="75000000"/>
    <n v="75000000"/>
    <n v="75000000"/>
    <n v="0"/>
    <n v="0"/>
    <n v="0"/>
    <n v="37172351.659999996"/>
    <n v="13972689.24"/>
    <n v="37827648.340000004"/>
    <n v="37827648.340000004"/>
    <n v="0.49563135546666665"/>
  </r>
  <r>
    <s v="21375101"/>
    <s v="CENTRO INVEST. Y CONSERVACIÓN PATRIMONIO"/>
    <x v="2"/>
    <s v="001"/>
    <x v="110"/>
    <s v="INDEMNIZACIONES"/>
    <n v="75000000"/>
    <n v="75000000"/>
    <n v="75000000"/>
    <n v="0"/>
    <n v="0"/>
    <n v="0"/>
    <n v="37172351.659999996"/>
    <n v="13972689.24"/>
    <n v="37827648.340000004"/>
    <n v="37827648.340000004"/>
    <n v="0.49563135546666665"/>
  </r>
  <r>
    <s v="21375101"/>
    <s v="CENTRO INVEST. Y CONSERVACIÓN PATRIMONIO"/>
    <x v="2"/>
    <s v="001"/>
    <x v="111"/>
    <s v="TRANSFERENCIAS CORRIENTES AL SECTOR EXTERNO"/>
    <n v="1440600"/>
    <n v="1820600"/>
    <n v="1820600"/>
    <n v="0"/>
    <n v="0"/>
    <n v="0"/>
    <n v="1502847.83"/>
    <n v="1502847.83"/>
    <n v="317752.17"/>
    <n v="317752.17"/>
    <n v="0.82546843348346699"/>
  </r>
  <r>
    <s v="21375101"/>
    <s v="CENTRO INVEST. Y CONSERVACIÓN PATRIMONIO"/>
    <x v="2"/>
    <s v="001"/>
    <x v="148"/>
    <s v="UNESCO CONVENCION PARA LA SALVAGUARDIA DEL PATRIMONIO CULTURAL INMATERIAL. (CUOTA DE MEMBRESIA, SEGUN TRATADO INTERNACIONAL N°8560,"/>
    <n v="1440600"/>
    <n v="1820600"/>
    <n v="1820600"/>
    <n v="0"/>
    <n v="0"/>
    <n v="0"/>
    <n v="1502847.83"/>
    <n v="1502847.83"/>
    <n v="317752.17"/>
    <n v="317752.17"/>
    <n v="0.82546843348346699"/>
  </r>
  <r>
    <s v="21375102"/>
    <s v="MUSEO NACIONAL DE COSTA RICA"/>
    <x v="3"/>
    <s v="001"/>
    <x v="0"/>
    <s v=""/>
    <n v="3619463091"/>
    <n v="3579701005"/>
    <n v="3579701005"/>
    <n v="0"/>
    <n v="0"/>
    <n v="0"/>
    <n v="3134192670"/>
    <n v="2988162130.2199998"/>
    <n v="445508335"/>
    <n v="445508335"/>
    <n v="0.87554593683167126"/>
  </r>
  <r>
    <s v="21375102"/>
    <s v="MUSEO NACIONAL DE COSTA RICA"/>
    <x v="3"/>
    <s v="001"/>
    <x v="1"/>
    <s v="REMUNERACIONES"/>
    <n v="2355262357"/>
    <n v="2305868610"/>
    <n v="2305868610"/>
    <n v="0"/>
    <n v="0"/>
    <n v="0"/>
    <n v="2076311632.0599999"/>
    <n v="2034443611.3699999"/>
    <n v="229556977.94"/>
    <n v="229556977.94"/>
    <n v="0.90044663562161942"/>
  </r>
  <r>
    <s v="21375102"/>
    <s v="MUSEO NACIONAL DE COSTA RICA"/>
    <x v="3"/>
    <s v="001"/>
    <x v="2"/>
    <s v="REMUNERACIONES BASICAS"/>
    <n v="941497200"/>
    <n v="910912818"/>
    <n v="910912818"/>
    <n v="0"/>
    <n v="0"/>
    <n v="0"/>
    <n v="849511099.44000006"/>
    <n v="807643078.75"/>
    <n v="61401718.560000002"/>
    <n v="61401718.560000002"/>
    <n v="0.93259319953932196"/>
  </r>
  <r>
    <s v="21375102"/>
    <s v="MUSEO NACIONAL DE COSTA RICA"/>
    <x v="3"/>
    <s v="001"/>
    <x v="3"/>
    <s v="SUELDOS PARA CARGOS FIJOS"/>
    <n v="858497200"/>
    <n v="829924545"/>
    <n v="829924545"/>
    <n v="0"/>
    <n v="0"/>
    <n v="0"/>
    <n v="769621728.83000004"/>
    <n v="727753708.13999999"/>
    <n v="60302816.170000002"/>
    <n v="60302816.170000002"/>
    <n v="0.92733939906548979"/>
  </r>
  <r>
    <s v="21375102"/>
    <s v="MUSEO NACIONAL DE COSTA RICA"/>
    <x v="3"/>
    <s v="001"/>
    <x v="149"/>
    <s v="JORNALES"/>
    <n v="73000000"/>
    <n v="73000000"/>
    <n v="73000000"/>
    <n v="0"/>
    <n v="0"/>
    <n v="0"/>
    <n v="72999999.560000002"/>
    <n v="72999999.560000002"/>
    <n v="0.44"/>
    <n v="0.44"/>
    <n v="0.99999999397260275"/>
  </r>
  <r>
    <s v="21375102"/>
    <s v="MUSEO NACIONAL DE COSTA RICA"/>
    <x v="3"/>
    <s v="001"/>
    <x v="4"/>
    <s v="SUPLENCIAS"/>
    <n v="10000000"/>
    <n v="7988273"/>
    <n v="7988273"/>
    <n v="0"/>
    <n v="0"/>
    <n v="0"/>
    <n v="6889371.0499999998"/>
    <n v="6889371.0499999998"/>
    <n v="1098901.95"/>
    <n v="1098901.95"/>
    <n v="0.86243560404107367"/>
  </r>
  <r>
    <s v="21375102"/>
    <s v="MUSEO NACIONAL DE COSTA RICA"/>
    <x v="3"/>
    <s v="001"/>
    <x v="5"/>
    <s v="REMUNERACIONES EVENTUALES"/>
    <n v="6000000"/>
    <n v="10902323"/>
    <n v="10902323"/>
    <n v="0"/>
    <n v="0"/>
    <n v="0"/>
    <n v="10524968.449999999"/>
    <n v="10524968.449999999"/>
    <n v="377354.55"/>
    <n v="377354.55"/>
    <n v="0.96538769306321226"/>
  </r>
  <r>
    <s v="21375102"/>
    <s v="MUSEO NACIONAL DE COSTA RICA"/>
    <x v="3"/>
    <s v="001"/>
    <x v="6"/>
    <s v="TIEMPO EXTRAORDINARIO"/>
    <n v="6000000"/>
    <n v="10902323"/>
    <n v="10902323"/>
    <n v="0"/>
    <n v="0"/>
    <n v="0"/>
    <n v="10524968.449999999"/>
    <n v="10524968.449999999"/>
    <n v="377354.55"/>
    <n v="377354.55"/>
    <n v="0.96538769306321226"/>
  </r>
  <r>
    <s v="21375102"/>
    <s v="MUSEO NACIONAL DE COSTA RICA"/>
    <x v="3"/>
    <s v="001"/>
    <x v="7"/>
    <s v="INCENTIVOS SALARIALES"/>
    <n v="995919336"/>
    <n v="959742118"/>
    <n v="959742118"/>
    <n v="0"/>
    <n v="0"/>
    <n v="0"/>
    <n v="846128657.25999999"/>
    <n v="846128657.25999999"/>
    <n v="113613460.73999999"/>
    <n v="113613460.73999999"/>
    <n v="0.88162084521542272"/>
  </r>
  <r>
    <s v="21375102"/>
    <s v="MUSEO NACIONAL DE COSTA RICA"/>
    <x v="3"/>
    <s v="001"/>
    <x v="8"/>
    <s v="RETRIBUCION POR AÑOS SERVIDOS"/>
    <n v="320000000"/>
    <n v="315222913"/>
    <n v="315222913"/>
    <n v="0"/>
    <n v="0"/>
    <n v="0"/>
    <n v="246788204.36000001"/>
    <n v="246788204.36000001"/>
    <n v="68434708.640000001"/>
    <n v="68434708.640000001"/>
    <n v="0.78290058933628348"/>
  </r>
  <r>
    <s v="21375102"/>
    <s v="MUSEO NACIONAL DE COSTA RICA"/>
    <x v="3"/>
    <s v="001"/>
    <x v="9"/>
    <s v="RESTRICCION AL EJERCICIO LIBERAL DE LA PROFESION"/>
    <n v="321612090"/>
    <n v="291239086"/>
    <n v="291239086"/>
    <n v="0"/>
    <n v="0"/>
    <n v="0"/>
    <n v="262154626.66999999"/>
    <n v="262154626.66999999"/>
    <n v="29084459.329999998"/>
    <n v="29084459.329999998"/>
    <n v="0.90013545321317201"/>
  </r>
  <r>
    <s v="21375102"/>
    <s v="MUSEO NACIONAL DE COSTA RICA"/>
    <x v="3"/>
    <s v="001"/>
    <x v="10"/>
    <s v="DECIMOTERCER MES"/>
    <n v="144505405"/>
    <n v="142796858"/>
    <n v="142796858"/>
    <n v="0"/>
    <n v="0"/>
    <n v="0"/>
    <n v="136239082.80000001"/>
    <n v="136239082.80000001"/>
    <n v="6557775.2000000002"/>
    <n v="6557775.2000000002"/>
    <n v="0.95407619402942334"/>
  </r>
  <r>
    <s v="21375102"/>
    <s v="MUSEO NACIONAL DE COSTA RICA"/>
    <x v="3"/>
    <s v="001"/>
    <x v="11"/>
    <s v="SALARIO ESCOLAR"/>
    <n v="109201841"/>
    <n v="115337861"/>
    <n v="115337861"/>
    <n v="0"/>
    <n v="0"/>
    <n v="0"/>
    <n v="112743912.98"/>
    <n v="112743912.98"/>
    <n v="2593948.02"/>
    <n v="2593948.02"/>
    <n v="0.97751000410871158"/>
  </r>
  <r>
    <s v="21375102"/>
    <s v="MUSEO NACIONAL DE COSTA RICA"/>
    <x v="3"/>
    <s v="001"/>
    <x v="12"/>
    <s v="OTROS INCENTIVOS SALARIALES"/>
    <n v="100600000"/>
    <n v="95145400"/>
    <n v="95145400"/>
    <n v="0"/>
    <n v="0"/>
    <n v="0"/>
    <n v="88202830.450000003"/>
    <n v="88202830.450000003"/>
    <n v="6942569.5499999998"/>
    <n v="6942569.5499999998"/>
    <n v="0.9270319999705714"/>
  </r>
  <r>
    <s v="21375102"/>
    <s v="MUSEO NACIONAL DE COSTA RICA"/>
    <x v="3"/>
    <s v="001"/>
    <x v="13"/>
    <s v="CONTRIB. PATRONALES AL DES. Y LA SEGURIDAD SOCIAL"/>
    <n v="175393836"/>
    <n v="173394035"/>
    <n v="173394035"/>
    <n v="0"/>
    <n v="0"/>
    <n v="0"/>
    <n v="153067750"/>
    <n v="153067750"/>
    <n v="20326285"/>
    <n v="20326285"/>
    <n v="0.88277402391610527"/>
  </r>
  <r>
    <s v="21375102"/>
    <s v="MUSEO NACIONAL DE COSTA RICA"/>
    <x v="3"/>
    <s v="001"/>
    <x v="150"/>
    <s v="CCSS CONTRIBUCION PATRONAL SEGURO SALUD (CONTRIBUCION PATRONAL SEGURO DE SALUD, SEGUN LEY NO. 17 DEL 22 DE OCTUBRE DE 1943, LEY"/>
    <n v="166399280"/>
    <n v="164502033"/>
    <n v="164502033"/>
    <n v="0"/>
    <n v="0"/>
    <n v="0"/>
    <n v="145218121.84"/>
    <n v="145218121.84"/>
    <n v="19283911.16"/>
    <n v="19283911.16"/>
    <n v="0.88277402529122539"/>
  </r>
  <r>
    <s v="21375102"/>
    <s v="MUSEO NACIONAL DE COSTA RICA"/>
    <x v="3"/>
    <s v="001"/>
    <x v="151"/>
    <s v="BANCO POPULAR Y DE DESARROLLO COMUNAL. (BPDC) (SEGUN LEY NO. 4351 DEL 11 DE JULIO DE 1969, LEY ORGANICA DEL B.P.D.C.)."/>
    <n v="8994556"/>
    <n v="8892002"/>
    <n v="8892002"/>
    <n v="0"/>
    <n v="0"/>
    <n v="0"/>
    <n v="7849628.1600000001"/>
    <n v="7849628.1600000001"/>
    <n v="1042373.84"/>
    <n v="1042373.84"/>
    <n v="0.8827739984763836"/>
  </r>
  <r>
    <s v="21375102"/>
    <s v="MUSEO NACIONAL DE COSTA RICA"/>
    <x v="3"/>
    <s v="001"/>
    <x v="16"/>
    <s v="CONTRIB PATRONALES A FOND PENS Y OTROS FOND CAPIT."/>
    <n v="236451985"/>
    <n v="250917316"/>
    <n v="250917316"/>
    <n v="0"/>
    <n v="0"/>
    <n v="0"/>
    <n v="217079156.91"/>
    <n v="217079156.91"/>
    <n v="33838159.090000004"/>
    <n v="33838159.090000004"/>
    <n v="0.86514219253803915"/>
  </r>
  <r>
    <s v="21375102"/>
    <s v="MUSEO NACIONAL DE COSTA RICA"/>
    <x v="3"/>
    <s v="001"/>
    <x v="152"/>
    <s v="CCSS CONTRIBUCION PATRONAL SEGURO PENSIONES (CONTRIBUCION PATRONAL SEGURO DE PENSIONES, SEGUN LEY NO. 17 DEL 22 DE OCTUBRE DE 1943, LEY"/>
    <n v="97500984"/>
    <n v="96389300"/>
    <n v="96389300"/>
    <n v="0"/>
    <n v="0"/>
    <n v="0"/>
    <n v="85089969.700000003"/>
    <n v="85089969.700000003"/>
    <n v="11299330.300000001"/>
    <n v="11299330.300000001"/>
    <n v="0.88277401848545434"/>
  </r>
  <r>
    <s v="21375102"/>
    <s v="MUSEO NACIONAL DE COSTA RICA"/>
    <x v="3"/>
    <s v="001"/>
    <x v="153"/>
    <s v="CCSS APORTE PATRONAL REGIMEN PENSIONES (APORTE PATRONAL AL REGIMEN DE PENSIONES, SEGUN LEY DE PROTECCION AL TRABAJADOR NO. 7983 DEL 16"/>
    <n v="53967334"/>
    <n v="53352011"/>
    <n v="53352011"/>
    <n v="0"/>
    <n v="0"/>
    <n v="0"/>
    <n v="47097768.859999999"/>
    <n v="47097768.859999999"/>
    <n v="6254242.1399999997"/>
    <n v="6254242.1399999997"/>
    <n v="0.88277401314825787"/>
  </r>
  <r>
    <s v="21375102"/>
    <s v="MUSEO NACIONAL DE COSTA RICA"/>
    <x v="3"/>
    <s v="001"/>
    <x v="154"/>
    <s v="CCSS APORTE PATRONAL FONDO CAPITALIZACION LABORAL (APORTE PATRONAL AL FONDO DE CAPITALIZACION LABORAL, SEGUN LEY DE PROTECCION AL TRABAJADOR"/>
    <n v="26983667"/>
    <n v="26676005"/>
    <n v="26676005"/>
    <n v="0"/>
    <n v="0"/>
    <n v="0"/>
    <n v="23548884.440000001"/>
    <n v="23548884.440000001"/>
    <n v="3127120.56"/>
    <n v="3127120.56"/>
    <n v="0.88277403006934518"/>
  </r>
  <r>
    <s v="21375102"/>
    <s v="MUSEO NACIONAL DE COSTA RICA"/>
    <x v="3"/>
    <s v="001"/>
    <x v="155"/>
    <s v="ASOCIACION SOLIDARISTA DE EMPLEADOS MUSEO NACIONAL-ASEMUN. (PARA EL APORTE PATRONAL A LA ASOCIACION SOLIDARISTA)."/>
    <n v="58000000"/>
    <n v="74500000"/>
    <n v="74500000"/>
    <n v="0"/>
    <n v="0"/>
    <n v="0"/>
    <n v="61342533.909999996"/>
    <n v="61342533.909999996"/>
    <n v="13157466.09"/>
    <n v="13157466.09"/>
    <n v="0.82338971691275165"/>
  </r>
  <r>
    <s v="21375102"/>
    <s v="MUSEO NACIONAL DE COSTA RICA"/>
    <x v="3"/>
    <s v="001"/>
    <x v="21"/>
    <s v="SERVICIOS"/>
    <n v="977349171"/>
    <n v="972214171"/>
    <n v="972214171"/>
    <n v="0"/>
    <n v="0"/>
    <n v="0"/>
    <n v="840352180.90999997"/>
    <n v="755588814.33000004"/>
    <n v="131861990.09"/>
    <n v="131861990.09"/>
    <n v="0.86436940128699269"/>
  </r>
  <r>
    <s v="21375102"/>
    <s v="MUSEO NACIONAL DE COSTA RICA"/>
    <x v="3"/>
    <s v="001"/>
    <x v="22"/>
    <s v="ALQUILERES"/>
    <n v="35050000"/>
    <n v="35050000"/>
    <n v="35050000"/>
    <n v="0"/>
    <n v="0"/>
    <n v="0"/>
    <n v="30375576.699999999"/>
    <n v="30375576.699999999"/>
    <n v="4674423.3"/>
    <n v="4674423.3"/>
    <n v="0.8666355691868759"/>
  </r>
  <r>
    <s v="21375102"/>
    <s v="MUSEO NACIONAL DE COSTA RICA"/>
    <x v="3"/>
    <s v="001"/>
    <x v="138"/>
    <s v="ALQUILER DE EDIFICIOS, LOCALES Y TERRENOS"/>
    <n v="50000"/>
    <n v="50000"/>
    <n v="50000"/>
    <n v="0"/>
    <n v="0"/>
    <n v="0"/>
    <n v="0"/>
    <n v="0"/>
    <n v="50000"/>
    <n v="50000"/>
    <n v="0"/>
  </r>
  <r>
    <s v="21375102"/>
    <s v="MUSEO NACIONAL DE COSTA RICA"/>
    <x v="3"/>
    <s v="001"/>
    <x v="156"/>
    <s v="ALQUILER DE MAQUINARIA, EQUIPO Y MOBILIARIO"/>
    <n v="1000000"/>
    <n v="1000000"/>
    <n v="1000000"/>
    <n v="0"/>
    <n v="0"/>
    <n v="0"/>
    <n v="988750"/>
    <n v="988750"/>
    <n v="11250"/>
    <n v="11250"/>
    <n v="0.98875000000000002"/>
  </r>
  <r>
    <s v="21375102"/>
    <s v="MUSEO NACIONAL DE COSTA RICA"/>
    <x v="3"/>
    <s v="001"/>
    <x v="24"/>
    <s v="ALQUILER Y DERECHOS PARA TELECOMUNICACIONES"/>
    <n v="18000000"/>
    <n v="18000000"/>
    <n v="18000000"/>
    <n v="0"/>
    <n v="0"/>
    <n v="0"/>
    <n v="17655295.109999999"/>
    <n v="17655295.109999999"/>
    <n v="344704.89"/>
    <n v="344704.89"/>
    <n v="0.98084972833333328"/>
  </r>
  <r>
    <s v="21375102"/>
    <s v="MUSEO NACIONAL DE COSTA RICA"/>
    <x v="3"/>
    <s v="001"/>
    <x v="25"/>
    <s v="OTROS ALQUILERES"/>
    <n v="16000000"/>
    <n v="16000000"/>
    <n v="16000000"/>
    <n v="0"/>
    <n v="0"/>
    <n v="0"/>
    <n v="11731531.59"/>
    <n v="11731531.59"/>
    <n v="4268468.41"/>
    <n v="4268468.41"/>
    <n v="0.73322072437499997"/>
  </r>
  <r>
    <s v="21375102"/>
    <s v="MUSEO NACIONAL DE COSTA RICA"/>
    <x v="3"/>
    <s v="001"/>
    <x v="26"/>
    <s v="SERVICIOS BASICOS"/>
    <n v="170892864"/>
    <n v="170017864"/>
    <n v="170017864"/>
    <n v="0"/>
    <n v="0"/>
    <n v="0"/>
    <n v="148712456.31999999"/>
    <n v="130354541.09"/>
    <n v="21305407.68"/>
    <n v="21305407.68"/>
    <n v="0.87468724063019632"/>
  </r>
  <r>
    <s v="21375102"/>
    <s v="MUSEO NACIONAL DE COSTA RICA"/>
    <x v="3"/>
    <s v="001"/>
    <x v="27"/>
    <s v="SERVICIO DE AGUA Y ALCANTARILLADO"/>
    <n v="30000000"/>
    <n v="30850000"/>
    <n v="30850000"/>
    <n v="0"/>
    <n v="0"/>
    <n v="0"/>
    <n v="21621947.530000001"/>
    <n v="3264032.3"/>
    <n v="9228052.4700000007"/>
    <n v="9228052.4700000007"/>
    <n v="0.70087350178282015"/>
  </r>
  <r>
    <s v="21375102"/>
    <s v="MUSEO NACIONAL DE COSTA RICA"/>
    <x v="3"/>
    <s v="001"/>
    <x v="28"/>
    <s v="SERVICIO DE ENERGIA ELECTRICA"/>
    <n v="70000000"/>
    <n v="70000000"/>
    <n v="70000000"/>
    <n v="0"/>
    <n v="0"/>
    <n v="0"/>
    <n v="70000000"/>
    <n v="70000000"/>
    <n v="0"/>
    <n v="0"/>
    <n v="1"/>
  </r>
  <r>
    <s v="21375102"/>
    <s v="MUSEO NACIONAL DE COSTA RICA"/>
    <x v="3"/>
    <s v="001"/>
    <x v="29"/>
    <s v="SERVICIO DE CORREO"/>
    <n v="1150000"/>
    <n v="2425000"/>
    <n v="2425000"/>
    <n v="0"/>
    <n v="0"/>
    <n v="0"/>
    <n v="2293927.5"/>
    <n v="2293927.5"/>
    <n v="131072.5"/>
    <n v="131072.5"/>
    <n v="0.94594948453608252"/>
  </r>
  <r>
    <s v="21375102"/>
    <s v="MUSEO NACIONAL DE COSTA RICA"/>
    <x v="3"/>
    <s v="001"/>
    <x v="30"/>
    <s v="SERVICIO DE TELECOMUNICACIONES"/>
    <n v="37752000"/>
    <n v="37752000"/>
    <n v="37752000"/>
    <n v="0"/>
    <n v="0"/>
    <n v="0"/>
    <n v="32829355.059999999"/>
    <n v="32829355.059999999"/>
    <n v="4922644.9400000004"/>
    <n v="4922644.9400000004"/>
    <n v="0.8696057178427633"/>
  </r>
  <r>
    <s v="21375102"/>
    <s v="MUSEO NACIONAL DE COSTA RICA"/>
    <x v="3"/>
    <s v="001"/>
    <x v="31"/>
    <s v="OTROS SERVICIOS BASICOS"/>
    <n v="31990864"/>
    <n v="28990864"/>
    <n v="28990864"/>
    <n v="0"/>
    <n v="0"/>
    <n v="0"/>
    <n v="21967226.23"/>
    <n v="21967226.23"/>
    <n v="7023637.7699999996"/>
    <n v="7023637.7699999996"/>
    <n v="0.75772927050397676"/>
  </r>
  <r>
    <s v="21375102"/>
    <s v="MUSEO NACIONAL DE COSTA RICA"/>
    <x v="3"/>
    <s v="001"/>
    <x v="32"/>
    <s v="SERVICIOS COMERCIALES Y FINANCIEROS"/>
    <n v="33477000"/>
    <n v="31627000"/>
    <n v="31627000"/>
    <n v="0"/>
    <n v="0"/>
    <n v="0"/>
    <n v="25920532.359999999"/>
    <n v="25617395.440000001"/>
    <n v="5706467.6399999997"/>
    <n v="5706467.6399999997"/>
    <n v="0.81956974610301325"/>
  </r>
  <r>
    <s v="21375102"/>
    <s v="MUSEO NACIONAL DE COSTA RICA"/>
    <x v="3"/>
    <s v="001"/>
    <x v="33"/>
    <s v="INFORMACION"/>
    <n v="15850000"/>
    <n v="15850000"/>
    <n v="15850000"/>
    <n v="0"/>
    <n v="0"/>
    <n v="0"/>
    <n v="15187472.800000001"/>
    <n v="15187472.800000001"/>
    <n v="662527.19999999995"/>
    <n v="662527.19999999995"/>
    <n v="0.95820017665615143"/>
  </r>
  <r>
    <s v="21375102"/>
    <s v="MUSEO NACIONAL DE COSTA RICA"/>
    <x v="3"/>
    <s v="001"/>
    <x v="157"/>
    <s v="PUBLICIDAD Y PROPAGANDA"/>
    <n v="1175000"/>
    <n v="1175000"/>
    <n v="1175000"/>
    <n v="0"/>
    <n v="0"/>
    <n v="0"/>
    <n v="1066700.3400000001"/>
    <n v="1066700.3400000001"/>
    <n v="108299.66"/>
    <n v="108299.66"/>
    <n v="0.90783007659574477"/>
  </r>
  <r>
    <s v="21375102"/>
    <s v="MUSEO NACIONAL DE COSTA RICA"/>
    <x v="3"/>
    <s v="001"/>
    <x v="34"/>
    <s v="IMPRESION, ENCUADERNACION Y OTROS"/>
    <n v="8305000"/>
    <n v="7805000"/>
    <n v="7805000"/>
    <n v="0"/>
    <n v="0"/>
    <n v="0"/>
    <n v="7471544.7300000004"/>
    <n v="7182264.7300000004"/>
    <n v="333455.27"/>
    <n v="333455.27"/>
    <n v="0.95727671108263934"/>
  </r>
  <r>
    <s v="21375102"/>
    <s v="MUSEO NACIONAL DE COSTA RICA"/>
    <x v="3"/>
    <s v="001"/>
    <x v="158"/>
    <s v="TRANSPORTE DE BIENES"/>
    <n v="1500000"/>
    <n v="1500000"/>
    <n v="1500000"/>
    <n v="0"/>
    <n v="0"/>
    <n v="0"/>
    <n v="165900.48000000001"/>
    <n v="165900.48000000001"/>
    <n v="1334099.52"/>
    <n v="1334099.52"/>
    <n v="0.11060032"/>
  </r>
  <r>
    <s v="21375102"/>
    <s v="MUSEO NACIONAL DE COSTA RICA"/>
    <x v="3"/>
    <s v="001"/>
    <x v="159"/>
    <s v="SERVICIOS ADUANEROS"/>
    <n v="1175000"/>
    <n v="425000"/>
    <n v="425000"/>
    <n v="0"/>
    <n v="0"/>
    <n v="0"/>
    <n v="0"/>
    <n v="0"/>
    <n v="425000"/>
    <n v="425000"/>
    <n v="0"/>
  </r>
  <r>
    <s v="21375102"/>
    <s v="MUSEO NACIONAL DE COSTA RICA"/>
    <x v="3"/>
    <s v="001"/>
    <x v="35"/>
    <s v="COMIS. Y GASTOS POR SERV. FINANCIEROS Y COMERCIAL."/>
    <n v="3700000"/>
    <n v="1872000"/>
    <n v="1872000"/>
    <n v="0"/>
    <n v="0"/>
    <n v="0"/>
    <n v="1360039.7"/>
    <n v="1360039.7"/>
    <n v="511960.3"/>
    <n v="511960.3"/>
    <n v="0.72651693376068371"/>
  </r>
  <r>
    <s v="21375102"/>
    <s v="MUSEO NACIONAL DE COSTA RICA"/>
    <x v="3"/>
    <s v="001"/>
    <x v="36"/>
    <s v="SERVICIOS DE TECNOLOGIAS DE INFORMACION"/>
    <n v="1772000"/>
    <n v="3000000"/>
    <n v="3000000"/>
    <n v="0"/>
    <n v="0"/>
    <n v="0"/>
    <n v="668874.31000000006"/>
    <n v="655017.39"/>
    <n v="2331125.69"/>
    <n v="2331125.69"/>
    <n v="0.22295810333333335"/>
  </r>
  <r>
    <s v="21375102"/>
    <s v="MUSEO NACIONAL DE COSTA RICA"/>
    <x v="3"/>
    <s v="001"/>
    <x v="37"/>
    <s v="SERVICIOS DE GESTION Y APOYO"/>
    <n v="560154817"/>
    <n v="552841272.64999998"/>
    <n v="552841272.64999998"/>
    <n v="0"/>
    <n v="0"/>
    <n v="0"/>
    <n v="500745987.22000003"/>
    <n v="436208722.79000002"/>
    <n v="52095285.43"/>
    <n v="52095285.43"/>
    <n v="0.90576809654553214"/>
  </r>
  <r>
    <s v="21375102"/>
    <s v="MUSEO NACIONAL DE COSTA RICA"/>
    <x v="3"/>
    <s v="001"/>
    <x v="160"/>
    <s v="SERVICIOS EN CIENCIAS DE LA SALUD"/>
    <n v="4300000"/>
    <n v="50000"/>
    <n v="50000"/>
    <n v="0"/>
    <n v="0"/>
    <n v="0"/>
    <n v="0"/>
    <n v="0"/>
    <n v="50000"/>
    <n v="50000"/>
    <n v="0"/>
  </r>
  <r>
    <s v="21375102"/>
    <s v="MUSEO NACIONAL DE COSTA RICA"/>
    <x v="3"/>
    <s v="001"/>
    <x v="140"/>
    <s v="SERVICIOS DE INGENIERIA Y ARQUITECTURA"/>
    <n v="7997000"/>
    <n v="7997000"/>
    <n v="7997000"/>
    <n v="0"/>
    <n v="0"/>
    <n v="0"/>
    <n v="7418450"/>
    <n v="0"/>
    <n v="578550"/>
    <n v="578550"/>
    <n v="0.92765412029511063"/>
  </r>
  <r>
    <s v="21375102"/>
    <s v="MUSEO NACIONAL DE COSTA RICA"/>
    <x v="3"/>
    <s v="001"/>
    <x v="38"/>
    <s v="SERVICIOS EN CIENCIAS ECONOMICAS Y SOCIALES"/>
    <n v="10500000"/>
    <n v="10500000"/>
    <n v="10500000"/>
    <n v="0"/>
    <n v="0"/>
    <n v="0"/>
    <n v="10258460.92"/>
    <n v="10258460.92"/>
    <n v="241539.08"/>
    <n v="241539.08"/>
    <n v="0.97699627809523804"/>
  </r>
  <r>
    <s v="21375102"/>
    <s v="MUSEO NACIONAL DE COSTA RICA"/>
    <x v="3"/>
    <s v="001"/>
    <x v="40"/>
    <s v="SERVICIOS GENERALES"/>
    <n v="434855000"/>
    <n v="440641455.64999998"/>
    <n v="440641455.64999998"/>
    <n v="0"/>
    <n v="0"/>
    <n v="0"/>
    <n v="417178090.37"/>
    <n v="361278540.62"/>
    <n v="23463365.280000001"/>
    <n v="23463365.280000001"/>
    <n v="0.94675179790928055"/>
  </r>
  <r>
    <s v="21375102"/>
    <s v="MUSEO NACIONAL DE COSTA RICA"/>
    <x v="3"/>
    <s v="001"/>
    <x v="41"/>
    <s v="OTROS SERVICIOS DE GESTION Y APOYO"/>
    <n v="102502817"/>
    <n v="93652817"/>
    <n v="93652817"/>
    <n v="0"/>
    <n v="0"/>
    <n v="0"/>
    <n v="65890985.93"/>
    <n v="64671721.25"/>
    <n v="27761831.07"/>
    <n v="27761831.07"/>
    <n v="0.70356651343440102"/>
  </r>
  <r>
    <s v="21375102"/>
    <s v="MUSEO NACIONAL DE COSTA RICA"/>
    <x v="3"/>
    <s v="001"/>
    <x v="42"/>
    <s v="GASTOS DE VIAJE Y DE TRANSPORTE"/>
    <n v="34668387"/>
    <n v="34668387"/>
    <n v="34668387"/>
    <n v="0"/>
    <n v="0"/>
    <n v="0"/>
    <n v="30032107.760000002"/>
    <n v="30032107.760000002"/>
    <n v="4636279.24"/>
    <n v="4636279.24"/>
    <n v="0.86626781222904892"/>
  </r>
  <r>
    <s v="21375102"/>
    <s v="MUSEO NACIONAL DE COSTA RICA"/>
    <x v="3"/>
    <s v="001"/>
    <x v="43"/>
    <s v="TRANSPORTE DENTRO DEL PAIS"/>
    <n v="2025423"/>
    <n v="1525423"/>
    <n v="1525423"/>
    <n v="0"/>
    <n v="0"/>
    <n v="0"/>
    <n v="1039519.76"/>
    <n v="1039519.76"/>
    <n v="485903.24"/>
    <n v="485903.24"/>
    <n v="0.68146327936578899"/>
  </r>
  <r>
    <s v="21375102"/>
    <s v="MUSEO NACIONAL DE COSTA RICA"/>
    <x v="3"/>
    <s v="001"/>
    <x v="44"/>
    <s v="VIATICOS DENTRO DEL PAIS"/>
    <n v="32642964"/>
    <n v="32142964"/>
    <n v="32142964"/>
    <n v="0"/>
    <n v="0"/>
    <n v="0"/>
    <n v="27992588"/>
    <n v="27992588"/>
    <n v="4150376"/>
    <n v="4150376"/>
    <n v="0.87087762037128869"/>
  </r>
  <r>
    <s v="21375102"/>
    <s v="MUSEO NACIONAL DE COSTA RICA"/>
    <x v="3"/>
    <s v="001"/>
    <x v="161"/>
    <s v="TRANSPORTE EN EL EXTERIOR"/>
    <n v="0"/>
    <n v="500000"/>
    <n v="500000"/>
    <n v="0"/>
    <n v="0"/>
    <n v="0"/>
    <n v="500000"/>
    <n v="500000"/>
    <n v="0"/>
    <n v="0"/>
    <n v="1"/>
  </r>
  <r>
    <s v="21375102"/>
    <s v="MUSEO NACIONAL DE COSTA RICA"/>
    <x v="3"/>
    <s v="001"/>
    <x v="162"/>
    <s v="VIATICOS EN EL EXTERIOR"/>
    <n v="0"/>
    <n v="500000"/>
    <n v="500000"/>
    <n v="0"/>
    <n v="0"/>
    <n v="0"/>
    <n v="500000"/>
    <n v="500000"/>
    <n v="0"/>
    <n v="0"/>
    <n v="1"/>
  </r>
  <r>
    <s v="21375102"/>
    <s v="MUSEO NACIONAL DE COSTA RICA"/>
    <x v="3"/>
    <s v="001"/>
    <x v="45"/>
    <s v="SEGUROS, REASEGUROS Y OTRAS OBLIGACIONES"/>
    <n v="48050000"/>
    <n v="52095000"/>
    <n v="52095000"/>
    <n v="0"/>
    <n v="0"/>
    <n v="0"/>
    <n v="51375626"/>
    <n v="51375626"/>
    <n v="719374"/>
    <n v="719374"/>
    <n v="0.98619111239082446"/>
  </r>
  <r>
    <s v="21375102"/>
    <s v="MUSEO NACIONAL DE COSTA RICA"/>
    <x v="3"/>
    <s v="001"/>
    <x v="46"/>
    <s v="SEGUROS"/>
    <n v="48050000"/>
    <n v="52095000"/>
    <n v="52095000"/>
    <n v="0"/>
    <n v="0"/>
    <n v="0"/>
    <n v="51375626"/>
    <n v="51375626"/>
    <n v="719374"/>
    <n v="719374"/>
    <n v="0.98619111239082446"/>
  </r>
  <r>
    <s v="21375102"/>
    <s v="MUSEO NACIONAL DE COSTA RICA"/>
    <x v="3"/>
    <s v="001"/>
    <x v="47"/>
    <s v="CAPACITACION Y PROTOCOLO"/>
    <n v="17300000"/>
    <n v="17300000"/>
    <n v="17300000"/>
    <n v="0"/>
    <n v="0"/>
    <n v="0"/>
    <n v="14140079.49"/>
    <n v="12671079.49"/>
    <n v="3159920.51"/>
    <n v="3159920.51"/>
    <n v="0.81734563526011561"/>
  </r>
  <r>
    <s v="21375102"/>
    <s v="MUSEO NACIONAL DE COSTA RICA"/>
    <x v="3"/>
    <s v="001"/>
    <x v="48"/>
    <s v="ACTIVIDADES DE CAPACITACION"/>
    <n v="13000000"/>
    <n v="13000000"/>
    <n v="13000000"/>
    <n v="0"/>
    <n v="0"/>
    <n v="0"/>
    <n v="10678749.33"/>
    <n v="9209749.3300000001"/>
    <n v="2321250.67"/>
    <n v="2321250.67"/>
    <n v="0.82144225615384614"/>
  </r>
  <r>
    <s v="21375102"/>
    <s v="MUSEO NACIONAL DE COSTA RICA"/>
    <x v="3"/>
    <s v="001"/>
    <x v="49"/>
    <s v="ACTIVIDADES PROTOCOLARIAS Y SOCIALES"/>
    <n v="4100000"/>
    <n v="4100000"/>
    <n v="4100000"/>
    <n v="0"/>
    <n v="0"/>
    <n v="0"/>
    <n v="3305985.16"/>
    <n v="3305985.16"/>
    <n v="794014.84"/>
    <n v="794014.84"/>
    <n v="0.80633784390243901"/>
  </r>
  <r>
    <s v="21375102"/>
    <s v="MUSEO NACIONAL DE COSTA RICA"/>
    <x v="3"/>
    <s v="001"/>
    <x v="50"/>
    <s v="GASTOS DE REPRESENTACION INSTITUCIONAL"/>
    <n v="200000"/>
    <n v="200000"/>
    <n v="200000"/>
    <n v="0"/>
    <n v="0"/>
    <n v="0"/>
    <n v="155345"/>
    <n v="155345"/>
    <n v="44655"/>
    <n v="44655"/>
    <n v="0.776725"/>
  </r>
  <r>
    <s v="21375102"/>
    <s v="MUSEO NACIONAL DE COSTA RICA"/>
    <x v="3"/>
    <s v="001"/>
    <x v="51"/>
    <s v="MANTENIMIENTO Y REPARACION"/>
    <n v="74156103"/>
    <n v="75514647.349999994"/>
    <n v="75514647.349999994"/>
    <n v="0"/>
    <n v="0"/>
    <n v="0"/>
    <n v="38482939.920000002"/>
    <n v="38386889.920000002"/>
    <n v="37031707.43"/>
    <n v="37031707.43"/>
    <n v="0.50960894701178794"/>
  </r>
  <r>
    <s v="21375102"/>
    <s v="MUSEO NACIONAL DE COSTA RICA"/>
    <x v="3"/>
    <s v="001"/>
    <x v="52"/>
    <s v="MANTENIMIENTO DE EDIFICIOS, LOCALES Y TERRENOS"/>
    <n v="5192682"/>
    <n v="5192682"/>
    <n v="5192682"/>
    <n v="0"/>
    <n v="0"/>
    <n v="0"/>
    <n v="1152600"/>
    <n v="1056550"/>
    <n v="4040082"/>
    <n v="4040082"/>
    <n v="0.22196622092398494"/>
  </r>
  <r>
    <s v="21375102"/>
    <s v="MUSEO NACIONAL DE COSTA RICA"/>
    <x v="3"/>
    <s v="001"/>
    <x v="53"/>
    <s v="MANTENIMIENTO DE INSTALACIONES Y OTRAS OBRAS"/>
    <n v="2257421"/>
    <n v="1403706"/>
    <n v="1403706"/>
    <n v="0"/>
    <n v="0"/>
    <n v="0"/>
    <n v="1138286.48"/>
    <n v="1138286.48"/>
    <n v="265419.52000000002"/>
    <n v="265419.52000000002"/>
    <n v="0.81091516314669876"/>
  </r>
  <r>
    <s v="21375102"/>
    <s v="MUSEO NACIONAL DE COSTA RICA"/>
    <x v="3"/>
    <s v="001"/>
    <x v="54"/>
    <s v="MANT. Y REPARACION DE MAQUINARIA Y EQUIPO DE PROD."/>
    <n v="7656000"/>
    <n v="4474715"/>
    <n v="4474715"/>
    <n v="0"/>
    <n v="0"/>
    <n v="0"/>
    <n v="2380097.5499999998"/>
    <n v="2380097.5499999998"/>
    <n v="2094617.45"/>
    <n v="2094617.45"/>
    <n v="0.53189924944940625"/>
  </r>
  <r>
    <s v="21375102"/>
    <s v="MUSEO NACIONAL DE COSTA RICA"/>
    <x v="3"/>
    <s v="001"/>
    <x v="55"/>
    <s v="MANT. Y REPARACION DE EQUIPO DE TRANSPORTE"/>
    <n v="11500000"/>
    <n v="15143544.35"/>
    <n v="15143544.35"/>
    <n v="0"/>
    <n v="0"/>
    <n v="0"/>
    <n v="5135020.3899999997"/>
    <n v="5135020.3899999997"/>
    <n v="10008523.960000001"/>
    <n v="10008523.960000001"/>
    <n v="0.33908973165849376"/>
  </r>
  <r>
    <s v="21375102"/>
    <s v="MUSEO NACIONAL DE COSTA RICA"/>
    <x v="3"/>
    <s v="001"/>
    <x v="56"/>
    <s v="MANT. Y REPARACION DE EQUIPO DE COMUNICAC."/>
    <n v="14000000"/>
    <n v="14000000"/>
    <n v="14000000"/>
    <n v="0"/>
    <n v="0"/>
    <n v="0"/>
    <n v="9558133.6899999995"/>
    <n v="9558133.6899999995"/>
    <n v="4441866.3099999996"/>
    <n v="4441866.3099999996"/>
    <n v="0.682723835"/>
  </r>
  <r>
    <s v="21375102"/>
    <s v="MUSEO NACIONAL DE COSTA RICA"/>
    <x v="3"/>
    <s v="001"/>
    <x v="57"/>
    <s v="MANT. Y REPARACION DE EQUIPO Y MOBILIARIO DE OFIC."/>
    <n v="18000000"/>
    <n v="18000000"/>
    <n v="18000000"/>
    <n v="0"/>
    <n v="0"/>
    <n v="0"/>
    <n v="4631219.01"/>
    <n v="4631219.01"/>
    <n v="13368780.99"/>
    <n v="13368780.99"/>
    <n v="0.25728994499999996"/>
  </r>
  <r>
    <s v="21375102"/>
    <s v="MUSEO NACIONAL DE COSTA RICA"/>
    <x v="3"/>
    <s v="001"/>
    <x v="58"/>
    <s v="MANT. Y REP. DE EQUIPO DE COMPUTO Y SIST. DE INF."/>
    <n v="15000000"/>
    <n v="15000000"/>
    <n v="15000000"/>
    <n v="0"/>
    <n v="0"/>
    <n v="0"/>
    <n v="12702182.800000001"/>
    <n v="12702182.800000001"/>
    <n v="2297817.2000000002"/>
    <n v="2297817.2000000002"/>
    <n v="0.84681218666666669"/>
  </r>
  <r>
    <s v="21375102"/>
    <s v="MUSEO NACIONAL DE COSTA RICA"/>
    <x v="3"/>
    <s v="001"/>
    <x v="59"/>
    <s v="MANTENIMIENTO Y REPARACION DE OTROS EQUIPOS"/>
    <n v="550000"/>
    <n v="2300000"/>
    <n v="2300000"/>
    <n v="0"/>
    <n v="0"/>
    <n v="0"/>
    <n v="1785400"/>
    <n v="1785400"/>
    <n v="514600"/>
    <n v="514600"/>
    <n v="0.77626086956521734"/>
  </r>
  <r>
    <s v="21375102"/>
    <s v="MUSEO NACIONAL DE COSTA RICA"/>
    <x v="3"/>
    <s v="001"/>
    <x v="60"/>
    <s v="IMPUESTOS"/>
    <n v="1100000"/>
    <n v="1100000"/>
    <n v="1100000"/>
    <n v="0"/>
    <n v="0"/>
    <n v="0"/>
    <n v="0"/>
    <n v="0"/>
    <n v="1100000"/>
    <n v="1100000"/>
    <n v="0"/>
  </r>
  <r>
    <s v="21375102"/>
    <s v="MUSEO NACIONAL DE COSTA RICA"/>
    <x v="3"/>
    <s v="001"/>
    <x v="62"/>
    <s v="OTROS IMPUESTOS"/>
    <n v="1100000"/>
    <n v="1100000"/>
    <n v="1100000"/>
    <n v="0"/>
    <n v="0"/>
    <n v="0"/>
    <n v="0"/>
    <n v="0"/>
    <n v="1100000"/>
    <n v="1100000"/>
    <n v="0"/>
  </r>
  <r>
    <s v="21375102"/>
    <s v="MUSEO NACIONAL DE COSTA RICA"/>
    <x v="3"/>
    <s v="001"/>
    <x v="63"/>
    <s v="SERVICIOS DIVERSOS"/>
    <n v="2500000"/>
    <n v="2000000"/>
    <n v="2000000"/>
    <n v="0"/>
    <n v="0"/>
    <n v="0"/>
    <n v="566875.14"/>
    <n v="566875.14"/>
    <n v="1433124.86"/>
    <n v="1433124.86"/>
    <n v="0.28343757000000003"/>
  </r>
  <r>
    <s v="21375102"/>
    <s v="MUSEO NACIONAL DE COSTA RICA"/>
    <x v="3"/>
    <s v="001"/>
    <x v="64"/>
    <s v="DEDUCIBLES"/>
    <n v="1500000"/>
    <n v="1500000"/>
    <n v="1500000"/>
    <n v="0"/>
    <n v="0"/>
    <n v="0"/>
    <n v="177423.54"/>
    <n v="177423.54"/>
    <n v="1322576.46"/>
    <n v="1322576.46"/>
    <n v="0.11828236"/>
  </r>
  <r>
    <s v="21375102"/>
    <s v="MUSEO NACIONAL DE COSTA RICA"/>
    <x v="3"/>
    <s v="001"/>
    <x v="65"/>
    <s v="OTROS SERVICIOS NO ESPECIFICADOS"/>
    <n v="1000000"/>
    <n v="500000"/>
    <n v="500000"/>
    <n v="0"/>
    <n v="0"/>
    <n v="0"/>
    <n v="389451.6"/>
    <n v="389451.6"/>
    <n v="110548.4"/>
    <n v="110548.4"/>
    <n v="0.77890319999999991"/>
  </r>
  <r>
    <s v="21375102"/>
    <s v="MUSEO NACIONAL DE COSTA RICA"/>
    <x v="3"/>
    <s v="001"/>
    <x v="66"/>
    <s v="MATERIALES Y SUMINISTROS"/>
    <n v="119828460"/>
    <n v="119828460"/>
    <n v="119828460"/>
    <n v="0"/>
    <n v="0"/>
    <n v="0"/>
    <n v="90183147.760000005"/>
    <n v="70783995.25"/>
    <n v="29645312.239999998"/>
    <n v="29645312.239999998"/>
    <n v="0.75260207600097673"/>
  </r>
  <r>
    <s v="21375102"/>
    <s v="MUSEO NACIONAL DE COSTA RICA"/>
    <x v="3"/>
    <s v="001"/>
    <x v="67"/>
    <s v="PRODUCTOS QUIMICOS Y CONEXOS"/>
    <n v="28611597"/>
    <n v="28541597"/>
    <n v="28541597"/>
    <n v="0"/>
    <n v="0"/>
    <n v="0"/>
    <n v="20953923.109999999"/>
    <n v="19018446.66"/>
    <n v="7587673.8899999997"/>
    <n v="7587673.8899999997"/>
    <n v="0.73415384254777327"/>
  </r>
  <r>
    <s v="21375102"/>
    <s v="MUSEO NACIONAL DE COSTA RICA"/>
    <x v="3"/>
    <s v="001"/>
    <x v="68"/>
    <s v="COMBUSTIBLES Y LUBRICANTES"/>
    <n v="10800000"/>
    <n v="11400000"/>
    <n v="11400000"/>
    <n v="0"/>
    <n v="0"/>
    <n v="0"/>
    <n v="11400000"/>
    <n v="11400000"/>
    <n v="0"/>
    <n v="0"/>
    <n v="1"/>
  </r>
  <r>
    <s v="21375102"/>
    <s v="MUSEO NACIONAL DE COSTA RICA"/>
    <x v="3"/>
    <s v="001"/>
    <x v="69"/>
    <s v="PRODUCTOS FARMACEUTICOS Y MEDICINALES"/>
    <n v="2570000"/>
    <n v="2300000"/>
    <n v="2300000"/>
    <n v="0"/>
    <n v="0"/>
    <n v="0"/>
    <n v="1479735"/>
    <n v="1479735"/>
    <n v="820265"/>
    <n v="820265"/>
    <n v="0.6433630434782609"/>
  </r>
  <r>
    <s v="21375102"/>
    <s v="MUSEO NACIONAL DE COSTA RICA"/>
    <x v="3"/>
    <s v="001"/>
    <x v="70"/>
    <s v="TINTAS, PINTURAS Y DILUYENTES"/>
    <n v="12078097"/>
    <n v="12078097"/>
    <n v="12078097"/>
    <n v="0"/>
    <n v="0"/>
    <n v="0"/>
    <n v="5623031.6500000004"/>
    <n v="4873235.95"/>
    <n v="6455065.3499999996"/>
    <n v="6455065.3499999996"/>
    <n v="0.46555609298385336"/>
  </r>
  <r>
    <s v="21375102"/>
    <s v="MUSEO NACIONAL DE COSTA RICA"/>
    <x v="3"/>
    <s v="001"/>
    <x v="71"/>
    <s v="OTROS PRODUCTOS QUIMICOS Y CONEXOS"/>
    <n v="3163500"/>
    <n v="2763500"/>
    <n v="2763500"/>
    <n v="0"/>
    <n v="0"/>
    <n v="0"/>
    <n v="2451156.46"/>
    <n v="1265475.71"/>
    <n v="312343.53999999998"/>
    <n v="312343.53999999998"/>
    <n v="0.88697537904830825"/>
  </r>
  <r>
    <s v="21375102"/>
    <s v="MUSEO NACIONAL DE COSTA RICA"/>
    <x v="3"/>
    <s v="001"/>
    <x v="72"/>
    <s v="ALIMENTOS Y PRODUCTOS AGROPECUARIOS"/>
    <n v="450000"/>
    <n v="950000"/>
    <n v="950000"/>
    <n v="0"/>
    <n v="0"/>
    <n v="0"/>
    <n v="898829.64"/>
    <n v="898829.64"/>
    <n v="51170.36"/>
    <n v="51170.36"/>
    <n v="0.94613646315789479"/>
  </r>
  <r>
    <s v="21375102"/>
    <s v="MUSEO NACIONAL DE COSTA RICA"/>
    <x v="3"/>
    <s v="001"/>
    <x v="73"/>
    <s v="PRODUCTOS AGROFORESTALES"/>
    <n v="350000"/>
    <n v="350000"/>
    <n v="350000"/>
    <n v="0"/>
    <n v="0"/>
    <n v="0"/>
    <n v="347793.66"/>
    <n v="347793.66"/>
    <n v="2206.34"/>
    <n v="2206.34"/>
    <n v="0.99369617142857136"/>
  </r>
  <r>
    <s v="21375102"/>
    <s v="MUSEO NACIONAL DE COSTA RICA"/>
    <x v="3"/>
    <s v="001"/>
    <x v="74"/>
    <s v="ALIMENTOS Y BEBIDAS"/>
    <n v="100000"/>
    <n v="600000"/>
    <n v="600000"/>
    <n v="0"/>
    <n v="0"/>
    <n v="0"/>
    <n v="551035.98"/>
    <n v="551035.98"/>
    <n v="48964.02"/>
    <n v="48964.02"/>
    <n v="0.91839329999999997"/>
  </r>
  <r>
    <s v="21375102"/>
    <s v="MUSEO NACIONAL DE COSTA RICA"/>
    <x v="3"/>
    <s v="001"/>
    <x v="75"/>
    <s v="MATERIALES Y PROD DE USO EN LA CONSTRUC Y MANT."/>
    <n v="26820000"/>
    <n v="26970000"/>
    <n v="26970000"/>
    <n v="0"/>
    <n v="0"/>
    <n v="0"/>
    <n v="24835908.440000001"/>
    <n v="9017213.5899999999"/>
    <n v="2134091.56"/>
    <n v="2134091.56"/>
    <n v="0.92087165146459038"/>
  </r>
  <r>
    <s v="21375102"/>
    <s v="MUSEO NACIONAL DE COSTA RICA"/>
    <x v="3"/>
    <s v="001"/>
    <x v="76"/>
    <s v="MATERIALES Y PRODUCTOS METALICOS"/>
    <n v="4840000"/>
    <n v="4790000"/>
    <n v="4790000"/>
    <n v="0"/>
    <n v="0"/>
    <n v="0"/>
    <n v="4448527.5"/>
    <n v="505110"/>
    <n v="341472.5"/>
    <n v="341472.5"/>
    <n v="0.92871137787056368"/>
  </r>
  <r>
    <s v="21375102"/>
    <s v="MUSEO NACIONAL DE COSTA RICA"/>
    <x v="3"/>
    <s v="001"/>
    <x v="77"/>
    <s v="MATERIALES Y PRODUCTOS MINERALES Y ASFALTICOS"/>
    <n v="2150000"/>
    <n v="2150000"/>
    <n v="2150000"/>
    <n v="0"/>
    <n v="0"/>
    <n v="0"/>
    <n v="2145761.52"/>
    <n v="1146209.8500000001"/>
    <n v="4238.4799999999996"/>
    <n v="4238.4799999999996"/>
    <n v="0.99802861395348841"/>
  </r>
  <r>
    <s v="21375102"/>
    <s v="MUSEO NACIONAL DE COSTA RICA"/>
    <x v="3"/>
    <s v="001"/>
    <x v="78"/>
    <s v="MADERA Y SUS DERIVADOS"/>
    <n v="2950000"/>
    <n v="2950000"/>
    <n v="2950000"/>
    <n v="0"/>
    <n v="0"/>
    <n v="0"/>
    <n v="2504119.79"/>
    <n v="2504119.79"/>
    <n v="445880.21"/>
    <n v="445880.21"/>
    <n v="0.84885416610169495"/>
  </r>
  <r>
    <s v="21375102"/>
    <s v="MUSEO NACIONAL DE COSTA RICA"/>
    <x v="3"/>
    <s v="001"/>
    <x v="79"/>
    <s v="MAT. Y PROD. ELECTRICOS, TELEFONICOS Y DE COMPUTO"/>
    <n v="6510000"/>
    <n v="6510000"/>
    <n v="6510000"/>
    <n v="0"/>
    <n v="0"/>
    <n v="0"/>
    <n v="5818398.0499999998"/>
    <n v="2369734.1"/>
    <n v="691601.95"/>
    <n v="691601.95"/>
    <n v="0.89376314132104451"/>
  </r>
  <r>
    <s v="21375102"/>
    <s v="MUSEO NACIONAL DE COSTA RICA"/>
    <x v="3"/>
    <s v="001"/>
    <x v="163"/>
    <s v="MATERIALES Y PRODUCTOS DE VIDRIO"/>
    <n v="1500000"/>
    <n v="1500000"/>
    <n v="1500000"/>
    <n v="0"/>
    <n v="0"/>
    <n v="0"/>
    <n v="1463847.2"/>
    <n v="1463847.2"/>
    <n v="36152.800000000003"/>
    <n v="36152.800000000003"/>
    <n v="0.97589813333333331"/>
  </r>
  <r>
    <s v="21375102"/>
    <s v="MUSEO NACIONAL DE COSTA RICA"/>
    <x v="3"/>
    <s v="001"/>
    <x v="80"/>
    <s v="MATERIALES Y PRODUCTOS DE PLASTICO"/>
    <n v="6420000"/>
    <n v="6620000"/>
    <n v="6620000"/>
    <n v="0"/>
    <n v="0"/>
    <n v="0"/>
    <n v="6005504.7800000003"/>
    <n v="806215.45"/>
    <n v="614495.22"/>
    <n v="614495.22"/>
    <n v="0.90717594864048345"/>
  </r>
  <r>
    <s v="21375102"/>
    <s v="MUSEO NACIONAL DE COSTA RICA"/>
    <x v="3"/>
    <s v="001"/>
    <x v="81"/>
    <s v="OTROS MAT. Y PROD.DE USO EN LA CONSTRU. Y MANTENIM"/>
    <n v="2450000"/>
    <n v="2450000"/>
    <n v="2450000"/>
    <n v="0"/>
    <n v="0"/>
    <n v="0"/>
    <n v="2449749.6"/>
    <n v="221977.2"/>
    <n v="250.4"/>
    <n v="250.4"/>
    <n v="0.99989779591836736"/>
  </r>
  <r>
    <s v="21375102"/>
    <s v="MUSEO NACIONAL DE COSTA RICA"/>
    <x v="3"/>
    <s v="001"/>
    <x v="82"/>
    <s v="HERRAMIENTAS, REPUESTOS Y ACCESORIOS"/>
    <n v="23844843"/>
    <n v="23589843"/>
    <n v="23589843"/>
    <n v="0"/>
    <n v="0"/>
    <n v="0"/>
    <n v="17260066.629999999"/>
    <n v="17260066.629999999"/>
    <n v="6329776.3700000001"/>
    <n v="6329776.3700000001"/>
    <n v="0.73167365420787234"/>
  </r>
  <r>
    <s v="21375102"/>
    <s v="MUSEO NACIONAL DE COSTA RICA"/>
    <x v="3"/>
    <s v="001"/>
    <x v="83"/>
    <s v="HERRAMIENTAS E INSTRUMENTOS"/>
    <n v="4994843"/>
    <n v="4539843"/>
    <n v="4539843"/>
    <n v="0"/>
    <n v="0"/>
    <n v="0"/>
    <n v="3564524.11"/>
    <n v="3564524.11"/>
    <n v="975318.89"/>
    <n v="975318.89"/>
    <n v="0.78516462133161868"/>
  </r>
  <r>
    <s v="21375102"/>
    <s v="MUSEO NACIONAL DE COSTA RICA"/>
    <x v="3"/>
    <s v="001"/>
    <x v="84"/>
    <s v="REPUESTOS Y ACCESORIOS"/>
    <n v="18850000"/>
    <n v="19050000"/>
    <n v="19050000"/>
    <n v="0"/>
    <n v="0"/>
    <n v="0"/>
    <n v="13695542.52"/>
    <n v="13695542.52"/>
    <n v="5354457.4800000004"/>
    <n v="5354457.4800000004"/>
    <n v="0.71892611653543304"/>
  </r>
  <r>
    <s v="21375102"/>
    <s v="MUSEO NACIONAL DE COSTA RICA"/>
    <x v="3"/>
    <s v="001"/>
    <x v="85"/>
    <s v="UTILES, MATERIALES Y SUMINISTROS DIVERSOS"/>
    <n v="40102020"/>
    <n v="39777020"/>
    <n v="39777020"/>
    <n v="0"/>
    <n v="0"/>
    <n v="0"/>
    <n v="26234419.940000001"/>
    <n v="24589438.73"/>
    <n v="13542600.060000001"/>
    <n v="13542600.060000001"/>
    <n v="0.65953708799703958"/>
  </r>
  <r>
    <s v="21375102"/>
    <s v="MUSEO NACIONAL DE COSTA RICA"/>
    <x v="3"/>
    <s v="001"/>
    <x v="86"/>
    <s v="UTILES Y MATERIALES DE OFICINA Y COMPUTO"/>
    <n v="3798400"/>
    <n v="4398400"/>
    <n v="4398400"/>
    <n v="0"/>
    <n v="0"/>
    <n v="0"/>
    <n v="172560.81"/>
    <n v="172560.81"/>
    <n v="4225839.1900000004"/>
    <n v="4225839.1900000004"/>
    <n v="3.9232632320843945E-2"/>
  </r>
  <r>
    <s v="21375102"/>
    <s v="MUSEO NACIONAL DE COSTA RICA"/>
    <x v="3"/>
    <s v="001"/>
    <x v="87"/>
    <s v="UTILES Y MATERIALES MEDICO, HOSPITALARIO Y DE INV."/>
    <n v="850000"/>
    <n v="650000"/>
    <n v="650000"/>
    <n v="0"/>
    <n v="0"/>
    <n v="0"/>
    <n v="134865.5"/>
    <n v="134865.5"/>
    <n v="515134.5"/>
    <n v="515134.5"/>
    <n v="0.20748538461538463"/>
  </r>
  <r>
    <s v="21375102"/>
    <s v="MUSEO NACIONAL DE COSTA RICA"/>
    <x v="3"/>
    <s v="001"/>
    <x v="88"/>
    <s v="PRODUCTOS DE PAPEL, CARTON E IMPRESOS"/>
    <n v="8750000"/>
    <n v="10530000"/>
    <n v="10530000"/>
    <n v="0"/>
    <n v="0"/>
    <n v="0"/>
    <n v="6512180.0999999996"/>
    <n v="6512180.0999999996"/>
    <n v="4017819.9"/>
    <n v="4017819.9"/>
    <n v="0.61844065527065528"/>
  </r>
  <r>
    <s v="21375102"/>
    <s v="MUSEO NACIONAL DE COSTA RICA"/>
    <x v="3"/>
    <s v="001"/>
    <x v="89"/>
    <s v="TEXTILES Y VESTUARIO"/>
    <n v="11118620"/>
    <n v="9833620"/>
    <n v="9833620"/>
    <n v="0"/>
    <n v="0"/>
    <n v="0"/>
    <n v="7085648.0499999998"/>
    <n v="7085648.0499999998"/>
    <n v="2747971.95"/>
    <n v="2747971.95"/>
    <n v="0.72055337200339242"/>
  </r>
  <r>
    <s v="21375102"/>
    <s v="MUSEO NACIONAL DE COSTA RICA"/>
    <x v="3"/>
    <s v="001"/>
    <x v="90"/>
    <s v="UTILES Y MATERIALES DE LIMPIEZA"/>
    <n v="4400000"/>
    <n v="4300000"/>
    <n v="4300000"/>
    <n v="0"/>
    <n v="0"/>
    <n v="0"/>
    <n v="2578695.27"/>
    <n v="2578695.27"/>
    <n v="1721304.73"/>
    <n v="1721304.73"/>
    <n v="0.59969657441860469"/>
  </r>
  <r>
    <s v="21375102"/>
    <s v="MUSEO NACIONAL DE COSTA RICA"/>
    <x v="3"/>
    <s v="001"/>
    <x v="91"/>
    <s v="UTILES Y MATERIALES DE RESGUARDO Y SEGURIDAD"/>
    <n v="2545000"/>
    <n v="1745000"/>
    <n v="1745000"/>
    <n v="0"/>
    <n v="0"/>
    <n v="0"/>
    <n v="1744981.21"/>
    <n v="100000"/>
    <n v="18.79"/>
    <n v="18.79"/>
    <n v="0.99998923209169055"/>
  </r>
  <r>
    <s v="21375102"/>
    <s v="MUSEO NACIONAL DE COSTA RICA"/>
    <x v="3"/>
    <s v="001"/>
    <x v="92"/>
    <s v="UTILES Y MATERIALES DE COCINA Y COMEDOR"/>
    <n v="100000"/>
    <n v="0"/>
    <n v="0"/>
    <n v="0"/>
    <n v="0"/>
    <n v="0"/>
    <n v="0"/>
    <n v="0"/>
    <n v="0"/>
    <n v="0"/>
    <n v="0"/>
  </r>
  <r>
    <s v="21375102"/>
    <s v="MUSEO NACIONAL DE COSTA RICA"/>
    <x v="3"/>
    <s v="001"/>
    <x v="93"/>
    <s v="OTROS UTILES, MATERIALES Y SUMINISTROS DIVERSOS"/>
    <n v="8540000"/>
    <n v="8320000"/>
    <n v="8320000"/>
    <n v="0"/>
    <n v="0"/>
    <n v="0"/>
    <n v="8005489"/>
    <n v="8005489"/>
    <n v="314511"/>
    <n v="314511"/>
    <n v="0.96219819711538457"/>
  </r>
  <r>
    <s v="21375102"/>
    <s v="MUSEO NACIONAL DE COSTA RICA"/>
    <x v="3"/>
    <s v="001"/>
    <x v="94"/>
    <s v="TRANSFERENCIAS CORRIENTES"/>
    <n v="77960183"/>
    <n v="92726844"/>
    <n v="92726844"/>
    <n v="0"/>
    <n v="0"/>
    <n v="0"/>
    <n v="74841827.379999995"/>
    <n v="74841827.379999995"/>
    <n v="17885016.620000001"/>
    <n v="17885016.620000001"/>
    <n v="0.80712147800479428"/>
  </r>
  <r>
    <s v="21375102"/>
    <s v="MUSEO NACIONAL DE COSTA RICA"/>
    <x v="3"/>
    <s v="001"/>
    <x v="95"/>
    <s v="TRANSFERENCIAS CORRIENTES AL SECTOR PUBLICO"/>
    <n v="32740183"/>
    <n v="32366887"/>
    <n v="32366887"/>
    <n v="0"/>
    <n v="0"/>
    <n v="0"/>
    <n v="24289538.07"/>
    <n v="24289538.07"/>
    <n v="8077348.9299999997"/>
    <n v="8077348.9299999997"/>
    <n v="0.75044405938699021"/>
  </r>
  <r>
    <s v="21375102"/>
    <s v="MUSEO NACIONAL DE COSTA RICA"/>
    <x v="3"/>
    <s v="001"/>
    <x v="164"/>
    <s v="CCSS CONTRIBUCION ESTATAL SEGURO PENSIONES (CONTRIBUCION ESTATAL AL SEGURO DE PENSIONES, SEGUN LEY NO. 17 DEL 22 DE OCTUBRE DE 1943, LEY"/>
    <n v="28242905"/>
    <n v="27920886"/>
    <n v="27920886"/>
    <n v="0"/>
    <n v="0"/>
    <n v="0"/>
    <n v="20953063.059999999"/>
    <n v="20953063.059999999"/>
    <n v="6967822.9400000004"/>
    <n v="6967822.9400000004"/>
    <n v="0.75044406040696554"/>
  </r>
  <r>
    <s v="21375102"/>
    <s v="MUSEO NACIONAL DE COSTA RICA"/>
    <x v="3"/>
    <s v="001"/>
    <x v="165"/>
    <s v="CCSS CONTRIBUCION ESTATAL SEGURO SALUD (CONTRIBUCION ESTATAL AL SEGURO DE SALUD, SEGUN LEY NO. 17 DEL 22 DE OCTUBRE DE 1943, LEY"/>
    <n v="4497278"/>
    <n v="4446001"/>
    <n v="4446001"/>
    <n v="0"/>
    <n v="0"/>
    <n v="0"/>
    <n v="3336475.01"/>
    <n v="3336475.01"/>
    <n v="1109525.99"/>
    <n v="1109525.99"/>
    <n v="0.75044405298154448"/>
  </r>
  <r>
    <s v="21375102"/>
    <s v="MUSEO NACIONAL DE COSTA RICA"/>
    <x v="3"/>
    <s v="001"/>
    <x v="99"/>
    <s v="TRANSFERENCIAS CORRIENTES A PERSONAS"/>
    <n v="7000000"/>
    <n v="0"/>
    <n v="0"/>
    <n v="0"/>
    <n v="0"/>
    <n v="0"/>
    <n v="0"/>
    <n v="0"/>
    <n v="0"/>
    <n v="0"/>
    <n v="0"/>
  </r>
  <r>
    <s v="21375102"/>
    <s v="MUSEO NACIONAL DE COSTA RICA"/>
    <x v="3"/>
    <s v="001"/>
    <x v="166"/>
    <s v="BECAS A FUNCIONARIOS"/>
    <n v="7000000"/>
    <n v="0"/>
    <n v="0"/>
    <n v="0"/>
    <n v="0"/>
    <n v="0"/>
    <n v="0"/>
    <n v="0"/>
    <n v="0"/>
    <n v="0"/>
    <n v="0"/>
  </r>
  <r>
    <s v="21375102"/>
    <s v="MUSEO NACIONAL DE COSTA RICA"/>
    <x v="3"/>
    <s v="001"/>
    <x v="102"/>
    <s v="PRESTACIONES"/>
    <n v="27100000"/>
    <n v="57239957"/>
    <n v="57239957"/>
    <n v="0"/>
    <n v="0"/>
    <n v="0"/>
    <n v="47520653.259999998"/>
    <n v="47520653.259999998"/>
    <n v="9719303.7400000002"/>
    <n v="9719303.7400000002"/>
    <n v="0.83020071555958708"/>
  </r>
  <r>
    <s v="21375102"/>
    <s v="MUSEO NACIONAL DE COSTA RICA"/>
    <x v="3"/>
    <s v="001"/>
    <x v="103"/>
    <s v="PRESTACIONES LEGALES"/>
    <n v="13100000"/>
    <n v="23739957"/>
    <n v="23739957"/>
    <n v="0"/>
    <n v="0"/>
    <n v="0"/>
    <n v="23710331.32"/>
    <n v="23710331.32"/>
    <n v="29625.68"/>
    <n v="29625.68"/>
    <n v="0.9987520752459661"/>
  </r>
  <r>
    <s v="21375102"/>
    <s v="MUSEO NACIONAL DE COSTA RICA"/>
    <x v="3"/>
    <s v="001"/>
    <x v="104"/>
    <s v="OTRAS PRESTACIONES"/>
    <n v="14000000"/>
    <n v="33500000"/>
    <n v="33500000"/>
    <n v="0"/>
    <n v="0"/>
    <n v="0"/>
    <n v="23810321.940000001"/>
    <n v="23810321.940000001"/>
    <n v="9689678.0600000005"/>
    <n v="9689678.0600000005"/>
    <n v="0.71075587880597024"/>
  </r>
  <r>
    <s v="21375102"/>
    <s v="MUSEO NACIONAL DE COSTA RICA"/>
    <x v="3"/>
    <s v="001"/>
    <x v="109"/>
    <s v="OTRAS TRANSFERENCIAS CORRIENTES AL SECTOR PRIVADO"/>
    <n v="11120000"/>
    <n v="3120000"/>
    <n v="3120000"/>
    <n v="0"/>
    <n v="0"/>
    <n v="0"/>
    <n v="3031636.05"/>
    <n v="3031636.05"/>
    <n v="88363.95"/>
    <n v="88363.95"/>
    <n v="0.97167822115384606"/>
  </r>
  <r>
    <s v="21375102"/>
    <s v="MUSEO NACIONAL DE COSTA RICA"/>
    <x v="3"/>
    <s v="001"/>
    <x v="110"/>
    <s v="INDEMNIZACIONES"/>
    <n v="11120000"/>
    <n v="3120000"/>
    <n v="3120000"/>
    <n v="0"/>
    <n v="0"/>
    <n v="0"/>
    <n v="3031636.05"/>
    <n v="3031636.05"/>
    <n v="88363.95"/>
    <n v="88363.95"/>
    <n v="0.97167822115384606"/>
  </r>
  <r>
    <s v="21375102"/>
    <s v="MUSEO NACIONAL DE COSTA RICA"/>
    <x v="3"/>
    <s v="280"/>
    <x v="119"/>
    <s v="BIENES DURADEROS"/>
    <n v="89062920"/>
    <n v="89062920"/>
    <n v="89062920"/>
    <n v="0"/>
    <n v="0"/>
    <n v="0"/>
    <n v="52503881.890000001"/>
    <n v="52503881.890000001"/>
    <n v="36559038.109999999"/>
    <n v="36559038.109999999"/>
    <n v="0.58951449031763159"/>
  </r>
  <r>
    <s v="21375102"/>
    <s v="MUSEO NACIONAL DE COSTA RICA"/>
    <x v="3"/>
    <s v="280"/>
    <x v="120"/>
    <s v="MAQUINARIA, EQUIPO Y MOBILIARIO"/>
    <n v="59062920"/>
    <n v="59062920"/>
    <n v="59062920"/>
    <n v="0"/>
    <n v="0"/>
    <n v="0"/>
    <n v="36234589.149999999"/>
    <n v="36234589.149999999"/>
    <n v="22828330.850000001"/>
    <n v="22828330.850000001"/>
    <n v="0.61349132670717932"/>
  </r>
  <r>
    <s v="21375102"/>
    <s v="MUSEO NACIONAL DE COSTA RICA"/>
    <x v="3"/>
    <s v="280"/>
    <x v="123"/>
    <s v="EQUIPO DE COMUNICACION"/>
    <n v="15500000"/>
    <n v="13500000"/>
    <n v="13500000"/>
    <n v="0"/>
    <n v="0"/>
    <n v="0"/>
    <n v="9433624.4299999997"/>
    <n v="9433624.4299999997"/>
    <n v="4066375.57"/>
    <n v="4066375.57"/>
    <n v="0.69878699481481477"/>
  </r>
  <r>
    <s v="21375102"/>
    <s v="MUSEO NACIONAL DE COSTA RICA"/>
    <x v="3"/>
    <s v="280"/>
    <x v="124"/>
    <s v="EQUIPO Y MOBILIARIO DE OFICINA"/>
    <n v="5351920"/>
    <n v="5596920"/>
    <n v="5596920"/>
    <n v="0"/>
    <n v="0"/>
    <n v="0"/>
    <n v="3248121.1"/>
    <n v="3248121.1"/>
    <n v="2348798.9"/>
    <n v="2348798.9"/>
    <n v="0.58034081244684577"/>
  </r>
  <r>
    <s v="21375102"/>
    <s v="MUSEO NACIONAL DE COSTA RICA"/>
    <x v="3"/>
    <s v="280"/>
    <x v="125"/>
    <s v="EQUIPO Y PROGRAMAS DE COMPUTO"/>
    <n v="25800000"/>
    <n v="26800000"/>
    <n v="26800000"/>
    <n v="0"/>
    <n v="0"/>
    <n v="0"/>
    <n v="22892923.620000001"/>
    <n v="22892923.620000001"/>
    <n v="3907076.38"/>
    <n v="3907076.38"/>
    <n v="0.85421356791044778"/>
  </r>
  <r>
    <s v="21375102"/>
    <s v="MUSEO NACIONAL DE COSTA RICA"/>
    <x v="3"/>
    <s v="280"/>
    <x v="127"/>
    <s v="MAQUINARIA, EQUIPO Y MOBILIARIO DIVERSO"/>
    <n v="12411000"/>
    <n v="13166000"/>
    <n v="13166000"/>
    <n v="0"/>
    <n v="0"/>
    <n v="0"/>
    <n v="659920"/>
    <n v="659920"/>
    <n v="12506080"/>
    <n v="12506080"/>
    <n v="5.0123044204769859E-2"/>
  </r>
  <r>
    <s v="21375102"/>
    <s v="MUSEO NACIONAL DE COSTA RICA"/>
    <x v="3"/>
    <s v="280"/>
    <x v="131"/>
    <s v="BIENES DURADEROS DIVERSOS"/>
    <n v="30000000"/>
    <n v="30000000"/>
    <n v="30000000"/>
    <n v="0"/>
    <n v="0"/>
    <n v="0"/>
    <n v="16269292.74"/>
    <n v="16269292.74"/>
    <n v="13730707.26"/>
    <n v="13730707.26"/>
    <n v="0.54230975800000003"/>
  </r>
  <r>
    <s v="21375102"/>
    <s v="MUSEO NACIONAL DE COSTA RICA"/>
    <x v="3"/>
    <s v="280"/>
    <x v="132"/>
    <s v="BIENES INTANGIBLES"/>
    <n v="30000000"/>
    <n v="30000000"/>
    <n v="30000000"/>
    <n v="0"/>
    <n v="0"/>
    <n v="0"/>
    <n v="16269292.74"/>
    <n v="16269292.74"/>
    <n v="13730707.26"/>
    <n v="13730707.26"/>
    <n v="0.54230975800000003"/>
  </r>
  <r>
    <s v="21375103"/>
    <s v="MUSEO DE ARTE COSTARRICENSE"/>
    <x v="4"/>
    <s v="001"/>
    <x v="0"/>
    <s v=""/>
    <n v="1909612352"/>
    <n v="1812520772"/>
    <n v="1812520772"/>
    <n v="0"/>
    <n v="0"/>
    <n v="0"/>
    <n v="1460576490.6199999"/>
    <n v="1450764602.6199999"/>
    <n v="351944281.38"/>
    <n v="351944281.38"/>
    <n v="0.80582607006944684"/>
  </r>
  <r>
    <s v="21375103"/>
    <s v="MUSEO DE ARTE COSTARRICENSE"/>
    <x v="4"/>
    <s v="001"/>
    <x v="1"/>
    <s v="REMUNERACIONES"/>
    <n v="1001105875"/>
    <n v="971630695"/>
    <n v="971630695"/>
    <n v="0"/>
    <n v="0"/>
    <n v="0"/>
    <n v="777241492.75"/>
    <n v="767429604.75"/>
    <n v="194389202.25"/>
    <n v="194389202.25"/>
    <n v="0.79993509545311348"/>
  </r>
  <r>
    <s v="21375103"/>
    <s v="MUSEO DE ARTE COSTARRICENSE"/>
    <x v="4"/>
    <s v="001"/>
    <x v="2"/>
    <s v="REMUNERACIONES BASICAS"/>
    <n v="456883200"/>
    <n v="436168611"/>
    <n v="436168611"/>
    <n v="0"/>
    <n v="0"/>
    <n v="0"/>
    <n v="394244425.88999999"/>
    <n v="394244425.88999999"/>
    <n v="41924185.109999999"/>
    <n v="41924185.109999999"/>
    <n v="0.90388078359448931"/>
  </r>
  <r>
    <s v="21375103"/>
    <s v="MUSEO DE ARTE COSTARRICENSE"/>
    <x v="4"/>
    <s v="001"/>
    <x v="3"/>
    <s v="SUELDOS PARA CARGOS FIJOS"/>
    <n v="444883200"/>
    <n v="428168611"/>
    <n v="428168611"/>
    <n v="0"/>
    <n v="0"/>
    <n v="0"/>
    <n v="389501938.31"/>
    <n v="389501938.31"/>
    <n v="38666672.689999998"/>
    <n v="38666672.689999998"/>
    <n v="0.90969288337206022"/>
  </r>
  <r>
    <s v="21375103"/>
    <s v="MUSEO DE ARTE COSTARRICENSE"/>
    <x v="4"/>
    <s v="001"/>
    <x v="149"/>
    <s v="JORNALES"/>
    <n v="8000000"/>
    <n v="8000000"/>
    <n v="8000000"/>
    <n v="0"/>
    <n v="0"/>
    <n v="0"/>
    <n v="4742487.58"/>
    <n v="4742487.58"/>
    <n v="3257512.42"/>
    <n v="3257512.42"/>
    <n v="0.59281094749999996"/>
  </r>
  <r>
    <s v="21375103"/>
    <s v="MUSEO DE ARTE COSTARRICENSE"/>
    <x v="4"/>
    <s v="001"/>
    <x v="4"/>
    <s v="SUPLENCIAS"/>
    <n v="4000000"/>
    <n v="0"/>
    <n v="0"/>
    <n v="0"/>
    <n v="0"/>
    <n v="0"/>
    <n v="0"/>
    <n v="0"/>
    <n v="0"/>
    <n v="0"/>
    <n v="0"/>
  </r>
  <r>
    <s v="21375103"/>
    <s v="MUSEO DE ARTE COSTARRICENSE"/>
    <x v="4"/>
    <s v="001"/>
    <x v="5"/>
    <s v="REMUNERACIONES EVENTUALES"/>
    <n v="7600000"/>
    <n v="7600000"/>
    <n v="7600000"/>
    <n v="0"/>
    <n v="0"/>
    <n v="0"/>
    <n v="7599567.2699999996"/>
    <n v="7599567.2699999996"/>
    <n v="432.73"/>
    <n v="432.73"/>
    <n v="0.99994306184210524"/>
  </r>
  <r>
    <s v="21375103"/>
    <s v="MUSEO DE ARTE COSTARRICENSE"/>
    <x v="4"/>
    <s v="001"/>
    <x v="6"/>
    <s v="TIEMPO EXTRAORDINARIO"/>
    <n v="7600000"/>
    <n v="7600000"/>
    <n v="7600000"/>
    <n v="0"/>
    <n v="0"/>
    <n v="0"/>
    <n v="7599567.2699999996"/>
    <n v="7599567.2699999996"/>
    <n v="432.73"/>
    <n v="432.73"/>
    <n v="0.99994306184210524"/>
  </r>
  <r>
    <s v="21375103"/>
    <s v="MUSEO DE ARTE COSTARRICENSE"/>
    <x v="4"/>
    <s v="001"/>
    <x v="7"/>
    <s v="INCENTIVOS SALARIALES"/>
    <n v="374141236"/>
    <n v="366974404"/>
    <n v="366974404"/>
    <n v="0"/>
    <n v="0"/>
    <n v="0"/>
    <n v="257397969.19999999"/>
    <n v="257397969.19999999"/>
    <n v="109576434.8"/>
    <n v="109576434.8"/>
    <n v="0.70140578305837376"/>
  </r>
  <r>
    <s v="21375103"/>
    <s v="MUSEO DE ARTE COSTARRICENSE"/>
    <x v="4"/>
    <s v="001"/>
    <x v="8"/>
    <s v="RETRIBUCION POR AÑOS SERVIDOS"/>
    <n v="140000000"/>
    <n v="136545840"/>
    <n v="136545840"/>
    <n v="0"/>
    <n v="0"/>
    <n v="0"/>
    <n v="94606553.670000002"/>
    <n v="94606553.670000002"/>
    <n v="41939286.329999998"/>
    <n v="41939286.329999998"/>
    <n v="0.69285562760461983"/>
  </r>
  <r>
    <s v="21375103"/>
    <s v="MUSEO DE ARTE COSTARRICENSE"/>
    <x v="4"/>
    <s v="001"/>
    <x v="9"/>
    <s v="RESTRICCION AL EJERCICIO LIBERAL DE LA PROFESION"/>
    <n v="97853850"/>
    <n v="94853850"/>
    <n v="94853850"/>
    <n v="0"/>
    <n v="0"/>
    <n v="0"/>
    <n v="57131459.670000002"/>
    <n v="57131459.670000002"/>
    <n v="37722390.329999998"/>
    <n v="37722390.329999998"/>
    <n v="0.60231039298879274"/>
  </r>
  <r>
    <s v="21375103"/>
    <s v="MUSEO DE ARTE COSTARRICENSE"/>
    <x v="4"/>
    <s v="001"/>
    <x v="10"/>
    <s v="DECIMOTERCER MES"/>
    <n v="63426484"/>
    <n v="62751547"/>
    <n v="62751547"/>
    <n v="0"/>
    <n v="0"/>
    <n v="0"/>
    <n v="51881258.32"/>
    <n v="51881258.32"/>
    <n v="10870288.68"/>
    <n v="10870288.68"/>
    <n v="0.82677257853101216"/>
  </r>
  <r>
    <s v="21375103"/>
    <s v="MUSEO DE ARTE COSTARRICENSE"/>
    <x v="4"/>
    <s v="001"/>
    <x v="11"/>
    <s v="SALARIO ESCOLAR"/>
    <n v="52260902"/>
    <n v="52260902"/>
    <n v="52260902"/>
    <n v="0"/>
    <n v="0"/>
    <n v="0"/>
    <n v="37308732.5"/>
    <n v="37308732.5"/>
    <n v="14952169.5"/>
    <n v="14952169.5"/>
    <n v="0.71389377282466349"/>
  </r>
  <r>
    <s v="21375103"/>
    <s v="MUSEO DE ARTE COSTARRICENSE"/>
    <x v="4"/>
    <s v="001"/>
    <x v="12"/>
    <s v="OTROS INCENTIVOS SALARIALES"/>
    <n v="20600000"/>
    <n v="20562265"/>
    <n v="20562265"/>
    <n v="0"/>
    <n v="0"/>
    <n v="0"/>
    <n v="16469965.039999999"/>
    <n v="16469965.039999999"/>
    <n v="4092299.96"/>
    <n v="4092299.96"/>
    <n v="0.80098009825279459"/>
  </r>
  <r>
    <s v="21375103"/>
    <s v="MUSEO DE ARTE COSTARRICENSE"/>
    <x v="4"/>
    <s v="001"/>
    <x v="13"/>
    <s v="CONTRIB. PATRONALES AL DES. Y LA SEGURIDAD SOCIAL"/>
    <n v="75581801"/>
    <n v="74791809"/>
    <n v="74791809"/>
    <n v="0"/>
    <n v="0"/>
    <n v="0"/>
    <n v="57297050.759999998"/>
    <n v="52416229.759999998"/>
    <n v="17494758.239999998"/>
    <n v="17494758.239999998"/>
    <n v="0.76608724305625497"/>
  </r>
  <r>
    <s v="21375103"/>
    <s v="MUSEO DE ARTE COSTARRICENSE"/>
    <x v="4"/>
    <s v="001"/>
    <x v="167"/>
    <s v="CCSS CONTRIBUCION PATRONAL SEGURO SALUD (CONTRIBUCION PATRONAL SEGURO DE SALUD, SEGUN LEY NO. 17 DEL 22 DE OCTUBRE DE 1943, LEY"/>
    <n v="71705811"/>
    <n v="70956331"/>
    <n v="70956331"/>
    <n v="0"/>
    <n v="0"/>
    <n v="0"/>
    <n v="54407558.289999999"/>
    <n v="49773688.289999999"/>
    <n v="16548772.710000001"/>
    <n v="16548772.710000001"/>
    <n v="0.76677524786336537"/>
  </r>
  <r>
    <s v="21375103"/>
    <s v="MUSEO DE ARTE COSTARRICENSE"/>
    <x v="4"/>
    <s v="001"/>
    <x v="168"/>
    <s v="BANCO POPULAR Y DE DESARROLLO COMUNAL. (BPDC) (SEGUN LEY NO. 4351 DEL 11 DE JULIO DE 1969, LEY ORGANICA DEL B.P.D.C.)."/>
    <n v="3875990"/>
    <n v="3835478"/>
    <n v="3835478"/>
    <n v="0"/>
    <n v="0"/>
    <n v="0"/>
    <n v="2889492.47"/>
    <n v="2642541.4700000002"/>
    <n v="945985.53"/>
    <n v="945985.53"/>
    <n v="0.75335915627726202"/>
  </r>
  <r>
    <s v="21375103"/>
    <s v="MUSEO DE ARTE COSTARRICENSE"/>
    <x v="4"/>
    <s v="001"/>
    <x v="16"/>
    <s v="CONTRIB PATRONALES A FOND PENS Y OTROS FOND CAPIT."/>
    <n v="86899638"/>
    <n v="86095871"/>
    <n v="86095871"/>
    <n v="0"/>
    <n v="0"/>
    <n v="0"/>
    <n v="60702479.630000003"/>
    <n v="55771412.630000003"/>
    <n v="25393391.370000001"/>
    <n v="25393391.370000001"/>
    <n v="0.70505680382744496"/>
  </r>
  <r>
    <s v="21375103"/>
    <s v="MUSEO DE ARTE COSTARRICENSE"/>
    <x v="4"/>
    <s v="001"/>
    <x v="169"/>
    <s v="CCSS CONTRIBUCION PATRONAL SEGURO PENSIONES (CONTRIBUCION PATRONAL SEGURO DE PENSIONES, SEGUN LEY NO. 17 DEL 22 DE OCTUBRE DE 1943, LEY"/>
    <n v="42015729"/>
    <n v="41576574"/>
    <n v="41576574"/>
    <n v="0"/>
    <n v="0"/>
    <n v="0"/>
    <n v="26487485.68"/>
    <n v="23778957.68"/>
    <n v="15089088.32"/>
    <n v="15089088.32"/>
    <n v="0.63707715984486846"/>
  </r>
  <r>
    <s v="21375103"/>
    <s v="MUSEO DE ARTE COSTARRICENSE"/>
    <x v="4"/>
    <s v="001"/>
    <x v="170"/>
    <s v="CCSS APORTE PATRONAL REGIMEN PENSIONES (APORTE PATRONAL AL REGIMEN DE PENSIONES, SEGUN LEY DE PROTECCION AL TRABAJADOR NO. 7983 DEL 16"/>
    <n v="23255939"/>
    <n v="23012864"/>
    <n v="23012864"/>
    <n v="0"/>
    <n v="0"/>
    <n v="0"/>
    <n v="16632136.48"/>
    <n v="15150442.48"/>
    <n v="6380727.5199999996"/>
    <n v="6380727.5199999996"/>
    <n v="0.72273214146661624"/>
  </r>
  <r>
    <s v="21375103"/>
    <s v="MUSEO DE ARTE COSTARRICENSE"/>
    <x v="4"/>
    <s v="001"/>
    <x v="171"/>
    <s v="CCSS APORTE PATRONAL FONDO CAPITALIZACION LABORAL (APORTE PATRONAL AL FONDO DE CAPITALIZACION LABORAL, SEGUN LEY DE PROTECCION AL TRABAJADOR"/>
    <n v="11627970"/>
    <n v="11506433"/>
    <n v="11506433"/>
    <n v="0"/>
    <n v="0"/>
    <n v="0"/>
    <n v="9373473.9600000009"/>
    <n v="8632628.9600000009"/>
    <n v="2132959.04"/>
    <n v="2132959.04"/>
    <n v="0.81462899579739445"/>
  </r>
  <r>
    <s v="21375103"/>
    <s v="MUSEO DE ARTE COSTARRICENSE"/>
    <x v="4"/>
    <s v="001"/>
    <x v="172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8209383.5099999998"/>
    <n v="8209383.5099999998"/>
    <n v="1790616.49"/>
    <n v="1790616.49"/>
    <n v="0.82093835100000001"/>
  </r>
  <r>
    <s v="21375103"/>
    <s v="MUSEO DE ARTE COSTARRICENSE"/>
    <x v="4"/>
    <s v="001"/>
    <x v="21"/>
    <s v="SERVICIOS"/>
    <n v="615373556"/>
    <n v="609916065"/>
    <n v="609916065"/>
    <n v="0"/>
    <n v="0"/>
    <n v="0"/>
    <n v="521790300.01999998"/>
    <n v="521790300.01999998"/>
    <n v="88125764.980000004"/>
    <n v="88125764.980000004"/>
    <n v="0.85551165145977914"/>
  </r>
  <r>
    <s v="21375103"/>
    <s v="MUSEO DE ARTE COSTARRICENSE"/>
    <x v="4"/>
    <s v="001"/>
    <x v="22"/>
    <s v="ALQUILERES"/>
    <n v="131772498"/>
    <n v="131311765"/>
    <n v="131311765"/>
    <n v="0"/>
    <n v="0"/>
    <n v="0"/>
    <n v="119833805.72"/>
    <n v="119833805.72"/>
    <n v="11477959.279999999"/>
    <n v="11477959.279999999"/>
    <n v="0.91259001598219325"/>
  </r>
  <r>
    <s v="21375103"/>
    <s v="MUSEO DE ARTE COSTARRICENSE"/>
    <x v="4"/>
    <s v="001"/>
    <x v="138"/>
    <s v="ALQUILER DE EDIFICIOS, LOCALES Y TERRENOS"/>
    <n v="119793578"/>
    <n v="119793578"/>
    <n v="119793578"/>
    <n v="0"/>
    <n v="0"/>
    <n v="0"/>
    <n v="110098335.06999999"/>
    <n v="110098335.06999999"/>
    <n v="9695242.9299999997"/>
    <n v="9695242.9299999997"/>
    <n v="0.91906708947285964"/>
  </r>
  <r>
    <s v="21375103"/>
    <s v="MUSEO DE ARTE COSTARRICENSE"/>
    <x v="4"/>
    <s v="001"/>
    <x v="23"/>
    <s v="ALQUILER DE EQUIPO DE COMPUTO"/>
    <n v="11978920"/>
    <n v="11518187"/>
    <n v="11518187"/>
    <n v="0"/>
    <n v="0"/>
    <n v="0"/>
    <n v="9735470.6500000004"/>
    <n v="9735470.6500000004"/>
    <n v="1782716.35"/>
    <n v="1782716.35"/>
    <n v="0.84522595873812434"/>
  </r>
  <r>
    <s v="21375103"/>
    <s v="MUSEO DE ARTE COSTARRICENSE"/>
    <x v="4"/>
    <s v="001"/>
    <x v="26"/>
    <s v="SERVICIOS BASICOS"/>
    <n v="78939635"/>
    <n v="60496585"/>
    <n v="60496585"/>
    <n v="0"/>
    <n v="0"/>
    <n v="0"/>
    <n v="45598924.840000004"/>
    <n v="45598924.840000004"/>
    <n v="14897660.16"/>
    <n v="14897660.16"/>
    <n v="0.75374378305816769"/>
  </r>
  <r>
    <s v="21375103"/>
    <s v="MUSEO DE ARTE COSTARRICENSE"/>
    <x v="4"/>
    <s v="001"/>
    <x v="27"/>
    <s v="SERVICIO DE AGUA Y ALCANTARILLADO"/>
    <n v="2496585"/>
    <n v="1496585"/>
    <n v="1496585"/>
    <n v="0"/>
    <n v="0"/>
    <n v="0"/>
    <n v="1160852"/>
    <n v="1160852"/>
    <n v="335733"/>
    <n v="335733"/>
    <n v="0.77566726914943018"/>
  </r>
  <r>
    <s v="21375103"/>
    <s v="MUSEO DE ARTE COSTARRICENSE"/>
    <x v="4"/>
    <s v="001"/>
    <x v="28"/>
    <s v="SERVICIO DE ENERGIA ELECTRICA"/>
    <n v="29426250"/>
    <n v="20000000"/>
    <n v="20000000"/>
    <n v="0"/>
    <n v="0"/>
    <n v="0"/>
    <n v="16339799.779999999"/>
    <n v="16339799.779999999"/>
    <n v="3660200.22"/>
    <n v="3660200.22"/>
    <n v="0.81698998899999997"/>
  </r>
  <r>
    <s v="21375103"/>
    <s v="MUSEO DE ARTE COSTARRICENSE"/>
    <x v="4"/>
    <s v="001"/>
    <x v="29"/>
    <s v="SERVICIO DE CORREO"/>
    <n v="16800"/>
    <n v="0"/>
    <n v="0"/>
    <n v="0"/>
    <n v="0"/>
    <n v="0"/>
    <n v="0"/>
    <n v="0"/>
    <n v="0"/>
    <n v="0"/>
    <n v="0"/>
  </r>
  <r>
    <s v="21375103"/>
    <s v="MUSEO DE ARTE COSTARRICENSE"/>
    <x v="4"/>
    <s v="001"/>
    <x v="30"/>
    <s v="SERVICIO DE TELECOMUNICACIONES"/>
    <n v="47000000"/>
    <n v="39000000"/>
    <n v="39000000"/>
    <n v="0"/>
    <n v="0"/>
    <n v="0"/>
    <n v="28098273.059999999"/>
    <n v="28098273.059999999"/>
    <n v="10901726.939999999"/>
    <n v="10901726.939999999"/>
    <n v="0.72046853999999994"/>
  </r>
  <r>
    <s v="21375103"/>
    <s v="MUSEO DE ARTE COSTARRICENSE"/>
    <x v="4"/>
    <s v="001"/>
    <x v="32"/>
    <s v="SERVICIOS COMERCIALES Y FINANCIEROS"/>
    <n v="11571356"/>
    <n v="18452356"/>
    <n v="18452356"/>
    <n v="0"/>
    <n v="0"/>
    <n v="0"/>
    <n v="4879459.18"/>
    <n v="4879459.18"/>
    <n v="13572896.82"/>
    <n v="13572896.82"/>
    <n v="0.26443556475931851"/>
  </r>
  <r>
    <s v="21375103"/>
    <s v="MUSEO DE ARTE COSTARRICENSE"/>
    <x v="4"/>
    <s v="001"/>
    <x v="33"/>
    <s v="INFORMACION"/>
    <n v="1200000"/>
    <n v="0"/>
    <n v="0"/>
    <n v="0"/>
    <n v="0"/>
    <n v="0"/>
    <n v="0"/>
    <n v="0"/>
    <n v="0"/>
    <n v="0"/>
    <n v="0"/>
  </r>
  <r>
    <s v="21375103"/>
    <s v="MUSEO DE ARTE COSTARRICENSE"/>
    <x v="4"/>
    <s v="001"/>
    <x v="34"/>
    <s v="IMPRESION, ENCUADERNACION Y OTROS"/>
    <n v="10171356"/>
    <n v="17902356"/>
    <n v="17902356"/>
    <n v="0"/>
    <n v="0"/>
    <n v="0"/>
    <n v="4660632.24"/>
    <n v="4660632.24"/>
    <n v="13241723.76"/>
    <n v="13241723.76"/>
    <n v="0.26033625071471039"/>
  </r>
  <r>
    <s v="21375103"/>
    <s v="MUSEO DE ARTE COSTARRICENSE"/>
    <x v="4"/>
    <s v="001"/>
    <x v="36"/>
    <s v="SERVICIOS DE TECNOLOGIAS DE INFORMACION"/>
    <n v="200000"/>
    <n v="550000"/>
    <n v="550000"/>
    <n v="0"/>
    <n v="0"/>
    <n v="0"/>
    <n v="218826.94"/>
    <n v="218826.94"/>
    <n v="331173.06"/>
    <n v="331173.06"/>
    <n v="0.39786716363636365"/>
  </r>
  <r>
    <s v="21375103"/>
    <s v="MUSEO DE ARTE COSTARRICENSE"/>
    <x v="4"/>
    <s v="001"/>
    <x v="37"/>
    <s v="SERVICIOS DE GESTION Y APOYO"/>
    <n v="274300607"/>
    <n v="300184731"/>
    <n v="300184731"/>
    <n v="0"/>
    <n v="0"/>
    <n v="0"/>
    <n v="264003694.38"/>
    <n v="264003694.38"/>
    <n v="36181036.619999997"/>
    <n v="36181036.619999997"/>
    <n v="0.87947076288833625"/>
  </r>
  <r>
    <s v="21375103"/>
    <s v="MUSEO DE ARTE COSTARRICENSE"/>
    <x v="4"/>
    <s v="001"/>
    <x v="38"/>
    <s v="SERVICIOS EN CIENCIAS ECONOMICAS Y SOCIALES"/>
    <n v="3500000"/>
    <n v="2564616"/>
    <n v="2564616"/>
    <n v="0"/>
    <n v="0"/>
    <n v="0"/>
    <n v="2564615.23"/>
    <n v="2564615.23"/>
    <n v="0.77"/>
    <n v="0.77"/>
    <n v="0.99999969976012004"/>
  </r>
  <r>
    <s v="21375103"/>
    <s v="MUSEO DE ARTE COSTARRICENSE"/>
    <x v="4"/>
    <s v="001"/>
    <x v="39"/>
    <s v="SERVICIOS INFORMATICOS"/>
    <n v="12800607"/>
    <n v="12800607"/>
    <n v="12800607"/>
    <n v="0"/>
    <n v="0"/>
    <n v="0"/>
    <n v="11222866.199999999"/>
    <n v="11222866.199999999"/>
    <n v="1577740.8"/>
    <n v="1577740.8"/>
    <n v="0.87674484499055394"/>
  </r>
  <r>
    <s v="21375103"/>
    <s v="MUSEO DE ARTE COSTARRICENSE"/>
    <x v="4"/>
    <s v="001"/>
    <x v="40"/>
    <s v="SERVICIOS GENERALES"/>
    <n v="240000000"/>
    <n v="244393258"/>
    <n v="244393258"/>
    <n v="0"/>
    <n v="0"/>
    <n v="0"/>
    <n v="210322311.00999999"/>
    <n v="210322311.00999999"/>
    <n v="34070946.990000002"/>
    <n v="34070946.990000002"/>
    <n v="0.86058966082444055"/>
  </r>
  <r>
    <s v="21375103"/>
    <s v="MUSEO DE ARTE COSTARRICENSE"/>
    <x v="4"/>
    <s v="001"/>
    <x v="41"/>
    <s v="OTROS SERVICIOS DE GESTION Y APOYO"/>
    <n v="18000000"/>
    <n v="40426250"/>
    <n v="40426250"/>
    <n v="0"/>
    <n v="0"/>
    <n v="0"/>
    <n v="39893901.939999998"/>
    <n v="39893901.939999998"/>
    <n v="532348.06000000006"/>
    <n v="532348.06000000006"/>
    <n v="0.98683162400667879"/>
  </r>
  <r>
    <s v="21375103"/>
    <s v="MUSEO DE ARTE COSTARRICENSE"/>
    <x v="4"/>
    <s v="001"/>
    <x v="42"/>
    <s v="GASTOS DE VIAJE Y DE TRANSPORTE"/>
    <n v="1750000"/>
    <n v="2450000"/>
    <n v="2450000"/>
    <n v="0"/>
    <n v="0"/>
    <n v="0"/>
    <n v="2265750"/>
    <n v="2265750"/>
    <n v="184250"/>
    <n v="184250"/>
    <n v="0.92479591836734698"/>
  </r>
  <r>
    <s v="21375103"/>
    <s v="MUSEO DE ARTE COSTARRICENSE"/>
    <x v="4"/>
    <s v="001"/>
    <x v="43"/>
    <s v="TRANSPORTE DENTRO DEL PAIS"/>
    <n v="500000"/>
    <n v="200000"/>
    <n v="200000"/>
    <n v="0"/>
    <n v="0"/>
    <n v="0"/>
    <n v="76250"/>
    <n v="76250"/>
    <n v="123750"/>
    <n v="123750"/>
    <n v="0.38124999999999998"/>
  </r>
  <r>
    <s v="21375103"/>
    <s v="MUSEO DE ARTE COSTARRICENSE"/>
    <x v="4"/>
    <s v="001"/>
    <x v="44"/>
    <s v="VIATICOS DENTRO DEL PAIS"/>
    <n v="1250000"/>
    <n v="2250000"/>
    <n v="2250000"/>
    <n v="0"/>
    <n v="0"/>
    <n v="0"/>
    <n v="2189500"/>
    <n v="2189500"/>
    <n v="60500"/>
    <n v="60500"/>
    <n v="0.97311111111111115"/>
  </r>
  <r>
    <s v="21375103"/>
    <s v="MUSEO DE ARTE COSTARRICENSE"/>
    <x v="4"/>
    <s v="001"/>
    <x v="45"/>
    <s v="SEGUROS, REASEGUROS Y OTRAS OBLIGACIONES"/>
    <n v="75000000"/>
    <n v="70000000"/>
    <n v="70000000"/>
    <n v="0"/>
    <n v="0"/>
    <n v="0"/>
    <n v="64648738.939999998"/>
    <n v="64648738.939999998"/>
    <n v="5351261.0599999996"/>
    <n v="5351261.0599999996"/>
    <n v="0.92355341342857145"/>
  </r>
  <r>
    <s v="21375103"/>
    <s v="MUSEO DE ARTE COSTARRICENSE"/>
    <x v="4"/>
    <s v="001"/>
    <x v="46"/>
    <s v="SEGUROS"/>
    <n v="75000000"/>
    <n v="70000000"/>
    <n v="70000000"/>
    <n v="0"/>
    <n v="0"/>
    <n v="0"/>
    <n v="64648738.939999998"/>
    <n v="64648738.939999998"/>
    <n v="5351261.0599999996"/>
    <n v="5351261.0599999996"/>
    <n v="0.92355341342857145"/>
  </r>
  <r>
    <s v="21375103"/>
    <s v="MUSEO DE ARTE COSTARRICENSE"/>
    <x v="4"/>
    <s v="001"/>
    <x v="51"/>
    <s v="MANTENIMIENTO Y REPARACION"/>
    <n v="41639460"/>
    <n v="26620628"/>
    <n v="26620628"/>
    <n v="0"/>
    <n v="0"/>
    <n v="0"/>
    <n v="20342178.460000001"/>
    <n v="20342178.460000001"/>
    <n v="6278449.54"/>
    <n v="6278449.54"/>
    <n v="0.76415096067605925"/>
  </r>
  <r>
    <s v="21375103"/>
    <s v="MUSEO DE ARTE COSTARRICENSE"/>
    <x v="4"/>
    <s v="001"/>
    <x v="52"/>
    <s v="MANTENIMIENTO DE EDIFICIOS, LOCALES Y TERRENOS"/>
    <n v="19054867"/>
    <n v="8152948"/>
    <n v="8152948"/>
    <n v="0"/>
    <n v="0"/>
    <n v="0"/>
    <n v="4926425.41"/>
    <n v="4926425.41"/>
    <n v="3226522.59"/>
    <n v="3226522.59"/>
    <n v="0.60425080719268665"/>
  </r>
  <r>
    <s v="21375103"/>
    <s v="MUSEO DE ARTE COSTARRICENSE"/>
    <x v="4"/>
    <s v="001"/>
    <x v="53"/>
    <s v="MANTENIMIENTO DE INSTALACIONES Y OTRAS OBRAS"/>
    <n v="3465973"/>
    <n v="2027220"/>
    <n v="2027220"/>
    <n v="0"/>
    <n v="0"/>
    <n v="0"/>
    <n v="2027220"/>
    <n v="2027220"/>
    <n v="0"/>
    <n v="0"/>
    <n v="1"/>
  </r>
  <r>
    <s v="21375103"/>
    <s v="MUSEO DE ARTE COSTARRICENSE"/>
    <x v="4"/>
    <s v="001"/>
    <x v="54"/>
    <s v="MANT. Y REPARACION DE MAQUINARIA Y EQUIPO DE PROD."/>
    <n v="735770"/>
    <n v="735770"/>
    <n v="735770"/>
    <n v="0"/>
    <n v="0"/>
    <n v="0"/>
    <n v="680260"/>
    <n v="680260"/>
    <n v="55510"/>
    <n v="55510"/>
    <n v="0.92455522785653121"/>
  </r>
  <r>
    <s v="21375103"/>
    <s v="MUSEO DE ARTE COSTARRICENSE"/>
    <x v="4"/>
    <s v="001"/>
    <x v="55"/>
    <s v="MANT. Y REPARACION DE EQUIPO DE TRANSPORTE"/>
    <n v="1500000"/>
    <n v="937434"/>
    <n v="937434"/>
    <n v="0"/>
    <n v="0"/>
    <n v="0"/>
    <n v="866416.65"/>
    <n v="866416.65"/>
    <n v="71017.350000000006"/>
    <n v="71017.350000000006"/>
    <n v="0.92424282669499935"/>
  </r>
  <r>
    <s v="21375103"/>
    <s v="MUSEO DE ARTE COSTARRICENSE"/>
    <x v="4"/>
    <s v="001"/>
    <x v="57"/>
    <s v="MANT. Y REPARACION DE EQUIPO Y MOBILIARIO DE OFIC."/>
    <n v="3380000"/>
    <n v="1148000"/>
    <n v="1148000"/>
    <n v="0"/>
    <n v="0"/>
    <n v="0"/>
    <n v="287000"/>
    <n v="287000"/>
    <n v="861000"/>
    <n v="861000"/>
    <n v="0.25"/>
  </r>
  <r>
    <s v="21375103"/>
    <s v="MUSEO DE ARTE COSTARRICENSE"/>
    <x v="4"/>
    <s v="001"/>
    <x v="58"/>
    <s v="MANT. Y REP. DE EQUIPO DE COMPUTO Y SIST. DE INF."/>
    <n v="13378866"/>
    <n v="13495272"/>
    <n v="13495272"/>
    <n v="0"/>
    <n v="0"/>
    <n v="0"/>
    <n v="11436319.4"/>
    <n v="11436319.4"/>
    <n v="2058952.6"/>
    <n v="2058952.6"/>
    <n v="0.84743155973440187"/>
  </r>
  <r>
    <s v="21375103"/>
    <s v="MUSEO DE ARTE COSTARRICENSE"/>
    <x v="4"/>
    <s v="001"/>
    <x v="59"/>
    <s v="MANTENIMIENTO Y REPARACION DE OTROS EQUIPOS"/>
    <n v="123984"/>
    <n v="123984"/>
    <n v="123984"/>
    <n v="0"/>
    <n v="0"/>
    <n v="0"/>
    <n v="118537"/>
    <n v="118537"/>
    <n v="5447"/>
    <n v="5447"/>
    <n v="0.9560669118595948"/>
  </r>
  <r>
    <s v="21375103"/>
    <s v="MUSEO DE ARTE COSTARRICENSE"/>
    <x v="4"/>
    <s v="001"/>
    <x v="60"/>
    <s v="IMPUESTOS"/>
    <n v="200000"/>
    <n v="200000"/>
    <n v="200000"/>
    <n v="0"/>
    <n v="0"/>
    <n v="0"/>
    <n v="106531"/>
    <n v="106531"/>
    <n v="93469"/>
    <n v="93469"/>
    <n v="0.53265499999999999"/>
  </r>
  <r>
    <s v="21375103"/>
    <s v="MUSEO DE ARTE COSTARRICENSE"/>
    <x v="4"/>
    <s v="001"/>
    <x v="62"/>
    <s v="OTROS IMPUESTOS"/>
    <n v="200000"/>
    <n v="200000"/>
    <n v="200000"/>
    <n v="0"/>
    <n v="0"/>
    <n v="0"/>
    <n v="106531"/>
    <n v="106531"/>
    <n v="93469"/>
    <n v="93469"/>
    <n v="0.53265499999999999"/>
  </r>
  <r>
    <s v="21375103"/>
    <s v="MUSEO DE ARTE COSTARRICENSE"/>
    <x v="4"/>
    <s v="001"/>
    <x v="63"/>
    <s v="SERVICIOS DIVERSOS"/>
    <n v="200000"/>
    <n v="200000"/>
    <n v="200000"/>
    <n v="0"/>
    <n v="0"/>
    <n v="0"/>
    <n v="111217.5"/>
    <n v="111217.5"/>
    <n v="88782.5"/>
    <n v="88782.5"/>
    <n v="0.55608749999999996"/>
  </r>
  <r>
    <s v="21375103"/>
    <s v="MUSEO DE ARTE COSTARRICENSE"/>
    <x v="4"/>
    <s v="001"/>
    <x v="65"/>
    <s v="OTROS SERVICIOS NO ESPECIFICADOS"/>
    <n v="200000"/>
    <n v="200000"/>
    <n v="200000"/>
    <n v="0"/>
    <n v="0"/>
    <n v="0"/>
    <n v="111217.5"/>
    <n v="111217.5"/>
    <n v="88782.5"/>
    <n v="88782.5"/>
    <n v="0.55608749999999996"/>
  </r>
  <r>
    <s v="21375103"/>
    <s v="MUSEO DE ARTE COSTARRICENSE"/>
    <x v="4"/>
    <s v="001"/>
    <x v="66"/>
    <s v="MATERIALES Y SUMINISTROS"/>
    <n v="39450710"/>
    <n v="29507536"/>
    <n v="29507536"/>
    <n v="0"/>
    <n v="0"/>
    <n v="0"/>
    <n v="15726002.08"/>
    <n v="15726002.08"/>
    <n v="13781533.92"/>
    <n v="13781533.92"/>
    <n v="0.53294867046845251"/>
  </r>
  <r>
    <s v="21375103"/>
    <s v="MUSEO DE ARTE COSTARRICENSE"/>
    <x v="4"/>
    <s v="001"/>
    <x v="67"/>
    <s v="PRODUCTOS QUIMICOS Y CONEXOS"/>
    <n v="5900000"/>
    <n v="6201596"/>
    <n v="6201596"/>
    <n v="0"/>
    <n v="0"/>
    <n v="0"/>
    <n v="2628877.3199999998"/>
    <n v="2628877.3199999998"/>
    <n v="3572718.68"/>
    <n v="3572718.68"/>
    <n v="0.42390335004086044"/>
  </r>
  <r>
    <s v="21375103"/>
    <s v="MUSEO DE ARTE COSTARRICENSE"/>
    <x v="4"/>
    <s v="001"/>
    <x v="68"/>
    <s v="COMBUSTIBLES Y LUBRICANTES"/>
    <n v="1000000"/>
    <n v="2500000"/>
    <n v="2500000"/>
    <n v="0"/>
    <n v="0"/>
    <n v="0"/>
    <n v="1616009"/>
    <n v="1616009"/>
    <n v="883991"/>
    <n v="883991"/>
    <n v="0.64640359999999997"/>
  </r>
  <r>
    <s v="21375103"/>
    <s v="MUSEO DE ARTE COSTARRICENSE"/>
    <x v="4"/>
    <s v="001"/>
    <x v="69"/>
    <s v="PRODUCTOS FARMACEUTICOS Y MEDICINALES"/>
    <n v="200000"/>
    <n v="0"/>
    <n v="0"/>
    <n v="0"/>
    <n v="0"/>
    <n v="0"/>
    <n v="0"/>
    <n v="0"/>
    <n v="0"/>
    <n v="0"/>
    <n v="0"/>
  </r>
  <r>
    <s v="21375103"/>
    <s v="MUSEO DE ARTE COSTARRICENSE"/>
    <x v="4"/>
    <s v="001"/>
    <x v="70"/>
    <s v="TINTAS, PINTURAS Y DILUYENTES"/>
    <n v="4500000"/>
    <n v="3701596"/>
    <n v="3701596"/>
    <n v="0"/>
    <n v="0"/>
    <n v="0"/>
    <n v="1012868.32"/>
    <n v="1012868.32"/>
    <n v="2688727.68"/>
    <n v="2688727.68"/>
    <n v="0.2736301638536458"/>
  </r>
  <r>
    <s v="21375103"/>
    <s v="MUSEO DE ARTE COSTARRICENSE"/>
    <x v="4"/>
    <s v="001"/>
    <x v="71"/>
    <s v="OTROS PRODUCTOS QUIMICOS Y CONEXOS"/>
    <n v="200000"/>
    <n v="0"/>
    <n v="0"/>
    <n v="0"/>
    <n v="0"/>
    <n v="0"/>
    <n v="0"/>
    <n v="0"/>
    <n v="0"/>
    <n v="0"/>
    <n v="0"/>
  </r>
  <r>
    <s v="21375103"/>
    <s v="MUSEO DE ARTE COSTARRICENSE"/>
    <x v="4"/>
    <s v="001"/>
    <x v="75"/>
    <s v="MATERIALES Y PROD DE USO EN LA CONSTRUC Y MANT."/>
    <n v="8750000"/>
    <n v="5782859"/>
    <n v="5782859"/>
    <n v="0"/>
    <n v="0"/>
    <n v="0"/>
    <n v="761440.7"/>
    <n v="761440.7"/>
    <n v="5021418.3"/>
    <n v="5021418.3"/>
    <n v="0.13167201552035074"/>
  </r>
  <r>
    <s v="21375103"/>
    <s v="MUSEO DE ARTE COSTARRICENSE"/>
    <x v="4"/>
    <s v="001"/>
    <x v="76"/>
    <s v="MATERIALES Y PRODUCTOS METALICOS"/>
    <n v="500000"/>
    <n v="500000"/>
    <n v="500000"/>
    <n v="0"/>
    <n v="0"/>
    <n v="0"/>
    <n v="78563.25"/>
    <n v="78563.25"/>
    <n v="421436.75"/>
    <n v="421436.75"/>
    <n v="0.1571265"/>
  </r>
  <r>
    <s v="21375103"/>
    <s v="MUSEO DE ARTE COSTARRICENSE"/>
    <x v="4"/>
    <s v="001"/>
    <x v="77"/>
    <s v="MATERIALES Y PRODUCTOS MINERALES Y ASFALTICOS"/>
    <n v="250000"/>
    <n v="250000"/>
    <n v="250000"/>
    <n v="0"/>
    <n v="0"/>
    <n v="0"/>
    <n v="0"/>
    <n v="0"/>
    <n v="250000"/>
    <n v="250000"/>
    <n v="0"/>
  </r>
  <r>
    <s v="21375103"/>
    <s v="MUSEO DE ARTE COSTARRICENSE"/>
    <x v="4"/>
    <s v="001"/>
    <x v="78"/>
    <s v="MADERA Y SUS DERIVADOS"/>
    <n v="2000000"/>
    <n v="0"/>
    <n v="0"/>
    <n v="0"/>
    <n v="0"/>
    <n v="0"/>
    <n v="0"/>
    <n v="0"/>
    <n v="0"/>
    <n v="0"/>
    <n v="0"/>
  </r>
  <r>
    <s v="21375103"/>
    <s v="MUSEO DE ARTE COSTARRICENSE"/>
    <x v="4"/>
    <s v="001"/>
    <x v="79"/>
    <s v="MAT. Y PROD. ELECTRICOS, TELEFONICOS Y DE COMPUTO"/>
    <n v="4000000"/>
    <n v="4000000"/>
    <n v="4000000"/>
    <n v="0"/>
    <n v="0"/>
    <n v="0"/>
    <n v="302455"/>
    <n v="302455"/>
    <n v="3697545"/>
    <n v="3697545"/>
    <n v="7.5613749999999993E-2"/>
  </r>
  <r>
    <s v="21375103"/>
    <s v="MUSEO DE ARTE COSTARRICENSE"/>
    <x v="4"/>
    <s v="001"/>
    <x v="80"/>
    <s v="MATERIALES Y PRODUCTOS DE PLASTICO"/>
    <n v="1000000"/>
    <n v="513086"/>
    <n v="513086"/>
    <n v="0"/>
    <n v="0"/>
    <n v="0"/>
    <n v="24485.5"/>
    <n v="24485.5"/>
    <n v="488600.5"/>
    <n v="488600.5"/>
    <n v="4.7722019310602902E-2"/>
  </r>
  <r>
    <s v="21375103"/>
    <s v="MUSEO DE ARTE COSTARRICENSE"/>
    <x v="4"/>
    <s v="001"/>
    <x v="81"/>
    <s v="OTROS MAT. Y PROD.DE USO EN LA CONSTRU. Y MANTENIM"/>
    <n v="1000000"/>
    <n v="519773"/>
    <n v="519773"/>
    <n v="0"/>
    <n v="0"/>
    <n v="0"/>
    <n v="355936.95"/>
    <n v="355936.95"/>
    <n v="163836.04999999999"/>
    <n v="163836.04999999999"/>
    <n v="0.68479307313000104"/>
  </r>
  <r>
    <s v="21375103"/>
    <s v="MUSEO DE ARTE COSTARRICENSE"/>
    <x v="4"/>
    <s v="001"/>
    <x v="82"/>
    <s v="HERRAMIENTAS, REPUESTOS Y ACCESORIOS"/>
    <n v="2400710"/>
    <n v="2123081"/>
    <n v="2123081"/>
    <n v="0"/>
    <n v="0"/>
    <n v="0"/>
    <n v="1241700.97"/>
    <n v="1241700.97"/>
    <n v="881380.03"/>
    <n v="881380.03"/>
    <n v="0.58485802943929133"/>
  </r>
  <r>
    <s v="21375103"/>
    <s v="MUSEO DE ARTE COSTARRICENSE"/>
    <x v="4"/>
    <s v="001"/>
    <x v="83"/>
    <s v="HERRAMIENTAS E INSTRUMENTOS"/>
    <n v="1000000"/>
    <n v="722371"/>
    <n v="722371"/>
    <n v="0"/>
    <n v="0"/>
    <n v="0"/>
    <n v="590029.69999999995"/>
    <n v="590029.69999999995"/>
    <n v="132341.29999999999"/>
    <n v="132341.29999999999"/>
    <n v="0.81679594003635247"/>
  </r>
  <r>
    <s v="21375103"/>
    <s v="MUSEO DE ARTE COSTARRICENSE"/>
    <x v="4"/>
    <s v="001"/>
    <x v="84"/>
    <s v="REPUESTOS Y ACCESORIOS"/>
    <n v="1400710"/>
    <n v="1400710"/>
    <n v="1400710"/>
    <n v="0"/>
    <n v="0"/>
    <n v="0"/>
    <n v="651671.27"/>
    <n v="651671.27"/>
    <n v="749038.73"/>
    <n v="749038.73"/>
    <n v="0.46524353363651294"/>
  </r>
  <r>
    <s v="21375103"/>
    <s v="MUSEO DE ARTE COSTARRICENSE"/>
    <x v="4"/>
    <s v="001"/>
    <x v="85"/>
    <s v="UTILES, MATERIALES Y SUMINISTROS DIVERSOS"/>
    <n v="22400000"/>
    <n v="15400000"/>
    <n v="15400000"/>
    <n v="0"/>
    <n v="0"/>
    <n v="0"/>
    <n v="11093983.09"/>
    <n v="11093983.09"/>
    <n v="4306016.91"/>
    <n v="4306016.91"/>
    <n v="0.72038851233766232"/>
  </r>
  <r>
    <s v="21375103"/>
    <s v="MUSEO DE ARTE COSTARRICENSE"/>
    <x v="4"/>
    <s v="001"/>
    <x v="86"/>
    <s v="UTILES Y MATERIALES DE OFICINA Y COMPUTO"/>
    <n v="2000000"/>
    <n v="2000000"/>
    <n v="2000000"/>
    <n v="0"/>
    <n v="0"/>
    <n v="0"/>
    <n v="412906.1"/>
    <n v="412906.1"/>
    <n v="1587093.9"/>
    <n v="1587093.9"/>
    <n v="0.20645305"/>
  </r>
  <r>
    <s v="21375103"/>
    <s v="MUSEO DE ARTE COSTARRICENSE"/>
    <x v="4"/>
    <s v="001"/>
    <x v="87"/>
    <s v="UTILES Y MATERIALES MEDICO, HOSPITALARIO Y DE INV."/>
    <n v="200000"/>
    <n v="200000"/>
    <n v="200000"/>
    <n v="0"/>
    <n v="0"/>
    <n v="0"/>
    <n v="0"/>
    <n v="0"/>
    <n v="200000"/>
    <n v="200000"/>
    <n v="0"/>
  </r>
  <r>
    <s v="21375103"/>
    <s v="MUSEO DE ARTE COSTARRICENSE"/>
    <x v="4"/>
    <s v="001"/>
    <x v="88"/>
    <s v="PRODUCTOS DE PAPEL, CARTON E IMPRESOS"/>
    <n v="8000000"/>
    <n v="4500000"/>
    <n v="4500000"/>
    <n v="0"/>
    <n v="0"/>
    <n v="0"/>
    <n v="3718209.42"/>
    <n v="3718209.42"/>
    <n v="781790.58"/>
    <n v="781790.58"/>
    <n v="0.82626875999999994"/>
  </r>
  <r>
    <s v="21375103"/>
    <s v="MUSEO DE ARTE COSTARRICENSE"/>
    <x v="4"/>
    <s v="001"/>
    <x v="89"/>
    <s v="TEXTILES Y VESTUARIO"/>
    <n v="200000"/>
    <n v="200000"/>
    <n v="200000"/>
    <n v="0"/>
    <n v="0"/>
    <n v="0"/>
    <n v="0"/>
    <n v="0"/>
    <n v="200000"/>
    <n v="200000"/>
    <n v="0"/>
  </r>
  <r>
    <s v="21375103"/>
    <s v="MUSEO DE ARTE COSTARRICENSE"/>
    <x v="4"/>
    <s v="001"/>
    <x v="90"/>
    <s v="UTILES Y MATERIALES DE LIMPIEZA"/>
    <n v="11000000"/>
    <n v="7500000"/>
    <n v="7500000"/>
    <n v="0"/>
    <n v="0"/>
    <n v="0"/>
    <n v="6931660.1200000001"/>
    <n v="6931660.1200000001"/>
    <n v="568339.88"/>
    <n v="568339.88"/>
    <n v="0.92422134933333333"/>
  </r>
  <r>
    <s v="21375103"/>
    <s v="MUSEO DE ARTE COSTARRICENSE"/>
    <x v="4"/>
    <s v="001"/>
    <x v="91"/>
    <s v="UTILES Y MATERIALES DE RESGUARDO Y SEGURIDAD"/>
    <n v="500000"/>
    <n v="500000"/>
    <n v="500000"/>
    <n v="0"/>
    <n v="0"/>
    <n v="0"/>
    <n v="31207.45"/>
    <n v="31207.45"/>
    <n v="468792.55"/>
    <n v="468792.55"/>
    <n v="6.2414900000000002E-2"/>
  </r>
  <r>
    <s v="21375103"/>
    <s v="MUSEO DE ARTE COSTARRICENSE"/>
    <x v="4"/>
    <s v="001"/>
    <x v="93"/>
    <s v="OTROS UTILES, MATERIALES Y SUMINISTROS DIVERSOS"/>
    <n v="500000"/>
    <n v="500000"/>
    <n v="500000"/>
    <n v="0"/>
    <n v="0"/>
    <n v="0"/>
    <n v="0"/>
    <n v="0"/>
    <n v="500000"/>
    <n v="500000"/>
    <n v="0"/>
  </r>
  <r>
    <s v="21375103"/>
    <s v="MUSEO DE ARTE COSTARRICENSE"/>
    <x v="4"/>
    <s v="001"/>
    <x v="94"/>
    <s v="TRANSFERENCIAS CORRIENTES"/>
    <n v="105733803"/>
    <n v="109586338"/>
    <n v="109586338"/>
    <n v="0"/>
    <n v="0"/>
    <n v="0"/>
    <n v="96936293.010000005"/>
    <n v="96936293.010000005"/>
    <n v="12650044.99"/>
    <n v="12650044.99"/>
    <n v="0.88456549218753899"/>
  </r>
  <r>
    <s v="21375103"/>
    <s v="MUSEO DE ARTE COSTARRICENSE"/>
    <x v="4"/>
    <s v="001"/>
    <x v="95"/>
    <s v="TRANSFERENCIAS CORRIENTES AL SECTOR PUBLICO"/>
    <n v="14108603"/>
    <n v="13961138"/>
    <n v="13961138"/>
    <n v="0"/>
    <n v="0"/>
    <n v="0"/>
    <n v="11097485.91"/>
    <n v="11097485.91"/>
    <n v="2863652.09"/>
    <n v="2863652.09"/>
    <n v="0.79488404956673309"/>
  </r>
  <r>
    <s v="21375103"/>
    <s v="MUSEO DE ARTE COSTARRICENSE"/>
    <x v="4"/>
    <s v="001"/>
    <x v="173"/>
    <s v="CCSS CONTRIBUCION ESTATAL SEGURO PENSIONES (CONTRIBUCION ESTATAL AL SEGURO DE PENSIONES, SEGUN LEY NO. 17 DEL 22 DE OCTUBRE DE 1943, LEY"/>
    <n v="12170608"/>
    <n v="12043399"/>
    <n v="12043399"/>
    <n v="0"/>
    <n v="0"/>
    <n v="0"/>
    <n v="9553073.8800000008"/>
    <n v="9553073.8800000008"/>
    <n v="2490325.12"/>
    <n v="2490325.12"/>
    <n v="0.79322074108812646"/>
  </r>
  <r>
    <s v="21375103"/>
    <s v="MUSEO DE ARTE COSTARRICENSE"/>
    <x v="4"/>
    <s v="001"/>
    <x v="174"/>
    <s v="CCSS CONTRIBUCION ESTATAL SEGURO SALUD (CONTRIBUCION ESTATAL AL SEGURO DE SALUD, SEGUN LEY NO. 17 DEL 22 DE OCTUBRE DE 1943, LEY"/>
    <n v="1937995"/>
    <n v="1917739"/>
    <n v="1917739"/>
    <n v="0"/>
    <n v="0"/>
    <n v="0"/>
    <n v="1544412.03"/>
    <n v="1544412.03"/>
    <n v="373326.97"/>
    <n v="373326.97"/>
    <n v="0.80532962514711337"/>
  </r>
  <r>
    <s v="21375103"/>
    <s v="MUSEO DE ARTE COSTARRICENSE"/>
    <x v="4"/>
    <s v="001"/>
    <x v="99"/>
    <s v="TRANSFERENCIAS CORRIENTES A PERSONAS"/>
    <n v="68625200"/>
    <n v="68625200"/>
    <n v="68625200"/>
    <n v="0"/>
    <n v="0"/>
    <n v="0"/>
    <n v="65625200"/>
    <n v="65625200"/>
    <n v="3000000"/>
    <n v="3000000"/>
    <n v="0.95628428041011171"/>
  </r>
  <r>
    <s v="21375103"/>
    <s v="MUSEO DE ARTE COSTARRICENSE"/>
    <x v="4"/>
    <s v="001"/>
    <x v="100"/>
    <s v="BECAS A TERCERAS PERSONAS"/>
    <n v="6000000"/>
    <n v="1500000"/>
    <n v="1500000"/>
    <n v="0"/>
    <n v="0"/>
    <n v="0"/>
    <n v="0"/>
    <n v="0"/>
    <n v="1500000"/>
    <n v="1500000"/>
    <n v="0"/>
  </r>
  <r>
    <s v="21375103"/>
    <s v="MUSEO DE ARTE COSTARRICENSE"/>
    <x v="4"/>
    <s v="001"/>
    <x v="101"/>
    <s v="OTRAS TRANSFERENCIAS A PERSONAS"/>
    <n v="62625200"/>
    <n v="67125200"/>
    <n v="67125200"/>
    <n v="0"/>
    <n v="0"/>
    <n v="0"/>
    <n v="65625200"/>
    <n v="65625200"/>
    <n v="1500000"/>
    <n v="1500000"/>
    <n v="0.97765369786607714"/>
  </r>
  <r>
    <s v="21375103"/>
    <s v="MUSEO DE ARTE COSTARRICENSE"/>
    <x v="4"/>
    <s v="001"/>
    <x v="102"/>
    <s v="PRESTACIONES"/>
    <n v="20500000"/>
    <n v="24500000"/>
    <n v="24500000"/>
    <n v="0"/>
    <n v="0"/>
    <n v="0"/>
    <n v="18737853.73"/>
    <n v="18737853.73"/>
    <n v="5762146.2699999996"/>
    <n v="5762146.2699999996"/>
    <n v="0.7648103563265306"/>
  </r>
  <r>
    <s v="21375103"/>
    <s v="MUSEO DE ARTE COSTARRICENSE"/>
    <x v="4"/>
    <s v="001"/>
    <x v="103"/>
    <s v="PRESTACIONES LEGALES"/>
    <n v="18500000"/>
    <n v="18500000"/>
    <n v="18500000"/>
    <n v="0"/>
    <n v="0"/>
    <n v="0"/>
    <n v="14478263.869999999"/>
    <n v="14478263.869999999"/>
    <n v="4021736.13"/>
    <n v="4021736.13"/>
    <n v="0.78260885783783785"/>
  </r>
  <r>
    <s v="21375103"/>
    <s v="MUSEO DE ARTE COSTARRICENSE"/>
    <x v="4"/>
    <s v="001"/>
    <x v="104"/>
    <s v="OTRAS PRESTACIONES"/>
    <n v="2000000"/>
    <n v="6000000"/>
    <n v="6000000"/>
    <n v="0"/>
    <n v="0"/>
    <n v="0"/>
    <n v="4259589.8600000003"/>
    <n v="4259589.8600000003"/>
    <n v="1740410.14"/>
    <n v="1740410.14"/>
    <n v="0.70993164333333336"/>
  </r>
  <r>
    <s v="21375103"/>
    <s v="MUSEO DE ARTE COSTARRICENSE"/>
    <x v="4"/>
    <s v="001"/>
    <x v="111"/>
    <s v="TRANSFERENCIAS CORRIENTES AL SECTOR EXTERNO"/>
    <n v="2500000"/>
    <n v="2500000"/>
    <n v="2500000"/>
    <n v="0"/>
    <n v="0"/>
    <n v="0"/>
    <n v="1475753.37"/>
    <n v="1475753.37"/>
    <n v="1024246.63"/>
    <n v="1024246.63"/>
    <n v="0.590301348"/>
  </r>
  <r>
    <s v="21375103"/>
    <s v="MUSEO DE ARTE COSTARRICENSE"/>
    <x v="4"/>
    <s v="001"/>
    <x v="175"/>
    <s v="CENTRO INTERNACIONAL PARA EL ESTUDIO DE LA CONSERVACION Y RESTAURACION DE LOS BIENES CULTURALES (ICCROM). (PAGO DE MEMBRESIA ANUAL"/>
    <n v="2500000"/>
    <n v="2500000"/>
    <n v="2500000"/>
    <n v="0"/>
    <n v="0"/>
    <n v="0"/>
    <n v="1475753.37"/>
    <n v="1475753.37"/>
    <n v="1024246.63"/>
    <n v="1024246.63"/>
    <n v="0.590301348"/>
  </r>
  <r>
    <s v="21375103"/>
    <s v="MUSEO DE ARTE COSTARRICENSE"/>
    <x v="4"/>
    <s v="280"/>
    <x v="119"/>
    <s v="BIENES DURADEROS"/>
    <n v="147948408"/>
    <n v="91880138"/>
    <n v="91880138"/>
    <n v="0"/>
    <n v="0"/>
    <n v="0"/>
    <n v="48882402.759999998"/>
    <n v="48882402.759999998"/>
    <n v="42997735.240000002"/>
    <n v="42997735.240000002"/>
    <n v="0.53202361058708902"/>
  </r>
  <r>
    <s v="21375103"/>
    <s v="MUSEO DE ARTE COSTARRICENSE"/>
    <x v="4"/>
    <s v="280"/>
    <x v="120"/>
    <s v="MAQUINARIA, EQUIPO Y MOBILIARIO"/>
    <n v="74748408"/>
    <n v="51957425"/>
    <n v="51957425"/>
    <n v="0"/>
    <n v="0"/>
    <n v="0"/>
    <n v="34070419.549999997"/>
    <n v="34070419.549999997"/>
    <n v="17887005.449999999"/>
    <n v="17887005.449999999"/>
    <n v="0.65573726084385431"/>
  </r>
  <r>
    <s v="21375103"/>
    <s v="MUSEO DE ARTE COSTARRICENSE"/>
    <x v="4"/>
    <s v="280"/>
    <x v="123"/>
    <s v="EQUIPO DE COMUNICACION"/>
    <n v="4748408"/>
    <n v="1748408"/>
    <n v="1748408"/>
    <n v="0"/>
    <n v="0"/>
    <n v="0"/>
    <n v="1103445"/>
    <n v="1103445"/>
    <n v="644963"/>
    <n v="644963"/>
    <n v="0.63111413354320045"/>
  </r>
  <r>
    <s v="21375103"/>
    <s v="MUSEO DE ARTE COSTARRICENSE"/>
    <x v="4"/>
    <s v="280"/>
    <x v="124"/>
    <s v="EQUIPO Y MOBILIARIO DE OFICINA"/>
    <n v="5000000"/>
    <n v="2209017"/>
    <n v="2209017"/>
    <n v="0"/>
    <n v="0"/>
    <n v="0"/>
    <n v="2000416.4"/>
    <n v="2000416.4"/>
    <n v="208600.6"/>
    <n v="208600.6"/>
    <n v="0.90556858548395047"/>
  </r>
  <r>
    <s v="21375103"/>
    <s v="MUSEO DE ARTE COSTARRICENSE"/>
    <x v="4"/>
    <s v="280"/>
    <x v="125"/>
    <s v="EQUIPO Y PROGRAMAS DE COMPUTO"/>
    <n v="40000000"/>
    <n v="40000000"/>
    <n v="40000000"/>
    <n v="0"/>
    <n v="0"/>
    <n v="0"/>
    <n v="30966558.149999999"/>
    <n v="30966558.149999999"/>
    <n v="9033441.8499999996"/>
    <n v="9033441.8499999996"/>
    <n v="0.77416395374999991"/>
  </r>
  <r>
    <s v="21375103"/>
    <s v="MUSEO DE ARTE COSTARRICENSE"/>
    <x v="4"/>
    <s v="280"/>
    <x v="127"/>
    <s v="MAQUINARIA, EQUIPO Y MOBILIARIO DIVERSO"/>
    <n v="25000000"/>
    <n v="8000000"/>
    <n v="8000000"/>
    <n v="0"/>
    <n v="0"/>
    <n v="0"/>
    <n v="0"/>
    <n v="0"/>
    <n v="8000000"/>
    <n v="8000000"/>
    <n v="0"/>
  </r>
  <r>
    <s v="21375103"/>
    <s v="MUSEO DE ARTE COSTARRICENSE"/>
    <x v="4"/>
    <s v="280"/>
    <x v="128"/>
    <s v="CONSTRUCCIONES, ADICIONES Y MEJORAS"/>
    <n v="45000000"/>
    <n v="30000000"/>
    <n v="30000000"/>
    <n v="0"/>
    <n v="0"/>
    <n v="0"/>
    <n v="11464589.67"/>
    <n v="11464589.67"/>
    <n v="18535410.329999998"/>
    <n v="18535410.329999998"/>
    <n v="0.382152989"/>
  </r>
  <r>
    <s v="21375103"/>
    <s v="MUSEO DE ARTE COSTARRICENSE"/>
    <x v="4"/>
    <s v="280"/>
    <x v="129"/>
    <s v="EDIFICIOS"/>
    <n v="45000000"/>
    <n v="30000000"/>
    <n v="30000000"/>
    <n v="0"/>
    <n v="0"/>
    <n v="0"/>
    <n v="11464589.67"/>
    <n v="11464589.67"/>
    <n v="18535410.329999998"/>
    <n v="18535410.329999998"/>
    <n v="0.382152989"/>
  </r>
  <r>
    <s v="21375103"/>
    <s v="MUSEO DE ARTE COSTARRICENSE"/>
    <x v="4"/>
    <s v="280"/>
    <x v="131"/>
    <s v="BIENES DURADEROS DIVERSOS"/>
    <n v="28200000"/>
    <n v="9922713"/>
    <n v="9922713"/>
    <n v="0"/>
    <n v="0"/>
    <n v="0"/>
    <n v="3347393.54"/>
    <n v="3347393.54"/>
    <n v="6575319.46"/>
    <n v="6575319.46"/>
    <n v="0.33734660470377409"/>
  </r>
  <r>
    <s v="21375103"/>
    <s v="MUSEO DE ARTE COSTARRICENSE"/>
    <x v="4"/>
    <s v="280"/>
    <x v="132"/>
    <s v="BIENES INTANGIBLES"/>
    <n v="28200000"/>
    <n v="9922713"/>
    <n v="9922713"/>
    <n v="0"/>
    <n v="0"/>
    <n v="0"/>
    <n v="3347393.54"/>
    <n v="3347393.54"/>
    <n v="6575319.46"/>
    <n v="6575319.46"/>
    <n v="0.33734660470377409"/>
  </r>
  <r>
    <s v="21375104"/>
    <s v="MUSEO HISTORICO CULTURAL JUAN SANTAMARIA"/>
    <x v="5"/>
    <s v="001"/>
    <x v="0"/>
    <s v=""/>
    <n v="567505798"/>
    <n v="565499436"/>
    <n v="565499436"/>
    <n v="0"/>
    <n v="0"/>
    <n v="0"/>
    <n v="432351058.10000002"/>
    <n v="432351058.10000002"/>
    <n v="133148377.90000001"/>
    <n v="133148377.90000001"/>
    <n v="0.76454728435838792"/>
  </r>
  <r>
    <s v="21375104"/>
    <s v="MUSEO HISTORICO CULTURAL JUAN SANTAMARIA"/>
    <x v="5"/>
    <s v="001"/>
    <x v="1"/>
    <s v="REMUNERACIONES"/>
    <n v="229359793"/>
    <n v="228564736"/>
    <n v="228564736"/>
    <n v="0"/>
    <n v="0"/>
    <n v="0"/>
    <n v="166135559.88999999"/>
    <n v="166135559.88999999"/>
    <n v="62429176.109999999"/>
    <n v="62429176.109999999"/>
    <n v="0.72686435710712605"/>
  </r>
  <r>
    <s v="21375104"/>
    <s v="MUSEO HISTORICO CULTURAL JUAN SANTAMARIA"/>
    <x v="5"/>
    <s v="001"/>
    <x v="2"/>
    <s v="REMUNERACIONES BASICAS"/>
    <n v="101461400"/>
    <n v="96852111"/>
    <n v="96852111"/>
    <n v="0"/>
    <n v="0"/>
    <n v="0"/>
    <n v="75209287.329999998"/>
    <n v="75209287.329999998"/>
    <n v="21642823.670000002"/>
    <n v="21642823.670000002"/>
    <n v="0.77653740897810686"/>
  </r>
  <r>
    <s v="21375104"/>
    <s v="MUSEO HISTORICO CULTURAL JUAN SANTAMARIA"/>
    <x v="5"/>
    <s v="001"/>
    <x v="3"/>
    <s v="SUELDOS PARA CARGOS FIJOS"/>
    <n v="96461400"/>
    <n v="96852111"/>
    <n v="96852111"/>
    <n v="0"/>
    <n v="0"/>
    <n v="0"/>
    <n v="75209287.329999998"/>
    <n v="75209287.329999998"/>
    <n v="21642823.670000002"/>
    <n v="21642823.670000002"/>
    <n v="0.77653740897810686"/>
  </r>
  <r>
    <s v="21375104"/>
    <s v="MUSEO HISTORICO CULTURAL JUAN SANTAMARIA"/>
    <x v="5"/>
    <s v="001"/>
    <x v="4"/>
    <s v="SUPLENCIAS"/>
    <n v="5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5"/>
    <s v="REMUNERACIONES EVENTUALES"/>
    <n v="3000000"/>
    <n v="3000000"/>
    <n v="3000000"/>
    <n v="0"/>
    <n v="0"/>
    <n v="0"/>
    <n v="2189235.7999999998"/>
    <n v="2189235.7999999998"/>
    <n v="810764.2"/>
    <n v="810764.2"/>
    <n v="0.72974526666666661"/>
  </r>
  <r>
    <s v="21375104"/>
    <s v="MUSEO HISTORICO CULTURAL JUAN SANTAMARIA"/>
    <x v="5"/>
    <s v="001"/>
    <x v="6"/>
    <s v="TIEMPO EXTRAORDINARIO"/>
    <n v="3000000"/>
    <n v="3000000"/>
    <n v="3000000"/>
    <n v="0"/>
    <n v="0"/>
    <n v="0"/>
    <n v="2189235.7999999998"/>
    <n v="2189235.7999999998"/>
    <n v="810764.2"/>
    <n v="810764.2"/>
    <n v="0.72974526666666661"/>
  </r>
  <r>
    <s v="21375104"/>
    <s v="MUSEO HISTORICO CULTURAL JUAN SANTAMARIA"/>
    <x v="5"/>
    <s v="001"/>
    <x v="7"/>
    <s v="INCENTIVOS SALARIALES"/>
    <n v="88762967"/>
    <n v="84824378"/>
    <n v="84824378"/>
    <n v="0"/>
    <n v="0"/>
    <n v="0"/>
    <n v="53097436.359999999"/>
    <n v="53097436.359999999"/>
    <n v="31726941.640000001"/>
    <n v="31726941.640000001"/>
    <n v="0.62596906233724459"/>
  </r>
  <r>
    <s v="21375104"/>
    <s v="MUSEO HISTORICO CULTURAL JUAN SANTAMARIA"/>
    <x v="5"/>
    <s v="001"/>
    <x v="8"/>
    <s v="RETRIBUCION POR AÑOS SERVIDOS"/>
    <n v="32000000"/>
    <n v="30885683"/>
    <n v="30885683"/>
    <n v="0"/>
    <n v="0"/>
    <n v="0"/>
    <n v="15307630.01"/>
    <n v="15307630.01"/>
    <n v="15578052.99"/>
    <n v="15578052.99"/>
    <n v="0.49562219524172413"/>
  </r>
  <r>
    <s v="21375104"/>
    <s v="MUSEO HISTORICO CULTURAL JUAN SANTAMARIA"/>
    <x v="5"/>
    <s v="001"/>
    <x v="9"/>
    <s v="RESTRICCION AL EJERCICIO LIBERAL DE LA PROFESION"/>
    <n v="24460890"/>
    <n v="24229139"/>
    <n v="24229139"/>
    <n v="0"/>
    <n v="0"/>
    <n v="0"/>
    <n v="13745740.279999999"/>
    <n v="13745740.279999999"/>
    <n v="10483398.720000001"/>
    <n v="10483398.720000001"/>
    <n v="0.5673226886023478"/>
  </r>
  <r>
    <s v="21375104"/>
    <s v="MUSEO HISTORICO CULTURAL JUAN SANTAMARIA"/>
    <x v="5"/>
    <s v="001"/>
    <x v="10"/>
    <s v="DECIMOTERCER MES"/>
    <n v="14599949"/>
    <n v="14548208"/>
    <n v="14548208"/>
    <n v="0"/>
    <n v="0"/>
    <n v="0"/>
    <n v="11195936"/>
    <n v="11195936"/>
    <n v="3352272"/>
    <n v="3352272"/>
    <n v="0.76957491946774481"/>
  </r>
  <r>
    <s v="21375104"/>
    <s v="MUSEO HISTORICO CULTURAL JUAN SANTAMARIA"/>
    <x v="5"/>
    <s v="001"/>
    <x v="11"/>
    <s v="SALARIO ESCOLAR"/>
    <n v="12002128"/>
    <n v="9461348"/>
    <n v="9461348"/>
    <n v="0"/>
    <n v="0"/>
    <n v="0"/>
    <n v="9461347.3599999994"/>
    <n v="9461347.3599999994"/>
    <n v="0.64"/>
    <n v="0.64"/>
    <n v="0.99999993235636186"/>
  </r>
  <r>
    <s v="21375104"/>
    <s v="MUSEO HISTORICO CULTURAL JUAN SANTAMARIA"/>
    <x v="5"/>
    <s v="001"/>
    <x v="12"/>
    <s v="OTROS INCENTIVOS SALARIALES"/>
    <n v="5700000"/>
    <n v="5700000"/>
    <n v="5700000"/>
    <n v="0"/>
    <n v="0"/>
    <n v="0"/>
    <n v="3386782.71"/>
    <n v="3386782.71"/>
    <n v="2313217.29"/>
    <n v="2313217.29"/>
    <n v="0.59417240526315784"/>
  </r>
  <r>
    <s v="21375104"/>
    <s v="MUSEO HISTORICO CULTURAL JUAN SANTAMARIA"/>
    <x v="5"/>
    <s v="001"/>
    <x v="13"/>
    <s v="CONTRIB. PATRONALES AL DES. Y LA SEGURIDAD SOCIAL"/>
    <n v="17415882"/>
    <n v="20215321"/>
    <n v="20215321"/>
    <n v="0"/>
    <n v="0"/>
    <n v="0"/>
    <n v="18930049"/>
    <n v="18930049"/>
    <n v="1285272"/>
    <n v="1285272"/>
    <n v="0.93642089581461507"/>
  </r>
  <r>
    <s v="21375104"/>
    <s v="MUSEO HISTORICO CULTURAL JUAN SANTAMARIA"/>
    <x v="5"/>
    <s v="001"/>
    <x v="176"/>
    <s v="CCSS CONTRIBUCION PATRONAL SEGURO SALUD (CONTRIBUCION PATRONAL SEGURO DE SALUD, SEGUN LEY NO. 17 DEL 22 DE OCTUBRE DE 1943, LEY"/>
    <n v="16522759"/>
    <n v="19265304"/>
    <n v="19265304"/>
    <n v="0"/>
    <n v="0"/>
    <n v="0"/>
    <n v="18195137"/>
    <n v="18195137"/>
    <n v="1070167"/>
    <n v="1070167"/>
    <n v="0.94445107121071126"/>
  </r>
  <r>
    <s v="21375104"/>
    <s v="MUSEO HISTORICO CULTURAL JUAN SANTAMARIA"/>
    <x v="5"/>
    <s v="001"/>
    <x v="177"/>
    <s v="BANCO POPULAR Y DE DESARROLLO COMUNAL. (BPDC) (SEGUN LEY NO. 4351 DEL 11 DE JULIO DE 1969, LEY ORGANICA DEL B.P.D.C.)."/>
    <n v="893123"/>
    <n v="950017"/>
    <n v="950017"/>
    <n v="0"/>
    <n v="0"/>
    <n v="0"/>
    <n v="734912"/>
    <n v="734912"/>
    <n v="215105"/>
    <n v="215105"/>
    <n v="0.77357773597735624"/>
  </r>
  <r>
    <s v="21375104"/>
    <s v="MUSEO HISTORICO CULTURAL JUAN SANTAMARIA"/>
    <x v="5"/>
    <s v="001"/>
    <x v="16"/>
    <s v="CONTRIB PATRONALES A FOND PENS Y OTROS FOND CAPIT."/>
    <n v="18719544"/>
    <n v="23672926"/>
    <n v="23672926"/>
    <n v="0"/>
    <n v="0"/>
    <n v="0"/>
    <n v="16709551.4"/>
    <n v="16709551.4"/>
    <n v="6963374.5999999996"/>
    <n v="6963374.5999999996"/>
    <n v="0.70585070050064791"/>
  </r>
  <r>
    <s v="21375104"/>
    <s v="MUSEO HISTORICO CULTURAL JUAN SANTAMARIA"/>
    <x v="5"/>
    <s v="001"/>
    <x v="178"/>
    <s v="CCSS CONTRIBUCION PATRONAL SEGURO PENSIONES (CONTRIBUCION PATRONAL SEGURO DE PENSIONES, SEGUN LEY NO. 17 DEL 22 DE OCTUBRE DE 1943, LEY"/>
    <n v="9681444"/>
    <n v="14547777"/>
    <n v="14547777"/>
    <n v="0"/>
    <n v="0"/>
    <n v="0"/>
    <n v="10656559.9"/>
    <n v="10656559.9"/>
    <n v="3891217.1"/>
    <n v="3891217.1"/>
    <n v="0.73252153232758521"/>
  </r>
  <r>
    <s v="21375104"/>
    <s v="MUSEO HISTORICO CULTURAL JUAN SANTAMARIA"/>
    <x v="5"/>
    <s v="001"/>
    <x v="179"/>
    <s v="CCSS APORTE PATRONAL REGIMEN PENSIONES (APORTE PATRONAL AL REGIMEN DE PENSIONES, SEGUN LEY DE PROTECCION AL TRABAJADOR NO. 7983 DEL 16"/>
    <n v="5358733"/>
    <n v="5340099"/>
    <n v="5340099"/>
    <n v="0"/>
    <n v="0"/>
    <n v="0"/>
    <n v="4171819"/>
    <n v="4171819"/>
    <n v="1168280"/>
    <n v="1168280"/>
    <n v="0.78122502972323171"/>
  </r>
  <r>
    <s v="21375104"/>
    <s v="MUSEO HISTORICO CULTURAL JUAN SANTAMARIA"/>
    <x v="5"/>
    <s v="001"/>
    <x v="180"/>
    <s v="CCSS APORTE PATRONAL FONDO CAPITALIZACION LABORAL (APORTE PATRONAL AL FONDO DE CAPITALIZACION LABORAL, SEGUN LEY DE PROTECCION AL TRABAJADOR"/>
    <n v="2679367"/>
    <n v="2785050"/>
    <n v="2785050"/>
    <n v="0"/>
    <n v="0"/>
    <n v="0"/>
    <n v="1881172.5"/>
    <n v="1881172.5"/>
    <n v="903877.5"/>
    <n v="903877.5"/>
    <n v="0.67545376205095065"/>
  </r>
  <r>
    <s v="21375104"/>
    <s v="MUSEO HISTORICO CULTURAL JUAN SANTAMARIA"/>
    <x v="5"/>
    <s v="001"/>
    <x v="181"/>
    <s v="ASOCIACION DE EMPLEADOS DEL MINISTERIO DEL CULTURA Y JUVENTUD (ASEMICULTURA). (APORTE PATRONAL A LA ASOCIACION DE EMPLEADOS DEL"/>
    <n v="1000000"/>
    <n v="1000000"/>
    <n v="1000000"/>
    <n v="0"/>
    <n v="0"/>
    <n v="0"/>
    <n v="0"/>
    <n v="0"/>
    <n v="1000000"/>
    <n v="1000000"/>
    <n v="0"/>
  </r>
  <r>
    <s v="21375104"/>
    <s v="MUSEO HISTORICO CULTURAL JUAN SANTAMARIA"/>
    <x v="5"/>
    <s v="001"/>
    <x v="21"/>
    <s v="SERVICIOS"/>
    <n v="274058539"/>
    <n v="272858539"/>
    <n v="272858539"/>
    <n v="0"/>
    <n v="0"/>
    <n v="0"/>
    <n v="214889828.16"/>
    <n v="214889828.16"/>
    <n v="57968710.840000004"/>
    <n v="57968710.840000004"/>
    <n v="0.78755031434072142"/>
  </r>
  <r>
    <s v="21375104"/>
    <s v="MUSEO HISTORICO CULTURAL JUAN SANTAMARIA"/>
    <x v="5"/>
    <s v="001"/>
    <x v="22"/>
    <s v="ALQUILERES"/>
    <n v="5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138"/>
    <s v="ALQUILER DE EDIFICIOS, LOCALES Y TERRENOS"/>
    <n v="25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3"/>
    <s v="ALQUILER DE EQUIPO DE COMPUTO"/>
    <n v="3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4"/>
    <s v="ALQUILER Y DERECHOS PARA TELECOMUNICACIONES"/>
    <n v="22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6"/>
    <s v="SERVICIOS BASICOS"/>
    <n v="26200000"/>
    <n v="26200000"/>
    <n v="26200000"/>
    <n v="0"/>
    <n v="0"/>
    <n v="0"/>
    <n v="24186086.18"/>
    <n v="24186086.18"/>
    <n v="2013913.82"/>
    <n v="2013913.82"/>
    <n v="0.92313306030534348"/>
  </r>
  <r>
    <s v="21375104"/>
    <s v="MUSEO HISTORICO CULTURAL JUAN SANTAMARIA"/>
    <x v="5"/>
    <s v="001"/>
    <x v="27"/>
    <s v="SERVICIO DE AGUA Y ALCANTARILLADO"/>
    <n v="2000000"/>
    <n v="2000000"/>
    <n v="2000000"/>
    <n v="0"/>
    <n v="0"/>
    <n v="0"/>
    <n v="1806495.98"/>
    <n v="1806495.98"/>
    <n v="193504.02"/>
    <n v="193504.02"/>
    <n v="0.90324799"/>
  </r>
  <r>
    <s v="21375104"/>
    <s v="MUSEO HISTORICO CULTURAL JUAN SANTAMARIA"/>
    <x v="5"/>
    <s v="001"/>
    <x v="28"/>
    <s v="SERVICIO DE ENERGIA ELECTRICA"/>
    <n v="18000000"/>
    <n v="17400000"/>
    <n v="17400000"/>
    <n v="0"/>
    <n v="0"/>
    <n v="0"/>
    <n v="15888082.810000001"/>
    <n v="15888082.810000001"/>
    <n v="1511917.19"/>
    <n v="1511917.19"/>
    <n v="0.91310820747126442"/>
  </r>
  <r>
    <s v="21375104"/>
    <s v="MUSEO HISTORICO CULTURAL JUAN SANTAMARIA"/>
    <x v="5"/>
    <s v="001"/>
    <x v="30"/>
    <s v="SERVICIO DE TELECOMUNICACIONES"/>
    <n v="1200000"/>
    <n v="1800000"/>
    <n v="1800000"/>
    <n v="0"/>
    <n v="0"/>
    <n v="0"/>
    <n v="1521507.39"/>
    <n v="1521507.39"/>
    <n v="278492.61"/>
    <n v="278492.61"/>
    <n v="0.84528188333333332"/>
  </r>
  <r>
    <s v="21375104"/>
    <s v="MUSEO HISTORICO CULTURAL JUAN SANTAMARIA"/>
    <x v="5"/>
    <s v="001"/>
    <x v="31"/>
    <s v="OTROS SERVICIOS BASICOS"/>
    <n v="5000000"/>
    <n v="5000000"/>
    <n v="5000000"/>
    <n v="0"/>
    <n v="0"/>
    <n v="0"/>
    <n v="4970000"/>
    <n v="4970000"/>
    <n v="30000"/>
    <n v="30000"/>
    <n v="0.99399999999999999"/>
  </r>
  <r>
    <s v="21375104"/>
    <s v="MUSEO HISTORICO CULTURAL JUAN SANTAMARIA"/>
    <x v="5"/>
    <s v="001"/>
    <x v="32"/>
    <s v="SERVICIOS COMERCIALES Y FINANCIEROS"/>
    <n v="3500000"/>
    <n v="8970000"/>
    <n v="8970000"/>
    <n v="0"/>
    <n v="0"/>
    <n v="0"/>
    <n v="3415175.4"/>
    <n v="3415175.4"/>
    <n v="5554824.5999999996"/>
    <n v="5554824.5999999996"/>
    <n v="0.38073304347826087"/>
  </r>
  <r>
    <s v="21375104"/>
    <s v="MUSEO HISTORICO CULTURAL JUAN SANTAMARIA"/>
    <x v="5"/>
    <s v="001"/>
    <x v="33"/>
    <s v="INFORMACION"/>
    <n v="100000"/>
    <n v="100000"/>
    <n v="100000"/>
    <n v="0"/>
    <n v="0"/>
    <n v="0"/>
    <n v="0"/>
    <n v="0"/>
    <n v="100000"/>
    <n v="100000"/>
    <n v="0"/>
  </r>
  <r>
    <s v="21375104"/>
    <s v="MUSEO HISTORICO CULTURAL JUAN SANTAMARIA"/>
    <x v="5"/>
    <s v="001"/>
    <x v="34"/>
    <s v="IMPRESION, ENCUADERNACION Y OTROS"/>
    <n v="3250000"/>
    <n v="8720000"/>
    <n v="8720000"/>
    <n v="0"/>
    <n v="0"/>
    <n v="0"/>
    <n v="3415175.4"/>
    <n v="3415175.4"/>
    <n v="5304824.5999999996"/>
    <n v="5304824.5999999996"/>
    <n v="0.39164855504587154"/>
  </r>
  <r>
    <s v="21375104"/>
    <s v="MUSEO HISTORICO CULTURAL JUAN SANTAMARIA"/>
    <x v="5"/>
    <s v="001"/>
    <x v="36"/>
    <s v="SERVICIOS DE TECNOLOGIAS DE INFORMACION"/>
    <n v="150000"/>
    <n v="150000"/>
    <n v="150000"/>
    <n v="0"/>
    <n v="0"/>
    <n v="0"/>
    <n v="0"/>
    <n v="0"/>
    <n v="150000"/>
    <n v="150000"/>
    <n v="0"/>
  </r>
  <r>
    <s v="21375104"/>
    <s v="MUSEO HISTORICO CULTURAL JUAN SANTAMARIA"/>
    <x v="5"/>
    <s v="001"/>
    <x v="37"/>
    <s v="SERVICIOS DE GESTION Y APOYO"/>
    <n v="194689642"/>
    <n v="204195671"/>
    <n v="204195671"/>
    <n v="0"/>
    <n v="0"/>
    <n v="0"/>
    <n v="168557002.66999999"/>
    <n v="168557002.66999999"/>
    <n v="35638668.329999998"/>
    <n v="35638668.329999998"/>
    <n v="0.82546805152397174"/>
  </r>
  <r>
    <s v="21375104"/>
    <s v="MUSEO HISTORICO CULTURAL JUAN SANTAMARIA"/>
    <x v="5"/>
    <s v="001"/>
    <x v="39"/>
    <s v="SERVICIOS INFORMATICOS"/>
    <n v="25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0"/>
    <s v="SERVICIOS GENERALES"/>
    <n v="182789642"/>
    <n v="182789642"/>
    <n v="182789642"/>
    <n v="0"/>
    <n v="0"/>
    <n v="0"/>
    <n v="151913374.09999999"/>
    <n v="151913374.09999999"/>
    <n v="30876267.899999999"/>
    <n v="30876267.899999999"/>
    <n v="0.83108305502343505"/>
  </r>
  <r>
    <s v="21375104"/>
    <s v="MUSEO HISTORICO CULTURAL JUAN SANTAMARIA"/>
    <x v="5"/>
    <s v="001"/>
    <x v="41"/>
    <s v="OTROS SERVICIOS DE GESTION Y APOYO"/>
    <n v="9400000"/>
    <n v="21406029"/>
    <n v="21406029"/>
    <n v="0"/>
    <n v="0"/>
    <n v="0"/>
    <n v="16643628.57"/>
    <n v="16643628.57"/>
    <n v="4762400.43"/>
    <n v="4762400.43"/>
    <n v="0.7775206027236532"/>
  </r>
  <r>
    <s v="21375104"/>
    <s v="MUSEO HISTORICO CULTURAL JUAN SANTAMARIA"/>
    <x v="5"/>
    <s v="001"/>
    <x v="42"/>
    <s v="GASTOS DE VIAJE Y DE TRANSPORTE"/>
    <n v="425000"/>
    <n v="275000"/>
    <n v="275000"/>
    <n v="0"/>
    <n v="0"/>
    <n v="0"/>
    <n v="172770"/>
    <n v="172770"/>
    <n v="102230"/>
    <n v="102230"/>
    <n v="0.62825454545454551"/>
  </r>
  <r>
    <s v="21375104"/>
    <s v="MUSEO HISTORICO CULTURAL JUAN SANTAMARIA"/>
    <x v="5"/>
    <s v="001"/>
    <x v="43"/>
    <s v="TRANSPORTE DENTRO DEL PAIS"/>
    <n v="0"/>
    <n v="50000"/>
    <n v="50000"/>
    <n v="0"/>
    <n v="0"/>
    <n v="0"/>
    <n v="7020"/>
    <n v="7020"/>
    <n v="42980"/>
    <n v="42980"/>
    <n v="0.1404"/>
  </r>
  <r>
    <s v="21375104"/>
    <s v="MUSEO HISTORICO CULTURAL JUAN SANTAMARIA"/>
    <x v="5"/>
    <s v="001"/>
    <x v="44"/>
    <s v="VIATICOS DENTRO DEL PAIS"/>
    <n v="425000"/>
    <n v="225000"/>
    <n v="225000"/>
    <n v="0"/>
    <n v="0"/>
    <n v="0"/>
    <n v="165750"/>
    <n v="165750"/>
    <n v="59250"/>
    <n v="59250"/>
    <n v="0.73666666666666669"/>
  </r>
  <r>
    <s v="21375104"/>
    <s v="MUSEO HISTORICO CULTURAL JUAN SANTAMARIA"/>
    <x v="5"/>
    <s v="001"/>
    <x v="45"/>
    <s v="SEGUROS, REASEGUROS Y OTRAS OBLIGACIONES"/>
    <n v="10000000"/>
    <n v="10000000"/>
    <n v="10000000"/>
    <n v="0"/>
    <n v="0"/>
    <n v="0"/>
    <n v="6846713.4800000004"/>
    <n v="6846713.4800000004"/>
    <n v="3153286.52"/>
    <n v="3153286.52"/>
    <n v="0.68467134800000007"/>
  </r>
  <r>
    <s v="21375104"/>
    <s v="MUSEO HISTORICO CULTURAL JUAN SANTAMARIA"/>
    <x v="5"/>
    <s v="001"/>
    <x v="46"/>
    <s v="SEGUROS"/>
    <n v="10000000"/>
    <n v="10000000"/>
    <n v="10000000"/>
    <n v="0"/>
    <n v="0"/>
    <n v="0"/>
    <n v="6846713.4800000004"/>
    <n v="6846713.4800000004"/>
    <n v="3153286.52"/>
    <n v="3153286.52"/>
    <n v="0.68467134800000007"/>
  </r>
  <r>
    <s v="21375104"/>
    <s v="MUSEO HISTORICO CULTURAL JUAN SANTAMARIA"/>
    <x v="5"/>
    <s v="001"/>
    <x v="47"/>
    <s v="CAPACITACION Y PROTOCOLO"/>
    <n v="1510128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8"/>
    <s v="ACTIVIDADES DE CAPACITACION"/>
    <n v="1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9"/>
    <s v="ACTIVIDADES PROTOCOLARIAS Y SOCIALES"/>
    <n v="510128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51"/>
    <s v="MANTENIMIENTO Y REPARACION"/>
    <n v="31463769"/>
    <n v="22417868"/>
    <n v="22417868"/>
    <n v="0"/>
    <n v="0"/>
    <n v="0"/>
    <n v="11584223.43"/>
    <n v="11584223.43"/>
    <n v="10833644.57"/>
    <n v="10833644.57"/>
    <n v="0.5167406387619019"/>
  </r>
  <r>
    <s v="21375104"/>
    <s v="MUSEO HISTORICO CULTURAL JUAN SANTAMARIA"/>
    <x v="5"/>
    <s v="001"/>
    <x v="52"/>
    <s v="MANTENIMIENTO DE EDIFICIOS, LOCALES Y TERRENOS"/>
    <n v="20000000"/>
    <n v="12490328"/>
    <n v="12490328"/>
    <n v="0"/>
    <n v="0"/>
    <n v="0"/>
    <n v="7219177.8899999997"/>
    <n v="7219177.8899999997"/>
    <n v="5271150.1100000003"/>
    <n v="5271150.1100000003"/>
    <n v="0.57798145012685009"/>
  </r>
  <r>
    <s v="21375104"/>
    <s v="MUSEO HISTORICO CULTURAL JUAN SANTAMARIA"/>
    <x v="5"/>
    <s v="001"/>
    <x v="54"/>
    <s v="MANT. Y REPARACION DE MAQUINARIA Y EQUIPO DE PROD."/>
    <n v="600000"/>
    <n v="600000"/>
    <n v="600000"/>
    <n v="0"/>
    <n v="0"/>
    <n v="0"/>
    <n v="459971.5"/>
    <n v="459971.5"/>
    <n v="140028.5"/>
    <n v="140028.5"/>
    <n v="0.76661916666666663"/>
  </r>
  <r>
    <s v="21375104"/>
    <s v="MUSEO HISTORICO CULTURAL JUAN SANTAMARIA"/>
    <x v="5"/>
    <s v="001"/>
    <x v="55"/>
    <s v="MANT. Y REPARACION DE EQUIPO DE TRANSPORTE"/>
    <n v="2000000"/>
    <n v="2000000"/>
    <n v="2000000"/>
    <n v="0"/>
    <n v="0"/>
    <n v="0"/>
    <n v="64000"/>
    <n v="64000"/>
    <n v="1936000"/>
    <n v="1936000"/>
    <n v="3.2000000000000001E-2"/>
  </r>
  <r>
    <s v="21375104"/>
    <s v="MUSEO HISTORICO CULTURAL JUAN SANTAMARIA"/>
    <x v="5"/>
    <s v="001"/>
    <x v="56"/>
    <s v="MANT. Y REPARACION DE EQUIPO DE COMUNICAC."/>
    <n v="4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57"/>
    <s v="MANT. Y REPARACION DE EQUIPO Y MOBILIARIO DE OFIC."/>
    <n v="7783769"/>
    <n v="4519800"/>
    <n v="4519800"/>
    <n v="0"/>
    <n v="0"/>
    <n v="0"/>
    <n v="1322100"/>
    <n v="1322100"/>
    <n v="3197700"/>
    <n v="3197700"/>
    <n v="0.29251294305057746"/>
  </r>
  <r>
    <s v="21375104"/>
    <s v="MUSEO HISTORICO CULTURAL JUAN SANTAMARIA"/>
    <x v="5"/>
    <s v="001"/>
    <x v="58"/>
    <s v="MANT. Y REP. DE EQUIPO DE COMPUTO Y SIST. DE INF."/>
    <n v="680000"/>
    <n v="2596740"/>
    <n v="2596740"/>
    <n v="0"/>
    <n v="0"/>
    <n v="0"/>
    <n v="2308794.04"/>
    <n v="2308794.04"/>
    <n v="287945.96000000002"/>
    <n v="287945.96000000002"/>
    <n v="0.88911251800334268"/>
  </r>
  <r>
    <s v="21375104"/>
    <s v="MUSEO HISTORICO CULTURAL JUAN SANTAMARIA"/>
    <x v="5"/>
    <s v="001"/>
    <x v="59"/>
    <s v="MANTENIMIENTO Y REPARACION DE OTROS EQUIPOS"/>
    <n v="0"/>
    <n v="211000"/>
    <n v="211000"/>
    <n v="0"/>
    <n v="0"/>
    <n v="0"/>
    <n v="210180"/>
    <n v="210180"/>
    <n v="820"/>
    <n v="820"/>
    <n v="0.99611374407582942"/>
  </r>
  <r>
    <s v="21375104"/>
    <s v="MUSEO HISTORICO CULTURAL JUAN SANTAMARIA"/>
    <x v="5"/>
    <s v="001"/>
    <x v="60"/>
    <s v="IMPUESTOS"/>
    <n v="200000"/>
    <n v="200000"/>
    <n v="200000"/>
    <n v="0"/>
    <n v="0"/>
    <n v="0"/>
    <n v="127857"/>
    <n v="127857"/>
    <n v="72143"/>
    <n v="72143"/>
    <n v="0.63928499999999999"/>
  </r>
  <r>
    <s v="21375104"/>
    <s v="MUSEO HISTORICO CULTURAL JUAN SANTAMARIA"/>
    <x v="5"/>
    <s v="001"/>
    <x v="62"/>
    <s v="OTROS IMPUESTOS"/>
    <n v="200000"/>
    <n v="200000"/>
    <n v="200000"/>
    <n v="0"/>
    <n v="0"/>
    <n v="0"/>
    <n v="127857"/>
    <n v="127857"/>
    <n v="72143"/>
    <n v="72143"/>
    <n v="0.63928499999999999"/>
  </r>
  <r>
    <s v="21375104"/>
    <s v="MUSEO HISTORICO CULTURAL JUAN SANTAMARIA"/>
    <x v="5"/>
    <s v="001"/>
    <x v="63"/>
    <s v="SERVICIOS DIVERSOS"/>
    <n v="1070000"/>
    <n v="600000"/>
    <n v="600000"/>
    <n v="0"/>
    <n v="0"/>
    <n v="0"/>
    <n v="0"/>
    <n v="0"/>
    <n v="600000"/>
    <n v="600000"/>
    <n v="0"/>
  </r>
  <r>
    <s v="21375104"/>
    <s v="MUSEO HISTORICO CULTURAL JUAN SANTAMARIA"/>
    <x v="5"/>
    <s v="001"/>
    <x v="141"/>
    <s v="INTERESES MORATORIOS Y MULTAS"/>
    <n v="47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64"/>
    <s v="DEDUCIBLES"/>
    <n v="600000"/>
    <n v="600000"/>
    <n v="600000"/>
    <n v="0"/>
    <n v="0"/>
    <n v="0"/>
    <n v="0"/>
    <n v="0"/>
    <n v="600000"/>
    <n v="600000"/>
    <n v="0"/>
  </r>
  <r>
    <s v="21375104"/>
    <s v="MUSEO HISTORICO CULTURAL JUAN SANTAMARIA"/>
    <x v="5"/>
    <s v="001"/>
    <x v="66"/>
    <s v="MATERIALES Y SUMINISTROS"/>
    <n v="10656500"/>
    <n v="10656500"/>
    <n v="10656500"/>
    <n v="0"/>
    <n v="0"/>
    <n v="0"/>
    <n v="5868147.3399999999"/>
    <n v="5868147.3399999999"/>
    <n v="4788352.66"/>
    <n v="4788352.66"/>
    <n v="0.55066366443016002"/>
  </r>
  <r>
    <s v="21375104"/>
    <s v="MUSEO HISTORICO CULTURAL JUAN SANTAMARIA"/>
    <x v="5"/>
    <s v="001"/>
    <x v="67"/>
    <s v="PRODUCTOS QUIMICOS Y CONEXOS"/>
    <n v="3900000"/>
    <n v="2932000"/>
    <n v="2932000"/>
    <n v="0"/>
    <n v="0"/>
    <n v="0"/>
    <n v="718626.99"/>
    <n v="718626.99"/>
    <n v="2213373.0099999998"/>
    <n v="2213373.0099999998"/>
    <n v="0.24509788199181445"/>
  </r>
  <r>
    <s v="21375104"/>
    <s v="MUSEO HISTORICO CULTURAL JUAN SANTAMARIA"/>
    <x v="5"/>
    <s v="001"/>
    <x v="68"/>
    <s v="COMBUSTIBLES Y LUBRICANTES"/>
    <n v="2000000"/>
    <n v="1432000"/>
    <n v="1432000"/>
    <n v="0"/>
    <n v="0"/>
    <n v="0"/>
    <n v="703626.99"/>
    <n v="703626.99"/>
    <n v="728373.01"/>
    <n v="728373.01"/>
    <n v="0.49135962988826815"/>
  </r>
  <r>
    <s v="21375104"/>
    <s v="MUSEO HISTORICO CULTURAL JUAN SANTAMARIA"/>
    <x v="5"/>
    <s v="001"/>
    <x v="70"/>
    <s v="TINTAS, PINTURAS Y DILUYENTES"/>
    <n v="1550000"/>
    <n v="1150000"/>
    <n v="1150000"/>
    <n v="0"/>
    <n v="0"/>
    <n v="0"/>
    <n v="15000"/>
    <n v="15000"/>
    <n v="1135000"/>
    <n v="1135000"/>
    <n v="1.3043478260869565E-2"/>
  </r>
  <r>
    <s v="21375104"/>
    <s v="MUSEO HISTORICO CULTURAL JUAN SANTAMARIA"/>
    <x v="5"/>
    <s v="001"/>
    <x v="71"/>
    <s v="OTROS PRODUCTOS QUIMICOS Y CONEXOS"/>
    <n v="350000"/>
    <n v="350000"/>
    <n v="350000"/>
    <n v="0"/>
    <n v="0"/>
    <n v="0"/>
    <n v="0"/>
    <n v="0"/>
    <n v="350000"/>
    <n v="350000"/>
    <n v="0"/>
  </r>
  <r>
    <s v="21375104"/>
    <s v="MUSEO HISTORICO CULTURAL JUAN SANTAMARIA"/>
    <x v="5"/>
    <s v="001"/>
    <x v="72"/>
    <s v="ALIMENTOS Y PRODUCTOS AGROPECUARIOS"/>
    <n v="150000"/>
    <n v="150000"/>
    <n v="150000"/>
    <n v="0"/>
    <n v="0"/>
    <n v="0"/>
    <n v="0"/>
    <n v="0"/>
    <n v="150000"/>
    <n v="150000"/>
    <n v="0"/>
  </r>
  <r>
    <s v="21375104"/>
    <s v="MUSEO HISTORICO CULTURAL JUAN SANTAMARIA"/>
    <x v="5"/>
    <s v="001"/>
    <x v="73"/>
    <s v="PRODUCTOS AGROFORESTALES"/>
    <n v="125000"/>
    <n v="125000"/>
    <n v="125000"/>
    <n v="0"/>
    <n v="0"/>
    <n v="0"/>
    <n v="0"/>
    <n v="0"/>
    <n v="125000"/>
    <n v="125000"/>
    <n v="0"/>
  </r>
  <r>
    <s v="21375104"/>
    <s v="MUSEO HISTORICO CULTURAL JUAN SANTAMARIA"/>
    <x v="5"/>
    <s v="001"/>
    <x v="74"/>
    <s v="ALIMENTOS Y BEBIDAS"/>
    <n v="25000"/>
    <n v="25000"/>
    <n v="25000"/>
    <n v="0"/>
    <n v="0"/>
    <n v="0"/>
    <n v="0"/>
    <n v="0"/>
    <n v="25000"/>
    <n v="25000"/>
    <n v="0"/>
  </r>
  <r>
    <s v="21375104"/>
    <s v="MUSEO HISTORICO CULTURAL JUAN SANTAMARIA"/>
    <x v="5"/>
    <s v="001"/>
    <x v="75"/>
    <s v="MATERIALES Y PROD DE USO EN LA CONSTRUC Y MANT."/>
    <n v="1550000"/>
    <n v="1550000"/>
    <n v="1550000"/>
    <n v="0"/>
    <n v="0"/>
    <n v="0"/>
    <n v="883037.79"/>
    <n v="883037.79"/>
    <n v="666962.21"/>
    <n v="666962.21"/>
    <n v="0.56970180000000004"/>
  </r>
  <r>
    <s v="21375104"/>
    <s v="MUSEO HISTORICO CULTURAL JUAN SANTAMARIA"/>
    <x v="5"/>
    <s v="001"/>
    <x v="76"/>
    <s v="MATERIALES Y PRODUCTOS METALICOS"/>
    <n v="200000"/>
    <n v="200000"/>
    <n v="200000"/>
    <n v="0"/>
    <n v="0"/>
    <n v="0"/>
    <n v="174678"/>
    <n v="174678"/>
    <n v="25322"/>
    <n v="25322"/>
    <n v="0.87339"/>
  </r>
  <r>
    <s v="21375104"/>
    <s v="MUSEO HISTORICO CULTURAL JUAN SANTAMARIA"/>
    <x v="5"/>
    <s v="001"/>
    <x v="78"/>
    <s v="MADERA Y SUS DERIVADOS"/>
    <n v="50000"/>
    <n v="50000"/>
    <n v="50000"/>
    <n v="0"/>
    <n v="0"/>
    <n v="0"/>
    <n v="28678"/>
    <n v="28678"/>
    <n v="21322"/>
    <n v="21322"/>
    <n v="0.57355999999999996"/>
  </r>
  <r>
    <s v="21375104"/>
    <s v="MUSEO HISTORICO CULTURAL JUAN SANTAMARIA"/>
    <x v="5"/>
    <s v="001"/>
    <x v="79"/>
    <s v="MAT. Y PROD. ELECTRICOS, TELEFONICOS Y DE COMPUTO"/>
    <n v="900000"/>
    <n v="500000"/>
    <n v="500000"/>
    <n v="0"/>
    <n v="0"/>
    <n v="0"/>
    <n v="150881.79"/>
    <n v="150881.79"/>
    <n v="349118.21"/>
    <n v="349118.21"/>
    <n v="0.30176358000000003"/>
  </r>
  <r>
    <s v="21375104"/>
    <s v="MUSEO HISTORICO CULTURAL JUAN SANTAMARIA"/>
    <x v="5"/>
    <s v="001"/>
    <x v="163"/>
    <s v="MATERIALES Y PRODUCTOS DE VIDRIO"/>
    <n v="100000"/>
    <n v="500000"/>
    <n v="500000"/>
    <n v="0"/>
    <n v="0"/>
    <n v="0"/>
    <n v="287000"/>
    <n v="287000"/>
    <n v="213000"/>
    <n v="213000"/>
    <n v="0.57399999999999995"/>
  </r>
  <r>
    <s v="21375104"/>
    <s v="MUSEO HISTORICO CULTURAL JUAN SANTAMARIA"/>
    <x v="5"/>
    <s v="001"/>
    <x v="80"/>
    <s v="MATERIALES Y PRODUCTOS DE PLASTICO"/>
    <n v="150000"/>
    <n v="150000"/>
    <n v="150000"/>
    <n v="0"/>
    <n v="0"/>
    <n v="0"/>
    <n v="148300"/>
    <n v="148300"/>
    <n v="1700"/>
    <n v="1700"/>
    <n v="0.98866666666666669"/>
  </r>
  <r>
    <s v="21375104"/>
    <s v="MUSEO HISTORICO CULTURAL JUAN SANTAMARIA"/>
    <x v="5"/>
    <s v="001"/>
    <x v="81"/>
    <s v="OTROS MAT. Y PROD.DE USO EN LA CONSTRU. Y MANTENIM"/>
    <n v="150000"/>
    <n v="150000"/>
    <n v="150000"/>
    <n v="0"/>
    <n v="0"/>
    <n v="0"/>
    <n v="93500"/>
    <n v="93500"/>
    <n v="56500"/>
    <n v="56500"/>
    <n v="0.62333333333333329"/>
  </r>
  <r>
    <s v="21375104"/>
    <s v="MUSEO HISTORICO CULTURAL JUAN SANTAMARIA"/>
    <x v="5"/>
    <s v="001"/>
    <x v="82"/>
    <s v="HERRAMIENTAS, REPUESTOS Y ACCESORIOS"/>
    <n v="1450000"/>
    <n v="950000"/>
    <n v="950000"/>
    <n v="0"/>
    <n v="0"/>
    <n v="0"/>
    <n v="23730"/>
    <n v="23730"/>
    <n v="926270"/>
    <n v="926270"/>
    <n v="2.4978947368421052E-2"/>
  </r>
  <r>
    <s v="21375104"/>
    <s v="MUSEO HISTORICO CULTURAL JUAN SANTAMARIA"/>
    <x v="5"/>
    <s v="001"/>
    <x v="83"/>
    <s v="HERRAMIENTAS E INSTRUMENTOS"/>
    <n v="1400000"/>
    <n v="700000"/>
    <n v="700000"/>
    <n v="0"/>
    <n v="0"/>
    <n v="0"/>
    <n v="0"/>
    <n v="0"/>
    <n v="700000"/>
    <n v="700000"/>
    <n v="0"/>
  </r>
  <r>
    <s v="21375104"/>
    <s v="MUSEO HISTORICO CULTURAL JUAN SANTAMARIA"/>
    <x v="5"/>
    <s v="001"/>
    <x v="84"/>
    <s v="REPUESTOS Y ACCESORIOS"/>
    <n v="50000"/>
    <n v="250000"/>
    <n v="250000"/>
    <n v="0"/>
    <n v="0"/>
    <n v="0"/>
    <n v="23730"/>
    <n v="23730"/>
    <n v="226270"/>
    <n v="226270"/>
    <n v="9.4920000000000004E-2"/>
  </r>
  <r>
    <s v="21375104"/>
    <s v="MUSEO HISTORICO CULTURAL JUAN SANTAMARIA"/>
    <x v="5"/>
    <s v="001"/>
    <x v="85"/>
    <s v="UTILES, MATERIALES Y SUMINISTROS DIVERSOS"/>
    <n v="3606500"/>
    <n v="5074500"/>
    <n v="5074500"/>
    <n v="0"/>
    <n v="0"/>
    <n v="0"/>
    <n v="4242752.5599999996"/>
    <n v="4242752.5599999996"/>
    <n v="831747.44"/>
    <n v="831747.44"/>
    <n v="0.83609273031825793"/>
  </r>
  <r>
    <s v="21375104"/>
    <s v="MUSEO HISTORICO CULTURAL JUAN SANTAMARIA"/>
    <x v="5"/>
    <s v="001"/>
    <x v="86"/>
    <s v="UTILES Y MATERIALES DE OFICINA Y COMPUTO"/>
    <n v="500000"/>
    <n v="250000"/>
    <n v="250000"/>
    <n v="0"/>
    <n v="0"/>
    <n v="0"/>
    <n v="196387.17"/>
    <n v="196387.17"/>
    <n v="53612.83"/>
    <n v="53612.83"/>
    <n v="0.78554868"/>
  </r>
  <r>
    <s v="21375104"/>
    <s v="MUSEO HISTORICO CULTURAL JUAN SANTAMARIA"/>
    <x v="5"/>
    <s v="001"/>
    <x v="87"/>
    <s v="UTILES Y MATERIALES MEDICO, HOSPITALARIO Y DE INV."/>
    <n v="400000"/>
    <n v="400000"/>
    <n v="400000"/>
    <n v="0"/>
    <n v="0"/>
    <n v="0"/>
    <n v="392860"/>
    <n v="392860"/>
    <n v="7140"/>
    <n v="7140"/>
    <n v="0.98214999999999997"/>
  </r>
  <r>
    <s v="21375104"/>
    <s v="MUSEO HISTORICO CULTURAL JUAN SANTAMARIA"/>
    <x v="5"/>
    <s v="001"/>
    <x v="88"/>
    <s v="PRODUCTOS DE PAPEL, CARTON E IMPRESOS"/>
    <n v="700000"/>
    <n v="400000"/>
    <n v="400000"/>
    <n v="0"/>
    <n v="0"/>
    <n v="0"/>
    <n v="0"/>
    <n v="0"/>
    <n v="400000"/>
    <n v="400000"/>
    <n v="0"/>
  </r>
  <r>
    <s v="21375104"/>
    <s v="MUSEO HISTORICO CULTURAL JUAN SANTAMARIA"/>
    <x v="5"/>
    <s v="001"/>
    <x v="89"/>
    <s v="TEXTILES Y VESTUARIO"/>
    <n v="1556500"/>
    <n v="1281000"/>
    <n v="1281000"/>
    <n v="0"/>
    <n v="0"/>
    <n v="0"/>
    <n v="1192509.6000000001"/>
    <n v="1192509.6000000001"/>
    <n v="88490.4"/>
    <n v="88490.4"/>
    <n v="0.93092084309133494"/>
  </r>
  <r>
    <s v="21375104"/>
    <s v="MUSEO HISTORICO CULTURAL JUAN SANTAMARIA"/>
    <x v="5"/>
    <s v="001"/>
    <x v="90"/>
    <s v="UTILES Y MATERIALES DE LIMPIEZA"/>
    <n v="100000"/>
    <n v="2493500"/>
    <n v="2493500"/>
    <n v="0"/>
    <n v="0"/>
    <n v="0"/>
    <n v="2347478.39"/>
    <n v="2347478.39"/>
    <n v="146021.60999999999"/>
    <n v="146021.60999999999"/>
    <n v="0.94143909765390021"/>
  </r>
  <r>
    <s v="21375104"/>
    <s v="MUSEO HISTORICO CULTURAL JUAN SANTAMARIA"/>
    <x v="5"/>
    <s v="001"/>
    <x v="91"/>
    <s v="UTILES Y MATERIALES DE RESGUARDO Y SEGURIDAD"/>
    <n v="50000"/>
    <n v="50000"/>
    <n v="50000"/>
    <n v="0"/>
    <n v="0"/>
    <n v="0"/>
    <n v="48890"/>
    <n v="48890"/>
    <n v="1110"/>
    <n v="1110"/>
    <n v="0.9778"/>
  </r>
  <r>
    <s v="21375104"/>
    <s v="MUSEO HISTORICO CULTURAL JUAN SANTAMARIA"/>
    <x v="5"/>
    <s v="001"/>
    <x v="92"/>
    <s v="UTILES Y MATERIALES DE COCINA Y COMEDOR"/>
    <n v="1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93"/>
    <s v="OTROS UTILES, MATERIALES Y SUMINISTROS DIVERSOS"/>
    <n v="200000"/>
    <n v="200000"/>
    <n v="200000"/>
    <n v="0"/>
    <n v="0"/>
    <n v="0"/>
    <n v="64627.4"/>
    <n v="64627.4"/>
    <n v="135372.6"/>
    <n v="135372.6"/>
    <n v="0.32313700000000001"/>
  </r>
  <r>
    <s v="21375104"/>
    <s v="MUSEO HISTORICO CULTURAL JUAN SANTAMARIA"/>
    <x v="5"/>
    <s v="001"/>
    <x v="94"/>
    <s v="TRANSFERENCIAS CORRIENTES"/>
    <n v="11150966"/>
    <n v="11139661"/>
    <n v="11139661"/>
    <n v="0"/>
    <n v="0"/>
    <n v="0"/>
    <n v="6184029.0999999996"/>
    <n v="6184029.0999999996"/>
    <n v="4955631.9000000004"/>
    <n v="4955631.9000000004"/>
    <n v="0.55513620208011716"/>
  </r>
  <r>
    <s v="21375104"/>
    <s v="MUSEO HISTORICO CULTURAL JUAN SANTAMARIA"/>
    <x v="5"/>
    <s v="001"/>
    <x v="95"/>
    <s v="TRANSFERENCIAS CORRIENTES AL SECTOR PUBLICO"/>
    <n v="3250966"/>
    <n v="3239661"/>
    <n v="3239661"/>
    <n v="0"/>
    <n v="0"/>
    <n v="0"/>
    <n v="1537448.62"/>
    <n v="1537448.62"/>
    <n v="1702212.38"/>
    <n v="1702212.38"/>
    <n v="0.47457083318285465"/>
  </r>
  <r>
    <s v="21375104"/>
    <s v="MUSEO HISTORICO CULTURAL JUAN SANTAMARIA"/>
    <x v="5"/>
    <s v="001"/>
    <x v="182"/>
    <s v="CCSS CONTRIBUCION ESTATAL SEGURO PENSIONES (CONTRIBUCION ESTATAL AL SEGURO DE PENSIONES, SEGUN LEY NO. 17 DEL 22 DE OCTUBRE DE 1943, LEY"/>
    <n v="2804404"/>
    <n v="2794652"/>
    <n v="2794652"/>
    <n v="0"/>
    <n v="0"/>
    <n v="0"/>
    <n v="1321901.77"/>
    <n v="1321901.77"/>
    <n v="1472750.23"/>
    <n v="1472750.23"/>
    <n v="0.47301122644250521"/>
  </r>
  <r>
    <s v="21375104"/>
    <s v="MUSEO HISTORICO CULTURAL JUAN SANTAMARIA"/>
    <x v="5"/>
    <s v="001"/>
    <x v="183"/>
    <s v="CCSS CONTRIBUCION ESTATAL SEGURO SALUD (CONTRIBUCION ESTATAL AL SEGURO DE SALUD, SEGUN LEY NO. 17 DEL 22 DE OCTUBRE DE 1943, LEY"/>
    <n v="446562"/>
    <n v="445009"/>
    <n v="445009"/>
    <n v="0"/>
    <n v="0"/>
    <n v="0"/>
    <n v="215546.85"/>
    <n v="215546.85"/>
    <n v="229462.15"/>
    <n v="229462.15"/>
    <n v="0.48436514767117073"/>
  </r>
  <r>
    <s v="21375104"/>
    <s v="MUSEO HISTORICO CULTURAL JUAN SANTAMARIA"/>
    <x v="5"/>
    <s v="001"/>
    <x v="102"/>
    <s v="PRESTACIONES"/>
    <n v="7900000"/>
    <n v="7900000"/>
    <n v="7900000"/>
    <n v="0"/>
    <n v="0"/>
    <n v="0"/>
    <n v="4646580.4800000004"/>
    <n v="4646580.4800000004"/>
    <n v="3253419.52"/>
    <n v="3253419.52"/>
    <n v="0.58817474430379757"/>
  </r>
  <r>
    <s v="21375104"/>
    <s v="MUSEO HISTORICO CULTURAL JUAN SANTAMARIA"/>
    <x v="5"/>
    <s v="001"/>
    <x v="103"/>
    <s v="PRESTACIONES LEGALES"/>
    <n v="6600000"/>
    <n v="6600000"/>
    <n v="6600000"/>
    <n v="0"/>
    <n v="0"/>
    <n v="0"/>
    <n v="4531093.3099999996"/>
    <n v="4531093.3099999996"/>
    <n v="2068906.69"/>
    <n v="2068906.69"/>
    <n v="0.68652928939393931"/>
  </r>
  <r>
    <s v="21375104"/>
    <s v="MUSEO HISTORICO CULTURAL JUAN SANTAMARIA"/>
    <x v="5"/>
    <s v="001"/>
    <x v="104"/>
    <s v="OTRAS PRESTACIONES"/>
    <n v="1300000"/>
    <n v="1300000"/>
    <n v="1300000"/>
    <n v="0"/>
    <n v="0"/>
    <n v="0"/>
    <n v="115487.17"/>
    <n v="115487.17"/>
    <n v="1184512.83"/>
    <n v="1184512.83"/>
    <n v="8.883628461538462E-2"/>
  </r>
  <r>
    <s v="21375104"/>
    <s v="MUSEO HISTORICO CULTURAL JUAN SANTAMARIA"/>
    <x v="5"/>
    <s v="280"/>
    <x v="119"/>
    <s v="BIENES DURADEROS"/>
    <n v="42280000"/>
    <n v="42280000"/>
    <n v="42280000"/>
    <n v="0"/>
    <n v="0"/>
    <n v="0"/>
    <n v="39273493.609999999"/>
    <n v="39273493.609999999"/>
    <n v="3006506.39"/>
    <n v="3006506.39"/>
    <n v="0.92889057734153258"/>
  </r>
  <r>
    <s v="21375104"/>
    <s v="MUSEO HISTORICO CULTURAL JUAN SANTAMARIA"/>
    <x v="5"/>
    <s v="280"/>
    <x v="120"/>
    <s v="MAQUINARIA, EQUIPO Y MOBILIARIO"/>
    <n v="24753858"/>
    <n v="18753858"/>
    <n v="18753858"/>
    <n v="0"/>
    <n v="0"/>
    <n v="0"/>
    <n v="17023263.550000001"/>
    <n v="17023263.550000001"/>
    <n v="1730594.45"/>
    <n v="1730594.45"/>
    <n v="0.9077206167392331"/>
  </r>
  <r>
    <s v="21375104"/>
    <s v="MUSEO HISTORICO CULTURAL JUAN SANTAMARIA"/>
    <x v="5"/>
    <s v="280"/>
    <x v="121"/>
    <s v="MAQUINARIA Y EQUIPO PARA LA PRODUCCION"/>
    <n v="15235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2"/>
    <s v="EQUIPO DE TRANSPORTE"/>
    <n v="6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3"/>
    <s v="EQUIPO DE COMUNICACION"/>
    <n v="2000000"/>
    <n v="2300000"/>
    <n v="2300000"/>
    <n v="0"/>
    <n v="0"/>
    <n v="0"/>
    <n v="1225863.55"/>
    <n v="1225863.55"/>
    <n v="1074136.45"/>
    <n v="1074136.45"/>
    <n v="0.53298415217391304"/>
  </r>
  <r>
    <s v="21375104"/>
    <s v="MUSEO HISTORICO CULTURAL JUAN SANTAMARIA"/>
    <x v="5"/>
    <s v="280"/>
    <x v="124"/>
    <s v="EQUIPO Y MOBILIARIO DE OFICINA"/>
    <n v="10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5"/>
    <s v="EQUIPO Y PROGRAMAS DE COMPUTO"/>
    <n v="4133358"/>
    <n v="133358"/>
    <n v="133358"/>
    <n v="0"/>
    <n v="0"/>
    <n v="0"/>
    <n v="0"/>
    <n v="0"/>
    <n v="133358"/>
    <n v="133358"/>
    <n v="0"/>
  </r>
  <r>
    <s v="21375104"/>
    <s v="MUSEO HISTORICO CULTURAL JUAN SANTAMARIA"/>
    <x v="5"/>
    <s v="280"/>
    <x v="126"/>
    <s v="EQUIPO SANITARIO, DE LABORATORIO E INVESTIGACION"/>
    <n v="2497000"/>
    <n v="523100"/>
    <n v="523100"/>
    <n v="0"/>
    <n v="0"/>
    <n v="0"/>
    <n v="0"/>
    <n v="0"/>
    <n v="523100"/>
    <n v="523100"/>
    <n v="0"/>
  </r>
  <r>
    <s v="21375104"/>
    <s v="MUSEO HISTORICO CULTURAL JUAN SANTAMARIA"/>
    <x v="5"/>
    <s v="280"/>
    <x v="184"/>
    <s v="EQUIPO Y MOBILIARIO EDUCACIONAL, DEP. Y RECREATIVO"/>
    <n v="7000000"/>
    <n v="15797400"/>
    <n v="15797400"/>
    <n v="0"/>
    <n v="0"/>
    <n v="0"/>
    <n v="15797400"/>
    <n v="15797400"/>
    <n v="0"/>
    <n v="0"/>
    <n v="1"/>
  </r>
  <r>
    <s v="21375104"/>
    <s v="MUSEO HISTORICO CULTURAL JUAN SANTAMARIA"/>
    <x v="5"/>
    <s v="280"/>
    <x v="127"/>
    <s v="MAQUINARIA, EQUIPO Y MOBILIARIO DIVERSO"/>
    <n v="60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8"/>
    <s v="CONSTRUCCIONES, ADICIONES Y MEJORAS"/>
    <n v="7526142"/>
    <n v="19784002"/>
    <n v="19784002"/>
    <n v="0"/>
    <n v="0"/>
    <n v="0"/>
    <n v="18840659.5"/>
    <n v="18840659.5"/>
    <n v="943342.5"/>
    <n v="943342.5"/>
    <n v="0.9523179132311046"/>
  </r>
  <r>
    <s v="21375104"/>
    <s v="MUSEO HISTORICO CULTURAL JUAN SANTAMARIA"/>
    <x v="5"/>
    <s v="280"/>
    <x v="130"/>
    <s v="OTRAS CONSTRUCCIONES, ADICIONES Y MEJORAS"/>
    <n v="7526142"/>
    <n v="19784002"/>
    <n v="19784002"/>
    <n v="0"/>
    <n v="0"/>
    <n v="0"/>
    <n v="18840659.5"/>
    <n v="18840659.5"/>
    <n v="943342.5"/>
    <n v="943342.5"/>
    <n v="0.9523179132311046"/>
  </r>
  <r>
    <s v="21375104"/>
    <s v="MUSEO HISTORICO CULTURAL JUAN SANTAMARIA"/>
    <x v="5"/>
    <s v="280"/>
    <x v="131"/>
    <s v="BIENES DURADEROS DIVERSOS"/>
    <n v="10000000"/>
    <n v="3742140"/>
    <n v="3742140"/>
    <n v="0"/>
    <n v="0"/>
    <n v="0"/>
    <n v="3409570.56"/>
    <n v="3409570.56"/>
    <n v="332569.44"/>
    <n v="332569.44"/>
    <n v="0.91112854142282229"/>
  </r>
  <r>
    <s v="21375104"/>
    <s v="MUSEO HISTORICO CULTURAL JUAN SANTAMARIA"/>
    <x v="5"/>
    <s v="280"/>
    <x v="185"/>
    <s v="PIEZAS Y OBRAS DE COLECCION"/>
    <n v="5000000"/>
    <n v="2842140"/>
    <n v="2842140"/>
    <n v="0"/>
    <n v="0"/>
    <n v="0"/>
    <n v="2842140"/>
    <n v="2842140"/>
    <n v="0"/>
    <n v="0"/>
    <n v="1"/>
  </r>
  <r>
    <s v="21375104"/>
    <s v="MUSEO HISTORICO CULTURAL JUAN SANTAMARIA"/>
    <x v="5"/>
    <s v="280"/>
    <x v="132"/>
    <s v="BIENES INTANGIBLES"/>
    <n v="5000000"/>
    <n v="900000"/>
    <n v="900000"/>
    <n v="0"/>
    <n v="0"/>
    <n v="0"/>
    <n v="567430.56000000006"/>
    <n v="567430.56000000006"/>
    <n v="332569.44"/>
    <n v="332569.44"/>
    <n v="0.63047840000000011"/>
  </r>
  <r>
    <s v="21375105"/>
    <s v="MUSEO DR. RAFAEL ANGEL CALDERON GUARDIA"/>
    <x v="6"/>
    <s v="001"/>
    <x v="0"/>
    <s v=""/>
    <n v="330647285"/>
    <n v="315204545"/>
    <n v="315204545"/>
    <n v="0"/>
    <n v="0"/>
    <n v="0"/>
    <n v="291590765.14999998"/>
    <n v="286594120.44"/>
    <n v="23613779.850000001"/>
    <n v="23613779.850000001"/>
    <n v="0.92508426599622784"/>
  </r>
  <r>
    <s v="21375105"/>
    <s v="MUSEO DR. RAFAEL ANGEL CALDERON GUARDIA"/>
    <x v="6"/>
    <s v="001"/>
    <x v="1"/>
    <s v="REMUNERACIONES"/>
    <n v="219693726"/>
    <n v="212558441"/>
    <n v="212558441"/>
    <n v="0"/>
    <n v="0"/>
    <n v="0"/>
    <n v="193677188.43000001"/>
    <n v="189756809.53"/>
    <n v="18881252.57"/>
    <n v="18881252.57"/>
    <n v="0.91117147603655979"/>
  </r>
  <r>
    <s v="21375105"/>
    <s v="MUSEO DR. RAFAEL ANGEL CALDERON GUARDIA"/>
    <x v="6"/>
    <s v="001"/>
    <x v="2"/>
    <s v="REMUNERACIONES BASICAS"/>
    <n v="90336800"/>
    <n v="86630900"/>
    <n v="86630900"/>
    <n v="0"/>
    <n v="0"/>
    <n v="0"/>
    <n v="80496504.780000001"/>
    <n v="79484330.530000001"/>
    <n v="6134395.2199999997"/>
    <n v="6134395.2199999997"/>
    <n v="0.92918929365849834"/>
  </r>
  <r>
    <s v="21375105"/>
    <s v="MUSEO DR. RAFAEL ANGEL CALDERON GUARDIA"/>
    <x v="6"/>
    <s v="001"/>
    <x v="3"/>
    <s v="SUELDOS PARA CARGOS FIJOS"/>
    <n v="90336800"/>
    <n v="86630900"/>
    <n v="86630900"/>
    <n v="0"/>
    <n v="0"/>
    <n v="0"/>
    <n v="80496504.780000001"/>
    <n v="79484330.530000001"/>
    <n v="6134395.2199999997"/>
    <n v="6134395.2199999997"/>
    <n v="0.92918929365849834"/>
  </r>
  <r>
    <s v="21375105"/>
    <s v="MUSEO DR. RAFAEL ANGEL CALDERON GUARDIA"/>
    <x v="6"/>
    <s v="001"/>
    <x v="5"/>
    <s v="REMUNERACIONES EVENTUALES"/>
    <n v="2100000"/>
    <n v="2100000"/>
    <n v="2100000"/>
    <n v="0"/>
    <n v="0"/>
    <n v="0"/>
    <n v="2097359.79"/>
    <n v="2077753.51"/>
    <n v="2640.21"/>
    <n v="2640.21"/>
    <n v="0.99874275714285721"/>
  </r>
  <r>
    <s v="21375105"/>
    <s v="MUSEO DR. RAFAEL ANGEL CALDERON GUARDIA"/>
    <x v="6"/>
    <s v="001"/>
    <x v="6"/>
    <s v="TIEMPO EXTRAORDINARIO"/>
    <n v="2100000"/>
    <n v="2100000"/>
    <n v="2100000"/>
    <n v="0"/>
    <n v="0"/>
    <n v="0"/>
    <n v="2097359.79"/>
    <n v="2077753.51"/>
    <n v="2640.21"/>
    <n v="2640.21"/>
    <n v="0.99874275714285721"/>
  </r>
  <r>
    <s v="21375105"/>
    <s v="MUSEO DR. RAFAEL ANGEL CALDERON GUARDIA"/>
    <x v="6"/>
    <s v="001"/>
    <x v="7"/>
    <s v="INCENTIVOS SALARIALES"/>
    <n v="90480096"/>
    <n v="88147204"/>
    <n v="88147204"/>
    <n v="0"/>
    <n v="0"/>
    <n v="0"/>
    <n v="78968290.5"/>
    <n v="78453790.129999995"/>
    <n v="9178913.5"/>
    <n v="9178913.5"/>
    <n v="0.89586835335128723"/>
  </r>
  <r>
    <s v="21375105"/>
    <s v="MUSEO DR. RAFAEL ANGEL CALDERON GUARDIA"/>
    <x v="6"/>
    <s v="001"/>
    <x v="8"/>
    <s v="RETRIBUCION POR AÑOS SERVIDOS"/>
    <n v="33200000"/>
    <n v="32489780"/>
    <n v="32489780"/>
    <n v="0"/>
    <n v="0"/>
    <n v="0"/>
    <n v="29034854.859999999"/>
    <n v="28758235.739999998"/>
    <n v="3454925.14"/>
    <n v="3454925.14"/>
    <n v="0.89366117160534786"/>
  </r>
  <r>
    <s v="21375105"/>
    <s v="MUSEO DR. RAFAEL ANGEL CALDERON GUARDIA"/>
    <x v="6"/>
    <s v="001"/>
    <x v="9"/>
    <s v="RESTRICCION AL EJERCICIO LIBERAL DE LA PROFESION"/>
    <n v="24024310"/>
    <n v="23097835"/>
    <n v="23097835"/>
    <n v="0"/>
    <n v="0"/>
    <n v="0"/>
    <n v="19183680"/>
    <n v="19012494.25"/>
    <n v="3914155"/>
    <n v="3914155"/>
    <n v="0.83054017833273119"/>
  </r>
  <r>
    <s v="21375105"/>
    <s v="MUSEO DR. RAFAEL ANGEL CALDERON GUARDIA"/>
    <x v="6"/>
    <s v="001"/>
    <x v="10"/>
    <s v="DECIMOTERCER MES"/>
    <n v="13741474"/>
    <n v="13277123"/>
    <n v="13277123"/>
    <n v="0"/>
    <n v="0"/>
    <n v="0"/>
    <n v="12373817.15"/>
    <n v="12373817.15"/>
    <n v="903305.85"/>
    <n v="903305.85"/>
    <n v="0.93196524201816922"/>
  </r>
  <r>
    <s v="21375105"/>
    <s v="MUSEO DR. RAFAEL ANGEL CALDERON GUARDIA"/>
    <x v="6"/>
    <s v="001"/>
    <x v="11"/>
    <s v="SALARIO ESCOLAR"/>
    <n v="10914312"/>
    <n v="10914312"/>
    <n v="10914312"/>
    <n v="0"/>
    <n v="0"/>
    <n v="0"/>
    <n v="10875038.380000001"/>
    <n v="10875038.380000001"/>
    <n v="39273.620000000003"/>
    <n v="39273.620000000003"/>
    <n v="0.99640164034159928"/>
  </r>
  <r>
    <s v="21375105"/>
    <s v="MUSEO DR. RAFAEL ANGEL CALDERON GUARDIA"/>
    <x v="6"/>
    <s v="001"/>
    <x v="12"/>
    <s v="OTROS INCENTIVOS SALARIALES"/>
    <n v="8600000"/>
    <n v="8368154"/>
    <n v="8368154"/>
    <n v="0"/>
    <n v="0"/>
    <n v="0"/>
    <n v="7500900.1100000003"/>
    <n v="7434204.6100000003"/>
    <n v="867253.89"/>
    <n v="867253.89"/>
    <n v="0.89636258008636083"/>
  </r>
  <r>
    <s v="21375105"/>
    <s v="MUSEO DR. RAFAEL ANGEL CALDERON GUARDIA"/>
    <x v="6"/>
    <s v="001"/>
    <x v="13"/>
    <s v="CONTRIB. PATRONALES AL DES. Y LA SEGURIDAD SOCIAL"/>
    <n v="16494610"/>
    <n v="15951102"/>
    <n v="15951102"/>
    <n v="0"/>
    <n v="0"/>
    <n v="0"/>
    <n v="14594961.810000001"/>
    <n v="13416774.810000001"/>
    <n v="1356140.19"/>
    <n v="1356140.19"/>
    <n v="0.91498141068874117"/>
  </r>
  <r>
    <s v="21375105"/>
    <s v="MUSEO DR. RAFAEL ANGEL CALDERON GUARDIA"/>
    <x v="6"/>
    <s v="001"/>
    <x v="186"/>
    <s v="CCSS CONTRIBUCION PATRONAL SEGURO SALUD (CONTRIBUCION PATRONAL SEGURO DE SALUD, SEGUN LEY NO. 17 DEL 22 DE OCTUBRE DE 1943, LEY"/>
    <n v="15648730"/>
    <n v="15133094"/>
    <n v="15133094"/>
    <n v="0"/>
    <n v="0"/>
    <n v="0"/>
    <n v="13851150.619999999"/>
    <n v="12733183.619999999"/>
    <n v="1281943.3799999999"/>
    <n v="1281943.3799999999"/>
    <n v="0.91528874531539939"/>
  </r>
  <r>
    <s v="21375105"/>
    <s v="MUSEO DR. RAFAEL ANGEL CALDERON GUARDIA"/>
    <x v="6"/>
    <s v="001"/>
    <x v="187"/>
    <s v="BANCO POPULAR Y DE DESARROLLO COMUNAL. (BPDC) (SEGUN LEY NO. 4351 DEL 11 DE JULIO DE 1969, LEY ORGANICA DEL B.P.D.C.)."/>
    <n v="845880"/>
    <n v="818008"/>
    <n v="818008"/>
    <n v="0"/>
    <n v="0"/>
    <n v="0"/>
    <n v="743811.19"/>
    <n v="683591.19"/>
    <n v="74196.81"/>
    <n v="74196.81"/>
    <n v="0.90929574038395711"/>
  </r>
  <r>
    <s v="21375105"/>
    <s v="MUSEO DR. RAFAEL ANGEL CALDERON GUARDIA"/>
    <x v="6"/>
    <s v="001"/>
    <x v="16"/>
    <s v="CONTRIB PATRONALES A FOND PENS Y OTROS FOND CAPIT."/>
    <n v="20282220"/>
    <n v="19729235"/>
    <n v="19729235"/>
    <n v="0"/>
    <n v="0"/>
    <n v="0"/>
    <n v="17520071.550000001"/>
    <n v="16324160.550000001"/>
    <n v="2209163.4500000002"/>
    <n v="2209163.4500000002"/>
    <n v="0.88802589406026133"/>
  </r>
  <r>
    <s v="21375105"/>
    <s v="MUSEO DR. RAFAEL ANGEL CALDERON GUARDIA"/>
    <x v="6"/>
    <s v="001"/>
    <x v="188"/>
    <s v="CCSS CONTRIBUCION PATRONAL SEGURO PENSIONES (CONTRIBUCION PATRONAL SEGURO DE PENSIONES, SEGUN LEY NO. 17 DEL 22 DE OCTUBRE DE 1943, LEY"/>
    <n v="9169310"/>
    <n v="8867175"/>
    <n v="8867175"/>
    <n v="0"/>
    <n v="0"/>
    <n v="0"/>
    <n v="8081592.5"/>
    <n v="7427660.5"/>
    <n v="785582.5"/>
    <n v="785582.5"/>
    <n v="0.91140554911795468"/>
  </r>
  <r>
    <s v="21375105"/>
    <s v="MUSEO DR. RAFAEL ANGEL CALDERON GUARDIA"/>
    <x v="6"/>
    <s v="001"/>
    <x v="189"/>
    <s v="CCSS APORTE PATRONAL REGIMEN PENSIONES (APORTE PATRONAL AL REGIMEN DE PENSIONES, SEGUN LEY DE PROTECCION AL TRABAJADOR NO. 7983 DEL 16"/>
    <n v="5075270"/>
    <n v="4908037"/>
    <n v="4908037"/>
    <n v="0"/>
    <n v="0"/>
    <n v="0"/>
    <n v="4462887.1399999997"/>
    <n v="4101569.14"/>
    <n v="445149.86"/>
    <n v="445149.86"/>
    <n v="0.90930185326638724"/>
  </r>
  <r>
    <s v="21375105"/>
    <s v="MUSEO DR. RAFAEL ANGEL CALDERON GUARDIA"/>
    <x v="6"/>
    <s v="001"/>
    <x v="190"/>
    <s v="CCSS APORTE PATRONAL FONDO CAPITALIZACION LABORAL (APORTE PATRONAL AL FONDO DE CAPITALIZACION LABORAL, SEGUN LEY DE PROTECCION AL TRABAJADOR"/>
    <n v="2537640"/>
    <n v="2454023"/>
    <n v="2454023"/>
    <n v="0"/>
    <n v="0"/>
    <n v="0"/>
    <n v="2231434.5699999998"/>
    <n v="2050773.57"/>
    <n v="222588.43"/>
    <n v="222588.43"/>
    <n v="0.90929651841078907"/>
  </r>
  <r>
    <s v="21375105"/>
    <s v="MUSEO DR. RAFAEL ANGEL CALDERON GUARDIA"/>
    <x v="6"/>
    <s v="001"/>
    <x v="191"/>
    <s v="ASOCIACION DE EMPLEADOS DEL MINISTERIO DE CULTURA Y JUVENTUD (ASEMICULTURA). (APORTE PATRONAL A LA ASOCIACION DE EMPLEADOS DEL MINISTERIO DE CULTURA"/>
    <n v="3500000"/>
    <n v="3500000"/>
    <n v="3500000"/>
    <n v="0"/>
    <n v="0"/>
    <n v="0"/>
    <n v="2744157.34"/>
    <n v="2744157.34"/>
    <n v="755842.66"/>
    <n v="755842.66"/>
    <n v="0.78404495428571419"/>
  </r>
  <r>
    <s v="21375105"/>
    <s v="MUSEO DR. RAFAEL ANGEL CALDERON GUARDIA"/>
    <x v="6"/>
    <s v="001"/>
    <x v="21"/>
    <s v="SERVICIOS"/>
    <n v="86874559"/>
    <n v="86874559"/>
    <n v="86874559"/>
    <n v="0"/>
    <n v="0"/>
    <n v="0"/>
    <n v="83004829.609999999"/>
    <n v="81928563.799999997"/>
    <n v="3869729.39"/>
    <n v="3869729.39"/>
    <n v="0.95545612622908394"/>
  </r>
  <r>
    <s v="21375105"/>
    <s v="MUSEO DR. RAFAEL ANGEL CALDERON GUARDIA"/>
    <x v="6"/>
    <s v="001"/>
    <x v="22"/>
    <s v="ALQUILERES"/>
    <n v="1000000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23"/>
    <s v="ALQUILER DE EQUIPO DE COMPUTO"/>
    <n v="1000000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26"/>
    <s v="SERVICIOS BASICOS"/>
    <n v="11284000"/>
    <n v="11284000"/>
    <n v="11284000"/>
    <n v="0"/>
    <n v="0"/>
    <n v="0"/>
    <n v="10517365.699999999"/>
    <n v="10479302.57"/>
    <n v="766634.3"/>
    <n v="766634.3"/>
    <n v="0.93206005848989715"/>
  </r>
  <r>
    <s v="21375105"/>
    <s v="MUSEO DR. RAFAEL ANGEL CALDERON GUARDIA"/>
    <x v="6"/>
    <s v="001"/>
    <x v="27"/>
    <s v="SERVICIO DE AGUA Y ALCANTARILLADO"/>
    <n v="264000"/>
    <n v="264000"/>
    <n v="264000"/>
    <n v="0"/>
    <n v="0"/>
    <n v="0"/>
    <n v="261327"/>
    <n v="261327"/>
    <n v="2673"/>
    <n v="2673"/>
    <n v="0.98987499999999995"/>
  </r>
  <r>
    <s v="21375105"/>
    <s v="MUSEO DR. RAFAEL ANGEL CALDERON GUARDIA"/>
    <x v="6"/>
    <s v="001"/>
    <x v="28"/>
    <s v="SERVICIO DE ENERGIA ELECTRICA"/>
    <n v="2500000"/>
    <n v="2500000"/>
    <n v="2500000"/>
    <n v="0"/>
    <n v="0"/>
    <n v="0"/>
    <n v="2499770"/>
    <n v="2499770"/>
    <n v="230"/>
    <n v="230"/>
    <n v="0.99990800000000002"/>
  </r>
  <r>
    <s v="21375105"/>
    <s v="MUSEO DR. RAFAEL ANGEL CALDERON GUARDIA"/>
    <x v="6"/>
    <s v="001"/>
    <x v="29"/>
    <s v="SERVICIO DE CORREO"/>
    <n v="20000"/>
    <n v="20000"/>
    <n v="20000"/>
    <n v="0"/>
    <n v="0"/>
    <n v="0"/>
    <n v="18927.5"/>
    <n v="18927.5"/>
    <n v="1072.5"/>
    <n v="1072.5"/>
    <n v="0.94637499999999997"/>
  </r>
  <r>
    <s v="21375105"/>
    <s v="MUSEO DR. RAFAEL ANGEL CALDERON GUARDIA"/>
    <x v="6"/>
    <s v="001"/>
    <x v="30"/>
    <s v="SERVICIO DE TELECOMUNICACIONES"/>
    <n v="3900000"/>
    <n v="3900000"/>
    <n v="3900000"/>
    <n v="0"/>
    <n v="0"/>
    <n v="0"/>
    <n v="3488390.1"/>
    <n v="3450326.97"/>
    <n v="411609.9"/>
    <n v="411609.9"/>
    <n v="0.894459"/>
  </r>
  <r>
    <s v="21375105"/>
    <s v="MUSEO DR. RAFAEL ANGEL CALDERON GUARDIA"/>
    <x v="6"/>
    <s v="001"/>
    <x v="31"/>
    <s v="OTROS SERVICIOS BASICOS"/>
    <n v="4600000"/>
    <n v="4600000"/>
    <n v="4600000"/>
    <n v="0"/>
    <n v="0"/>
    <n v="0"/>
    <n v="4248951.0999999996"/>
    <n v="4248951.0999999996"/>
    <n v="351048.9"/>
    <n v="351048.9"/>
    <n v="0.92368502173913036"/>
  </r>
  <r>
    <s v="21375105"/>
    <s v="MUSEO DR. RAFAEL ANGEL CALDERON GUARDIA"/>
    <x v="6"/>
    <s v="001"/>
    <x v="32"/>
    <s v="SERVICIOS COMERCIALES Y FINANCIEROS"/>
    <n v="2150000"/>
    <n v="2150000"/>
    <n v="2150000"/>
    <n v="0"/>
    <n v="0"/>
    <n v="0"/>
    <n v="2093826.86"/>
    <n v="1722621.86"/>
    <n v="56173.14"/>
    <n v="56173.14"/>
    <n v="0.97387295813953489"/>
  </r>
  <r>
    <s v="21375105"/>
    <s v="MUSEO DR. RAFAEL ANGEL CALDERON GUARDIA"/>
    <x v="6"/>
    <s v="001"/>
    <x v="33"/>
    <s v="INFORMACION"/>
    <n v="90000"/>
    <n v="90000"/>
    <n v="90000"/>
    <n v="0"/>
    <n v="0"/>
    <n v="0"/>
    <n v="59514.5"/>
    <n v="59514.5"/>
    <n v="30485.5"/>
    <n v="30485.5"/>
    <n v="0.66127222222222226"/>
  </r>
  <r>
    <s v="21375105"/>
    <s v="MUSEO DR. RAFAEL ANGEL CALDERON GUARDIA"/>
    <x v="6"/>
    <s v="001"/>
    <x v="34"/>
    <s v="IMPRESION, ENCUADERNACION Y OTROS"/>
    <n v="2000000"/>
    <n v="2000000"/>
    <n v="2000000"/>
    <n v="0"/>
    <n v="0"/>
    <n v="0"/>
    <n v="1985559.64"/>
    <n v="1614354.64"/>
    <n v="14440.36"/>
    <n v="14440.36"/>
    <n v="0.99277981999999998"/>
  </r>
  <r>
    <s v="21375105"/>
    <s v="MUSEO DR. RAFAEL ANGEL CALDERON GUARDIA"/>
    <x v="6"/>
    <s v="001"/>
    <x v="36"/>
    <s v="SERVICIOS DE TECNOLOGIAS DE INFORMACION"/>
    <n v="60000"/>
    <n v="60000"/>
    <n v="60000"/>
    <n v="0"/>
    <n v="0"/>
    <n v="0"/>
    <n v="48752.72"/>
    <n v="48752.72"/>
    <n v="11247.28"/>
    <n v="11247.28"/>
    <n v="0.81254533333333334"/>
  </r>
  <r>
    <s v="21375105"/>
    <s v="MUSEO DR. RAFAEL ANGEL CALDERON GUARDIA"/>
    <x v="6"/>
    <s v="001"/>
    <x v="37"/>
    <s v="SERVICIOS DE GESTION Y APOYO"/>
    <n v="34600000"/>
    <n v="35700000"/>
    <n v="35700000"/>
    <n v="0"/>
    <n v="0"/>
    <n v="0"/>
    <n v="33981552.520000003"/>
    <n v="33881528.619999997"/>
    <n v="1718447.48"/>
    <n v="1718447.48"/>
    <n v="0.95186421624649864"/>
  </r>
  <r>
    <s v="21375105"/>
    <s v="MUSEO DR. RAFAEL ANGEL CALDERON GUARDIA"/>
    <x v="6"/>
    <s v="001"/>
    <x v="40"/>
    <s v="SERVICIOS GENERALES"/>
    <n v="34100000"/>
    <n v="35000000"/>
    <n v="35000000"/>
    <n v="0"/>
    <n v="0"/>
    <n v="0"/>
    <n v="33908102.520000003"/>
    <n v="33808078.619999997"/>
    <n v="1091897.48"/>
    <n v="1091897.48"/>
    <n v="0.96880292914285726"/>
  </r>
  <r>
    <s v="21375105"/>
    <s v="MUSEO DR. RAFAEL ANGEL CALDERON GUARDIA"/>
    <x v="6"/>
    <s v="001"/>
    <x v="41"/>
    <s v="OTROS SERVICIOS DE GESTION Y APOYO"/>
    <n v="500000"/>
    <n v="700000"/>
    <n v="700000"/>
    <n v="0"/>
    <n v="0"/>
    <n v="0"/>
    <n v="73450"/>
    <n v="73450"/>
    <n v="626550"/>
    <n v="626550"/>
    <n v="0.10492857142857143"/>
  </r>
  <r>
    <s v="21375105"/>
    <s v="MUSEO DR. RAFAEL ANGEL CALDERON GUARDIA"/>
    <x v="6"/>
    <s v="001"/>
    <x v="42"/>
    <s v="GASTOS DE VIAJE Y DE TRANSPORTE"/>
    <n v="840559"/>
    <n v="840559"/>
    <n v="840559"/>
    <n v="0"/>
    <n v="0"/>
    <n v="0"/>
    <n v="727866.13"/>
    <n v="727866.13"/>
    <n v="112692.87"/>
    <n v="112692.87"/>
    <n v="0.86593104112858232"/>
  </r>
  <r>
    <s v="21375105"/>
    <s v="MUSEO DR. RAFAEL ANGEL CALDERON GUARDIA"/>
    <x v="6"/>
    <s v="001"/>
    <x v="43"/>
    <s v="TRANSPORTE DENTRO DEL PAIS"/>
    <n v="50000"/>
    <n v="50000"/>
    <n v="50000"/>
    <n v="0"/>
    <n v="0"/>
    <n v="0"/>
    <n v="27066.13"/>
    <n v="27066.13"/>
    <n v="22933.87"/>
    <n v="22933.87"/>
    <n v="0.54132259999999999"/>
  </r>
  <r>
    <s v="21375105"/>
    <s v="MUSEO DR. RAFAEL ANGEL CALDERON GUARDIA"/>
    <x v="6"/>
    <s v="001"/>
    <x v="44"/>
    <s v="VIATICOS DENTRO DEL PAIS"/>
    <n v="790559"/>
    <n v="790559"/>
    <n v="790559"/>
    <n v="0"/>
    <n v="0"/>
    <n v="0"/>
    <n v="700800"/>
    <n v="700800"/>
    <n v="89759"/>
    <n v="89759"/>
    <n v="0.88646135203065168"/>
  </r>
  <r>
    <s v="21375105"/>
    <s v="MUSEO DR. RAFAEL ANGEL CALDERON GUARDIA"/>
    <x v="6"/>
    <s v="001"/>
    <x v="45"/>
    <s v="SEGUROS, REASEGUROS Y OTRAS OBLIGACIONES"/>
    <n v="6500000"/>
    <n v="6500000"/>
    <n v="6500000"/>
    <n v="0"/>
    <n v="0"/>
    <n v="0"/>
    <n v="5543186"/>
    <n v="5491551.8200000003"/>
    <n v="956814"/>
    <n v="956814"/>
    <n v="0.85279784615384613"/>
  </r>
  <r>
    <s v="21375105"/>
    <s v="MUSEO DR. RAFAEL ANGEL CALDERON GUARDIA"/>
    <x v="6"/>
    <s v="001"/>
    <x v="46"/>
    <s v="SEGUROS"/>
    <n v="6500000"/>
    <n v="6500000"/>
    <n v="6500000"/>
    <n v="0"/>
    <n v="0"/>
    <n v="0"/>
    <n v="5543186"/>
    <n v="5491551.8200000003"/>
    <n v="956814"/>
    <n v="956814"/>
    <n v="0.85279784615384613"/>
  </r>
  <r>
    <s v="21375105"/>
    <s v="MUSEO DR. RAFAEL ANGEL CALDERON GUARDIA"/>
    <x v="6"/>
    <s v="001"/>
    <x v="51"/>
    <s v="MANTENIMIENTO Y REPARACION"/>
    <n v="21500000"/>
    <n v="30400000"/>
    <n v="30400000"/>
    <n v="0"/>
    <n v="0"/>
    <n v="0"/>
    <n v="30141032.399999999"/>
    <n v="29625692.800000001"/>
    <n v="258967.6"/>
    <n v="258967.6"/>
    <n v="0.9914813289473684"/>
  </r>
  <r>
    <s v="21375105"/>
    <s v="MUSEO DR. RAFAEL ANGEL CALDERON GUARDIA"/>
    <x v="6"/>
    <s v="001"/>
    <x v="52"/>
    <s v="MANTENIMIENTO DE EDIFICIOS, LOCALES Y TERRENOS"/>
    <n v="20000000"/>
    <n v="29300000"/>
    <n v="29300000"/>
    <n v="0"/>
    <n v="0"/>
    <n v="0"/>
    <n v="29116687.399999999"/>
    <n v="28601347.800000001"/>
    <n v="183312.6"/>
    <n v="183312.6"/>
    <n v="0.99374359726962447"/>
  </r>
  <r>
    <s v="21375105"/>
    <s v="MUSEO DR. RAFAEL ANGEL CALDERON GUARDIA"/>
    <x v="6"/>
    <s v="001"/>
    <x v="55"/>
    <s v="MANT. Y REPARACION DE EQUIPO DE TRANSPORTE"/>
    <n v="1000000"/>
    <n v="1000000"/>
    <n v="1000000"/>
    <n v="0"/>
    <n v="0"/>
    <n v="0"/>
    <n v="996095"/>
    <n v="996095"/>
    <n v="3905"/>
    <n v="3905"/>
    <n v="0.99609499999999995"/>
  </r>
  <r>
    <s v="21375105"/>
    <s v="MUSEO DR. RAFAEL ANGEL CALDERON GUARDIA"/>
    <x v="6"/>
    <s v="001"/>
    <x v="59"/>
    <s v="MANTENIMIENTO Y REPARACION DE OTROS EQUIPOS"/>
    <n v="500000"/>
    <n v="100000"/>
    <n v="100000"/>
    <n v="0"/>
    <n v="0"/>
    <n v="0"/>
    <n v="28250"/>
    <n v="28250"/>
    <n v="71750"/>
    <n v="71750"/>
    <n v="0.28249999999999997"/>
  </r>
  <r>
    <s v="21375105"/>
    <s v="MUSEO DR. RAFAEL ANGEL CALDERON GUARDIA"/>
    <x v="6"/>
    <s v="001"/>
    <x v="66"/>
    <s v="MATERIALES Y SUMINISTROS"/>
    <n v="11500000"/>
    <n v="4000000"/>
    <n v="4000000"/>
    <n v="0"/>
    <n v="0"/>
    <n v="0"/>
    <n v="3749927.61"/>
    <n v="3749927.61"/>
    <n v="250072.39"/>
    <n v="250072.39"/>
    <n v="0.93748190249999996"/>
  </r>
  <r>
    <s v="21375105"/>
    <s v="MUSEO DR. RAFAEL ANGEL CALDERON GUARDIA"/>
    <x v="6"/>
    <s v="001"/>
    <x v="67"/>
    <s v="PRODUCTOS QUIMICOS Y CONEXOS"/>
    <n v="2500000"/>
    <n v="1050000"/>
    <n v="1050000"/>
    <n v="0"/>
    <n v="0"/>
    <n v="0"/>
    <n v="805922"/>
    <n v="805922"/>
    <n v="244078"/>
    <n v="244078"/>
    <n v="0.76754476190476195"/>
  </r>
  <r>
    <s v="21375105"/>
    <s v="MUSEO DR. RAFAEL ANGEL CALDERON GUARDIA"/>
    <x v="6"/>
    <s v="001"/>
    <x v="68"/>
    <s v="COMBUSTIBLES Y LUBRICANTES"/>
    <n v="500000"/>
    <n v="500000"/>
    <n v="500000"/>
    <n v="0"/>
    <n v="0"/>
    <n v="0"/>
    <n v="256382"/>
    <n v="256382"/>
    <n v="243618"/>
    <n v="243618"/>
    <n v="0.512764"/>
  </r>
  <r>
    <s v="21375105"/>
    <s v="MUSEO DR. RAFAEL ANGEL CALDERON GUARDIA"/>
    <x v="6"/>
    <s v="001"/>
    <x v="70"/>
    <s v="TINTAS, PINTURAS Y DILUYENTES"/>
    <n v="2000000"/>
    <n v="550000"/>
    <n v="550000"/>
    <n v="0"/>
    <n v="0"/>
    <n v="0"/>
    <n v="549540"/>
    <n v="549540"/>
    <n v="460"/>
    <n v="460"/>
    <n v="0.99916363636363636"/>
  </r>
  <r>
    <s v="21375105"/>
    <s v="MUSEO DR. RAFAEL ANGEL CALDERON GUARDIA"/>
    <x v="6"/>
    <s v="001"/>
    <x v="75"/>
    <s v="MATERIALES Y PROD DE USO EN LA CONSTRUC Y MANT."/>
    <n v="0"/>
    <n v="1250000"/>
    <n v="1250000"/>
    <n v="0"/>
    <n v="0"/>
    <n v="0"/>
    <n v="1248892.8"/>
    <n v="1248892.8"/>
    <n v="1107.2"/>
    <n v="1107.2"/>
    <n v="0.99911424000000004"/>
  </r>
  <r>
    <s v="21375105"/>
    <s v="MUSEO DR. RAFAEL ANGEL CALDERON GUARDIA"/>
    <x v="6"/>
    <s v="001"/>
    <x v="79"/>
    <s v="MAT. Y PROD. ELECTRICOS, TELEFONICOS Y DE COMPUTO"/>
    <n v="0"/>
    <n v="1050000"/>
    <n v="1050000"/>
    <n v="0"/>
    <n v="0"/>
    <n v="0"/>
    <n v="1049588"/>
    <n v="1049588"/>
    <n v="412"/>
    <n v="412"/>
    <n v="0.99960761904761908"/>
  </r>
  <r>
    <s v="21375105"/>
    <s v="MUSEO DR. RAFAEL ANGEL CALDERON GUARDIA"/>
    <x v="6"/>
    <s v="001"/>
    <x v="81"/>
    <s v="OTROS MAT. Y PROD.DE USO EN LA CONSTRU. Y MANTENIM"/>
    <n v="0"/>
    <n v="200000"/>
    <n v="200000"/>
    <n v="0"/>
    <n v="0"/>
    <n v="0"/>
    <n v="199304.8"/>
    <n v="199304.8"/>
    <n v="695.2"/>
    <n v="695.2"/>
    <n v="0.99652399999999997"/>
  </r>
  <r>
    <s v="21375105"/>
    <s v="MUSEO DR. RAFAEL ANGEL CALDERON GUARDIA"/>
    <x v="6"/>
    <s v="001"/>
    <x v="85"/>
    <s v="UTILES, MATERIALES Y SUMINISTROS DIVERSOS"/>
    <n v="9000000"/>
    <n v="1700000"/>
    <n v="1700000"/>
    <n v="0"/>
    <n v="0"/>
    <n v="0"/>
    <n v="1695112.81"/>
    <n v="1695112.81"/>
    <n v="4887.1899999999996"/>
    <n v="4887.1899999999996"/>
    <n v="0.99712518235294123"/>
  </r>
  <r>
    <s v="21375105"/>
    <s v="MUSEO DR. RAFAEL ANGEL CALDERON GUARDIA"/>
    <x v="6"/>
    <s v="001"/>
    <x v="86"/>
    <s v="UTILES Y MATERIALES DE OFICINA Y COMPUTO"/>
    <n v="3000000"/>
    <n v="600000"/>
    <n v="600000"/>
    <n v="0"/>
    <n v="0"/>
    <n v="0"/>
    <n v="598923.77"/>
    <n v="598923.77"/>
    <n v="1076.23"/>
    <n v="1076.23"/>
    <n v="0.99820628333333339"/>
  </r>
  <r>
    <s v="21375105"/>
    <s v="MUSEO DR. RAFAEL ANGEL CALDERON GUARDIA"/>
    <x v="6"/>
    <s v="001"/>
    <x v="88"/>
    <s v="PRODUCTOS DE PAPEL, CARTON E IMPRESOS"/>
    <n v="3000000"/>
    <n v="500000"/>
    <n v="500000"/>
    <n v="0"/>
    <n v="0"/>
    <n v="0"/>
    <n v="498511.56"/>
    <n v="498511.56"/>
    <n v="1488.44"/>
    <n v="1488.44"/>
    <n v="0.99702312000000004"/>
  </r>
  <r>
    <s v="21375105"/>
    <s v="MUSEO DR. RAFAEL ANGEL CALDERON GUARDIA"/>
    <x v="6"/>
    <s v="001"/>
    <x v="90"/>
    <s v="UTILES Y MATERIALES DE LIMPIEZA"/>
    <n v="3000000"/>
    <n v="500000"/>
    <n v="500000"/>
    <n v="0"/>
    <n v="0"/>
    <n v="0"/>
    <n v="498577.48"/>
    <n v="498577.48"/>
    <n v="1422.52"/>
    <n v="1422.52"/>
    <n v="0.99715495999999992"/>
  </r>
  <r>
    <s v="21375105"/>
    <s v="MUSEO DR. RAFAEL ANGEL CALDERON GUARDIA"/>
    <x v="6"/>
    <s v="001"/>
    <x v="91"/>
    <s v="UTILES Y MATERIALES DE RESGUARDO Y SEGURIDAD"/>
    <n v="0"/>
    <n v="100000"/>
    <n v="100000"/>
    <n v="0"/>
    <n v="0"/>
    <n v="0"/>
    <n v="99100"/>
    <n v="99100"/>
    <n v="900"/>
    <n v="900"/>
    <n v="0.99099999999999999"/>
  </r>
  <r>
    <s v="21375105"/>
    <s v="MUSEO DR. RAFAEL ANGEL CALDERON GUARDIA"/>
    <x v="6"/>
    <s v="001"/>
    <x v="94"/>
    <s v="TRANSFERENCIAS CORRIENTES"/>
    <n v="3379000"/>
    <n v="3277545"/>
    <n v="3277545"/>
    <n v="0"/>
    <n v="0"/>
    <n v="0"/>
    <n v="2769459.65"/>
    <n v="2769459.65"/>
    <n v="508085.35"/>
    <n v="508085.35"/>
    <n v="0.84497990111501131"/>
  </r>
  <r>
    <s v="21375105"/>
    <s v="MUSEO DR. RAFAEL ANGEL CALDERON GUARDIA"/>
    <x v="6"/>
    <s v="001"/>
    <x v="95"/>
    <s v="TRANSFERENCIAS CORRIENTES AL SECTOR PUBLICO"/>
    <n v="3079000"/>
    <n v="2977545"/>
    <n v="2977545"/>
    <n v="0"/>
    <n v="0"/>
    <n v="0"/>
    <n v="2469459.65"/>
    <n v="2469459.65"/>
    <n v="508085.35"/>
    <n v="508085.35"/>
    <n v="0.82936098362913069"/>
  </r>
  <r>
    <s v="21375105"/>
    <s v="MUSEO DR. RAFAEL ANGEL CALDERON GUARDIA"/>
    <x v="6"/>
    <s v="001"/>
    <x v="192"/>
    <s v="CCSS CONTRIBUCION ESTATAL SEGURO PENSIONES (CONTRIBUCION ESTATAL AL SEGURO DE PENSIONES, SEGUN LEY NO. 17 DEL 22 DE OCTUBRE DE 1943, LEY"/>
    <n v="2656060"/>
    <n v="2568541"/>
    <n v="2568541"/>
    <n v="0"/>
    <n v="0"/>
    <n v="0"/>
    <n v="2097553.0699999998"/>
    <n v="2097553.0699999998"/>
    <n v="470987.93"/>
    <n v="470987.93"/>
    <n v="0.81663211527478041"/>
  </r>
  <r>
    <s v="21375105"/>
    <s v="MUSEO DR. RAFAEL ANGEL CALDERON GUARDIA"/>
    <x v="6"/>
    <s v="001"/>
    <x v="193"/>
    <s v="CCSS CONTRIBUCION ESTATAL SEGURO SALUD (CONTRIBUCION ESTATAL AL SEGURO DE SALUD, SEGUN LEY NO. 17 DEL 22 DE OCTUBRE DE 1943, LEY"/>
    <n v="422940"/>
    <n v="409004"/>
    <n v="409004"/>
    <n v="0"/>
    <n v="0"/>
    <n v="0"/>
    <n v="371906.58"/>
    <n v="371906.58"/>
    <n v="37097.42"/>
    <n v="37097.42"/>
    <n v="0.90929814867336267"/>
  </r>
  <r>
    <s v="21375105"/>
    <s v="MUSEO DR. RAFAEL ANGEL CALDERON GUARDIA"/>
    <x v="6"/>
    <s v="001"/>
    <x v="102"/>
    <s v="PRESTACIONES"/>
    <n v="300000"/>
    <n v="300000"/>
    <n v="300000"/>
    <n v="0"/>
    <n v="0"/>
    <n v="0"/>
    <n v="300000"/>
    <n v="300000"/>
    <n v="0"/>
    <n v="0"/>
    <n v="1"/>
  </r>
  <r>
    <s v="21375105"/>
    <s v="MUSEO DR. RAFAEL ANGEL CALDERON GUARDIA"/>
    <x v="6"/>
    <s v="001"/>
    <x v="104"/>
    <s v="OTRAS PRESTACIONES"/>
    <n v="300000"/>
    <n v="300000"/>
    <n v="300000"/>
    <n v="0"/>
    <n v="0"/>
    <n v="0"/>
    <n v="300000"/>
    <n v="300000"/>
    <n v="0"/>
    <n v="0"/>
    <n v="1"/>
  </r>
  <r>
    <s v="21375105"/>
    <s v="MUSEO DR. RAFAEL ANGEL CALDERON GUARDIA"/>
    <x v="6"/>
    <s v="280"/>
    <x v="119"/>
    <s v="BIENES DURADEROS"/>
    <n v="9200000"/>
    <n v="8494000"/>
    <n v="8494000"/>
    <n v="0"/>
    <n v="0"/>
    <n v="0"/>
    <n v="8389359.8499999996"/>
    <n v="8389359.8499999996"/>
    <n v="104640.15"/>
    <n v="104640.15"/>
    <n v="0.98768069813986337"/>
  </r>
  <r>
    <s v="21375105"/>
    <s v="MUSEO DR. RAFAEL ANGEL CALDERON GUARDIA"/>
    <x v="6"/>
    <s v="280"/>
    <x v="120"/>
    <s v="MAQUINARIA, EQUIPO Y MOBILIARIO"/>
    <n v="3000000"/>
    <n v="3000000"/>
    <n v="3000000"/>
    <n v="0"/>
    <n v="0"/>
    <n v="0"/>
    <n v="2895638.11"/>
    <n v="2895638.11"/>
    <n v="104361.89"/>
    <n v="104361.89"/>
    <n v="0.96521270333333331"/>
  </r>
  <r>
    <s v="21375105"/>
    <s v="MUSEO DR. RAFAEL ANGEL CALDERON GUARDIA"/>
    <x v="6"/>
    <s v="280"/>
    <x v="123"/>
    <s v="EQUIPO DE COMUNICACION"/>
    <n v="3000000"/>
    <n v="3000000"/>
    <n v="3000000"/>
    <n v="0"/>
    <n v="0"/>
    <n v="0"/>
    <n v="2895638.11"/>
    <n v="2895638.11"/>
    <n v="104361.89"/>
    <n v="104361.89"/>
    <n v="0.96521270333333331"/>
  </r>
  <r>
    <s v="21375105"/>
    <s v="MUSEO DR. RAFAEL ANGEL CALDERON GUARDIA"/>
    <x v="6"/>
    <s v="280"/>
    <x v="131"/>
    <s v="BIENES DURADEROS DIVERSOS"/>
    <n v="6200000"/>
    <n v="5494000"/>
    <n v="5494000"/>
    <n v="0"/>
    <n v="0"/>
    <n v="0"/>
    <n v="5493721.7400000002"/>
    <n v="5493721.7400000002"/>
    <n v="278.26"/>
    <n v="278.26"/>
    <n v="0.99994935202038593"/>
  </r>
  <r>
    <s v="21375105"/>
    <s v="MUSEO DR. RAFAEL ANGEL CALDERON GUARDIA"/>
    <x v="6"/>
    <s v="280"/>
    <x v="185"/>
    <s v="PIEZAS Y OBRAS DE COLECCION"/>
    <n v="5000000"/>
    <n v="4294000"/>
    <n v="4294000"/>
    <n v="0"/>
    <n v="0"/>
    <n v="0"/>
    <n v="4294000"/>
    <n v="4294000"/>
    <n v="0"/>
    <n v="0"/>
    <n v="1"/>
  </r>
  <r>
    <s v="21375105"/>
    <s v="MUSEO DR. RAFAEL ANGEL CALDERON GUARDIA"/>
    <x v="6"/>
    <s v="280"/>
    <x v="132"/>
    <s v="BIENES INTANGIBLES"/>
    <n v="1200000"/>
    <n v="1200000"/>
    <n v="1200000"/>
    <n v="0"/>
    <n v="0"/>
    <n v="0"/>
    <n v="1199721.74"/>
    <n v="1199721.74"/>
    <n v="278.26"/>
    <n v="278.26"/>
    <n v="0.99976811666666665"/>
  </r>
  <r>
    <s v="21375106"/>
    <s v="MUSEO DE ARTE Y DISEÑO CONTEMPORÁNEO"/>
    <x v="7"/>
    <s v="001"/>
    <x v="0"/>
    <s v=""/>
    <n v="355711642"/>
    <n v="334740716"/>
    <n v="334740716"/>
    <n v="0"/>
    <n v="0"/>
    <n v="0"/>
    <n v="255313688.19"/>
    <n v="244405351.16999999"/>
    <n v="79427027.810000002"/>
    <n v="79427027.810000002"/>
    <n v="0.76272074470319284"/>
  </r>
  <r>
    <s v="21375106"/>
    <s v="MUSEO DE ARTE Y DISEÑO CONTEMPORÁNEO"/>
    <x v="7"/>
    <s v="001"/>
    <x v="1"/>
    <s v="REMUNERACIONES"/>
    <n v="258227254"/>
    <n v="238163799"/>
    <n v="238163799"/>
    <n v="0"/>
    <n v="0"/>
    <n v="0"/>
    <n v="186745899.93000001"/>
    <n v="183835293.97"/>
    <n v="51417899.07"/>
    <n v="51417899.07"/>
    <n v="0.78410699154996266"/>
  </r>
  <r>
    <s v="21375106"/>
    <s v="MUSEO DE ARTE Y DISEÑO CONTEMPORÁNEO"/>
    <x v="7"/>
    <s v="001"/>
    <x v="2"/>
    <s v="REMUNERACIONES BASICAS"/>
    <n v="119528200"/>
    <n v="111300126"/>
    <n v="111300126"/>
    <n v="0"/>
    <n v="0"/>
    <n v="0"/>
    <n v="85654491.099999994"/>
    <n v="85654491.099999994"/>
    <n v="25645634.899999999"/>
    <n v="25645634.899999999"/>
    <n v="0.76958125905445962"/>
  </r>
  <r>
    <s v="21375106"/>
    <s v="MUSEO DE ARTE Y DISEÑO CONTEMPORÁNEO"/>
    <x v="7"/>
    <s v="001"/>
    <x v="3"/>
    <s v="SUELDOS PARA CARGOS FIJOS"/>
    <n v="119528200"/>
    <n v="111300126"/>
    <n v="111300126"/>
    <n v="0"/>
    <n v="0"/>
    <n v="0"/>
    <n v="85654491.099999994"/>
    <n v="85654491.099999994"/>
    <n v="25645634.899999999"/>
    <n v="25645634.899999999"/>
    <n v="0.76958125905445962"/>
  </r>
  <r>
    <s v="21375106"/>
    <s v="MUSEO DE ARTE Y DISEÑO CONTEMPORÁNEO"/>
    <x v="7"/>
    <s v="001"/>
    <x v="5"/>
    <s v="REMUNERACIONES EVENTUALES"/>
    <n v="6000000"/>
    <n v="10000000"/>
    <n v="10000000"/>
    <n v="0"/>
    <n v="0"/>
    <n v="0"/>
    <n v="8322724.1600000001"/>
    <n v="8322724.1600000001"/>
    <n v="1677275.84"/>
    <n v="1677275.84"/>
    <n v="0.83227241600000001"/>
  </r>
  <r>
    <s v="21375106"/>
    <s v="MUSEO DE ARTE Y DISEÑO CONTEMPORÁNEO"/>
    <x v="7"/>
    <s v="001"/>
    <x v="6"/>
    <s v="TIEMPO EXTRAORDINARIO"/>
    <n v="6000000"/>
    <n v="10000000"/>
    <n v="10000000"/>
    <n v="0"/>
    <n v="0"/>
    <n v="0"/>
    <n v="8322724.1600000001"/>
    <n v="8322724.1600000001"/>
    <n v="1677275.84"/>
    <n v="1677275.84"/>
    <n v="0.83227241600000001"/>
  </r>
  <r>
    <s v="21375106"/>
    <s v="MUSEO DE ARTE Y DISEÑO CONTEMPORÁNEO"/>
    <x v="7"/>
    <s v="001"/>
    <x v="7"/>
    <s v="INCENTIVOS SALARIALES"/>
    <n v="87069993"/>
    <n v="75164129"/>
    <n v="75164129"/>
    <n v="0"/>
    <n v="0"/>
    <n v="0"/>
    <n v="62044963.200000003"/>
    <n v="62044963.18"/>
    <n v="13119165.800000001"/>
    <n v="13119165.800000001"/>
    <n v="0.82545975088728829"/>
  </r>
  <r>
    <s v="21375106"/>
    <s v="MUSEO DE ARTE Y DISEÑO CONTEMPORÁNEO"/>
    <x v="7"/>
    <s v="001"/>
    <x v="8"/>
    <s v="RETRIBUCION POR AÑOS SERVIDOS"/>
    <n v="23100000"/>
    <n v="20148188"/>
    <n v="20148188"/>
    <n v="0"/>
    <n v="0"/>
    <n v="0"/>
    <n v="15186112.560000001"/>
    <n v="15186112.560000001"/>
    <n v="4962075.4400000004"/>
    <n v="4962075.4400000004"/>
    <n v="0.75372100756653648"/>
  </r>
  <r>
    <s v="21375106"/>
    <s v="MUSEO DE ARTE Y DISEÑO CONTEMPORÁNEO"/>
    <x v="7"/>
    <s v="001"/>
    <x v="9"/>
    <s v="RESTRICCION AL EJERCICIO LIBERAL DE LA PROFESION"/>
    <n v="27588470"/>
    <n v="21664845"/>
    <n v="21664845"/>
    <n v="0"/>
    <n v="0"/>
    <n v="0"/>
    <n v="17824437.420000002"/>
    <n v="17824437.420000002"/>
    <n v="3840407.58"/>
    <n v="3840407.58"/>
    <n v="0.8227355155321906"/>
  </r>
  <r>
    <s v="21375106"/>
    <s v="MUSEO DE ARTE Y DISEÑO CONTEMPORÁNEO"/>
    <x v="7"/>
    <s v="001"/>
    <x v="10"/>
    <s v="DECIMOTERCER MES"/>
    <n v="16212538"/>
    <n v="14971924"/>
    <n v="14971924"/>
    <n v="0"/>
    <n v="0"/>
    <n v="0"/>
    <n v="12031547.93"/>
    <n v="12031547.91"/>
    <n v="2940376.07"/>
    <n v="2940376.07"/>
    <n v="0.80360733396723094"/>
  </r>
  <r>
    <s v="21375106"/>
    <s v="MUSEO DE ARTE Y DISEÑO CONTEMPORÁNEO"/>
    <x v="7"/>
    <s v="001"/>
    <x v="11"/>
    <s v="SALARIO ESCOLAR"/>
    <n v="14068985"/>
    <n v="14068985"/>
    <n v="14068985"/>
    <n v="0"/>
    <n v="0"/>
    <n v="0"/>
    <n v="13435616.49"/>
    <n v="13435616.49"/>
    <n v="633368.51"/>
    <n v="633368.51"/>
    <n v="0.95498122217061143"/>
  </r>
  <r>
    <s v="21375106"/>
    <s v="MUSEO DE ARTE Y DISEÑO CONTEMPORÁNEO"/>
    <x v="7"/>
    <s v="001"/>
    <x v="12"/>
    <s v="OTROS INCENTIVOS SALARIALES"/>
    <n v="6100000"/>
    <n v="4310187"/>
    <n v="4310187"/>
    <n v="0"/>
    <n v="0"/>
    <n v="0"/>
    <n v="3567248.8"/>
    <n v="3567248.8"/>
    <n v="742938.2"/>
    <n v="742938.2"/>
    <n v="0.82763202617427034"/>
  </r>
  <r>
    <s v="21375106"/>
    <s v="MUSEO DE ARTE Y DISEÑO CONTEMPORÁNEO"/>
    <x v="7"/>
    <s v="001"/>
    <x v="13"/>
    <s v="CONTRIB. PATRONALES AL DES. Y LA SEGURIDAD SOCIAL"/>
    <n v="19147603"/>
    <n v="17695504"/>
    <n v="17695504"/>
    <n v="0"/>
    <n v="0"/>
    <n v="0"/>
    <n v="14141141.01"/>
    <n v="12670001.439999999"/>
    <n v="3554362.99"/>
    <n v="3554362.99"/>
    <n v="0.79913751029640068"/>
  </r>
  <r>
    <s v="21375106"/>
    <s v="MUSEO DE ARTE Y DISEÑO CONTEMPORÁNEO"/>
    <x v="7"/>
    <s v="001"/>
    <x v="194"/>
    <s v="CCSS CONTRIBUCION PATRONAL SEGURO SALUD (CONTRIBUCION PATRONAL SEGURO DE SALUD, SEGUN LEY NO. 17 DEL 22 DE OCTUBRE DE 1943, LEY"/>
    <n v="18165674"/>
    <n v="16788042"/>
    <n v="16788042"/>
    <n v="0"/>
    <n v="0"/>
    <n v="0"/>
    <n v="13420842.789999999"/>
    <n v="12022266.18"/>
    <n v="3367199.21"/>
    <n v="3367199.21"/>
    <n v="0.79942871181761399"/>
  </r>
  <r>
    <s v="21375106"/>
    <s v="MUSEO DE ARTE Y DISEÑO CONTEMPORÁNEO"/>
    <x v="7"/>
    <s v="001"/>
    <x v="195"/>
    <s v="BANCO POPULAR Y DE DESARROLLO COMUNAL. (BPDC) (SEGUN LEY NO. 4351 DEL 11 DE JULIO DE 1969, LEY ORGANICA DEL B.P.D.C.)."/>
    <n v="981929"/>
    <n v="907462"/>
    <n v="907462"/>
    <n v="0"/>
    <n v="0"/>
    <n v="0"/>
    <n v="720298.22"/>
    <n v="647735.26"/>
    <n v="187163.78"/>
    <n v="187163.78"/>
    <n v="0.79375028375843837"/>
  </r>
  <r>
    <s v="21375106"/>
    <s v="MUSEO DE ARTE Y DISEÑO CONTEMPORÁNEO"/>
    <x v="7"/>
    <s v="001"/>
    <x v="16"/>
    <s v="CONTRIB PATRONALES A FOND PENS Y OTROS FOND CAPIT."/>
    <n v="26481458"/>
    <n v="24004040"/>
    <n v="24004040"/>
    <n v="0"/>
    <n v="0"/>
    <n v="0"/>
    <n v="16582580.460000001"/>
    <n v="15143114.09"/>
    <n v="7421459.54"/>
    <n v="7421459.54"/>
    <n v="0.69082456369844414"/>
  </r>
  <r>
    <s v="21375106"/>
    <s v="MUSEO DE ARTE Y DISEÑO CONTEMPORÁNEO"/>
    <x v="7"/>
    <s v="001"/>
    <x v="196"/>
    <s v="CCSS CONTRIBUCION PATRONAL SEGURO PENSIONES (CONTRIBUCION PATRONAL SEGURO DE PENSIONES, SEGUN LEY NO. 17 DEL 22 DE OCTUBRE DE 1943, LEY"/>
    <n v="10644103"/>
    <n v="9836885"/>
    <n v="9836885"/>
    <n v="0"/>
    <n v="0"/>
    <n v="0"/>
    <n v="7800307.9199999999"/>
    <n v="7013826.1600000001"/>
    <n v="2036577.08"/>
    <n v="2036577.08"/>
    <n v="0.79296524458708217"/>
  </r>
  <r>
    <s v="21375106"/>
    <s v="MUSEO DE ARTE Y DISEÑO CONTEMPORÁNEO"/>
    <x v="7"/>
    <s v="001"/>
    <x v="197"/>
    <s v="CCSS APORTE PATRONAL REGIMEN PENSIONES (APORTE PATRONAL AL REGIMEN DE PENSIONES, SEGUN LEY DE PROTECCION AL TRABAJADOR NO. 7983 DEL 16"/>
    <n v="5891570"/>
    <n v="5444770"/>
    <n v="5444770"/>
    <n v="0"/>
    <n v="0"/>
    <n v="0"/>
    <n v="4321788.53"/>
    <n v="3886466.52"/>
    <n v="1122981.47"/>
    <n v="1122981.47"/>
    <n v="0.79375043022937608"/>
  </r>
  <r>
    <s v="21375106"/>
    <s v="MUSEO DE ARTE Y DISEÑO CONTEMPORÁNEO"/>
    <x v="7"/>
    <s v="001"/>
    <x v="198"/>
    <s v="CCSS APORTE PATRONAL FONDO CAPITALIZACION LABORAL (APORTE PATRONAL AL FONDO DE CAPITALIZACION LABORAL, SEGUN LEY DE PROTECCION AL TRABAJADOR"/>
    <n v="2945785"/>
    <n v="2722385"/>
    <n v="2722385"/>
    <n v="0"/>
    <n v="0"/>
    <n v="0"/>
    <n v="2160897.36"/>
    <n v="1943234.76"/>
    <n v="561487.64"/>
    <n v="561487.64"/>
    <n v="0.79375156710017136"/>
  </r>
  <r>
    <s v="21375106"/>
    <s v="MUSEO DE ARTE Y DISEÑO CONTEMPORÁNEO"/>
    <x v="7"/>
    <s v="001"/>
    <x v="199"/>
    <s v="ASOCIACION DE EMPLEADOS DEL MINISTERIO DE CULTURA Y JUVENTUD (ASEMICULTURA). (APORTE PATRONAL A LA ASOCIACION DE EMPLEADOS DEL MINISTERIO DE CULTURA"/>
    <n v="7000000"/>
    <n v="6000000"/>
    <n v="6000000"/>
    <n v="0"/>
    <n v="0"/>
    <n v="0"/>
    <n v="2299586.65"/>
    <n v="2299586.65"/>
    <n v="3700413.35"/>
    <n v="3700413.35"/>
    <n v="0.38326444166666668"/>
  </r>
  <r>
    <s v="21375106"/>
    <s v="MUSEO DE ARTE Y DISEÑO CONTEMPORÁNEO"/>
    <x v="7"/>
    <s v="001"/>
    <x v="21"/>
    <s v="SERVICIOS"/>
    <n v="63740055"/>
    <n v="54694512"/>
    <n v="54694512"/>
    <n v="0"/>
    <n v="0"/>
    <n v="0"/>
    <n v="46785392.329999998"/>
    <n v="43316165.399999999"/>
    <n v="7909119.6699999999"/>
    <n v="7909119.6699999999"/>
    <n v="0.85539463867965393"/>
  </r>
  <r>
    <s v="21375106"/>
    <s v="MUSEO DE ARTE Y DISEÑO CONTEMPORÁNEO"/>
    <x v="7"/>
    <s v="001"/>
    <x v="26"/>
    <s v="SERVICIOS BASICOS"/>
    <n v="16975000"/>
    <n v="12229000"/>
    <n v="12229000"/>
    <n v="0"/>
    <n v="0"/>
    <n v="0"/>
    <n v="10113177.5"/>
    <n v="9913817.9800000004"/>
    <n v="2115822.5"/>
    <n v="2115822.5"/>
    <n v="0.82698319568239431"/>
  </r>
  <r>
    <s v="21375106"/>
    <s v="MUSEO DE ARTE Y DISEÑO CONTEMPORÁNEO"/>
    <x v="7"/>
    <s v="001"/>
    <x v="28"/>
    <s v="SERVICIO DE ENERGIA ELECTRICA"/>
    <n v="6000000"/>
    <n v="6000000"/>
    <n v="6000000"/>
    <n v="0"/>
    <n v="0"/>
    <n v="0"/>
    <n v="5560760"/>
    <n v="5560760"/>
    <n v="439240"/>
    <n v="439240"/>
    <n v="0.92679333333333336"/>
  </r>
  <r>
    <s v="21375106"/>
    <s v="MUSEO DE ARTE Y DISEÑO CONTEMPORÁNEO"/>
    <x v="7"/>
    <s v="001"/>
    <x v="29"/>
    <s v="SERVICIO DE CORREO"/>
    <n v="425000"/>
    <n v="709000"/>
    <n v="709000"/>
    <n v="0"/>
    <n v="0"/>
    <n v="0"/>
    <n v="701571.8"/>
    <n v="701571.4"/>
    <n v="7428.2"/>
    <n v="7428.2"/>
    <n v="0.98952299012693945"/>
  </r>
  <r>
    <s v="21375106"/>
    <s v="MUSEO DE ARTE Y DISEÑO CONTEMPORÁNEO"/>
    <x v="7"/>
    <s v="001"/>
    <x v="30"/>
    <s v="SERVICIO DE TELECOMUNICACIONES"/>
    <n v="10550000"/>
    <n v="5520000"/>
    <n v="5520000"/>
    <n v="0"/>
    <n v="0"/>
    <n v="0"/>
    <n v="3850845.7"/>
    <n v="3651486.58"/>
    <n v="1669154.3"/>
    <n v="1669154.3"/>
    <n v="0.69761697463768124"/>
  </r>
  <r>
    <s v="21375106"/>
    <s v="MUSEO DE ARTE Y DISEÑO CONTEMPORÁNEO"/>
    <x v="7"/>
    <s v="001"/>
    <x v="32"/>
    <s v="SERVICIOS COMERCIALES Y FINANCIEROS"/>
    <n v="12763915"/>
    <n v="12948915"/>
    <n v="12948915"/>
    <n v="0"/>
    <n v="0"/>
    <n v="0"/>
    <n v="9345008.7799999993"/>
    <n v="7075077.54"/>
    <n v="3603906.22"/>
    <n v="3603906.22"/>
    <n v="0.72168276492663663"/>
  </r>
  <r>
    <s v="21375106"/>
    <s v="MUSEO DE ARTE Y DISEÑO CONTEMPORÁNEO"/>
    <x v="7"/>
    <s v="001"/>
    <x v="33"/>
    <s v="INFORMACION"/>
    <n v="70000"/>
    <n v="70000"/>
    <n v="70000"/>
    <n v="0"/>
    <n v="0"/>
    <n v="0"/>
    <n v="57274.5"/>
    <n v="57274.5"/>
    <n v="12725.5"/>
    <n v="12725.5"/>
    <n v="0.81820714285714291"/>
  </r>
  <r>
    <s v="21375106"/>
    <s v="MUSEO DE ARTE Y DISEÑO CONTEMPORÁNEO"/>
    <x v="7"/>
    <s v="001"/>
    <x v="34"/>
    <s v="IMPRESION, ENCUADERNACION Y OTROS"/>
    <n v="9600000"/>
    <n v="9100000"/>
    <n v="9100000"/>
    <n v="0"/>
    <n v="0"/>
    <n v="0"/>
    <n v="8969547.8100000005"/>
    <n v="6741303.0599999996"/>
    <n v="130452.19"/>
    <n v="130452.19"/>
    <n v="0.9856645945054946"/>
  </r>
  <r>
    <s v="21375106"/>
    <s v="MUSEO DE ARTE Y DISEÑO CONTEMPORÁNEO"/>
    <x v="7"/>
    <s v="001"/>
    <x v="35"/>
    <s v="COMIS. Y GASTOS POR SERV. FINANCIEROS Y COMERCIAL."/>
    <n v="30000"/>
    <n v="15000"/>
    <n v="15000"/>
    <n v="0"/>
    <n v="0"/>
    <n v="0"/>
    <n v="0"/>
    <n v="0"/>
    <n v="15000"/>
    <n v="15000"/>
    <n v="0"/>
  </r>
  <r>
    <s v="21375106"/>
    <s v="MUSEO DE ARTE Y DISEÑO CONTEMPORÁNEO"/>
    <x v="7"/>
    <s v="001"/>
    <x v="36"/>
    <s v="SERVICIOS DE TECNOLOGIAS DE INFORMACION"/>
    <n v="3063915"/>
    <n v="3763915"/>
    <n v="3763915"/>
    <n v="0"/>
    <n v="0"/>
    <n v="0"/>
    <n v="318186.46999999997"/>
    <n v="276499.98"/>
    <n v="3445728.53"/>
    <n v="3445728.53"/>
    <n v="8.4536040266584123E-2"/>
  </r>
  <r>
    <s v="21375106"/>
    <s v="MUSEO DE ARTE Y DISEÑO CONTEMPORÁNEO"/>
    <x v="7"/>
    <s v="001"/>
    <x v="37"/>
    <s v="SERVICIOS DE GESTION Y APOYO"/>
    <n v="20065000"/>
    <n v="16980457"/>
    <n v="16980457"/>
    <n v="0"/>
    <n v="0"/>
    <n v="0"/>
    <n v="16632276.66"/>
    <n v="16089834.699999999"/>
    <n v="348180.34"/>
    <n v="348180.34"/>
    <n v="0.97949523148876383"/>
  </r>
  <r>
    <s v="21375106"/>
    <s v="MUSEO DE ARTE Y DISEÑO CONTEMPORÁNEO"/>
    <x v="7"/>
    <s v="001"/>
    <x v="40"/>
    <s v="SERVICIOS GENERALES"/>
    <n v="6785000"/>
    <n v="6691000"/>
    <n v="6691000"/>
    <n v="0"/>
    <n v="0"/>
    <n v="0"/>
    <n v="6655225.5199999996"/>
    <n v="6112783.5599999996"/>
    <n v="35774.480000000003"/>
    <n v="35774.480000000003"/>
    <n v="0.99465334329696597"/>
  </r>
  <r>
    <s v="21375106"/>
    <s v="MUSEO DE ARTE Y DISEÑO CONTEMPORÁNEO"/>
    <x v="7"/>
    <s v="001"/>
    <x v="41"/>
    <s v="OTROS SERVICIOS DE GESTION Y APOYO"/>
    <n v="13280000"/>
    <n v="10289457"/>
    <n v="10289457"/>
    <n v="0"/>
    <n v="0"/>
    <n v="0"/>
    <n v="9977051.1400000006"/>
    <n v="9977051.1400000006"/>
    <n v="312405.86"/>
    <n v="312405.86"/>
    <n v="0.96963825593517716"/>
  </r>
  <r>
    <s v="21375106"/>
    <s v="MUSEO DE ARTE Y DISEÑO CONTEMPORÁNEO"/>
    <x v="7"/>
    <s v="001"/>
    <x v="42"/>
    <s v="GASTOS DE VIAJE Y DE TRANSPORTE"/>
    <n v="2500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43"/>
    <s v="TRANSPORTE DENTRO DEL PAIS"/>
    <n v="1000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44"/>
    <s v="VIATICOS DENTRO DEL PAIS"/>
    <n v="1500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45"/>
    <s v="SEGUROS, REASEGUROS Y OTRAS OBLIGACIONES"/>
    <n v="9160000"/>
    <n v="9160000"/>
    <n v="9160000"/>
    <n v="0"/>
    <n v="0"/>
    <n v="0"/>
    <n v="8186541.4299999997"/>
    <n v="7856172.2199999997"/>
    <n v="973458.57"/>
    <n v="973458.57"/>
    <n v="0.89372723034934498"/>
  </r>
  <r>
    <s v="21375106"/>
    <s v="MUSEO DE ARTE Y DISEÑO CONTEMPORÁNEO"/>
    <x v="7"/>
    <s v="001"/>
    <x v="46"/>
    <s v="SEGUROS"/>
    <n v="9160000"/>
    <n v="9160000"/>
    <n v="9160000"/>
    <n v="0"/>
    <n v="0"/>
    <n v="0"/>
    <n v="8186541.4299999997"/>
    <n v="7856172.2199999997"/>
    <n v="973458.57"/>
    <n v="973458.57"/>
    <n v="0.89372723034934498"/>
  </r>
  <r>
    <s v="21375106"/>
    <s v="MUSEO DE ARTE Y DISEÑO CONTEMPORÁNEO"/>
    <x v="7"/>
    <s v="001"/>
    <x v="51"/>
    <s v="MANTENIMIENTO Y REPARACION"/>
    <n v="4291140"/>
    <n v="2946140"/>
    <n v="2946140"/>
    <n v="0"/>
    <n v="0"/>
    <n v="0"/>
    <n v="2263784.96"/>
    <n v="2136659.96"/>
    <n v="682355.04"/>
    <n v="682355.04"/>
    <n v="0.76839015118086718"/>
  </r>
  <r>
    <s v="21375106"/>
    <s v="MUSEO DE ARTE Y DISEÑO CONTEMPORÁNEO"/>
    <x v="7"/>
    <s v="001"/>
    <x v="52"/>
    <s v="MANTENIMIENTO DE EDIFICIOS, LOCALES Y TERRENOS"/>
    <n v="332500"/>
    <n v="282500"/>
    <n v="282500"/>
    <n v="0"/>
    <n v="0"/>
    <n v="0"/>
    <n v="282500"/>
    <n v="282500"/>
    <n v="0"/>
    <n v="0"/>
    <n v="1"/>
  </r>
  <r>
    <s v="21375106"/>
    <s v="MUSEO DE ARTE Y DISEÑO CONTEMPORÁNEO"/>
    <x v="7"/>
    <s v="001"/>
    <x v="55"/>
    <s v="MANT. Y REPARACION DE EQUIPO DE TRANSPORTE"/>
    <n v="1468640"/>
    <n v="1388640"/>
    <n v="1388640"/>
    <n v="0"/>
    <n v="0"/>
    <n v="0"/>
    <n v="1366712.4"/>
    <n v="1366712.4"/>
    <n v="21927.599999999999"/>
    <n v="21927.599999999999"/>
    <n v="0.98420929830625636"/>
  </r>
  <r>
    <s v="21375106"/>
    <s v="MUSEO DE ARTE Y DISEÑO CONTEMPORÁNEO"/>
    <x v="7"/>
    <s v="001"/>
    <x v="56"/>
    <s v="MANT. Y REPARACION DE EQUIPO DE COMUNICAC."/>
    <n v="700000"/>
    <n v="200000"/>
    <n v="200000"/>
    <n v="0"/>
    <n v="0"/>
    <n v="0"/>
    <n v="169500"/>
    <n v="169500"/>
    <n v="30500"/>
    <n v="30500"/>
    <n v="0.84750000000000003"/>
  </r>
  <r>
    <s v="21375106"/>
    <s v="MUSEO DE ARTE Y DISEÑO CONTEMPORÁNEO"/>
    <x v="7"/>
    <s v="001"/>
    <x v="57"/>
    <s v="MANT. Y REPARACION DE EQUIPO Y MOBILIARIO DE OFIC."/>
    <n v="110000"/>
    <n v="360000"/>
    <n v="360000"/>
    <n v="0"/>
    <n v="0"/>
    <n v="0"/>
    <n v="200955.25"/>
    <n v="200955.25"/>
    <n v="159044.75"/>
    <n v="159044.75"/>
    <n v="0.55820902777777781"/>
  </r>
  <r>
    <s v="21375106"/>
    <s v="MUSEO DE ARTE Y DISEÑO CONTEMPORÁNEO"/>
    <x v="7"/>
    <s v="001"/>
    <x v="58"/>
    <s v="MANT. Y REP. DE EQUIPO DE COMPUTO Y SIST. DE INF."/>
    <n v="655000"/>
    <n v="100000"/>
    <n v="100000"/>
    <n v="0"/>
    <n v="0"/>
    <n v="0"/>
    <n v="0"/>
    <n v="0"/>
    <n v="100000"/>
    <n v="100000"/>
    <n v="0"/>
  </r>
  <r>
    <s v="21375106"/>
    <s v="MUSEO DE ARTE Y DISEÑO CONTEMPORÁNEO"/>
    <x v="7"/>
    <s v="001"/>
    <x v="59"/>
    <s v="MANTENIMIENTO Y REPARACION DE OTROS EQUIPOS"/>
    <n v="1025000"/>
    <n v="615000"/>
    <n v="615000"/>
    <n v="0"/>
    <n v="0"/>
    <n v="0"/>
    <n v="244117.31"/>
    <n v="116992.31"/>
    <n v="370882.69"/>
    <n v="370882.69"/>
    <n v="0.39693871544715448"/>
  </r>
  <r>
    <s v="21375106"/>
    <s v="MUSEO DE ARTE Y DISEÑO CONTEMPORÁNEO"/>
    <x v="7"/>
    <s v="001"/>
    <x v="60"/>
    <s v="IMPUESTOS"/>
    <n v="400000"/>
    <n v="400000"/>
    <n v="400000"/>
    <n v="0"/>
    <n v="0"/>
    <n v="0"/>
    <n v="244603"/>
    <n v="244603"/>
    <n v="155397"/>
    <n v="155397"/>
    <n v="0.61150749999999998"/>
  </r>
  <r>
    <s v="21375106"/>
    <s v="MUSEO DE ARTE Y DISEÑO CONTEMPORÁNEO"/>
    <x v="7"/>
    <s v="001"/>
    <x v="62"/>
    <s v="OTROS IMPUESTOS"/>
    <n v="400000"/>
    <n v="400000"/>
    <n v="400000"/>
    <n v="0"/>
    <n v="0"/>
    <n v="0"/>
    <n v="244603"/>
    <n v="244603"/>
    <n v="155397"/>
    <n v="155397"/>
    <n v="0.61150749999999998"/>
  </r>
  <r>
    <s v="21375106"/>
    <s v="MUSEO DE ARTE Y DISEÑO CONTEMPORÁNEO"/>
    <x v="7"/>
    <s v="001"/>
    <x v="63"/>
    <s v="SERVICIOS DIVERSOS"/>
    <n v="60000"/>
    <n v="30000"/>
    <n v="30000"/>
    <n v="0"/>
    <n v="0"/>
    <n v="0"/>
    <n v="0"/>
    <n v="0"/>
    <n v="30000"/>
    <n v="30000"/>
    <n v="0"/>
  </r>
  <r>
    <s v="21375106"/>
    <s v="MUSEO DE ARTE Y DISEÑO CONTEMPORÁNEO"/>
    <x v="7"/>
    <s v="001"/>
    <x v="141"/>
    <s v="INTERESES MORATORIOS Y MULTAS"/>
    <n v="30000"/>
    <n v="30000"/>
    <n v="30000"/>
    <n v="0"/>
    <n v="0"/>
    <n v="0"/>
    <n v="0"/>
    <n v="0"/>
    <n v="30000"/>
    <n v="30000"/>
    <n v="0"/>
  </r>
  <r>
    <s v="21375106"/>
    <s v="MUSEO DE ARTE Y DISEÑO CONTEMPORÁNEO"/>
    <x v="7"/>
    <s v="001"/>
    <x v="64"/>
    <s v="DEDUCIBLES"/>
    <n v="3000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66"/>
    <s v="MATERIALES Y SUMINISTROS"/>
    <n v="12942048"/>
    <n v="10975480"/>
    <n v="10975480"/>
    <n v="0"/>
    <n v="0"/>
    <n v="0"/>
    <n v="5340384.6100000003"/>
    <n v="2452265.5"/>
    <n v="5635095.3899999997"/>
    <n v="5635095.3899999997"/>
    <n v="0.48657412796524618"/>
  </r>
  <r>
    <s v="21375106"/>
    <s v="MUSEO DE ARTE Y DISEÑO CONTEMPORÁNEO"/>
    <x v="7"/>
    <s v="001"/>
    <x v="67"/>
    <s v="PRODUCTOS QUIMICOS Y CONEXOS"/>
    <n v="2989734"/>
    <n v="1949750"/>
    <n v="1949750"/>
    <n v="0"/>
    <n v="0"/>
    <n v="0"/>
    <n v="1345795.86"/>
    <n v="907663.9"/>
    <n v="603954.14"/>
    <n v="603954.14"/>
    <n v="0.69024021541223235"/>
  </r>
  <r>
    <s v="21375106"/>
    <s v="MUSEO DE ARTE Y DISEÑO CONTEMPORÁNEO"/>
    <x v="7"/>
    <s v="001"/>
    <x v="68"/>
    <s v="COMBUSTIBLES Y LUBRICANTES"/>
    <n v="400000"/>
    <n v="350000"/>
    <n v="350000"/>
    <n v="0"/>
    <n v="0"/>
    <n v="0"/>
    <n v="349994"/>
    <n v="349994"/>
    <n v="6"/>
    <n v="6"/>
    <n v="0.99998285714285717"/>
  </r>
  <r>
    <s v="21375106"/>
    <s v="MUSEO DE ARTE Y DISEÑO CONTEMPORÁNEO"/>
    <x v="7"/>
    <s v="001"/>
    <x v="69"/>
    <s v="PRODUCTOS FARMACEUTICOS Y MEDICINALES"/>
    <n v="35000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70"/>
    <s v="TINTAS, PINTURAS Y DILUYENTES"/>
    <n v="1914234"/>
    <n v="1466750"/>
    <n v="1466750"/>
    <n v="0"/>
    <n v="0"/>
    <n v="0"/>
    <n v="995801.86"/>
    <n v="557669.9"/>
    <n v="470948.14"/>
    <n v="470948.14"/>
    <n v="0.67891723879325039"/>
  </r>
  <r>
    <s v="21375106"/>
    <s v="MUSEO DE ARTE Y DISEÑO CONTEMPORÁNEO"/>
    <x v="7"/>
    <s v="001"/>
    <x v="71"/>
    <s v="OTROS PRODUCTOS QUIMICOS Y CONEXOS"/>
    <n v="325500"/>
    <n v="133000"/>
    <n v="133000"/>
    <n v="0"/>
    <n v="0"/>
    <n v="0"/>
    <n v="0"/>
    <n v="0"/>
    <n v="133000"/>
    <n v="133000"/>
    <n v="0"/>
  </r>
  <r>
    <s v="21375106"/>
    <s v="MUSEO DE ARTE Y DISEÑO CONTEMPORÁNEO"/>
    <x v="7"/>
    <s v="001"/>
    <x v="75"/>
    <s v="MATERIALES Y PROD DE USO EN LA CONSTRUC Y MANT."/>
    <n v="3941073"/>
    <n v="4224824"/>
    <n v="4224824"/>
    <n v="0"/>
    <n v="0"/>
    <n v="0"/>
    <n v="2274095.75"/>
    <n v="572192.28"/>
    <n v="1950728.25"/>
    <n v="1950728.25"/>
    <n v="0.53826993739857565"/>
  </r>
  <r>
    <s v="21375106"/>
    <s v="MUSEO DE ARTE Y DISEÑO CONTEMPORÁNEO"/>
    <x v="7"/>
    <s v="001"/>
    <x v="76"/>
    <s v="MATERIALES Y PRODUCTOS METALICOS"/>
    <n v="765313"/>
    <n v="945313"/>
    <n v="945313"/>
    <n v="0"/>
    <n v="0"/>
    <n v="0"/>
    <n v="613617.39"/>
    <n v="147264.94"/>
    <n v="331695.61"/>
    <n v="331695.61"/>
    <n v="0.64911557336035786"/>
  </r>
  <r>
    <s v="21375106"/>
    <s v="MUSEO DE ARTE Y DISEÑO CONTEMPORÁNEO"/>
    <x v="7"/>
    <s v="001"/>
    <x v="77"/>
    <s v="MATERIALES Y PRODUCTOS MINERALES Y ASFALTICOS"/>
    <n v="60000"/>
    <n v="60000"/>
    <n v="60000"/>
    <n v="0"/>
    <n v="0"/>
    <n v="0"/>
    <n v="59325"/>
    <n v="0"/>
    <n v="675"/>
    <n v="675"/>
    <n v="0.98875000000000002"/>
  </r>
  <r>
    <s v="21375106"/>
    <s v="MUSEO DE ARTE Y DISEÑO CONTEMPORÁNEO"/>
    <x v="7"/>
    <s v="001"/>
    <x v="78"/>
    <s v="MADERA Y SUS DERIVADOS"/>
    <n v="950000"/>
    <n v="950000"/>
    <n v="950000"/>
    <n v="0"/>
    <n v="0"/>
    <n v="0"/>
    <n v="402772.68"/>
    <n v="0"/>
    <n v="547227.31999999995"/>
    <n v="547227.31999999995"/>
    <n v="0.42397124210526316"/>
  </r>
  <r>
    <s v="21375106"/>
    <s v="MUSEO DE ARTE Y DISEÑO CONTEMPORÁNEO"/>
    <x v="7"/>
    <s v="001"/>
    <x v="79"/>
    <s v="MAT. Y PROD. ELECTRICOS, TELEFONICOS Y DE COMPUTO"/>
    <n v="1400498"/>
    <n v="1595498"/>
    <n v="1595498"/>
    <n v="0"/>
    <n v="0"/>
    <n v="0"/>
    <n v="703509.87"/>
    <n v="319027.39"/>
    <n v="891988.13"/>
    <n v="891988.13"/>
    <n v="0.44093434777104074"/>
  </r>
  <r>
    <s v="21375106"/>
    <s v="MUSEO DE ARTE Y DISEÑO CONTEMPORÁNEO"/>
    <x v="7"/>
    <s v="001"/>
    <x v="80"/>
    <s v="MATERIALES Y PRODUCTOS DE PLASTICO"/>
    <n v="15000"/>
    <n v="105000"/>
    <n v="105000"/>
    <n v="0"/>
    <n v="0"/>
    <n v="0"/>
    <n v="103999.95"/>
    <n v="103999.95"/>
    <n v="1000.05"/>
    <n v="1000.05"/>
    <n v="0.99047571428571424"/>
  </r>
  <r>
    <s v="21375106"/>
    <s v="MUSEO DE ARTE Y DISEÑO CONTEMPORÁNEO"/>
    <x v="7"/>
    <s v="001"/>
    <x v="81"/>
    <s v="OTROS MAT. Y PROD.DE USO EN LA CONSTRU. Y MANTENIM"/>
    <n v="750262"/>
    <n v="569013"/>
    <n v="569013"/>
    <n v="0"/>
    <n v="0"/>
    <n v="0"/>
    <n v="390870.86"/>
    <n v="1900"/>
    <n v="178142.14"/>
    <n v="178142.14"/>
    <n v="0.6869278206297571"/>
  </r>
  <r>
    <s v="21375106"/>
    <s v="MUSEO DE ARTE Y DISEÑO CONTEMPORÁNEO"/>
    <x v="7"/>
    <s v="001"/>
    <x v="82"/>
    <s v="HERRAMIENTAS, REPUESTOS Y ACCESORIOS"/>
    <n v="908240"/>
    <n v="1048240"/>
    <n v="1048240"/>
    <n v="0"/>
    <n v="0"/>
    <n v="0"/>
    <n v="610785.55000000005"/>
    <n v="419664.13"/>
    <n v="437454.45"/>
    <n v="437454.45"/>
    <n v="0.58267720178585058"/>
  </r>
  <r>
    <s v="21375106"/>
    <s v="MUSEO DE ARTE Y DISEÑO CONTEMPORÁNEO"/>
    <x v="7"/>
    <s v="001"/>
    <x v="83"/>
    <s v="HERRAMIENTAS E INSTRUMENTOS"/>
    <n v="218900"/>
    <n v="218900"/>
    <n v="218900"/>
    <n v="0"/>
    <n v="0"/>
    <n v="0"/>
    <n v="191121.42"/>
    <n v="0"/>
    <n v="27778.58"/>
    <n v="27778.58"/>
    <n v="0.87309922338967572"/>
  </r>
  <r>
    <s v="21375106"/>
    <s v="MUSEO DE ARTE Y DISEÑO CONTEMPORÁNEO"/>
    <x v="7"/>
    <s v="001"/>
    <x v="84"/>
    <s v="REPUESTOS Y ACCESORIOS"/>
    <n v="689340"/>
    <n v="829340"/>
    <n v="829340"/>
    <n v="0"/>
    <n v="0"/>
    <n v="0"/>
    <n v="419664.13"/>
    <n v="419664.13"/>
    <n v="409675.87"/>
    <n v="409675.87"/>
    <n v="0.50602181252562284"/>
  </r>
  <r>
    <s v="21375106"/>
    <s v="MUSEO DE ARTE Y DISEÑO CONTEMPORÁNEO"/>
    <x v="7"/>
    <s v="001"/>
    <x v="85"/>
    <s v="UTILES, MATERIALES Y SUMINISTROS DIVERSOS"/>
    <n v="5103001"/>
    <n v="3752666"/>
    <n v="3752666"/>
    <n v="0"/>
    <n v="0"/>
    <n v="0"/>
    <n v="1109707.45"/>
    <n v="552745.18999999994"/>
    <n v="2642958.5499999998"/>
    <n v="2642958.5499999998"/>
    <n v="0.29571175532274918"/>
  </r>
  <r>
    <s v="21375106"/>
    <s v="MUSEO DE ARTE Y DISEÑO CONTEMPORÁNEO"/>
    <x v="7"/>
    <s v="001"/>
    <x v="86"/>
    <s v="UTILES Y MATERIALES DE OFICINA Y COMPUTO"/>
    <n v="350000"/>
    <n v="223100"/>
    <n v="223100"/>
    <n v="0"/>
    <n v="0"/>
    <n v="0"/>
    <n v="0"/>
    <n v="0"/>
    <n v="223100"/>
    <n v="223100"/>
    <n v="0"/>
  </r>
  <r>
    <s v="21375106"/>
    <s v="MUSEO DE ARTE Y DISEÑO CONTEMPORÁNEO"/>
    <x v="7"/>
    <s v="001"/>
    <x v="88"/>
    <s v="PRODUCTOS DE PAPEL, CARTON E IMPRESOS"/>
    <n v="500000"/>
    <n v="293000"/>
    <n v="293000"/>
    <n v="0"/>
    <n v="0"/>
    <n v="0"/>
    <n v="107289.28"/>
    <n v="107289.28"/>
    <n v="185710.72"/>
    <n v="185710.72"/>
    <n v="0.3661750170648464"/>
  </r>
  <r>
    <s v="21375106"/>
    <s v="MUSEO DE ARTE Y DISEÑO CONTEMPORÁNEO"/>
    <x v="7"/>
    <s v="001"/>
    <x v="89"/>
    <s v="TEXTILES Y VESTUARIO"/>
    <n v="1252716"/>
    <n v="1302716"/>
    <n v="1302716"/>
    <n v="0"/>
    <n v="0"/>
    <n v="0"/>
    <n v="562003.43999999994"/>
    <n v="49513.41"/>
    <n v="740712.56"/>
    <n v="740712.56"/>
    <n v="0.43140902545144139"/>
  </r>
  <r>
    <s v="21375106"/>
    <s v="MUSEO DE ARTE Y DISEÑO CONTEMPORÁNEO"/>
    <x v="7"/>
    <s v="001"/>
    <x v="90"/>
    <s v="UTILES Y MATERIALES DE LIMPIEZA"/>
    <n v="1900000"/>
    <n v="1001350"/>
    <n v="1001350"/>
    <n v="0"/>
    <n v="0"/>
    <n v="0"/>
    <n v="395945.5"/>
    <n v="395942.5"/>
    <n v="605404.5"/>
    <n v="605404.5"/>
    <n v="0.39541169421281269"/>
  </r>
  <r>
    <s v="21375106"/>
    <s v="MUSEO DE ARTE Y DISEÑO CONTEMPORÁNEO"/>
    <x v="7"/>
    <s v="001"/>
    <x v="91"/>
    <s v="UTILES Y MATERIALES DE RESGUARDO Y SEGURIDAD"/>
    <n v="142500"/>
    <n v="132500"/>
    <n v="132500"/>
    <n v="0"/>
    <n v="0"/>
    <n v="0"/>
    <n v="44469.23"/>
    <n v="0"/>
    <n v="88030.77"/>
    <n v="88030.77"/>
    <n v="0.33561683018867927"/>
  </r>
  <r>
    <s v="21375106"/>
    <s v="MUSEO DE ARTE Y DISEÑO CONTEMPORÁNEO"/>
    <x v="7"/>
    <s v="001"/>
    <x v="93"/>
    <s v="OTROS UTILES, MATERIALES Y SUMINISTROS DIVERSOS"/>
    <n v="957785"/>
    <n v="800000"/>
    <n v="800000"/>
    <n v="0"/>
    <n v="0"/>
    <n v="0"/>
    <n v="0"/>
    <n v="0"/>
    <n v="800000"/>
    <n v="800000"/>
    <n v="0"/>
  </r>
  <r>
    <s v="21375106"/>
    <s v="MUSEO DE ARTE Y DISEÑO CONTEMPORÁNEO"/>
    <x v="7"/>
    <s v="001"/>
    <x v="119"/>
    <s v="BIENES DURADEROS"/>
    <n v="11428065"/>
    <n v="19628506"/>
    <n v="19628506"/>
    <n v="0"/>
    <n v="0"/>
    <n v="0"/>
    <n v="7572069.79"/>
    <n v="5931685.0899999999"/>
    <n v="12056436.210000001"/>
    <n v="12056436.210000001"/>
    <n v="0.38576903356781206"/>
  </r>
  <r>
    <s v="21375106"/>
    <s v="MUSEO DE ARTE Y DISEÑO CONTEMPORÁNEO"/>
    <x v="7"/>
    <s v="001"/>
    <x v="120"/>
    <s v="MAQUINARIA, EQUIPO Y MOBILIARIO"/>
    <n v="6053065"/>
    <n v="12953065"/>
    <n v="12953065"/>
    <n v="0"/>
    <n v="0"/>
    <n v="0"/>
    <n v="4886825.29"/>
    <n v="3246440.59"/>
    <n v="8066239.71"/>
    <n v="8066239.71"/>
    <n v="0.37727173375567868"/>
  </r>
  <r>
    <s v="21375106"/>
    <s v="MUSEO DE ARTE Y DISEÑO CONTEMPORÁNEO"/>
    <x v="7"/>
    <s v="001"/>
    <x v="123"/>
    <s v="EQUIPO DE COMUNICACION"/>
    <n v="0"/>
    <n v="2900000"/>
    <n v="2900000"/>
    <n v="0"/>
    <n v="0"/>
    <n v="0"/>
    <n v="0"/>
    <n v="0"/>
    <n v="2900000"/>
    <n v="2900000"/>
    <n v="0"/>
  </r>
  <r>
    <s v="21375106"/>
    <s v="MUSEO DE ARTE Y DISEÑO CONTEMPORÁNEO"/>
    <x v="7"/>
    <s v="001"/>
    <x v="127"/>
    <s v="MAQUINARIA, EQUIPO Y MOBILIARIO DIVERSO"/>
    <n v="0"/>
    <n v="4000000"/>
    <n v="4000000"/>
    <n v="0"/>
    <n v="0"/>
    <n v="0"/>
    <n v="0"/>
    <n v="0"/>
    <n v="4000000"/>
    <n v="4000000"/>
    <n v="0"/>
  </r>
  <r>
    <s v="21375106"/>
    <s v="MUSEO DE ARTE Y DISEÑO CONTEMPORÁNEO"/>
    <x v="7"/>
    <s v="280"/>
    <x v="121"/>
    <s v="MAQUINARIA Y EQUIPO PARA LA PRODUCCION"/>
    <n v="1145000"/>
    <n v="1145000"/>
    <n v="1145000"/>
    <n v="0"/>
    <n v="0"/>
    <n v="0"/>
    <n v="444816.11"/>
    <n v="444816.11"/>
    <n v="700183.89"/>
    <n v="700183.89"/>
    <n v="0.38848568558951962"/>
  </r>
  <r>
    <s v="21375106"/>
    <s v="MUSEO DE ARTE Y DISEÑO CONTEMPORÁNEO"/>
    <x v="7"/>
    <s v="280"/>
    <x v="123"/>
    <s v="EQUIPO DE COMUNICACION"/>
    <n v="2190000"/>
    <n v="2190000"/>
    <n v="2190000"/>
    <n v="0"/>
    <n v="0"/>
    <n v="0"/>
    <n v="2093771.44"/>
    <n v="453386.74"/>
    <n v="96228.56"/>
    <n v="96228.56"/>
    <n v="0.95606001826484011"/>
  </r>
  <r>
    <s v="21375106"/>
    <s v="MUSEO DE ARTE Y DISEÑO CONTEMPORÁNEO"/>
    <x v="7"/>
    <s v="280"/>
    <x v="124"/>
    <s v="EQUIPO Y MOBILIARIO DE OFICINA"/>
    <n v="27275"/>
    <n v="50000"/>
    <n v="50000"/>
    <n v="0"/>
    <n v="0"/>
    <n v="0"/>
    <n v="45459.9"/>
    <n v="45459.9"/>
    <n v="4540.1000000000004"/>
    <n v="4540.1000000000004"/>
    <n v="0.90919800000000006"/>
  </r>
  <r>
    <s v="21375106"/>
    <s v="MUSEO DE ARTE Y DISEÑO CONTEMPORÁNEO"/>
    <x v="7"/>
    <s v="280"/>
    <x v="125"/>
    <s v="EQUIPO Y PROGRAMAS DE COMPUTO"/>
    <n v="2440790"/>
    <n v="2325300"/>
    <n v="2325300"/>
    <n v="0"/>
    <n v="0"/>
    <n v="0"/>
    <n v="2129168.6"/>
    <n v="2129168.6"/>
    <n v="196131.4"/>
    <n v="196131.4"/>
    <n v="0.9156532920483379"/>
  </r>
  <r>
    <s v="21375106"/>
    <s v="MUSEO DE ARTE Y DISEÑO CONTEMPORÁNEO"/>
    <x v="7"/>
    <s v="280"/>
    <x v="127"/>
    <s v="MAQUINARIA, EQUIPO Y MOBILIARIO DIVERSO"/>
    <n v="250000"/>
    <n v="342765"/>
    <n v="342765"/>
    <n v="0"/>
    <n v="0"/>
    <n v="0"/>
    <n v="173609.24"/>
    <n v="173609.24"/>
    <n v="169155.76"/>
    <n v="169155.76"/>
    <n v="0.50649640424197329"/>
  </r>
  <r>
    <s v="21375106"/>
    <s v="MUSEO DE ARTE Y DISEÑO CONTEMPORÁNEO"/>
    <x v="7"/>
    <s v="001"/>
    <x v="131"/>
    <s v="BIENES DURADEROS DIVERSOS"/>
    <n v="5375000"/>
    <n v="6675441"/>
    <n v="6675441"/>
    <n v="0"/>
    <n v="0"/>
    <n v="0"/>
    <n v="2685244.5"/>
    <n v="2685244.5"/>
    <n v="3990196.5"/>
    <n v="3990196.5"/>
    <n v="0.40225724412814073"/>
  </r>
  <r>
    <s v="21375106"/>
    <s v="MUSEO DE ARTE Y DISEÑO CONTEMPORÁNEO"/>
    <x v="7"/>
    <s v="001"/>
    <x v="132"/>
    <s v="BIENES INTANGIBLES"/>
    <n v="0"/>
    <n v="1300441"/>
    <n v="1300441"/>
    <n v="0"/>
    <n v="0"/>
    <n v="0"/>
    <n v="0"/>
    <n v="0"/>
    <n v="1300441"/>
    <n v="1300441"/>
    <n v="0"/>
  </r>
  <r>
    <s v="21375106"/>
    <s v="MUSEO DE ARTE Y DISEÑO CONTEMPORÁNEO"/>
    <x v="7"/>
    <s v="280"/>
    <x v="132"/>
    <s v="BIENES INTANGIBLES"/>
    <n v="5375000"/>
    <n v="5375000"/>
    <n v="5375000"/>
    <n v="0"/>
    <n v="0"/>
    <n v="0"/>
    <n v="2685244.5"/>
    <n v="2685244.5"/>
    <n v="2689755.5"/>
    <n v="2689755.5"/>
    <n v="0.49958037209302325"/>
  </r>
  <r>
    <s v="21375106"/>
    <s v="MUSEO DE ARTE Y DISEÑO CONTEMPORÁNEO"/>
    <x v="7"/>
    <s v="001"/>
    <x v="94"/>
    <s v="TRANSFERENCIAS CORRIENTES"/>
    <n v="9374220"/>
    <n v="11278419"/>
    <n v="11278419"/>
    <n v="0"/>
    <n v="0"/>
    <n v="0"/>
    <n v="8869941.5299999993"/>
    <n v="8869941.2100000009"/>
    <n v="2408477.4700000002"/>
    <n v="2408477.4700000002"/>
    <n v="0.78645256307643818"/>
  </r>
  <r>
    <s v="21375106"/>
    <s v="MUSEO DE ARTE Y DISEÑO CONTEMPORÁNEO"/>
    <x v="7"/>
    <s v="001"/>
    <x v="95"/>
    <s v="TRANSFERENCIAS CORRIENTES AL SECTOR PUBLICO"/>
    <n v="3574220"/>
    <n v="3303162"/>
    <n v="3303162"/>
    <n v="0"/>
    <n v="0"/>
    <n v="0"/>
    <n v="2606986.6"/>
    <n v="2606986.6"/>
    <n v="696175.4"/>
    <n v="696175.4"/>
    <n v="0.78923970425913115"/>
  </r>
  <r>
    <s v="21375106"/>
    <s v="MUSEO DE ARTE Y DISEÑO CONTEMPORÁNEO"/>
    <x v="7"/>
    <s v="001"/>
    <x v="200"/>
    <s v="CCSS CONTRIBUCION ESTATAL SEGURO PENSIONES (CONTRIBUCION ESTATAL AL SEGURO DE PENSIONES, SEGUN LEY NO. 17 DEL 22 DE OCTUBRE DE 1943, LEY"/>
    <n v="3083255"/>
    <n v="2849430"/>
    <n v="2849430"/>
    <n v="0"/>
    <n v="0"/>
    <n v="0"/>
    <n v="2245959.54"/>
    <n v="2245959.54"/>
    <n v="603470.46"/>
    <n v="603470.46"/>
    <n v="0.78821362167170272"/>
  </r>
  <r>
    <s v="21375106"/>
    <s v="MUSEO DE ARTE Y DISEÑO CONTEMPORÁNEO"/>
    <x v="7"/>
    <s v="001"/>
    <x v="201"/>
    <s v="CCSS CONTRIBUCION ESTATAL SEGURO SALUD (CONTRIBUCION ESTATAL AL SEGURO DE SALUD, SEGUN LEY NO. 17 DEL 22 DE OCTUBRE DE 1943, LEY"/>
    <n v="490965"/>
    <n v="453732"/>
    <n v="453732"/>
    <n v="0"/>
    <n v="0"/>
    <n v="0"/>
    <n v="361027.06"/>
    <n v="361027.06"/>
    <n v="92704.94"/>
    <n v="92704.94"/>
    <n v="0.79568348716863702"/>
  </r>
  <r>
    <s v="21375106"/>
    <s v="MUSEO DE ARTE Y DISEÑO CONTEMPORÁNEO"/>
    <x v="7"/>
    <s v="001"/>
    <x v="99"/>
    <s v="TRANSFERENCIAS CORRIENTES A PERSONAS"/>
    <n v="2800000"/>
    <n v="2800000"/>
    <n v="2800000"/>
    <n v="0"/>
    <n v="0"/>
    <n v="0"/>
    <n v="2800000"/>
    <n v="2800000"/>
    <n v="0"/>
    <n v="0"/>
    <n v="1"/>
  </r>
  <r>
    <s v="21375106"/>
    <s v="MUSEO DE ARTE Y DISEÑO CONTEMPORÁNEO"/>
    <x v="7"/>
    <s v="001"/>
    <x v="101"/>
    <s v="OTRAS TRANSFERENCIAS A PERSONAS"/>
    <n v="2800000"/>
    <n v="2800000"/>
    <n v="2800000"/>
    <n v="0"/>
    <n v="0"/>
    <n v="0"/>
    <n v="2800000"/>
    <n v="2800000"/>
    <n v="0"/>
    <n v="0"/>
    <n v="1"/>
  </r>
  <r>
    <s v="21375106"/>
    <s v="MUSEO DE ARTE Y DISEÑO CONTEMPORÁNEO"/>
    <x v="7"/>
    <s v="001"/>
    <x v="102"/>
    <s v="PRESTACIONES"/>
    <n v="3000000"/>
    <n v="4000000"/>
    <n v="4000000"/>
    <n v="0"/>
    <n v="0"/>
    <n v="0"/>
    <n v="2287697.9300000002"/>
    <n v="2287697.61"/>
    <n v="1712302.07"/>
    <n v="1712302.07"/>
    <n v="0.57192448250000005"/>
  </r>
  <r>
    <s v="21375106"/>
    <s v="MUSEO DE ARTE Y DISEÑO CONTEMPORÁNEO"/>
    <x v="7"/>
    <s v="001"/>
    <x v="103"/>
    <s v="PRESTACIONES LEGALES"/>
    <n v="1800000"/>
    <n v="2800000"/>
    <n v="2800000"/>
    <n v="0"/>
    <n v="0"/>
    <n v="0"/>
    <n v="1711665.29"/>
    <n v="1711665.29"/>
    <n v="1088334.71"/>
    <n v="1088334.71"/>
    <n v="0.61130903214285714"/>
  </r>
  <r>
    <s v="21375106"/>
    <s v="MUSEO DE ARTE Y DISEÑO CONTEMPORÁNEO"/>
    <x v="7"/>
    <s v="001"/>
    <x v="104"/>
    <s v="OTRAS PRESTACIONES"/>
    <n v="1200000"/>
    <n v="1200000"/>
    <n v="1200000"/>
    <n v="0"/>
    <n v="0"/>
    <n v="0"/>
    <n v="576032.64"/>
    <n v="576032.31999999995"/>
    <n v="623967.36"/>
    <n v="623967.36"/>
    <n v="0.48002719999999999"/>
  </r>
  <r>
    <s v="21375106"/>
    <s v="MUSEO DE ARTE Y DISEÑO CONTEMPORÁNEO"/>
    <x v="7"/>
    <s v="001"/>
    <x v="109"/>
    <s v="OTRAS TRANSFERENCIAS CORRIENTES AL SECTOR PRIVADO"/>
    <n v="0"/>
    <n v="1175257"/>
    <n v="1175257"/>
    <n v="0"/>
    <n v="0"/>
    <n v="0"/>
    <n v="1175257"/>
    <n v="1175257"/>
    <n v="0"/>
    <n v="0"/>
    <n v="1"/>
  </r>
  <r>
    <s v="21375106"/>
    <s v="MUSEO DE ARTE Y DISEÑO CONTEMPORÁNEO"/>
    <x v="7"/>
    <s v="001"/>
    <x v="110"/>
    <s v="INDEMNIZACIONES"/>
    <n v="0"/>
    <n v="1175257"/>
    <n v="1175257"/>
    <n v="0"/>
    <n v="0"/>
    <n v="0"/>
    <n v="1175257"/>
    <n v="1175257"/>
    <n v="0"/>
    <n v="0"/>
    <n v="1"/>
  </r>
  <r>
    <s v="21375107"/>
    <s v="CENTRO CULTURAL E HISTÓRICO JOSÉ FIGUERE"/>
    <x v="8"/>
    <s v="001"/>
    <x v="0"/>
    <s v=""/>
    <n v="180858331"/>
    <n v="171316204"/>
    <n v="171316204"/>
    <n v="0"/>
    <n v="0"/>
    <n v="0"/>
    <n v="149918193.34"/>
    <n v="149087573.53999999"/>
    <n v="21398010.66"/>
    <n v="21398010.66"/>
    <n v="0.87509639975445641"/>
  </r>
  <r>
    <s v="21375107"/>
    <s v="CENTRO CULTURAL E HISTÓRICO JOSÉ FIGUERE"/>
    <x v="8"/>
    <s v="001"/>
    <x v="1"/>
    <s v="REMUNERACIONES"/>
    <n v="140155730"/>
    <n v="116383072"/>
    <n v="116383072"/>
    <n v="0"/>
    <n v="0"/>
    <n v="0"/>
    <n v="110916106.05"/>
    <n v="110085486.25"/>
    <n v="5466965.9500000002"/>
    <n v="5466965.9500000002"/>
    <n v="0.9530261071816355"/>
  </r>
  <r>
    <s v="21375107"/>
    <s v="CENTRO CULTURAL E HISTÓRICO JOSÉ FIGUERE"/>
    <x v="8"/>
    <s v="001"/>
    <x v="2"/>
    <s v="REMUNERACIONES BASICAS"/>
    <n v="57541800"/>
    <n v="52538100"/>
    <n v="52538100"/>
    <n v="0"/>
    <n v="0"/>
    <n v="0"/>
    <n v="52467951.299999997"/>
    <n v="51889499.079999998"/>
    <n v="70148.7"/>
    <n v="70148.7"/>
    <n v="0.99866480325706486"/>
  </r>
  <r>
    <s v="21375107"/>
    <s v="CENTRO CULTURAL E HISTÓRICO JOSÉ FIGUERE"/>
    <x v="8"/>
    <s v="001"/>
    <x v="3"/>
    <s v="SUELDOS PARA CARGOS FIJOS"/>
    <n v="57541800"/>
    <n v="52538100"/>
    <n v="52538100"/>
    <n v="0"/>
    <n v="0"/>
    <n v="0"/>
    <n v="52467951.299999997"/>
    <n v="51889499.079999998"/>
    <n v="70148.7"/>
    <n v="70148.7"/>
    <n v="0.99866480325706486"/>
  </r>
  <r>
    <s v="21375107"/>
    <s v="CENTRO CULTURAL E HISTÓRICO JOSÉ FIGUERE"/>
    <x v="8"/>
    <s v="001"/>
    <x v="5"/>
    <s v="REMUNERACIONES EVENTUALES"/>
    <n v="800000"/>
    <n v="800000"/>
    <n v="800000"/>
    <n v="0"/>
    <n v="0"/>
    <n v="0"/>
    <n v="796679.79"/>
    <n v="790901.87"/>
    <n v="3320.21"/>
    <n v="3320.21"/>
    <n v="0.99584973750000005"/>
  </r>
  <r>
    <s v="21375107"/>
    <s v="CENTRO CULTURAL E HISTÓRICO JOSÉ FIGUERE"/>
    <x v="8"/>
    <s v="001"/>
    <x v="6"/>
    <s v="TIEMPO EXTRAORDINARIO"/>
    <n v="800000"/>
    <n v="800000"/>
    <n v="800000"/>
    <n v="0"/>
    <n v="0"/>
    <n v="0"/>
    <n v="796679.79"/>
    <n v="790901.87"/>
    <n v="3320.21"/>
    <n v="3320.21"/>
    <n v="0.99584973750000005"/>
  </r>
  <r>
    <s v="21375107"/>
    <s v="CENTRO CULTURAL E HISTÓRICO JOSÉ FIGUERE"/>
    <x v="8"/>
    <s v="001"/>
    <x v="7"/>
    <s v="INCENTIVOS SALARIALES"/>
    <n v="60258933"/>
    <n v="44589133"/>
    <n v="44589133"/>
    <n v="0"/>
    <n v="0"/>
    <n v="0"/>
    <n v="41855817.960000001"/>
    <n v="41609428.299999997"/>
    <n v="2733315.04"/>
    <n v="2733315.04"/>
    <n v="0.93869997337692124"/>
  </r>
  <r>
    <s v="21375107"/>
    <s v="CENTRO CULTURAL E HISTÓRICO JOSÉ FIGUERE"/>
    <x v="8"/>
    <s v="001"/>
    <x v="8"/>
    <s v="RETRIBUCION POR AÑOS SERVIDOS"/>
    <n v="17000000"/>
    <n v="12999940"/>
    <n v="12999940"/>
    <n v="0"/>
    <n v="0"/>
    <n v="0"/>
    <n v="11543311.52"/>
    <n v="11439373.779999999"/>
    <n v="1456628.48"/>
    <n v="1456628.48"/>
    <n v="0.88795113823602256"/>
  </r>
  <r>
    <s v="21375107"/>
    <s v="CENTRO CULTURAL E HISTÓRICO JOSÉ FIGUERE"/>
    <x v="8"/>
    <s v="001"/>
    <x v="9"/>
    <s v="RESTRICCION AL EJERCICIO LIBERAL DE LA PROFESION"/>
    <n v="22453680"/>
    <n v="12396395"/>
    <n v="12396395"/>
    <n v="0"/>
    <n v="0"/>
    <n v="0"/>
    <n v="12195499.25"/>
    <n v="12086758.880000001"/>
    <n v="200895.75"/>
    <n v="200895.75"/>
    <n v="0.98379401834162272"/>
  </r>
  <r>
    <s v="21375107"/>
    <s v="CENTRO CULTURAL E HISTÓRICO JOSÉ FIGUERE"/>
    <x v="8"/>
    <s v="001"/>
    <x v="10"/>
    <s v="DECIMOTERCER MES"/>
    <n v="9017639"/>
    <n v="7705184"/>
    <n v="7705184"/>
    <n v="0"/>
    <n v="0"/>
    <n v="0"/>
    <n v="7282480.6900000004"/>
    <n v="7282480.6900000004"/>
    <n v="422703.31"/>
    <n v="422703.31"/>
    <n v="0.94514040028116142"/>
  </r>
  <r>
    <s v="21375107"/>
    <s v="CENTRO CULTURAL E HISTÓRICO JOSÉ FIGUERE"/>
    <x v="8"/>
    <s v="001"/>
    <x v="11"/>
    <s v="SALARIO ESCOLAR"/>
    <n v="7487614"/>
    <n v="7487614"/>
    <n v="7487614"/>
    <n v="0"/>
    <n v="0"/>
    <n v="0"/>
    <n v="6909850.8200000003"/>
    <n v="6909850.8200000003"/>
    <n v="577763.18000000005"/>
    <n v="577763.18000000005"/>
    <n v="0.922837478000335"/>
  </r>
  <r>
    <s v="21375107"/>
    <s v="CENTRO CULTURAL E HISTÓRICO JOSÉ FIGUERE"/>
    <x v="8"/>
    <s v="001"/>
    <x v="12"/>
    <s v="OTROS INCENTIVOS SALARIALES"/>
    <n v="4300000"/>
    <n v="4000000"/>
    <n v="4000000"/>
    <n v="0"/>
    <n v="0"/>
    <n v="0"/>
    <n v="3924675.68"/>
    <n v="3890964.13"/>
    <n v="75324.320000000007"/>
    <n v="75324.320000000007"/>
    <n v="0.98116892"/>
  </r>
  <r>
    <s v="21375107"/>
    <s v="CENTRO CULTURAL E HISTÓRICO JOSÉ FIGUERE"/>
    <x v="8"/>
    <s v="001"/>
    <x v="13"/>
    <s v="CONTRIB. PATRONALES AL DES. Y LA SEGURIDAD SOCIAL"/>
    <n v="10684353"/>
    <n v="9148166"/>
    <n v="9148166"/>
    <n v="0"/>
    <n v="0"/>
    <n v="0"/>
    <n v="7634713"/>
    <n v="7634713"/>
    <n v="1513453"/>
    <n v="1513453"/>
    <n v="0.83456214065201706"/>
  </r>
  <r>
    <s v="21375107"/>
    <s v="CENTRO CULTURAL E HISTÓRICO JOSÉ FIGUERE"/>
    <x v="8"/>
    <s v="001"/>
    <x v="202"/>
    <s v="CCSS CONTRIBUCION PATRONAL SEGURO SALUD (CONTRIBUCION PATRONAL SEGURO DE SALUD, SEGUN LEY NO. 17 DEL 22 DE OCTUBRE DE 1943, LEY"/>
    <n v="10136437"/>
    <n v="8679029"/>
    <n v="8679029"/>
    <n v="0"/>
    <n v="0"/>
    <n v="0"/>
    <n v="7433827"/>
    <n v="7433827"/>
    <n v="1245202"/>
    <n v="1245202"/>
    <n v="0.856527498640689"/>
  </r>
  <r>
    <s v="21375107"/>
    <s v="CENTRO CULTURAL E HISTÓRICO JOSÉ FIGUERE"/>
    <x v="8"/>
    <s v="001"/>
    <x v="203"/>
    <s v="BANCO POPULAR Y DE DESARROLLO COMUNAL. (BPDC) (SEGUN LEY NO. 4351 DEL 11 DE JULIO DE 1969, LEY ORGANICA DEL B.P.D.C.)."/>
    <n v="547916"/>
    <n v="469137"/>
    <n v="469137"/>
    <n v="0"/>
    <n v="0"/>
    <n v="0"/>
    <n v="200886"/>
    <n v="200886"/>
    <n v="268251"/>
    <n v="268251"/>
    <n v="0.42820327537584968"/>
  </r>
  <r>
    <s v="21375107"/>
    <s v="CENTRO CULTURAL E HISTÓRICO JOSÉ FIGUERE"/>
    <x v="8"/>
    <s v="001"/>
    <x v="16"/>
    <s v="CONTRIB PATRONALES A FOND PENS Y OTROS FOND CAPIT."/>
    <n v="10870644"/>
    <n v="9307673"/>
    <n v="9307673"/>
    <n v="0"/>
    <n v="0"/>
    <n v="0"/>
    <n v="8160944"/>
    <n v="8160944"/>
    <n v="1146729"/>
    <n v="1146729"/>
    <n v="0.87679745517488639"/>
  </r>
  <r>
    <s v="21375107"/>
    <s v="CENTRO CULTURAL E HISTÓRICO JOSÉ FIGUERE"/>
    <x v="8"/>
    <s v="001"/>
    <x v="204"/>
    <s v="CCSS CONTRIBUCION PATRONAL SEGURO PENSIONES (CONTRIBUCION PATRONAL SEGURO DE PENSIONES, SEGUN LEY NO. 17 DEL 22 DE OCTUBRE DE 1943, LEY"/>
    <n v="5939404"/>
    <n v="5085442"/>
    <n v="5085442"/>
    <n v="0"/>
    <n v="0"/>
    <n v="0"/>
    <n v="4344084"/>
    <n v="4344084"/>
    <n v="741358"/>
    <n v="741358"/>
    <n v="0.85421955456379206"/>
  </r>
  <r>
    <s v="21375107"/>
    <s v="CENTRO CULTURAL E HISTÓRICO JOSÉ FIGUERE"/>
    <x v="8"/>
    <s v="001"/>
    <x v="205"/>
    <s v="CCSS APORTE PATRONAL REGIMEN PENSIONES (APORTE PATRONAL AL REGIMEN DE PENSIONES, SEGUN LEY DE PROTECCION AL TRABAJADOR NO. 7983 DEL 16"/>
    <n v="3287493"/>
    <n v="2814820"/>
    <n v="2814820"/>
    <n v="0"/>
    <n v="0"/>
    <n v="0"/>
    <n v="2611532"/>
    <n v="2611532"/>
    <n v="203288"/>
    <n v="203288"/>
    <n v="0.92777939619584915"/>
  </r>
  <r>
    <s v="21375107"/>
    <s v="CENTRO CULTURAL E HISTÓRICO JOSÉ FIGUERE"/>
    <x v="8"/>
    <s v="001"/>
    <x v="206"/>
    <s v="CCSS APORTE PATRONAL FONDO CAPITALIZACION LABORAL (APORTE PATRONAL AL FONDO DE CAPITALIZACION LABORAL, SEGUN LEY DE PROTECCION AL TRABAJADOR"/>
    <n v="1643747"/>
    <n v="1407411"/>
    <n v="1407411"/>
    <n v="0"/>
    <n v="0"/>
    <n v="0"/>
    <n v="1205328"/>
    <n v="1205328"/>
    <n v="202083"/>
    <n v="202083"/>
    <n v="0.85641507704572439"/>
  </r>
  <r>
    <s v="21375107"/>
    <s v="CENTRO CULTURAL E HISTÓRICO JOSÉ FIGUERE"/>
    <x v="8"/>
    <s v="001"/>
    <x v="21"/>
    <s v="SERVICIOS"/>
    <n v="26060000"/>
    <n v="23402696"/>
    <n v="23402696"/>
    <n v="0"/>
    <n v="0"/>
    <n v="0"/>
    <n v="20034652.690000001"/>
    <n v="20034652.690000001"/>
    <n v="3368043.31"/>
    <n v="3368043.31"/>
    <n v="0.8560831064079113"/>
  </r>
  <r>
    <s v="21375107"/>
    <s v="CENTRO CULTURAL E HISTÓRICO JOSÉ FIGUERE"/>
    <x v="8"/>
    <s v="001"/>
    <x v="22"/>
    <s v="ALQUILERES"/>
    <n v="50000"/>
    <n v="50000"/>
    <n v="50000"/>
    <n v="0"/>
    <n v="0"/>
    <n v="0"/>
    <n v="23480"/>
    <n v="23480"/>
    <n v="26520"/>
    <n v="26520"/>
    <n v="0.46960000000000002"/>
  </r>
  <r>
    <s v="21375107"/>
    <s v="CENTRO CULTURAL E HISTÓRICO JOSÉ FIGUERE"/>
    <x v="8"/>
    <s v="001"/>
    <x v="138"/>
    <s v="ALQUILER DE EDIFICIOS, LOCALES Y TERRENOS"/>
    <n v="50000"/>
    <n v="50000"/>
    <n v="50000"/>
    <n v="0"/>
    <n v="0"/>
    <n v="0"/>
    <n v="23480"/>
    <n v="23480"/>
    <n v="26520"/>
    <n v="26520"/>
    <n v="0.46960000000000002"/>
  </r>
  <r>
    <s v="21375107"/>
    <s v="CENTRO CULTURAL E HISTÓRICO JOSÉ FIGUERE"/>
    <x v="8"/>
    <s v="001"/>
    <x v="26"/>
    <s v="SERVICIOS BASICOS"/>
    <n v="2510000"/>
    <n v="2260000"/>
    <n v="2260000"/>
    <n v="0"/>
    <n v="0"/>
    <n v="0"/>
    <n v="1926517.55"/>
    <n v="1926517.55"/>
    <n v="333482.45"/>
    <n v="333482.45"/>
    <n v="0.85244139380530981"/>
  </r>
  <r>
    <s v="21375107"/>
    <s v="CENTRO CULTURAL E HISTÓRICO JOSÉ FIGUERE"/>
    <x v="8"/>
    <s v="001"/>
    <x v="27"/>
    <s v="SERVICIO DE AGUA Y ALCANTARILLADO"/>
    <n v="600000"/>
    <n v="500000"/>
    <n v="500000"/>
    <n v="0"/>
    <n v="0"/>
    <n v="0"/>
    <n v="481321"/>
    <n v="481321"/>
    <n v="18679"/>
    <n v="18679"/>
    <n v="0.962642"/>
  </r>
  <r>
    <s v="21375107"/>
    <s v="CENTRO CULTURAL E HISTÓRICO JOSÉ FIGUERE"/>
    <x v="8"/>
    <s v="001"/>
    <x v="28"/>
    <s v="SERVICIO DE ENERGIA ELECTRICA"/>
    <n v="780000"/>
    <n v="780000"/>
    <n v="780000"/>
    <n v="0"/>
    <n v="0"/>
    <n v="0"/>
    <n v="743505"/>
    <n v="743505"/>
    <n v="36495"/>
    <n v="36495"/>
    <n v="0.9532115384615385"/>
  </r>
  <r>
    <s v="21375107"/>
    <s v="CENTRO CULTURAL E HISTÓRICO JOSÉ FIGUERE"/>
    <x v="8"/>
    <s v="001"/>
    <x v="30"/>
    <s v="SERVICIO DE TELECOMUNICACIONES"/>
    <n v="780000"/>
    <n v="630000"/>
    <n v="630000"/>
    <n v="0"/>
    <n v="0"/>
    <n v="0"/>
    <n v="462378.77"/>
    <n v="462378.77"/>
    <n v="167621.23000000001"/>
    <n v="167621.23000000001"/>
    <n v="0.73393455555555553"/>
  </r>
  <r>
    <s v="21375107"/>
    <s v="CENTRO CULTURAL E HISTÓRICO JOSÉ FIGUERE"/>
    <x v="8"/>
    <s v="001"/>
    <x v="31"/>
    <s v="OTROS SERVICIOS BASICOS"/>
    <n v="350000"/>
    <n v="350000"/>
    <n v="350000"/>
    <n v="0"/>
    <n v="0"/>
    <n v="0"/>
    <n v="239312.78"/>
    <n v="239312.78"/>
    <n v="110687.22"/>
    <n v="110687.22"/>
    <n v="0.68375079999999999"/>
  </r>
  <r>
    <s v="21375107"/>
    <s v="CENTRO CULTURAL E HISTÓRICO JOSÉ FIGUERE"/>
    <x v="8"/>
    <s v="001"/>
    <x v="32"/>
    <s v="SERVICIOS COMERCIALES Y FINANCIEROS"/>
    <n v="2580000"/>
    <n v="300000"/>
    <n v="300000"/>
    <n v="0"/>
    <n v="0"/>
    <n v="0"/>
    <n v="256543.9"/>
    <n v="256543.9"/>
    <n v="43456.1"/>
    <n v="43456.1"/>
    <n v="0.85514633333333334"/>
  </r>
  <r>
    <s v="21375107"/>
    <s v="CENTRO CULTURAL E HISTÓRICO JOSÉ FIGUERE"/>
    <x v="8"/>
    <s v="001"/>
    <x v="33"/>
    <s v="INFORMACION"/>
    <n v="100000"/>
    <n v="100000"/>
    <n v="100000"/>
    <n v="0"/>
    <n v="0"/>
    <n v="0"/>
    <n v="91371.8"/>
    <n v="91371.8"/>
    <n v="8628.2000000000007"/>
    <n v="8628.2000000000007"/>
    <n v="0.91371800000000003"/>
  </r>
  <r>
    <s v="21375107"/>
    <s v="CENTRO CULTURAL E HISTÓRICO JOSÉ FIGUERE"/>
    <x v="8"/>
    <s v="001"/>
    <x v="34"/>
    <s v="IMPRESION, ENCUADERNACION Y OTROS"/>
    <n v="2200000"/>
    <n v="0"/>
    <n v="0"/>
    <n v="0"/>
    <n v="0"/>
    <n v="0"/>
    <n v="0"/>
    <n v="0"/>
    <n v="0"/>
    <n v="0"/>
    <n v="0"/>
  </r>
  <r>
    <s v="21375107"/>
    <s v="CENTRO CULTURAL E HISTÓRICO JOSÉ FIGUERE"/>
    <x v="8"/>
    <s v="001"/>
    <x v="158"/>
    <s v="TRANSPORTE DE BIENES"/>
    <n v="80000"/>
    <n v="0"/>
    <n v="0"/>
    <n v="0"/>
    <n v="0"/>
    <n v="0"/>
    <n v="0"/>
    <n v="0"/>
    <n v="0"/>
    <n v="0"/>
    <n v="0"/>
  </r>
  <r>
    <s v="21375107"/>
    <s v="CENTRO CULTURAL E HISTÓRICO JOSÉ FIGUERE"/>
    <x v="8"/>
    <s v="001"/>
    <x v="36"/>
    <s v="SERVICIOS DE TECNOLOGIAS DE INFORMACION"/>
    <n v="200000"/>
    <n v="200000"/>
    <n v="200000"/>
    <n v="0"/>
    <n v="0"/>
    <n v="0"/>
    <n v="165172.1"/>
    <n v="165172.1"/>
    <n v="34827.9"/>
    <n v="34827.9"/>
    <n v="0.8258605"/>
  </r>
  <r>
    <s v="21375107"/>
    <s v="CENTRO CULTURAL E HISTÓRICO JOSÉ FIGUERE"/>
    <x v="8"/>
    <s v="001"/>
    <x v="37"/>
    <s v="SERVICIOS DE GESTION Y APOYO"/>
    <n v="7520000"/>
    <n v="7500000"/>
    <n v="7500000"/>
    <n v="0"/>
    <n v="0"/>
    <n v="0"/>
    <n v="6780370.4500000002"/>
    <n v="6780370.4500000002"/>
    <n v="719629.55"/>
    <n v="719629.55"/>
    <n v="0.90404939333333334"/>
  </r>
  <r>
    <s v="21375107"/>
    <s v="CENTRO CULTURAL E HISTÓRICO JOSÉ FIGUERE"/>
    <x v="8"/>
    <s v="001"/>
    <x v="139"/>
    <s v="SERVICIOS JURIDICOS"/>
    <n v="20000"/>
    <n v="0"/>
    <n v="0"/>
    <n v="0"/>
    <n v="0"/>
    <n v="0"/>
    <n v="0"/>
    <n v="0"/>
    <n v="0"/>
    <n v="0"/>
    <n v="0"/>
  </r>
  <r>
    <s v="21375107"/>
    <s v="CENTRO CULTURAL E HISTÓRICO JOSÉ FIGUERE"/>
    <x v="8"/>
    <s v="001"/>
    <x v="40"/>
    <s v="SERVICIOS GENERALES"/>
    <n v="7000000"/>
    <n v="7000000"/>
    <n v="7000000"/>
    <n v="0"/>
    <n v="0"/>
    <n v="0"/>
    <n v="6643791.3099999996"/>
    <n v="6643791.3099999996"/>
    <n v="356208.69"/>
    <n v="356208.69"/>
    <n v="0.94911304428571419"/>
  </r>
  <r>
    <s v="21375107"/>
    <s v="CENTRO CULTURAL E HISTÓRICO JOSÉ FIGUERE"/>
    <x v="8"/>
    <s v="001"/>
    <x v="41"/>
    <s v="OTROS SERVICIOS DE GESTION Y APOYO"/>
    <n v="500000"/>
    <n v="500000"/>
    <n v="500000"/>
    <n v="0"/>
    <n v="0"/>
    <n v="0"/>
    <n v="136579.14000000001"/>
    <n v="136579.14000000001"/>
    <n v="363420.86"/>
    <n v="363420.86"/>
    <n v="0.27315828000000003"/>
  </r>
  <r>
    <s v="21375107"/>
    <s v="CENTRO CULTURAL E HISTÓRICO JOSÉ FIGUERE"/>
    <x v="8"/>
    <s v="001"/>
    <x v="42"/>
    <s v="GASTOS DE VIAJE Y DE TRANSPORTE"/>
    <n v="550000"/>
    <n v="550000"/>
    <n v="550000"/>
    <n v="0"/>
    <n v="0"/>
    <n v="0"/>
    <n v="547540"/>
    <n v="547540"/>
    <n v="2460"/>
    <n v="2460"/>
    <n v="0.99552727272727271"/>
  </r>
  <r>
    <s v="21375107"/>
    <s v="CENTRO CULTURAL E HISTÓRICO JOSÉ FIGUERE"/>
    <x v="8"/>
    <s v="001"/>
    <x v="43"/>
    <s v="TRANSPORTE DENTRO DEL PAIS"/>
    <n v="100000"/>
    <n v="100000"/>
    <n v="100000"/>
    <n v="0"/>
    <n v="0"/>
    <n v="0"/>
    <n v="98840"/>
    <n v="98840"/>
    <n v="1160"/>
    <n v="1160"/>
    <n v="0.98839999999999995"/>
  </r>
  <r>
    <s v="21375107"/>
    <s v="CENTRO CULTURAL E HISTÓRICO JOSÉ FIGUERE"/>
    <x v="8"/>
    <s v="001"/>
    <x v="44"/>
    <s v="VIATICOS DENTRO DEL PAIS"/>
    <n v="450000"/>
    <n v="450000"/>
    <n v="450000"/>
    <n v="0"/>
    <n v="0"/>
    <n v="0"/>
    <n v="448700"/>
    <n v="448700"/>
    <n v="1300"/>
    <n v="1300"/>
    <n v="0.99711111111111106"/>
  </r>
  <r>
    <s v="21375107"/>
    <s v="CENTRO CULTURAL E HISTÓRICO JOSÉ FIGUERE"/>
    <x v="8"/>
    <s v="001"/>
    <x v="45"/>
    <s v="SEGUROS, REASEGUROS Y OTRAS OBLIGACIONES"/>
    <n v="3500000"/>
    <n v="3000000"/>
    <n v="3000000"/>
    <n v="0"/>
    <n v="0"/>
    <n v="0"/>
    <n v="2671335"/>
    <n v="2671335"/>
    <n v="328665"/>
    <n v="328665"/>
    <n v="0.89044500000000004"/>
  </r>
  <r>
    <s v="21375107"/>
    <s v="CENTRO CULTURAL E HISTÓRICO JOSÉ FIGUERE"/>
    <x v="8"/>
    <s v="001"/>
    <x v="46"/>
    <s v="SEGUROS"/>
    <n v="3500000"/>
    <n v="3000000"/>
    <n v="3000000"/>
    <n v="0"/>
    <n v="0"/>
    <n v="0"/>
    <n v="2671335"/>
    <n v="2671335"/>
    <n v="328665"/>
    <n v="328665"/>
    <n v="0.89044500000000004"/>
  </r>
  <r>
    <s v="21375107"/>
    <s v="CENTRO CULTURAL E HISTÓRICO JOSÉ FIGUERE"/>
    <x v="8"/>
    <s v="001"/>
    <x v="51"/>
    <s v="MANTENIMIENTO Y REPARACION"/>
    <n v="9000000"/>
    <n v="8392696"/>
    <n v="8392696"/>
    <n v="0"/>
    <n v="0"/>
    <n v="0"/>
    <n v="7319162.79"/>
    <n v="7319162.79"/>
    <n v="1073533.21"/>
    <n v="1073533.21"/>
    <n v="0.8720872041594262"/>
  </r>
  <r>
    <s v="21375107"/>
    <s v="CENTRO CULTURAL E HISTÓRICO JOSÉ FIGUERE"/>
    <x v="8"/>
    <s v="001"/>
    <x v="52"/>
    <s v="MANTENIMIENTO DE EDIFICIOS, LOCALES Y TERRENOS"/>
    <n v="6500000"/>
    <n v="6500000"/>
    <n v="6500000"/>
    <n v="0"/>
    <n v="0"/>
    <n v="0"/>
    <n v="5902032.3799999999"/>
    <n v="5902032.3799999999"/>
    <n v="597967.62"/>
    <n v="597967.62"/>
    <n v="0.90800498153846154"/>
  </r>
  <r>
    <s v="21375107"/>
    <s v="CENTRO CULTURAL E HISTÓRICO JOSÉ FIGUERE"/>
    <x v="8"/>
    <s v="001"/>
    <x v="55"/>
    <s v="MANT. Y REPARACION DE EQUIPO DE TRANSPORTE"/>
    <n v="500000"/>
    <n v="500000"/>
    <n v="500000"/>
    <n v="0"/>
    <n v="0"/>
    <n v="0"/>
    <n v="241890"/>
    <n v="241890"/>
    <n v="258110"/>
    <n v="258110"/>
    <n v="0.48377999999999999"/>
  </r>
  <r>
    <s v="21375107"/>
    <s v="CENTRO CULTURAL E HISTÓRICO JOSÉ FIGUERE"/>
    <x v="8"/>
    <s v="001"/>
    <x v="56"/>
    <s v="MANT. Y REPARACION DE EQUIPO DE COMUNICAC."/>
    <n v="400000"/>
    <n v="400000"/>
    <n v="400000"/>
    <n v="0"/>
    <n v="0"/>
    <n v="0"/>
    <n v="360750.53"/>
    <n v="360750.53"/>
    <n v="39249.47"/>
    <n v="39249.47"/>
    <n v="0.90187632500000003"/>
  </r>
  <r>
    <s v="21375107"/>
    <s v="CENTRO CULTURAL E HISTÓRICO JOSÉ FIGUERE"/>
    <x v="8"/>
    <s v="001"/>
    <x v="57"/>
    <s v="MANT. Y REPARACION DE EQUIPO Y MOBILIARIO DE OFIC."/>
    <n v="400000"/>
    <n v="400000"/>
    <n v="400000"/>
    <n v="0"/>
    <n v="0"/>
    <n v="0"/>
    <n v="249299.47"/>
    <n v="249299.47"/>
    <n v="150700.53"/>
    <n v="150700.53"/>
    <n v="0.62324867500000003"/>
  </r>
  <r>
    <s v="21375107"/>
    <s v="CENTRO CULTURAL E HISTÓRICO JOSÉ FIGUERE"/>
    <x v="8"/>
    <s v="001"/>
    <x v="58"/>
    <s v="MANT. Y REP. DE EQUIPO DE COMPUTO Y SIST. DE INF."/>
    <n v="700000"/>
    <n v="92696"/>
    <n v="92696"/>
    <n v="0"/>
    <n v="0"/>
    <n v="0"/>
    <n v="92301.23"/>
    <n v="92301.23"/>
    <n v="394.77"/>
    <n v="394.77"/>
    <n v="0.99574124018296362"/>
  </r>
  <r>
    <s v="21375107"/>
    <s v="CENTRO CULTURAL E HISTÓRICO JOSÉ FIGUERE"/>
    <x v="8"/>
    <s v="001"/>
    <x v="59"/>
    <s v="MANTENIMIENTO Y REPARACION DE OTROS EQUIPOS"/>
    <n v="500000"/>
    <n v="500000"/>
    <n v="500000"/>
    <n v="0"/>
    <n v="0"/>
    <n v="0"/>
    <n v="472889.18"/>
    <n v="472889.18"/>
    <n v="27110.82"/>
    <n v="27110.82"/>
    <n v="0.94577836000000004"/>
  </r>
  <r>
    <s v="21375107"/>
    <s v="CENTRO CULTURAL E HISTÓRICO JOSÉ FIGUERE"/>
    <x v="8"/>
    <s v="001"/>
    <x v="60"/>
    <s v="IMPUESTOS"/>
    <n v="350000"/>
    <n v="1350000"/>
    <n v="1350000"/>
    <n v="0"/>
    <n v="0"/>
    <n v="0"/>
    <n v="509703"/>
    <n v="509703"/>
    <n v="840297"/>
    <n v="840297"/>
    <n v="0.37755777777777777"/>
  </r>
  <r>
    <s v="21375107"/>
    <s v="CENTRO CULTURAL E HISTÓRICO JOSÉ FIGUERE"/>
    <x v="8"/>
    <s v="001"/>
    <x v="62"/>
    <s v="OTROS IMPUESTOS"/>
    <n v="350000"/>
    <n v="1350000"/>
    <n v="1350000"/>
    <n v="0"/>
    <n v="0"/>
    <n v="0"/>
    <n v="509703"/>
    <n v="509703"/>
    <n v="840297"/>
    <n v="840297"/>
    <n v="0.37755777777777777"/>
  </r>
  <r>
    <s v="21375107"/>
    <s v="CENTRO CULTURAL E HISTÓRICO JOSÉ FIGUERE"/>
    <x v="8"/>
    <s v="001"/>
    <x v="66"/>
    <s v="MATERIALES Y SUMINISTROS"/>
    <n v="5684265"/>
    <n v="3784265"/>
    <n v="3784265"/>
    <n v="0"/>
    <n v="0"/>
    <n v="0"/>
    <n v="3220502.57"/>
    <n v="3220502.57"/>
    <n v="563762.43000000005"/>
    <n v="563762.43000000005"/>
    <n v="0.85102458997982433"/>
  </r>
  <r>
    <s v="21375107"/>
    <s v="CENTRO CULTURAL E HISTÓRICO JOSÉ FIGUERE"/>
    <x v="8"/>
    <s v="001"/>
    <x v="67"/>
    <s v="PRODUCTOS QUIMICOS Y CONEXOS"/>
    <n v="2375000"/>
    <n v="1125000"/>
    <n v="1125000"/>
    <n v="0"/>
    <n v="0"/>
    <n v="0"/>
    <n v="947700.07"/>
    <n v="947700.07"/>
    <n v="177299.93"/>
    <n v="177299.93"/>
    <n v="0.84240006222222219"/>
  </r>
  <r>
    <s v="21375107"/>
    <s v="CENTRO CULTURAL E HISTÓRICO JOSÉ FIGUERE"/>
    <x v="8"/>
    <s v="001"/>
    <x v="68"/>
    <s v="COMBUSTIBLES Y LUBRICANTES"/>
    <n v="800000"/>
    <n v="800000"/>
    <n v="800000"/>
    <n v="0"/>
    <n v="0"/>
    <n v="0"/>
    <n v="633128"/>
    <n v="633128"/>
    <n v="166872"/>
    <n v="166872"/>
    <n v="0.79140999999999995"/>
  </r>
  <r>
    <s v="21375107"/>
    <s v="CENTRO CULTURAL E HISTÓRICO JOSÉ FIGUERE"/>
    <x v="8"/>
    <s v="001"/>
    <x v="69"/>
    <s v="PRODUCTOS FARMACEUTICOS Y MEDICINALES"/>
    <n v="25000"/>
    <n v="25000"/>
    <n v="25000"/>
    <n v="0"/>
    <n v="0"/>
    <n v="0"/>
    <n v="24182.080000000002"/>
    <n v="24182.080000000002"/>
    <n v="817.92"/>
    <n v="817.92"/>
    <n v="0.96728320000000012"/>
  </r>
  <r>
    <s v="21375107"/>
    <s v="CENTRO CULTURAL E HISTÓRICO JOSÉ FIGUERE"/>
    <x v="8"/>
    <s v="001"/>
    <x v="70"/>
    <s v="TINTAS, PINTURAS Y DILUYENTES"/>
    <n v="1500000"/>
    <n v="250000"/>
    <n v="250000"/>
    <n v="0"/>
    <n v="0"/>
    <n v="0"/>
    <n v="247649.99"/>
    <n v="247649.99"/>
    <n v="2350.0100000000002"/>
    <n v="2350.0100000000002"/>
    <n v="0.99059995999999995"/>
  </r>
  <r>
    <s v="21375107"/>
    <s v="CENTRO CULTURAL E HISTÓRICO JOSÉ FIGUERE"/>
    <x v="8"/>
    <s v="001"/>
    <x v="71"/>
    <s v="OTROS PRODUCTOS QUIMICOS Y CONEXOS"/>
    <n v="50000"/>
    <n v="50000"/>
    <n v="50000"/>
    <n v="0"/>
    <n v="0"/>
    <n v="0"/>
    <n v="42740"/>
    <n v="42740"/>
    <n v="7260"/>
    <n v="7260"/>
    <n v="0.8548"/>
  </r>
  <r>
    <s v="21375107"/>
    <s v="CENTRO CULTURAL E HISTÓRICO JOSÉ FIGUERE"/>
    <x v="8"/>
    <s v="001"/>
    <x v="72"/>
    <s v="ALIMENTOS Y PRODUCTOS AGROPECUARIOS"/>
    <n v="250000"/>
    <n v="250000"/>
    <n v="250000"/>
    <n v="0"/>
    <n v="0"/>
    <n v="0"/>
    <n v="248975.68"/>
    <n v="248975.68"/>
    <n v="1024.32"/>
    <n v="1024.32"/>
    <n v="0.99590272000000002"/>
  </r>
  <r>
    <s v="21375107"/>
    <s v="CENTRO CULTURAL E HISTÓRICO JOSÉ FIGUERE"/>
    <x v="8"/>
    <s v="001"/>
    <x v="74"/>
    <s v="ALIMENTOS Y BEBIDAS"/>
    <n v="250000"/>
    <n v="250000"/>
    <n v="250000"/>
    <n v="0"/>
    <n v="0"/>
    <n v="0"/>
    <n v="248975.68"/>
    <n v="248975.68"/>
    <n v="1024.32"/>
    <n v="1024.32"/>
    <n v="0.99590272000000002"/>
  </r>
  <r>
    <s v="21375107"/>
    <s v="CENTRO CULTURAL E HISTÓRICO JOSÉ FIGUERE"/>
    <x v="8"/>
    <s v="001"/>
    <x v="75"/>
    <s v="MATERIALES Y PROD DE USO EN LA CONSTRUC Y MANT."/>
    <n v="610000"/>
    <n v="610000"/>
    <n v="610000"/>
    <n v="0"/>
    <n v="0"/>
    <n v="0"/>
    <n v="462419.98"/>
    <n v="462419.98"/>
    <n v="147580.01999999999"/>
    <n v="147580.01999999999"/>
    <n v="0.75806554098360657"/>
  </r>
  <r>
    <s v="21375107"/>
    <s v="CENTRO CULTURAL E HISTÓRICO JOSÉ FIGUERE"/>
    <x v="8"/>
    <s v="001"/>
    <x v="76"/>
    <s v="MATERIALES Y PRODUCTOS METALICOS"/>
    <n v="150000"/>
    <n v="150000"/>
    <n v="150000"/>
    <n v="0"/>
    <n v="0"/>
    <n v="0"/>
    <n v="137527.38"/>
    <n v="137527.38"/>
    <n v="12472.62"/>
    <n v="12472.62"/>
    <n v="0.91684920000000003"/>
  </r>
  <r>
    <s v="21375107"/>
    <s v="CENTRO CULTURAL E HISTÓRICO JOSÉ FIGUERE"/>
    <x v="8"/>
    <s v="001"/>
    <x v="78"/>
    <s v="MADERA Y SUS DERIVADOS"/>
    <n v="100000"/>
    <n v="100000"/>
    <n v="100000"/>
    <n v="0"/>
    <n v="0"/>
    <n v="0"/>
    <n v="97877.45"/>
    <n v="97877.45"/>
    <n v="2122.5500000000002"/>
    <n v="2122.5500000000002"/>
    <n v="0.97877449999999999"/>
  </r>
  <r>
    <s v="21375107"/>
    <s v="CENTRO CULTURAL E HISTÓRICO JOSÉ FIGUERE"/>
    <x v="8"/>
    <s v="001"/>
    <x v="79"/>
    <s v="MAT. Y PROD. ELECTRICOS, TELEFONICOS Y DE COMPUTO"/>
    <n v="160000"/>
    <n v="160000"/>
    <n v="160000"/>
    <n v="0"/>
    <n v="0"/>
    <n v="0"/>
    <n v="116039.99"/>
    <n v="116039.99"/>
    <n v="43960.01"/>
    <n v="43960.01"/>
    <n v="0.7252499375"/>
  </r>
  <r>
    <s v="21375107"/>
    <s v="CENTRO CULTURAL E HISTÓRICO JOSÉ FIGUERE"/>
    <x v="8"/>
    <s v="001"/>
    <x v="163"/>
    <s v="MATERIALES Y PRODUCTOS DE VIDRIO"/>
    <n v="50000"/>
    <n v="50000"/>
    <n v="50000"/>
    <n v="0"/>
    <n v="0"/>
    <n v="0"/>
    <n v="18700.03"/>
    <n v="18700.03"/>
    <n v="31299.97"/>
    <n v="31299.97"/>
    <n v="0.37400059999999996"/>
  </r>
  <r>
    <s v="21375107"/>
    <s v="CENTRO CULTURAL E HISTÓRICO JOSÉ FIGUERE"/>
    <x v="8"/>
    <s v="001"/>
    <x v="80"/>
    <s v="MATERIALES Y PRODUCTOS DE PLASTICO"/>
    <n v="50000"/>
    <n v="50000"/>
    <n v="50000"/>
    <n v="0"/>
    <n v="0"/>
    <n v="0"/>
    <n v="14197"/>
    <n v="14197"/>
    <n v="35803"/>
    <n v="35803"/>
    <n v="0.28394000000000003"/>
  </r>
  <r>
    <s v="21375107"/>
    <s v="CENTRO CULTURAL E HISTÓRICO JOSÉ FIGUERE"/>
    <x v="8"/>
    <s v="001"/>
    <x v="81"/>
    <s v="OTROS MAT. Y PROD.DE USO EN LA CONSTRU. Y MANTENIM"/>
    <n v="100000"/>
    <n v="100000"/>
    <n v="100000"/>
    <n v="0"/>
    <n v="0"/>
    <n v="0"/>
    <n v="78078.13"/>
    <n v="78078.13"/>
    <n v="21921.87"/>
    <n v="21921.87"/>
    <n v="0.78078130000000001"/>
  </r>
  <r>
    <s v="21375107"/>
    <s v="CENTRO CULTURAL E HISTÓRICO JOSÉ FIGUERE"/>
    <x v="8"/>
    <s v="001"/>
    <x v="82"/>
    <s v="HERRAMIENTAS, REPUESTOS Y ACCESORIOS"/>
    <n v="640000"/>
    <n v="640000"/>
    <n v="640000"/>
    <n v="0"/>
    <n v="0"/>
    <n v="0"/>
    <n v="588269.98"/>
    <n v="588269.98"/>
    <n v="51730.02"/>
    <n v="51730.02"/>
    <n v="0.91917184374999994"/>
  </r>
  <r>
    <s v="21375107"/>
    <s v="CENTRO CULTURAL E HISTÓRICO JOSÉ FIGUERE"/>
    <x v="8"/>
    <s v="001"/>
    <x v="83"/>
    <s v="HERRAMIENTAS E INSTRUMENTOS"/>
    <n v="470000"/>
    <n v="470000"/>
    <n v="470000"/>
    <n v="0"/>
    <n v="0"/>
    <n v="0"/>
    <n v="456864.97"/>
    <n v="456864.97"/>
    <n v="13135.03"/>
    <n v="13135.03"/>
    <n v="0.97205312765957441"/>
  </r>
  <r>
    <s v="21375107"/>
    <s v="CENTRO CULTURAL E HISTÓRICO JOSÉ FIGUERE"/>
    <x v="8"/>
    <s v="001"/>
    <x v="84"/>
    <s v="REPUESTOS Y ACCESORIOS"/>
    <n v="170000"/>
    <n v="170000"/>
    <n v="170000"/>
    <n v="0"/>
    <n v="0"/>
    <n v="0"/>
    <n v="131405.01"/>
    <n v="131405.01"/>
    <n v="38594.99"/>
    <n v="38594.99"/>
    <n v="0.77297064705882357"/>
  </r>
  <r>
    <s v="21375107"/>
    <s v="CENTRO CULTURAL E HISTÓRICO JOSÉ FIGUERE"/>
    <x v="8"/>
    <s v="001"/>
    <x v="85"/>
    <s v="UTILES, MATERIALES Y SUMINISTROS DIVERSOS"/>
    <n v="1809265"/>
    <n v="1159265"/>
    <n v="1159265"/>
    <n v="0"/>
    <n v="0"/>
    <n v="0"/>
    <n v="973136.86"/>
    <n v="973136.86"/>
    <n v="186128.14"/>
    <n v="186128.14"/>
    <n v="0.83944297464341633"/>
  </r>
  <r>
    <s v="21375107"/>
    <s v="CENTRO CULTURAL E HISTÓRICO JOSÉ FIGUERE"/>
    <x v="8"/>
    <s v="001"/>
    <x v="86"/>
    <s v="UTILES Y MATERIALES DE OFICINA Y COMPUTO"/>
    <n v="330000"/>
    <n v="330000"/>
    <n v="330000"/>
    <n v="0"/>
    <n v="0"/>
    <n v="0"/>
    <n v="190389.03"/>
    <n v="190389.03"/>
    <n v="139610.97"/>
    <n v="139610.97"/>
    <n v="0.5769364545454545"/>
  </r>
  <r>
    <s v="21375107"/>
    <s v="CENTRO CULTURAL E HISTÓRICO JOSÉ FIGUERE"/>
    <x v="8"/>
    <s v="001"/>
    <x v="88"/>
    <s v="PRODUCTOS DE PAPEL, CARTON E IMPRESOS"/>
    <n v="939265"/>
    <n v="439265"/>
    <n v="439265"/>
    <n v="0"/>
    <n v="0"/>
    <n v="0"/>
    <n v="421273.39"/>
    <n v="421273.39"/>
    <n v="17991.61"/>
    <n v="17991.61"/>
    <n v="0.95904155805720925"/>
  </r>
  <r>
    <s v="21375107"/>
    <s v="CENTRO CULTURAL E HISTÓRICO JOSÉ FIGUERE"/>
    <x v="8"/>
    <s v="001"/>
    <x v="89"/>
    <s v="TEXTILES Y VESTUARIO"/>
    <n v="50000"/>
    <n v="50000"/>
    <n v="50000"/>
    <n v="0"/>
    <n v="0"/>
    <n v="0"/>
    <n v="45549.98"/>
    <n v="45549.98"/>
    <n v="4450.0200000000004"/>
    <n v="4450.0200000000004"/>
    <n v="0.91099960000000002"/>
  </r>
  <r>
    <s v="21375107"/>
    <s v="CENTRO CULTURAL E HISTÓRICO JOSÉ FIGUERE"/>
    <x v="8"/>
    <s v="001"/>
    <x v="90"/>
    <s v="UTILES Y MATERIALES DE LIMPIEZA"/>
    <n v="395000"/>
    <n v="245000"/>
    <n v="245000"/>
    <n v="0"/>
    <n v="0"/>
    <n v="0"/>
    <n v="240310.98"/>
    <n v="240310.98"/>
    <n v="4689.0200000000004"/>
    <n v="4689.0200000000004"/>
    <n v="0.98086114285714288"/>
  </r>
  <r>
    <s v="21375107"/>
    <s v="CENTRO CULTURAL E HISTÓRICO JOSÉ FIGUERE"/>
    <x v="8"/>
    <s v="001"/>
    <x v="91"/>
    <s v="UTILES Y MATERIALES DE RESGUARDO Y SEGURIDAD"/>
    <n v="20000"/>
    <n v="20000"/>
    <n v="20000"/>
    <n v="0"/>
    <n v="0"/>
    <n v="0"/>
    <n v="19979.98"/>
    <n v="19979.98"/>
    <n v="20.02"/>
    <n v="20.02"/>
    <n v="0.99899899999999997"/>
  </r>
  <r>
    <s v="21375107"/>
    <s v="CENTRO CULTURAL E HISTÓRICO JOSÉ FIGUERE"/>
    <x v="8"/>
    <s v="001"/>
    <x v="92"/>
    <s v="UTILES Y MATERIALES DE COCINA Y COMEDOR"/>
    <n v="25000"/>
    <n v="25000"/>
    <n v="25000"/>
    <n v="0"/>
    <n v="0"/>
    <n v="0"/>
    <n v="24672.5"/>
    <n v="24672.5"/>
    <n v="327.5"/>
    <n v="327.5"/>
    <n v="0.9869"/>
  </r>
  <r>
    <s v="21375107"/>
    <s v="CENTRO CULTURAL E HISTÓRICO JOSÉ FIGUERE"/>
    <x v="8"/>
    <s v="001"/>
    <x v="93"/>
    <s v="OTROS UTILES, MATERIALES Y SUMINISTROS DIVERSOS"/>
    <n v="50000"/>
    <n v="50000"/>
    <n v="50000"/>
    <n v="0"/>
    <n v="0"/>
    <n v="0"/>
    <n v="30961"/>
    <n v="30961"/>
    <n v="19039"/>
    <n v="19039"/>
    <n v="0.61921999999999999"/>
  </r>
  <r>
    <s v="21375107"/>
    <s v="CENTRO CULTURAL E HISTÓRICO JOSÉ FIGUERE"/>
    <x v="8"/>
    <s v="001"/>
    <x v="94"/>
    <s v="TRANSFERENCIAS CORRIENTES"/>
    <n v="3994413"/>
    <n v="24782248"/>
    <n v="24782248"/>
    <n v="0"/>
    <n v="0"/>
    <n v="0"/>
    <n v="14420212.210000001"/>
    <n v="14420212.210000001"/>
    <n v="10362035.789999999"/>
    <n v="10362035.789999999"/>
    <n v="0.58187668084025312"/>
  </r>
  <r>
    <s v="21375107"/>
    <s v="CENTRO CULTURAL E HISTÓRICO JOSÉ FIGUERE"/>
    <x v="8"/>
    <s v="001"/>
    <x v="95"/>
    <s v="TRANSFERENCIAS CORRIENTES AL SECTOR PUBLICO"/>
    <n v="1994413"/>
    <n v="1707659"/>
    <n v="1707659"/>
    <n v="0"/>
    <n v="0"/>
    <n v="0"/>
    <n v="1588162.34"/>
    <n v="1588162.34"/>
    <n v="119496.66"/>
    <n v="119496.66"/>
    <n v="0.93002311351388078"/>
  </r>
  <r>
    <s v="21375107"/>
    <s v="CENTRO CULTURAL E HISTÓRICO JOSÉ FIGUERE"/>
    <x v="8"/>
    <s v="001"/>
    <x v="207"/>
    <s v="CCSS CONTRIBUCION ESTATAL SEGURO PENSIONES (CONTRIBUCION ESTATAL AL SEGURO DE PENSIONES, SEGUN LEY NO. 17 DEL 22 DE OCTUBRE DE 1943, LEY"/>
    <n v="1720455"/>
    <n v="1473090"/>
    <n v="1473090"/>
    <n v="0"/>
    <n v="0"/>
    <n v="0"/>
    <n v="1368567.42"/>
    <n v="1368567.42"/>
    <n v="104522.58"/>
    <n v="104522.58"/>
    <n v="0.92904535364438012"/>
  </r>
  <r>
    <s v="21375107"/>
    <s v="CENTRO CULTURAL E HISTÓRICO JOSÉ FIGUERE"/>
    <x v="8"/>
    <s v="001"/>
    <x v="208"/>
    <s v="CCSS CONTRIBUCION ESTATAL SEGURO SALUD (CONTRIBUCION ESTATAL AL SEGURO DE SALUD, SEGUN LEY NO. 17 DEL 22 DE OCTUBRE DE 1943, LEY"/>
    <n v="273958"/>
    <n v="234569"/>
    <n v="234569"/>
    <n v="0"/>
    <n v="0"/>
    <n v="0"/>
    <n v="219594.92"/>
    <n v="219594.92"/>
    <n v="14974.08"/>
    <n v="14974.08"/>
    <n v="0.93616343165550442"/>
  </r>
  <r>
    <s v="21375107"/>
    <s v="CENTRO CULTURAL E HISTÓRICO JOSÉ FIGUERE"/>
    <x v="8"/>
    <s v="001"/>
    <x v="99"/>
    <s v="TRANSFERENCIAS CORRIENTES A PERSONAS"/>
    <n v="1500000"/>
    <n v="1500000"/>
    <n v="1500000"/>
    <n v="0"/>
    <n v="0"/>
    <n v="0"/>
    <n v="1430000"/>
    <n v="1430000"/>
    <n v="70000"/>
    <n v="70000"/>
    <n v="0.95333333333333337"/>
  </r>
  <r>
    <s v="21375107"/>
    <s v="CENTRO CULTURAL E HISTÓRICO JOSÉ FIGUERE"/>
    <x v="8"/>
    <s v="001"/>
    <x v="101"/>
    <s v="OTRAS TRANSFERENCIAS A PERSONAS"/>
    <n v="1500000"/>
    <n v="1500000"/>
    <n v="1500000"/>
    <n v="0"/>
    <n v="0"/>
    <n v="0"/>
    <n v="1430000"/>
    <n v="1430000"/>
    <n v="70000"/>
    <n v="70000"/>
    <n v="0.95333333333333337"/>
  </r>
  <r>
    <s v="21375107"/>
    <s v="CENTRO CULTURAL E HISTÓRICO JOSÉ FIGUERE"/>
    <x v="8"/>
    <s v="001"/>
    <x v="102"/>
    <s v="PRESTACIONES"/>
    <n v="500000"/>
    <n v="21574589"/>
    <n v="21574589"/>
    <n v="0"/>
    <n v="0"/>
    <n v="0"/>
    <n v="11402049.869999999"/>
    <n v="11402049.869999999"/>
    <n v="10172539.130000001"/>
    <n v="10172539.130000001"/>
    <n v="0.52849441859587676"/>
  </r>
  <r>
    <s v="21375107"/>
    <s v="CENTRO CULTURAL E HISTÓRICO JOSÉ FIGUERE"/>
    <x v="8"/>
    <s v="001"/>
    <x v="103"/>
    <s v="PRESTACIONES LEGALES"/>
    <n v="0"/>
    <n v="21074589"/>
    <n v="21074589"/>
    <n v="0"/>
    <n v="0"/>
    <n v="0"/>
    <n v="11210769.58"/>
    <n v="11210769.58"/>
    <n v="9863819.4199999999"/>
    <n v="9863819.4199999999"/>
    <n v="0.53195673614322914"/>
  </r>
  <r>
    <s v="21375107"/>
    <s v="CENTRO CULTURAL E HISTÓRICO JOSÉ FIGUERE"/>
    <x v="8"/>
    <s v="001"/>
    <x v="104"/>
    <s v="OTRAS PRESTACIONES"/>
    <n v="500000"/>
    <n v="500000"/>
    <n v="500000"/>
    <n v="0"/>
    <n v="0"/>
    <n v="0"/>
    <n v="191280.29"/>
    <n v="191280.29"/>
    <n v="308719.71000000002"/>
    <n v="308719.71000000002"/>
    <n v="0.38256058000000004"/>
  </r>
  <r>
    <s v="21375107"/>
    <s v="CENTRO CULTURAL E HISTÓRICO JOSÉ FIGUERE"/>
    <x v="8"/>
    <s v="280"/>
    <x v="119"/>
    <s v="BIENES DURADEROS"/>
    <n v="4963923"/>
    <n v="2963923"/>
    <n v="2963923"/>
    <n v="0"/>
    <n v="0"/>
    <n v="0"/>
    <n v="1326719.82"/>
    <n v="1326719.82"/>
    <n v="1637203.18"/>
    <n v="1637203.18"/>
    <n v="0.44762290383387154"/>
  </r>
  <r>
    <s v="21375107"/>
    <s v="CENTRO CULTURAL E HISTÓRICO JOSÉ FIGUERE"/>
    <x v="8"/>
    <s v="280"/>
    <x v="120"/>
    <s v="MAQUINARIA, EQUIPO Y MOBILIARIO"/>
    <n v="2963923"/>
    <n v="2963923"/>
    <n v="2963923"/>
    <n v="0"/>
    <n v="0"/>
    <n v="0"/>
    <n v="1326719.82"/>
    <n v="1326719.82"/>
    <n v="1637203.18"/>
    <n v="1637203.18"/>
    <n v="0.44762290383387154"/>
  </r>
  <r>
    <s v="21375107"/>
    <s v="CENTRO CULTURAL E HISTÓRICO JOSÉ FIGUERE"/>
    <x v="8"/>
    <s v="280"/>
    <x v="123"/>
    <s v="EQUIPO DE COMUNICACION"/>
    <n v="500000"/>
    <n v="500000"/>
    <n v="500000"/>
    <n v="0"/>
    <n v="0"/>
    <n v="0"/>
    <n v="385474.82"/>
    <n v="385474.82"/>
    <n v="114525.18"/>
    <n v="114525.18"/>
    <n v="0.77094963999999999"/>
  </r>
  <r>
    <s v="21375107"/>
    <s v="CENTRO CULTURAL E HISTÓRICO JOSÉ FIGUERE"/>
    <x v="8"/>
    <s v="280"/>
    <x v="124"/>
    <s v="EQUIPO Y MOBILIARIO DE OFICINA"/>
    <n v="800000"/>
    <n v="800000"/>
    <n v="800000"/>
    <n v="0"/>
    <n v="0"/>
    <n v="0"/>
    <n v="29500"/>
    <n v="29500"/>
    <n v="770500"/>
    <n v="770500"/>
    <n v="3.6874999999999998E-2"/>
  </r>
  <r>
    <s v="21375107"/>
    <s v="CENTRO CULTURAL E HISTÓRICO JOSÉ FIGUERE"/>
    <x v="8"/>
    <s v="280"/>
    <x v="125"/>
    <s v="EQUIPO Y PROGRAMAS DE COMPUTO"/>
    <n v="663923"/>
    <n v="1528448"/>
    <n v="1528448"/>
    <n v="0"/>
    <n v="0"/>
    <n v="0"/>
    <n v="800750"/>
    <n v="800750"/>
    <n v="727698"/>
    <n v="727698"/>
    <n v="0.52389744368143376"/>
  </r>
  <r>
    <s v="21375107"/>
    <s v="CENTRO CULTURAL E HISTÓRICO JOSÉ FIGUERE"/>
    <x v="8"/>
    <s v="280"/>
    <x v="127"/>
    <s v="MAQUINARIA, EQUIPO Y MOBILIARIO DIVERSO"/>
    <n v="1000000"/>
    <n v="135475"/>
    <n v="135475"/>
    <n v="0"/>
    <n v="0"/>
    <n v="0"/>
    <n v="110995"/>
    <n v="110995"/>
    <n v="24480"/>
    <n v="24480"/>
    <n v="0.8193024543273667"/>
  </r>
  <r>
    <s v="21375107"/>
    <s v="CENTRO CULTURAL E HISTÓRICO JOSÉ FIGUERE"/>
    <x v="8"/>
    <s v="280"/>
    <x v="131"/>
    <s v="BIENES DURADEROS DIVERSOS"/>
    <n v="2000000"/>
    <n v="0"/>
    <n v="0"/>
    <n v="0"/>
    <n v="0"/>
    <n v="0"/>
    <n v="0"/>
    <n v="0"/>
    <n v="0"/>
    <n v="0"/>
    <n v="0"/>
  </r>
  <r>
    <s v="21375107"/>
    <s v="CENTRO CULTURAL E HISTÓRICO JOSÉ FIGUERE"/>
    <x v="8"/>
    <s v="280"/>
    <x v="132"/>
    <s v="BIENES INTANGIBLES"/>
    <n v="20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0"/>
    <s v=""/>
    <n v="135351146"/>
    <n v="144458406"/>
    <n v="144458406"/>
    <n v="0"/>
    <n v="0"/>
    <n v="0"/>
    <n v="121270248.98"/>
    <n v="116521635.13"/>
    <n v="23188157.02"/>
    <n v="23188157.02"/>
    <n v="0.83948212041049386"/>
  </r>
  <r>
    <s v="21375108"/>
    <s v="CASA DE LA CULTURA DE PUNTARENAS"/>
    <x v="9"/>
    <s v="001"/>
    <x v="1"/>
    <s v="REMUNERACIONES"/>
    <n v="74188378"/>
    <n v="56931217"/>
    <n v="56931217"/>
    <n v="0"/>
    <n v="0"/>
    <n v="0"/>
    <n v="46163916.009999998"/>
    <n v="45814031.259999998"/>
    <n v="10767300.99"/>
    <n v="10767300.99"/>
    <n v="0.81087175793203226"/>
  </r>
  <r>
    <s v="21375108"/>
    <s v="CASA DE LA CULTURA DE PUNTARENAS"/>
    <x v="9"/>
    <s v="001"/>
    <x v="2"/>
    <s v="REMUNERACIONES BASICAS"/>
    <n v="46886928"/>
    <n v="27183678"/>
    <n v="27183678"/>
    <n v="0"/>
    <n v="0"/>
    <n v="0"/>
    <n v="24644503.789999999"/>
    <n v="24610809.920000002"/>
    <n v="2539174.21"/>
    <n v="2539174.21"/>
    <n v="0.90659195529022962"/>
  </r>
  <r>
    <s v="21375108"/>
    <s v="CASA DE LA CULTURA DE PUNTARENAS"/>
    <x v="9"/>
    <s v="001"/>
    <x v="3"/>
    <s v="SUELDOS PARA CARGOS FIJOS"/>
    <n v="46886928"/>
    <n v="27183678"/>
    <n v="27183678"/>
    <n v="0"/>
    <n v="0"/>
    <n v="0"/>
    <n v="24644503.789999999"/>
    <n v="24610809.920000002"/>
    <n v="2539174.21"/>
    <n v="2539174.21"/>
    <n v="0.90659195529022962"/>
  </r>
  <r>
    <s v="21375108"/>
    <s v="CASA DE LA CULTURA DE PUNTARENAS"/>
    <x v="9"/>
    <s v="001"/>
    <x v="5"/>
    <s v="REMUNERACIONES EVENTUALES"/>
    <n v="1000000"/>
    <n v="2500000"/>
    <n v="2500000"/>
    <n v="0"/>
    <n v="0"/>
    <n v="0"/>
    <n v="2401928.27"/>
    <n v="2401928.27"/>
    <n v="98071.73"/>
    <n v="98071.73"/>
    <n v="0.96077130799999999"/>
  </r>
  <r>
    <s v="21375108"/>
    <s v="CASA DE LA CULTURA DE PUNTARENAS"/>
    <x v="9"/>
    <s v="001"/>
    <x v="6"/>
    <s v="TIEMPO EXTRAORDINARIO"/>
    <n v="1000000"/>
    <n v="2500000"/>
    <n v="2500000"/>
    <n v="0"/>
    <n v="0"/>
    <n v="0"/>
    <n v="2401928.27"/>
    <n v="2401928.27"/>
    <n v="98071.73"/>
    <n v="98071.73"/>
    <n v="0.96077130799999999"/>
  </r>
  <r>
    <s v="21375108"/>
    <s v="CASA DE LA CULTURA DE PUNTARENAS"/>
    <x v="9"/>
    <s v="001"/>
    <x v="7"/>
    <s v="INCENTIVOS SALARIALES"/>
    <n v="14916770"/>
    <n v="16571619"/>
    <n v="16571619"/>
    <n v="0"/>
    <n v="0"/>
    <n v="0"/>
    <n v="11736429.949999999"/>
    <n v="11420239.07"/>
    <n v="4835189.05"/>
    <n v="4835189.05"/>
    <n v="0.70822470333164189"/>
  </r>
  <r>
    <s v="21375108"/>
    <s v="CASA DE LA CULTURA DE PUNTARENAS"/>
    <x v="9"/>
    <s v="001"/>
    <x v="8"/>
    <s v="RETRIBUCION POR AÑOS SERVIDOS"/>
    <n v="1000000"/>
    <n v="5100000"/>
    <n v="5100000"/>
    <n v="0"/>
    <n v="0"/>
    <n v="0"/>
    <n v="3824914"/>
    <n v="3824914"/>
    <n v="1275086"/>
    <n v="1275086"/>
    <n v="0.74998313725490195"/>
  </r>
  <r>
    <s v="21375108"/>
    <s v="CASA DE LA CULTURA DE PUNTARENAS"/>
    <x v="9"/>
    <s v="001"/>
    <x v="9"/>
    <s v="RESTRICCION AL EJERCICIO LIBERAL DE LA PROFESION"/>
    <n v="4000000"/>
    <n v="3300000"/>
    <n v="3300000"/>
    <n v="0"/>
    <n v="0"/>
    <n v="0"/>
    <n v="2067569.67"/>
    <n v="1751378.79"/>
    <n v="1232430.33"/>
    <n v="1232430.33"/>
    <n v="0.62653626363636361"/>
  </r>
  <r>
    <s v="21375108"/>
    <s v="CASA DE LA CULTURA DE PUNTARENAS"/>
    <x v="9"/>
    <s v="001"/>
    <x v="10"/>
    <s v="DECIMOTERCER MES"/>
    <n v="4925313"/>
    <n v="4625162"/>
    <n v="4625162"/>
    <n v="0"/>
    <n v="0"/>
    <n v="0"/>
    <n v="2299363.84"/>
    <n v="2299363.84"/>
    <n v="2325798.16"/>
    <n v="2325798.16"/>
    <n v="0.4971423357711578"/>
  </r>
  <r>
    <s v="21375108"/>
    <s v="CASA DE LA CULTURA DE PUNTARENAS"/>
    <x v="9"/>
    <s v="001"/>
    <x v="11"/>
    <s v="SALARIO ESCOLAR"/>
    <n v="4391457"/>
    <n v="3546457"/>
    <n v="3546457"/>
    <n v="0"/>
    <n v="0"/>
    <n v="0"/>
    <n v="3544582.44"/>
    <n v="3544582.44"/>
    <n v="1874.56"/>
    <n v="1874.56"/>
    <n v="0.99947142739923256"/>
  </r>
  <r>
    <s v="21375108"/>
    <s v="CASA DE LA CULTURA DE PUNTARENAS"/>
    <x v="9"/>
    <s v="001"/>
    <x v="12"/>
    <s v="OTROS INCENTIVOS SALARIALES"/>
    <n v="6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13"/>
    <s v="CONTRIB. PATRONALES AL DES. Y LA SEGURIDAD SOCIAL"/>
    <n v="5643143"/>
    <n v="5291826"/>
    <n v="5291826"/>
    <n v="0"/>
    <n v="0"/>
    <n v="0"/>
    <n v="5115332"/>
    <n v="5115332"/>
    <n v="176494"/>
    <n v="176494"/>
    <n v="0.96664780739200418"/>
  </r>
  <r>
    <s v="21375108"/>
    <s v="CASA DE LA CULTURA DE PUNTARENAS"/>
    <x v="9"/>
    <s v="001"/>
    <x v="209"/>
    <s v="CCSS CONTRIBUCION PATRONAL SEGURO SALUD (CONTRIBUCION PATRONAL SEGURO DE SALUD, SEGUN LEY NO. 17 DEL 22 DE OCTUBRE DE 1943, LEY"/>
    <n v="5353751"/>
    <n v="5020450"/>
    <n v="5020450"/>
    <n v="0"/>
    <n v="0"/>
    <n v="0"/>
    <n v="4927702"/>
    <n v="4927702"/>
    <n v="92748"/>
    <n v="92748"/>
    <n v="0.98152595882839189"/>
  </r>
  <r>
    <s v="21375108"/>
    <s v="CASA DE LA CULTURA DE PUNTARENAS"/>
    <x v="9"/>
    <s v="001"/>
    <x v="210"/>
    <s v="BANCO POPULAR Y DE DESARROLLO COMUNAL. (BPDC) (SEGUN LEY NO. 4351 DEL 11 DE JULIO DE 1969, LEY ORGANICA DEL B.P.D.C.)."/>
    <n v="289392"/>
    <n v="271376"/>
    <n v="271376"/>
    <n v="0"/>
    <n v="0"/>
    <n v="0"/>
    <n v="187630"/>
    <n v="187630"/>
    <n v="83746"/>
    <n v="83746"/>
    <n v="0.69140233476799717"/>
  </r>
  <r>
    <s v="21375108"/>
    <s v="CASA DE LA CULTURA DE PUNTARENAS"/>
    <x v="9"/>
    <s v="001"/>
    <x v="16"/>
    <s v="CONTRIB PATRONALES A FOND PENS Y OTROS FOND CAPIT."/>
    <n v="5741537"/>
    <n v="5384094"/>
    <n v="5384094"/>
    <n v="0"/>
    <n v="0"/>
    <n v="0"/>
    <n v="2265722"/>
    <n v="2265722"/>
    <n v="3118372"/>
    <n v="3118372"/>
    <n v="0.42081769003290059"/>
  </r>
  <r>
    <s v="21375108"/>
    <s v="CASA DE LA CULTURA DE PUNTARENAS"/>
    <x v="9"/>
    <s v="001"/>
    <x v="211"/>
    <s v="CCSS CONTRIBUCION PATRONAL SEGURO PENSIONES (CONTRIBUCION PATRONAL SEGURO DE PENSIONES, SEGUN LEY NO. 17 DEL 22 DE OCTUBRE DE 1943, LEY"/>
    <n v="3137009"/>
    <n v="2941713"/>
    <n v="2941713"/>
    <n v="0"/>
    <n v="0"/>
    <n v="0"/>
    <n v="1112290"/>
    <n v="1112290"/>
    <n v="1829423"/>
    <n v="1829423"/>
    <n v="0.37810962524216335"/>
  </r>
  <r>
    <s v="21375108"/>
    <s v="CASA DE LA CULTURA DE PUNTARENAS"/>
    <x v="9"/>
    <s v="001"/>
    <x v="212"/>
    <s v="CCSS APORTE PATRONAL REGIMEN PENSIONES (APORTE PATRONAL AL REGIMEN DE PENSIONES, SEGUN LEY DE PROTECCION AL TRABAJADOR NO. 7983 DEL 16"/>
    <n v="1736352"/>
    <n v="1628254"/>
    <n v="1628254"/>
    <n v="0"/>
    <n v="0"/>
    <n v="0"/>
    <n v="724352"/>
    <n v="724352"/>
    <n v="903902"/>
    <n v="903902"/>
    <n v="0.44486425336587537"/>
  </r>
  <r>
    <s v="21375108"/>
    <s v="CASA DE LA CULTURA DE PUNTARENAS"/>
    <x v="9"/>
    <s v="001"/>
    <x v="213"/>
    <s v="CCSS APORTE PATRONAL FONDO CAPITALIZACION LABORAL (APORTE PATRONAL AL FONDO DE CAPITALIZACION LABORAL, SEGUN LEY DE PROTECCION AL TRABAJADOR"/>
    <n v="868176"/>
    <n v="814127"/>
    <n v="814127"/>
    <n v="0"/>
    <n v="0"/>
    <n v="0"/>
    <n v="429080"/>
    <n v="429080"/>
    <n v="385047"/>
    <n v="385047"/>
    <n v="0.52704307804556294"/>
  </r>
  <r>
    <s v="21375108"/>
    <s v="CASA DE LA CULTURA DE PUNTARENAS"/>
    <x v="9"/>
    <s v="001"/>
    <x v="21"/>
    <s v="SERVICIOS"/>
    <n v="57509401"/>
    <n v="60794401"/>
    <n v="60794401"/>
    <n v="0"/>
    <n v="0"/>
    <n v="0"/>
    <n v="52756603.079999998"/>
    <n v="48854694.609999999"/>
    <n v="8037797.9199999999"/>
    <n v="8037797.9199999999"/>
    <n v="0.86778720099569695"/>
  </r>
  <r>
    <s v="21375108"/>
    <s v="CASA DE LA CULTURA DE PUNTARENAS"/>
    <x v="9"/>
    <s v="001"/>
    <x v="26"/>
    <s v="SERVICIOS BASICOS"/>
    <n v="3060000"/>
    <n v="4060000"/>
    <n v="4060000"/>
    <n v="0"/>
    <n v="0"/>
    <n v="0"/>
    <n v="3004913.08"/>
    <n v="3004913.08"/>
    <n v="1055086.92"/>
    <n v="1055086.92"/>
    <n v="0.74012637438423645"/>
  </r>
  <r>
    <s v="21375108"/>
    <s v="CASA DE LA CULTURA DE PUNTARENAS"/>
    <x v="9"/>
    <s v="001"/>
    <x v="27"/>
    <s v="SERVICIO DE AGUA Y ALCANTARILLADO"/>
    <n v="1200000"/>
    <n v="1200000"/>
    <n v="1200000"/>
    <n v="0"/>
    <n v="0"/>
    <n v="0"/>
    <n v="1020478"/>
    <n v="1020478"/>
    <n v="179522"/>
    <n v="179522"/>
    <n v="0.85039833333333337"/>
  </r>
  <r>
    <s v="21375108"/>
    <s v="CASA DE LA CULTURA DE PUNTARENAS"/>
    <x v="9"/>
    <s v="001"/>
    <x v="28"/>
    <s v="SERVICIO DE ENERGIA ELECTRICA"/>
    <n v="1200000"/>
    <n v="2200000"/>
    <n v="2200000"/>
    <n v="0"/>
    <n v="0"/>
    <n v="0"/>
    <n v="1554305"/>
    <n v="1554305"/>
    <n v="645695"/>
    <n v="645695"/>
    <n v="0.70650227272727273"/>
  </r>
  <r>
    <s v="21375108"/>
    <s v="CASA DE LA CULTURA DE PUNTARENAS"/>
    <x v="9"/>
    <s v="001"/>
    <x v="30"/>
    <s v="SERVICIO DE TELECOMUNICACIONES"/>
    <n v="660000"/>
    <n v="660000"/>
    <n v="660000"/>
    <n v="0"/>
    <n v="0"/>
    <n v="0"/>
    <n v="430130.08"/>
    <n v="430130.08"/>
    <n v="229869.92"/>
    <n v="229869.92"/>
    <n v="0.65171224242424242"/>
  </r>
  <r>
    <s v="21375108"/>
    <s v="CASA DE LA CULTURA DE PUNTARENAS"/>
    <x v="9"/>
    <s v="001"/>
    <x v="37"/>
    <s v="SERVICIOS DE GESTION Y APOYO"/>
    <n v="51464381"/>
    <n v="54264381"/>
    <n v="54264381"/>
    <n v="0"/>
    <n v="0"/>
    <n v="0"/>
    <n v="48912538"/>
    <n v="45468657.530000001"/>
    <n v="5351843"/>
    <n v="5351843"/>
    <n v="0.90137466047940362"/>
  </r>
  <r>
    <s v="21375108"/>
    <s v="CASA DE LA CULTURA DE PUNTARENAS"/>
    <x v="9"/>
    <s v="001"/>
    <x v="40"/>
    <s v="SERVICIOS GENERALES"/>
    <n v="40114000"/>
    <n v="42914000"/>
    <n v="42914000"/>
    <n v="0"/>
    <n v="0"/>
    <n v="0"/>
    <n v="37917366.549999997"/>
    <n v="34689719.829999998"/>
    <n v="4996633.45"/>
    <n v="4996633.45"/>
    <n v="0.88356635480262846"/>
  </r>
  <r>
    <s v="21375108"/>
    <s v="CASA DE LA CULTURA DE PUNTARENAS"/>
    <x v="9"/>
    <s v="001"/>
    <x v="41"/>
    <s v="OTROS SERVICIOS DE GESTION Y APOYO"/>
    <n v="11350381"/>
    <n v="11350381"/>
    <n v="11350381"/>
    <n v="0"/>
    <n v="0"/>
    <n v="0"/>
    <n v="10995171.449999999"/>
    <n v="10778937.699999999"/>
    <n v="355209.55"/>
    <n v="355209.55"/>
    <n v="0.96870505492282588"/>
  </r>
  <r>
    <s v="21375108"/>
    <s v="CASA DE LA CULTURA DE PUNTARENAS"/>
    <x v="9"/>
    <s v="001"/>
    <x v="42"/>
    <s v="GASTOS DE VIAJE Y DE TRANSPORTE"/>
    <n v="220020"/>
    <n v="220020"/>
    <n v="220020"/>
    <n v="0"/>
    <n v="0"/>
    <n v="0"/>
    <n v="22000"/>
    <n v="22000"/>
    <n v="198020"/>
    <n v="198020"/>
    <n v="9.9990909917280241E-2"/>
  </r>
  <r>
    <s v="21375108"/>
    <s v="CASA DE LA CULTURA DE PUNTARENAS"/>
    <x v="9"/>
    <s v="001"/>
    <x v="43"/>
    <s v="TRANSPORTE DENTRO DEL PAIS"/>
    <n v="70020"/>
    <n v="70020"/>
    <n v="70020"/>
    <n v="0"/>
    <n v="0"/>
    <n v="0"/>
    <n v="3200"/>
    <n v="3200"/>
    <n v="66820"/>
    <n v="66820"/>
    <n v="4.5701228220508427E-2"/>
  </r>
  <r>
    <s v="21375108"/>
    <s v="CASA DE LA CULTURA DE PUNTARENAS"/>
    <x v="9"/>
    <s v="001"/>
    <x v="44"/>
    <s v="VIATICOS DENTRO DEL PAIS"/>
    <n v="150000"/>
    <n v="150000"/>
    <n v="150000"/>
    <n v="0"/>
    <n v="0"/>
    <n v="0"/>
    <n v="18800"/>
    <n v="18800"/>
    <n v="131200"/>
    <n v="131200"/>
    <n v="0.12533333333333332"/>
  </r>
  <r>
    <s v="21375108"/>
    <s v="CASA DE LA CULTURA DE PUNTARENAS"/>
    <x v="9"/>
    <s v="001"/>
    <x v="45"/>
    <s v="SEGUROS, REASEGUROS Y OTRAS OBLIGACIONES"/>
    <n v="1620000"/>
    <n v="1620000"/>
    <n v="1620000"/>
    <n v="0"/>
    <n v="0"/>
    <n v="0"/>
    <n v="359124"/>
    <n v="359124"/>
    <n v="1260876"/>
    <n v="1260876"/>
    <n v="0.22168148148148148"/>
  </r>
  <r>
    <s v="21375108"/>
    <s v="CASA DE LA CULTURA DE PUNTARENAS"/>
    <x v="9"/>
    <s v="001"/>
    <x v="46"/>
    <s v="SEGUROS"/>
    <n v="1620000"/>
    <n v="1620000"/>
    <n v="1620000"/>
    <n v="0"/>
    <n v="0"/>
    <n v="0"/>
    <n v="359124"/>
    <n v="359124"/>
    <n v="1260876"/>
    <n v="1260876"/>
    <n v="0.22168148148148148"/>
  </r>
  <r>
    <s v="21375108"/>
    <s v="CASA DE LA CULTURA DE PUNTARENAS"/>
    <x v="9"/>
    <s v="001"/>
    <x v="51"/>
    <s v="MANTENIMIENTO Y REPARACION"/>
    <n v="865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55"/>
    <s v="MANT. Y REPARACION DE EQUIPO DE TRANSPORTE"/>
    <n v="65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57"/>
    <s v="MANT. Y REPARACION DE EQUIPO Y MOBILIARIO DE OFIC."/>
    <n v="8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60"/>
    <s v="IMPUESTOS"/>
    <n v="280000"/>
    <n v="630000"/>
    <n v="630000"/>
    <n v="0"/>
    <n v="0"/>
    <n v="0"/>
    <n v="458028"/>
    <n v="0"/>
    <n v="171972"/>
    <n v="171972"/>
    <n v="0.72702857142857147"/>
  </r>
  <r>
    <s v="21375108"/>
    <s v="CASA DE LA CULTURA DE PUNTARENAS"/>
    <x v="9"/>
    <s v="001"/>
    <x v="62"/>
    <s v="OTROS IMPUESTOS"/>
    <n v="280000"/>
    <n v="630000"/>
    <n v="630000"/>
    <n v="0"/>
    <n v="0"/>
    <n v="0"/>
    <n v="458028"/>
    <n v="0"/>
    <n v="171972"/>
    <n v="171972"/>
    <n v="0.72702857142857147"/>
  </r>
  <r>
    <s v="21375108"/>
    <s v="CASA DE LA CULTURA DE PUNTARENAS"/>
    <x v="9"/>
    <s v="001"/>
    <x v="66"/>
    <s v="MATERIALES Y SUMINISTROS"/>
    <n v="2599980"/>
    <n v="744980"/>
    <n v="744980"/>
    <n v="0"/>
    <n v="0"/>
    <n v="0"/>
    <n v="696820.63"/>
    <n v="200000"/>
    <n v="48159.37"/>
    <n v="48159.37"/>
    <n v="0.93535481489435957"/>
  </r>
  <r>
    <s v="21375108"/>
    <s v="CASA DE LA CULTURA DE PUNTARENAS"/>
    <x v="9"/>
    <s v="001"/>
    <x v="67"/>
    <s v="PRODUCTOS QUIMICOS Y CONEXOS"/>
    <n v="1200000"/>
    <n v="244980"/>
    <n v="244980"/>
    <n v="0"/>
    <n v="0"/>
    <n v="0"/>
    <n v="200000"/>
    <n v="200000"/>
    <n v="44980"/>
    <n v="44980"/>
    <n v="0.81639317495305741"/>
  </r>
  <r>
    <s v="21375108"/>
    <s v="CASA DE LA CULTURA DE PUNTARENAS"/>
    <x v="9"/>
    <s v="001"/>
    <x v="68"/>
    <s v="COMBUSTIBLES Y LUBRICANTES"/>
    <n v="200000"/>
    <n v="200000"/>
    <n v="200000"/>
    <n v="0"/>
    <n v="0"/>
    <n v="0"/>
    <n v="200000"/>
    <n v="200000"/>
    <n v="0"/>
    <n v="0"/>
    <n v="1"/>
  </r>
  <r>
    <s v="21375108"/>
    <s v="CASA DE LA CULTURA DE PUNTARENAS"/>
    <x v="9"/>
    <s v="001"/>
    <x v="70"/>
    <s v="TINTAS, PINTURAS Y DILUYENTES"/>
    <n v="1000000"/>
    <n v="44980"/>
    <n v="44980"/>
    <n v="0"/>
    <n v="0"/>
    <n v="0"/>
    <n v="0"/>
    <n v="0"/>
    <n v="44980"/>
    <n v="44980"/>
    <n v="0"/>
  </r>
  <r>
    <s v="21375108"/>
    <s v="CASA DE LA CULTURA DE PUNTARENAS"/>
    <x v="9"/>
    <s v="001"/>
    <x v="82"/>
    <s v="HERRAMIENTAS, REPUESTOS Y ACCESORIOS"/>
    <n v="2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83"/>
    <s v="HERRAMIENTAS E INSTRUMENTOS"/>
    <n v="2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85"/>
    <s v="UTILES, MATERIALES Y SUMINISTROS DIVERSOS"/>
    <n v="1199980"/>
    <n v="500000"/>
    <n v="500000"/>
    <n v="0"/>
    <n v="0"/>
    <n v="0"/>
    <n v="496820.63"/>
    <n v="0"/>
    <n v="3179.37"/>
    <n v="3179.37"/>
    <n v="0.99364125999999997"/>
  </r>
  <r>
    <s v="21375108"/>
    <s v="CASA DE LA CULTURA DE PUNTARENAS"/>
    <x v="9"/>
    <s v="001"/>
    <x v="86"/>
    <s v="UTILES Y MATERIALES DE OFICINA Y COMPUTO"/>
    <n v="50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88"/>
    <s v="PRODUCTOS DE PAPEL, CARTON E IMPRESOS"/>
    <n v="199980"/>
    <n v="0"/>
    <n v="0"/>
    <n v="0"/>
    <n v="0"/>
    <n v="0"/>
    <n v="0"/>
    <n v="0"/>
    <n v="0"/>
    <n v="0"/>
    <n v="0"/>
  </r>
  <r>
    <s v="21375108"/>
    <s v="CASA DE LA CULTURA DE PUNTARENAS"/>
    <x v="9"/>
    <s v="001"/>
    <x v="90"/>
    <s v="UTILES Y MATERIALES DE LIMPIEZA"/>
    <n v="500000"/>
    <n v="500000"/>
    <n v="500000"/>
    <n v="0"/>
    <n v="0"/>
    <n v="0"/>
    <n v="496820.63"/>
    <n v="0"/>
    <n v="3179.37"/>
    <n v="3179.37"/>
    <n v="0.99364125999999997"/>
  </r>
  <r>
    <s v="21375108"/>
    <s v="CASA DE LA CULTURA DE PUNTARENAS"/>
    <x v="9"/>
    <s v="001"/>
    <x v="94"/>
    <s v="TRANSFERENCIAS CORRIENTES"/>
    <n v="1053387"/>
    <n v="25987808"/>
    <n v="25987808"/>
    <n v="0"/>
    <n v="0"/>
    <n v="0"/>
    <n v="21652909.260000002"/>
    <n v="21652909.260000002"/>
    <n v="4334898.74"/>
    <n v="4334898.74"/>
    <n v="0.83319490662698448"/>
  </r>
  <r>
    <s v="21375108"/>
    <s v="CASA DE LA CULTURA DE PUNTARENAS"/>
    <x v="9"/>
    <s v="001"/>
    <x v="95"/>
    <s v="TRANSFERENCIAS CORRIENTES AL SECTOR PUBLICO"/>
    <n v="1053387"/>
    <n v="987808"/>
    <n v="987808"/>
    <n v="0"/>
    <n v="0"/>
    <n v="0"/>
    <n v="682970.37"/>
    <n v="682970.37"/>
    <n v="304837.63"/>
    <n v="304837.63"/>
    <n v="0.69139991779779064"/>
  </r>
  <r>
    <s v="21375108"/>
    <s v="CASA DE LA CULTURA DE PUNTARENAS"/>
    <x v="9"/>
    <s v="001"/>
    <x v="214"/>
    <s v="CCSS CONTRIBUCION ESTATAL SEGURO PENSIONES (CONTRIBUCION ESTATAL AL SEGURO DE PENSIONES, SEGUN LEY NO. 17 DEL 22 DE OCTUBRE DE 1943, LEY"/>
    <n v="908691"/>
    <n v="852120"/>
    <n v="852120"/>
    <n v="0"/>
    <n v="0"/>
    <n v="0"/>
    <n v="589155.73"/>
    <n v="589155.73"/>
    <n v="262964.27"/>
    <n v="262964.27"/>
    <n v="0.69139995540534194"/>
  </r>
  <r>
    <s v="21375108"/>
    <s v="CASA DE LA CULTURA DE PUNTARENAS"/>
    <x v="9"/>
    <s v="001"/>
    <x v="215"/>
    <s v="CCSS CONTRIBUCION ESTATAL SEGURO SALUD (CONTRIBUCION ESTATAL AL SEGURO DE SALUD, SEGUN LEY NO. 17 DEL 22 DE OCTUBRE DE 1943, LEY"/>
    <n v="144696"/>
    <n v="135688"/>
    <n v="135688"/>
    <n v="0"/>
    <n v="0"/>
    <n v="0"/>
    <n v="93814.64"/>
    <n v="93814.64"/>
    <n v="41873.360000000001"/>
    <n v="41873.360000000001"/>
    <n v="0.69139968162254584"/>
  </r>
  <r>
    <s v="21375108"/>
    <s v="CASA DE LA CULTURA DE PUNTARENAS"/>
    <x v="9"/>
    <s v="001"/>
    <x v="102"/>
    <s v="PRESTACIONES"/>
    <n v="0"/>
    <n v="25000000"/>
    <n v="25000000"/>
    <n v="0"/>
    <n v="0"/>
    <n v="0"/>
    <n v="20969938.890000001"/>
    <n v="20969938.890000001"/>
    <n v="4030061.11"/>
    <n v="4030061.11"/>
    <n v="0.83879755560000002"/>
  </r>
  <r>
    <s v="21375108"/>
    <s v="CASA DE LA CULTURA DE PUNTARENAS"/>
    <x v="9"/>
    <s v="001"/>
    <x v="103"/>
    <s v="PRESTACIONES LEGALES"/>
    <n v="0"/>
    <n v="25000000"/>
    <n v="25000000"/>
    <n v="0"/>
    <n v="0"/>
    <n v="0"/>
    <n v="20969938.890000001"/>
    <n v="20969938.890000001"/>
    <n v="4030061.11"/>
    <n v="4030061.11"/>
    <n v="0.83879755560000002"/>
  </r>
  <r>
    <s v="21375300"/>
    <s v="Gestión y Desarrollo Cultural"/>
    <x v="10"/>
    <s v="001"/>
    <x v="0"/>
    <s v=""/>
    <n v="2037574566"/>
    <n v="1957897627"/>
    <n v="1957897627"/>
    <n v="0"/>
    <n v="4471812.84"/>
    <n v="0"/>
    <n v="1652959723.27"/>
    <n v="1536200511.51"/>
    <n v="300466090.88999999"/>
    <n v="300466090.88999999"/>
    <n v="0.84425237585213131"/>
  </r>
  <r>
    <s v="21375300"/>
    <s v="Gestión y Desarrollo Cultural"/>
    <x v="10"/>
    <s v="001"/>
    <x v="1"/>
    <s v="REMUNERACIONES"/>
    <n v="918916145"/>
    <n v="882862124"/>
    <n v="882862124"/>
    <n v="0"/>
    <n v="0"/>
    <n v="0"/>
    <n v="691605666.17999995"/>
    <n v="691605666.17999995"/>
    <n v="191256457.81999999"/>
    <n v="191256457.81999999"/>
    <n v="0.78336769397981321"/>
  </r>
  <r>
    <s v="21375300"/>
    <s v="Gestión y Desarrollo Cultural"/>
    <x v="10"/>
    <s v="001"/>
    <x v="2"/>
    <s v="REMUNERACIONES BASICAS"/>
    <n v="379012200"/>
    <n v="365725502"/>
    <n v="365725502"/>
    <n v="0"/>
    <n v="0"/>
    <n v="0"/>
    <n v="313185143.82999998"/>
    <n v="313185143.82999998"/>
    <n v="52540358.170000002"/>
    <n v="52540358.170000002"/>
    <n v="0.85633936413326728"/>
  </r>
  <r>
    <s v="21375300"/>
    <s v="Gestión y Desarrollo Cultural"/>
    <x v="10"/>
    <s v="001"/>
    <x v="3"/>
    <s v="SUELDOS PARA CARGOS FIJOS"/>
    <n v="372012200"/>
    <n v="358025502"/>
    <n v="358025502"/>
    <n v="0"/>
    <n v="0"/>
    <n v="0"/>
    <n v="306416729.25"/>
    <n v="306416729.25"/>
    <n v="51608772.75"/>
    <n v="51608772.75"/>
    <n v="0.85585168525229804"/>
  </r>
  <r>
    <s v="21375300"/>
    <s v="Gestión y Desarrollo Cultural"/>
    <x v="10"/>
    <s v="001"/>
    <x v="4"/>
    <s v="SUPLENCIAS"/>
    <n v="7000000"/>
    <n v="7700000"/>
    <n v="7700000"/>
    <n v="0"/>
    <n v="0"/>
    <n v="0"/>
    <n v="6768414.5800000001"/>
    <n v="6768414.5800000001"/>
    <n v="931585.42"/>
    <n v="931585.42"/>
    <n v="0.87901488051948051"/>
  </r>
  <r>
    <s v="21375300"/>
    <s v="Gestión y Desarrollo Cultural"/>
    <x v="10"/>
    <s v="001"/>
    <x v="5"/>
    <s v="REMUNERACIONES EVENTUALES"/>
    <n v="15700000"/>
    <n v="15700000"/>
    <n v="15700000"/>
    <n v="0"/>
    <n v="0"/>
    <n v="0"/>
    <n v="12647224.130000001"/>
    <n v="12647224.130000001"/>
    <n v="3052775.87"/>
    <n v="3052775.87"/>
    <n v="0.8055556770700637"/>
  </r>
  <r>
    <s v="21375300"/>
    <s v="Gestión y Desarrollo Cultural"/>
    <x v="10"/>
    <s v="001"/>
    <x v="6"/>
    <s v="TIEMPO EXTRAORDINARIO"/>
    <n v="15700000"/>
    <n v="15700000"/>
    <n v="15700000"/>
    <n v="0"/>
    <n v="0"/>
    <n v="0"/>
    <n v="12647224.130000001"/>
    <n v="12647224.130000001"/>
    <n v="3052775.87"/>
    <n v="3052775.87"/>
    <n v="0.8055556770700637"/>
  </r>
  <r>
    <s v="21375300"/>
    <s v="Gestión y Desarrollo Cultural"/>
    <x v="10"/>
    <s v="001"/>
    <x v="7"/>
    <s v="INCENTIVOS SALARIALES"/>
    <n v="381396951"/>
    <n v="362426654"/>
    <n v="362426654"/>
    <n v="0"/>
    <n v="0"/>
    <n v="0"/>
    <n v="261810564.22"/>
    <n v="261810564.22"/>
    <n v="100616089.78"/>
    <n v="100616089.78"/>
    <n v="0.72238220155849797"/>
  </r>
  <r>
    <s v="21375300"/>
    <s v="Gestión y Desarrollo Cultural"/>
    <x v="10"/>
    <s v="001"/>
    <x v="8"/>
    <s v="RETRIBUCION POR AÑOS SERVIDOS"/>
    <n v="110200000"/>
    <n v="99570497"/>
    <n v="99570497"/>
    <n v="0"/>
    <n v="0"/>
    <n v="0"/>
    <n v="64205215.130000003"/>
    <n v="64205215.130000003"/>
    <n v="35365281.869999997"/>
    <n v="35365281.869999997"/>
    <n v="0.64482167975921623"/>
  </r>
  <r>
    <s v="21375300"/>
    <s v="Gestión y Desarrollo Cultural"/>
    <x v="10"/>
    <s v="001"/>
    <x v="9"/>
    <s v="RESTRICCION AL EJERCICIO LIBERAL DE LA PROFESION"/>
    <n v="135369720"/>
    <n v="129676817"/>
    <n v="129676817"/>
    <n v="0"/>
    <n v="0"/>
    <n v="0"/>
    <n v="88101975.920000002"/>
    <n v="88101975.920000002"/>
    <n v="41574841.079999998"/>
    <n v="41574841.079999998"/>
    <n v="0.67939650246042049"/>
  </r>
  <r>
    <s v="21375300"/>
    <s v="Gestión y Desarrollo Cultural"/>
    <x v="10"/>
    <s v="001"/>
    <x v="10"/>
    <s v="DECIMOTERCER MES"/>
    <n v="58394956"/>
    <n v="56786963"/>
    <n v="56786963"/>
    <n v="0"/>
    <n v="0"/>
    <n v="0"/>
    <n v="45196295.439999998"/>
    <n v="45196295.439999998"/>
    <n v="11590667.560000001"/>
    <n v="11590667.560000001"/>
    <n v="0.79589210361540197"/>
  </r>
  <r>
    <s v="21375300"/>
    <s v="Gestión y Desarrollo Cultural"/>
    <x v="10"/>
    <s v="001"/>
    <x v="11"/>
    <s v="SALARIO ESCOLAR"/>
    <n v="43232275"/>
    <n v="43232275"/>
    <n v="43232275"/>
    <n v="0"/>
    <n v="0"/>
    <n v="0"/>
    <n v="41614013.359999999"/>
    <n v="41614013.359999999"/>
    <n v="1618261.64"/>
    <n v="1618261.64"/>
    <n v="0.96256820535121035"/>
  </r>
  <r>
    <s v="21375300"/>
    <s v="Gestión y Desarrollo Cultural"/>
    <x v="10"/>
    <s v="001"/>
    <x v="12"/>
    <s v="OTROS INCENTIVOS SALARIALES"/>
    <n v="34200000"/>
    <n v="33160102"/>
    <n v="33160102"/>
    <n v="0"/>
    <n v="0"/>
    <n v="0"/>
    <n v="22693064.370000001"/>
    <n v="22693064.370000001"/>
    <n v="10467037.630000001"/>
    <n v="10467037.630000001"/>
    <n v="0.68434844892817281"/>
  </r>
  <r>
    <s v="21375300"/>
    <s v="Gestión y Desarrollo Cultural"/>
    <x v="10"/>
    <s v="001"/>
    <x v="13"/>
    <s v="CONTRIB. PATRONALES AL DES. Y LA SEGURIDAD SOCIAL"/>
    <n v="70786385"/>
    <n v="68904280"/>
    <n v="68904280"/>
    <n v="0"/>
    <n v="0"/>
    <n v="0"/>
    <n v="51610757"/>
    <n v="51610757"/>
    <n v="17293523"/>
    <n v="17293523"/>
    <n v="0.74902106226202492"/>
  </r>
  <r>
    <s v="21375300"/>
    <s v="Gestión y Desarrollo Cultural"/>
    <x v="10"/>
    <s v="001"/>
    <x v="216"/>
    <s v="CCSS CONTRIBUCION PATRONAL SEGURO SALUD (CONTRIBUCION PATRONAL SEGURO DE SALUD, SEGUN LEY NO. 17 DEL 22 DE OCTUBRE DE 1943, LEY"/>
    <n v="67156314"/>
    <n v="65370727"/>
    <n v="65370727"/>
    <n v="0"/>
    <n v="0"/>
    <n v="0"/>
    <n v="48964919"/>
    <n v="48964919"/>
    <n v="16405808"/>
    <n v="16405808"/>
    <n v="0.74903433458832425"/>
  </r>
  <r>
    <s v="21375300"/>
    <s v="Gestión y Desarrollo Cultural"/>
    <x v="10"/>
    <s v="001"/>
    <x v="217"/>
    <s v="BANCO POPULAR Y DE DESARROLLO COMUNAL. (BPDC) (SEGUN LEY NO. 4351 DEL 11 DE JULIO DE 1969, LEY ORGANICA DEL B.P.D.C.)."/>
    <n v="3630071"/>
    <n v="3533553"/>
    <n v="3533553"/>
    <n v="0"/>
    <n v="0"/>
    <n v="0"/>
    <n v="2645838"/>
    <n v="2645838"/>
    <n v="887715"/>
    <n v="887715"/>
    <n v="0.74877552423863458"/>
  </r>
  <r>
    <s v="21375300"/>
    <s v="Gestión y Desarrollo Cultural"/>
    <x v="10"/>
    <s v="001"/>
    <x v="16"/>
    <s v="CONTRIB PATRONALES A FOND PENS Y OTROS FOND CAPIT."/>
    <n v="72020609"/>
    <n v="70105688"/>
    <n v="70105688"/>
    <n v="0"/>
    <n v="0"/>
    <n v="0"/>
    <n v="52351977"/>
    <n v="52351977"/>
    <n v="17753711"/>
    <n v="17753711"/>
    <n v="0.74675790928690411"/>
  </r>
  <r>
    <s v="21375300"/>
    <s v="Gestión y Desarrollo Cultural"/>
    <x v="10"/>
    <s v="001"/>
    <x v="218"/>
    <s v="CCSS CONTRIBUCION PATRONAL SEGURO PENSIONES (CONTRIBUCION PATRONAL SEGURO DE PENSIONES, SEGUN LEY NO. 17 DEL 22 DE OCTUBRE DE 1943, LEY"/>
    <n v="39349970"/>
    <n v="38303713"/>
    <n v="38303713"/>
    <n v="0"/>
    <n v="0"/>
    <n v="0"/>
    <n v="28539246"/>
    <n v="28539246"/>
    <n v="9764467"/>
    <n v="9764467"/>
    <n v="0.74507779441643163"/>
  </r>
  <r>
    <s v="21375300"/>
    <s v="Gestión y Desarrollo Cultural"/>
    <x v="10"/>
    <s v="001"/>
    <x v="219"/>
    <s v="CCSS APORTE PATRONAL REGIMEN PENSIONES (APORTE PATRONAL AL REGIMEN DE PENSIONES, SEGUN LEY DE PROTECCION AL TRABAJADOR NO. 7983 DEL 16"/>
    <n v="21780426"/>
    <n v="21201317"/>
    <n v="21201317"/>
    <n v="0"/>
    <n v="0"/>
    <n v="0"/>
    <n v="15875154"/>
    <n v="15875154"/>
    <n v="5326163"/>
    <n v="5326163"/>
    <n v="0.74878150258307064"/>
  </r>
  <r>
    <s v="21375300"/>
    <s v="Gestión y Desarrollo Cultural"/>
    <x v="10"/>
    <s v="001"/>
    <x v="220"/>
    <s v="CCSS APORTE PATRONAL FONDO CAPITALIZACION LABORAL (APORTE PATRONAL AL FONDO DE CAPITALIZACION LABORAL, SEGUN LEY DE PROTECCION AL TRABAJADOR"/>
    <n v="10890213"/>
    <n v="10600658"/>
    <n v="10600658"/>
    <n v="0"/>
    <n v="0"/>
    <n v="0"/>
    <n v="7937577"/>
    <n v="7937577"/>
    <n v="2663081"/>
    <n v="2663081"/>
    <n v="0.74878153790076052"/>
  </r>
  <r>
    <s v="21375300"/>
    <s v="Gestión y Desarrollo Cultural"/>
    <x v="10"/>
    <s v="001"/>
    <x v="21"/>
    <s v="SERVICIOS"/>
    <n v="523096322"/>
    <n v="509779850"/>
    <n v="509779850"/>
    <n v="0"/>
    <n v="4471812.84"/>
    <n v="0"/>
    <n v="447895377.94"/>
    <n v="356130890.97000003"/>
    <n v="57412659.219999999"/>
    <n v="57412659.219999999"/>
    <n v="0.87860549596065829"/>
  </r>
  <r>
    <s v="21375300"/>
    <s v="Gestión y Desarrollo Cultural"/>
    <x v="10"/>
    <s v="001"/>
    <x v="22"/>
    <s v="ALQUILERES"/>
    <n v="10000000"/>
    <n v="3745921"/>
    <n v="3745921"/>
    <n v="0"/>
    <n v="0"/>
    <n v="0"/>
    <n v="3317922.34"/>
    <n v="2664751.77"/>
    <n v="427998.66"/>
    <n v="427998.66"/>
    <n v="0.88574274257252084"/>
  </r>
  <r>
    <s v="21375300"/>
    <s v="Gestión y Desarrollo Cultural"/>
    <x v="10"/>
    <s v="001"/>
    <x v="23"/>
    <s v="ALQUILER DE EQUIPO DE COMPUTO"/>
    <n v="10000000"/>
    <n v="3745921"/>
    <n v="3745921"/>
    <n v="0"/>
    <n v="0"/>
    <n v="0"/>
    <n v="3317922.34"/>
    <n v="2664751.77"/>
    <n v="427998.66"/>
    <n v="427998.66"/>
    <n v="0.88574274257252084"/>
  </r>
  <r>
    <s v="21375300"/>
    <s v="Gestión y Desarrollo Cultural"/>
    <x v="10"/>
    <s v="001"/>
    <x v="26"/>
    <s v="SERVICIOS BASICOS"/>
    <n v="22789800"/>
    <n v="22789800"/>
    <n v="22789800"/>
    <n v="0"/>
    <n v="0"/>
    <n v="0"/>
    <n v="17698263.809999999"/>
    <n v="15808762.699999999"/>
    <n v="5091536.1900000004"/>
    <n v="5091536.1900000004"/>
    <n v="0.77658706131690491"/>
  </r>
  <r>
    <s v="21375300"/>
    <s v="Gestión y Desarrollo Cultural"/>
    <x v="10"/>
    <s v="001"/>
    <x v="27"/>
    <s v="SERVICIO DE AGUA Y ALCANTARILLADO"/>
    <n v="2197800"/>
    <n v="2197800"/>
    <n v="2197800"/>
    <n v="0"/>
    <n v="0"/>
    <n v="0"/>
    <n v="1841221.5"/>
    <n v="1841221.5"/>
    <n v="356578.5"/>
    <n v="356578.5"/>
    <n v="0.83775662025662023"/>
  </r>
  <r>
    <s v="21375300"/>
    <s v="Gestión y Desarrollo Cultural"/>
    <x v="10"/>
    <s v="001"/>
    <x v="28"/>
    <s v="SERVICIO DE ENERGIA ELECTRICA"/>
    <n v="10032000"/>
    <n v="10032000"/>
    <n v="10032000"/>
    <n v="0"/>
    <n v="0"/>
    <n v="0"/>
    <n v="5692494"/>
    <n v="5458529"/>
    <n v="4339506"/>
    <n v="4339506"/>
    <n v="0.56743361244019141"/>
  </r>
  <r>
    <s v="21375300"/>
    <s v="Gestión y Desarrollo Cultural"/>
    <x v="10"/>
    <s v="001"/>
    <x v="30"/>
    <s v="SERVICIO DE TELECOMUNICACIONES"/>
    <n v="10560000"/>
    <n v="10560000"/>
    <n v="10560000"/>
    <n v="0"/>
    <n v="0"/>
    <n v="0"/>
    <n v="10164548.310000001"/>
    <n v="8509012.1999999993"/>
    <n v="395451.69"/>
    <n v="395451.69"/>
    <n v="0.96255192329545458"/>
  </r>
  <r>
    <s v="21375300"/>
    <s v="Gestión y Desarrollo Cultural"/>
    <x v="10"/>
    <s v="001"/>
    <x v="32"/>
    <s v="SERVICIOS COMERCIALES Y FINANCIEROS"/>
    <n v="11500000"/>
    <n v="9968446"/>
    <n v="9968446"/>
    <n v="0"/>
    <n v="545270.04"/>
    <n v="0"/>
    <n v="8674385.4199999999"/>
    <n v="1029268.87"/>
    <n v="748790.54"/>
    <n v="748790.54"/>
    <n v="0.8701843216084032"/>
  </r>
  <r>
    <s v="21375300"/>
    <s v="Gestión y Desarrollo Cultural"/>
    <x v="10"/>
    <s v="001"/>
    <x v="33"/>
    <s v="INFORMACION"/>
    <n v="1000000"/>
    <n v="1000000"/>
    <n v="1000000"/>
    <n v="0"/>
    <n v="199999.83"/>
    <n v="0"/>
    <n v="799088.73"/>
    <n v="799088.73"/>
    <n v="911.44"/>
    <n v="911.44"/>
    <n v="0.79908873000000002"/>
  </r>
  <r>
    <s v="21375300"/>
    <s v="Gestión y Desarrollo Cultural"/>
    <x v="10"/>
    <s v="001"/>
    <x v="34"/>
    <s v="IMPRESION, ENCUADERNACION Y OTROS"/>
    <n v="1000000"/>
    <n v="1000000"/>
    <n v="1000000"/>
    <n v="0"/>
    <n v="0"/>
    <n v="0"/>
    <n v="998303.02"/>
    <n v="0"/>
    <n v="1696.98"/>
    <n v="1696.98"/>
    <n v="0.99830302000000004"/>
  </r>
  <r>
    <s v="21375300"/>
    <s v="Gestión y Desarrollo Cultural"/>
    <x v="10"/>
    <s v="001"/>
    <x v="36"/>
    <s v="SERVICIOS DE TECNOLOGIAS DE INFORMACION"/>
    <n v="9500000"/>
    <n v="7968446"/>
    <n v="7968446"/>
    <n v="0"/>
    <n v="345270.21"/>
    <n v="0"/>
    <n v="6876993.6699999999"/>
    <n v="230180.14"/>
    <n v="746182.12"/>
    <n v="746182.12"/>
    <n v="0.86302820775845124"/>
  </r>
  <r>
    <s v="21375300"/>
    <s v="Gestión y Desarrollo Cultural"/>
    <x v="10"/>
    <s v="001"/>
    <x v="37"/>
    <s v="SERVICIOS DE GESTION Y APOYO"/>
    <n v="396896522"/>
    <n v="399116522"/>
    <n v="399116522"/>
    <n v="0"/>
    <n v="1272953.47"/>
    <n v="0"/>
    <n v="356113964.76999998"/>
    <n v="294783055.69999999"/>
    <n v="41729603.759999998"/>
    <n v="41729603.759999998"/>
    <n v="0.89225563247917861"/>
  </r>
  <r>
    <s v="21375300"/>
    <s v="Gestión y Desarrollo Cultural"/>
    <x v="10"/>
    <s v="001"/>
    <x v="38"/>
    <s v="SERVICIOS EN CIENCIAS ECONOMICAS Y SOCIALES"/>
    <n v="6050000"/>
    <n v="6050000"/>
    <n v="6050000"/>
    <n v="0"/>
    <n v="0"/>
    <n v="0"/>
    <n v="6049999.9900000002"/>
    <n v="6049999.9900000002"/>
    <n v="0.01"/>
    <n v="0.01"/>
    <n v="0.99999999834710751"/>
  </r>
  <r>
    <s v="21375300"/>
    <s v="Gestión y Desarrollo Cultural"/>
    <x v="10"/>
    <s v="001"/>
    <x v="39"/>
    <s v="SERVICIOS INFORMATICOS"/>
    <n v="1500000"/>
    <n v="1500000"/>
    <n v="1500000"/>
    <n v="0"/>
    <n v="0"/>
    <n v="0"/>
    <n v="1497250"/>
    <n v="0"/>
    <n v="2750"/>
    <n v="2750"/>
    <n v="0.99816666666666665"/>
  </r>
  <r>
    <s v="21375300"/>
    <s v="Gestión y Desarrollo Cultural"/>
    <x v="10"/>
    <s v="001"/>
    <x v="40"/>
    <s v="SERVICIOS GENERALES"/>
    <n v="110200000"/>
    <n v="114520000"/>
    <n v="114520000"/>
    <n v="0"/>
    <n v="0"/>
    <n v="0"/>
    <n v="103610098.56"/>
    <n v="96647445.760000005"/>
    <n v="10909901.439999999"/>
    <n v="10909901.439999999"/>
    <n v="0.90473365840027942"/>
  </r>
  <r>
    <s v="21375300"/>
    <s v="Gestión y Desarrollo Cultural"/>
    <x v="10"/>
    <s v="001"/>
    <x v="41"/>
    <s v="OTROS SERVICIOS DE GESTION Y APOYO"/>
    <n v="279146522"/>
    <n v="277046522"/>
    <n v="277046522"/>
    <n v="0"/>
    <n v="1272953.47"/>
    <n v="0"/>
    <n v="244956616.22"/>
    <n v="192085609.94999999"/>
    <n v="30816952.309999999"/>
    <n v="30816952.309999999"/>
    <n v="0.88417141804075783"/>
  </r>
  <r>
    <s v="21375300"/>
    <s v="Gestión y Desarrollo Cultural"/>
    <x v="10"/>
    <s v="001"/>
    <x v="42"/>
    <s v="GASTOS DE VIAJE Y DE TRANSPORTE"/>
    <n v="24000000"/>
    <n v="24000000"/>
    <n v="24000000"/>
    <n v="0"/>
    <n v="0"/>
    <n v="0"/>
    <n v="20075804.27"/>
    <n v="20034804.27"/>
    <n v="3924195.73"/>
    <n v="3924195.73"/>
    <n v="0.83649184458333337"/>
  </r>
  <r>
    <s v="21375300"/>
    <s v="Gestión y Desarrollo Cultural"/>
    <x v="10"/>
    <s v="001"/>
    <x v="43"/>
    <s v="TRANSPORTE DENTRO DEL PAIS"/>
    <n v="4000000"/>
    <n v="4000000"/>
    <n v="4000000"/>
    <n v="0"/>
    <n v="0"/>
    <n v="0"/>
    <n v="1532393.28"/>
    <n v="1528993.28"/>
    <n v="2467606.7200000002"/>
    <n v="2467606.7200000002"/>
    <n v="0.38309831999999999"/>
  </r>
  <r>
    <s v="21375300"/>
    <s v="Gestión y Desarrollo Cultural"/>
    <x v="10"/>
    <s v="001"/>
    <x v="44"/>
    <s v="VIATICOS DENTRO DEL PAIS"/>
    <n v="20000000"/>
    <n v="20000000"/>
    <n v="20000000"/>
    <n v="0"/>
    <n v="0"/>
    <n v="0"/>
    <n v="18543410.989999998"/>
    <n v="18505810.989999998"/>
    <n v="1456589.01"/>
    <n v="1456589.01"/>
    <n v="0.92717054949999989"/>
  </r>
  <r>
    <s v="21375300"/>
    <s v="Gestión y Desarrollo Cultural"/>
    <x v="10"/>
    <s v="001"/>
    <x v="45"/>
    <s v="SEGUROS, REASEGUROS Y OTRAS OBLIGACIONES"/>
    <n v="13000000"/>
    <n v="10221874"/>
    <n v="10221874"/>
    <n v="0"/>
    <n v="0"/>
    <n v="0"/>
    <n v="9535582"/>
    <n v="9524588"/>
    <n v="686292"/>
    <n v="686292"/>
    <n v="0.93286045200713685"/>
  </r>
  <r>
    <s v="21375300"/>
    <s v="Gestión y Desarrollo Cultural"/>
    <x v="10"/>
    <s v="001"/>
    <x v="46"/>
    <s v="SEGUROS"/>
    <n v="13000000"/>
    <n v="10221874"/>
    <n v="10221874"/>
    <n v="0"/>
    <n v="0"/>
    <n v="0"/>
    <n v="9535582"/>
    <n v="9524588"/>
    <n v="686292"/>
    <n v="686292"/>
    <n v="0.93286045200713685"/>
  </r>
  <r>
    <s v="21375300"/>
    <s v="Gestión y Desarrollo Cultural"/>
    <x v="10"/>
    <s v="001"/>
    <x v="51"/>
    <s v="MANTENIMIENTO Y REPARACION"/>
    <n v="43510000"/>
    <n v="38810546"/>
    <n v="38810546"/>
    <n v="0"/>
    <n v="2653589.33"/>
    <n v="0"/>
    <n v="31752714.329999998"/>
    <n v="11558918.66"/>
    <n v="4404242.34"/>
    <n v="4404242.34"/>
    <n v="0.81814655042472217"/>
  </r>
  <r>
    <s v="21375300"/>
    <s v="Gestión y Desarrollo Cultural"/>
    <x v="10"/>
    <s v="001"/>
    <x v="52"/>
    <s v="MANTENIMIENTO DE EDIFICIOS, LOCALES Y TERRENOS"/>
    <n v="22000000"/>
    <n v="22000000"/>
    <n v="22000000"/>
    <n v="0"/>
    <n v="0"/>
    <n v="0"/>
    <n v="21664405.559999999"/>
    <n v="3520000"/>
    <n v="335594.44"/>
    <n v="335594.44"/>
    <n v="0.98474570727272726"/>
  </r>
  <r>
    <s v="21375300"/>
    <s v="Gestión y Desarrollo Cultural"/>
    <x v="10"/>
    <s v="001"/>
    <x v="55"/>
    <s v="MANT. Y REPARACION DE EQUIPO DE TRANSPORTE"/>
    <n v="6700000"/>
    <n v="8800000"/>
    <n v="8800000"/>
    <n v="0"/>
    <n v="0"/>
    <n v="0"/>
    <n v="7836602.9500000002"/>
    <n v="6113782.8399999999"/>
    <n v="963397.05"/>
    <n v="963397.05"/>
    <n v="0.89052306250000002"/>
  </r>
  <r>
    <s v="21375300"/>
    <s v="Gestión y Desarrollo Cultural"/>
    <x v="10"/>
    <s v="001"/>
    <x v="56"/>
    <s v="MANT. Y REPARACION DE EQUIPO DE COMUNICAC."/>
    <n v="3000000"/>
    <n v="929850"/>
    <n v="929850"/>
    <n v="0"/>
    <n v="316400"/>
    <n v="0"/>
    <n v="523049.94"/>
    <n v="206649.94"/>
    <n v="90400.06"/>
    <n v="90400.06"/>
    <n v="0.56251001774479759"/>
  </r>
  <r>
    <s v="21375300"/>
    <s v="Gestión y Desarrollo Cultural"/>
    <x v="10"/>
    <s v="001"/>
    <x v="57"/>
    <s v="MANT. Y REPARACION DE EQUIPO Y MOBILIARIO DE OFIC."/>
    <n v="2000000"/>
    <n v="780696"/>
    <n v="780696"/>
    <n v="0"/>
    <n v="339000"/>
    <n v="0"/>
    <n v="269009.65999999997"/>
    <n v="269009.65999999997"/>
    <n v="172686.34"/>
    <n v="172686.34"/>
    <n v="0.34457671103733079"/>
  </r>
  <r>
    <s v="21375300"/>
    <s v="Gestión y Desarrollo Cultural"/>
    <x v="10"/>
    <s v="001"/>
    <x v="58"/>
    <s v="MANT. Y REP. DE EQUIPO DE COMPUTO Y SIST. DE INF."/>
    <n v="7810000"/>
    <n v="5700000"/>
    <n v="5700000"/>
    <n v="0"/>
    <n v="1998189.33"/>
    <n v="0"/>
    <n v="1332126.22"/>
    <n v="1332126.22"/>
    <n v="2369684.4500000002"/>
    <n v="2369684.4500000002"/>
    <n v="0.2337063543859649"/>
  </r>
  <r>
    <s v="21375300"/>
    <s v="Gestión y Desarrollo Cultural"/>
    <x v="10"/>
    <s v="001"/>
    <x v="59"/>
    <s v="MANTENIMIENTO Y REPARACION DE OTROS EQUIPOS"/>
    <n v="2000000"/>
    <n v="600000"/>
    <n v="600000"/>
    <n v="0"/>
    <n v="0"/>
    <n v="0"/>
    <n v="127520"/>
    <n v="117350"/>
    <n v="472480"/>
    <n v="472480"/>
    <n v="0.21253333333333332"/>
  </r>
  <r>
    <s v="21375300"/>
    <s v="Gestión y Desarrollo Cultural"/>
    <x v="10"/>
    <s v="001"/>
    <x v="60"/>
    <s v="IMPUESTOS"/>
    <n v="600000"/>
    <n v="326741"/>
    <n v="326741"/>
    <n v="0"/>
    <n v="0"/>
    <n v="0"/>
    <n v="326741"/>
    <n v="326741"/>
    <n v="0"/>
    <n v="0"/>
    <n v="1"/>
  </r>
  <r>
    <s v="21375300"/>
    <s v="Gestión y Desarrollo Cultural"/>
    <x v="10"/>
    <s v="001"/>
    <x v="62"/>
    <s v="OTROS IMPUESTOS"/>
    <n v="600000"/>
    <n v="326741"/>
    <n v="326741"/>
    <n v="0"/>
    <n v="0"/>
    <n v="0"/>
    <n v="326741"/>
    <n v="326741"/>
    <n v="0"/>
    <n v="0"/>
    <n v="1"/>
  </r>
  <r>
    <s v="21375300"/>
    <s v="Gestión y Desarrollo Cultural"/>
    <x v="10"/>
    <s v="001"/>
    <x v="63"/>
    <s v="SERVICIOS DIVERSOS"/>
    <n v="800000"/>
    <n v="800000"/>
    <n v="800000"/>
    <n v="0"/>
    <n v="0"/>
    <n v="0"/>
    <n v="400000"/>
    <n v="400000"/>
    <n v="400000"/>
    <n v="400000"/>
    <n v="0.5"/>
  </r>
  <r>
    <s v="21375300"/>
    <s v="Gestión y Desarrollo Cultural"/>
    <x v="10"/>
    <s v="001"/>
    <x v="64"/>
    <s v="DEDUCIBLES"/>
    <n v="800000"/>
    <n v="800000"/>
    <n v="800000"/>
    <n v="0"/>
    <n v="0"/>
    <n v="0"/>
    <n v="400000"/>
    <n v="400000"/>
    <n v="400000"/>
    <n v="400000"/>
    <n v="0.5"/>
  </r>
  <r>
    <s v="21375300"/>
    <s v="Gestión y Desarrollo Cultural"/>
    <x v="10"/>
    <s v="001"/>
    <x v="66"/>
    <s v="MATERIALES Y SUMINISTROS"/>
    <n v="30900000"/>
    <n v="26011297"/>
    <n v="26011297"/>
    <n v="0"/>
    <n v="0"/>
    <n v="0"/>
    <n v="13022230.869999999"/>
    <n v="10485123.029999999"/>
    <n v="12989066.130000001"/>
    <n v="12989066.130000001"/>
    <n v="0.5006375064649794"/>
  </r>
  <r>
    <s v="21375300"/>
    <s v="Gestión y Desarrollo Cultural"/>
    <x v="10"/>
    <s v="001"/>
    <x v="67"/>
    <s v="PRODUCTOS QUIMICOS Y CONEXOS"/>
    <n v="18000000"/>
    <n v="15500615"/>
    <n v="15500615"/>
    <n v="0"/>
    <n v="0"/>
    <n v="0"/>
    <n v="7055142.1600000001"/>
    <n v="4720360.05"/>
    <n v="8445472.8399999999"/>
    <n v="8445472.8399999999"/>
    <n v="0.45515240266273305"/>
  </r>
  <r>
    <s v="21375300"/>
    <s v="Gestión y Desarrollo Cultural"/>
    <x v="10"/>
    <s v="001"/>
    <x v="68"/>
    <s v="COMBUSTIBLES Y LUBRICANTES"/>
    <n v="12000000"/>
    <n v="12000000"/>
    <n v="12000000"/>
    <n v="0"/>
    <n v="0"/>
    <n v="0"/>
    <n v="5162515.05"/>
    <n v="4720360.05"/>
    <n v="6837484.9500000002"/>
    <n v="6837484.9500000002"/>
    <n v="0.43020958749999999"/>
  </r>
  <r>
    <s v="21375300"/>
    <s v="Gestión y Desarrollo Cultural"/>
    <x v="10"/>
    <s v="001"/>
    <x v="70"/>
    <s v="TINTAS, PINTURAS Y DILUYENTES"/>
    <n v="6000000"/>
    <n v="3500615"/>
    <n v="3500615"/>
    <n v="0"/>
    <n v="0"/>
    <n v="0"/>
    <n v="1892627.11"/>
    <n v="0"/>
    <n v="1607987.89"/>
    <n v="1607987.89"/>
    <n v="0.54065560194422979"/>
  </r>
  <r>
    <s v="21375300"/>
    <s v="Gestión y Desarrollo Cultural"/>
    <x v="10"/>
    <s v="001"/>
    <x v="75"/>
    <s v="MATERIALES Y PROD DE USO EN LA CONSTRUC Y MANT."/>
    <n v="1250000"/>
    <n v="737426"/>
    <n v="737426"/>
    <n v="0"/>
    <n v="0"/>
    <n v="0"/>
    <n v="481577.16"/>
    <n v="474825.41"/>
    <n v="255848.84"/>
    <n v="255848.84"/>
    <n v="0.65305150618502739"/>
  </r>
  <r>
    <s v="21375300"/>
    <s v="Gestión y Desarrollo Cultural"/>
    <x v="10"/>
    <s v="001"/>
    <x v="76"/>
    <s v="MATERIALES Y PRODUCTOS METALICOS"/>
    <n v="250000"/>
    <n v="88083"/>
    <n v="88083"/>
    <n v="0"/>
    <n v="0"/>
    <n v="0"/>
    <n v="79094.350000000006"/>
    <n v="79094.350000000006"/>
    <n v="8988.65"/>
    <n v="8988.65"/>
    <n v="0.89795249934720667"/>
  </r>
  <r>
    <s v="21375300"/>
    <s v="Gestión y Desarrollo Cultural"/>
    <x v="10"/>
    <s v="001"/>
    <x v="79"/>
    <s v="MAT. Y PROD. ELECTRICOS, TELEFONICOS Y DE COMPUTO"/>
    <n v="600000"/>
    <n v="589029"/>
    <n v="589029"/>
    <n v="0"/>
    <n v="0"/>
    <n v="0"/>
    <n v="342169.06"/>
    <n v="335417.31"/>
    <n v="246859.94"/>
    <n v="246859.94"/>
    <n v="0.58090358878764881"/>
  </r>
  <r>
    <s v="21375300"/>
    <s v="Gestión y Desarrollo Cultural"/>
    <x v="10"/>
    <s v="001"/>
    <x v="80"/>
    <s v="MATERIALES Y PRODUCTOS DE PLASTICO"/>
    <n v="400000"/>
    <n v="60314"/>
    <n v="60314"/>
    <n v="0"/>
    <n v="0"/>
    <n v="0"/>
    <n v="60313.75"/>
    <n v="60313.75"/>
    <n v="0.25"/>
    <n v="0.25"/>
    <n v="0.99999585502536725"/>
  </r>
  <r>
    <s v="21375300"/>
    <s v="Gestión y Desarrollo Cultural"/>
    <x v="10"/>
    <s v="001"/>
    <x v="82"/>
    <s v="HERRAMIENTAS, REPUESTOS Y ACCESORIOS"/>
    <n v="850000"/>
    <n v="850000"/>
    <n v="850000"/>
    <n v="0"/>
    <n v="0"/>
    <n v="0"/>
    <n v="527955.74"/>
    <n v="452555.36"/>
    <n v="322044.26"/>
    <n v="322044.26"/>
    <n v="0.62112440000000002"/>
  </r>
  <r>
    <s v="21375300"/>
    <s v="Gestión y Desarrollo Cultural"/>
    <x v="10"/>
    <s v="001"/>
    <x v="83"/>
    <s v="HERRAMIENTAS E INSTRUMENTOS"/>
    <n v="250000"/>
    <n v="250000"/>
    <n v="250000"/>
    <n v="0"/>
    <n v="0"/>
    <n v="0"/>
    <n v="0"/>
    <n v="0"/>
    <n v="250000"/>
    <n v="250000"/>
    <n v="0"/>
  </r>
  <r>
    <s v="21375300"/>
    <s v="Gestión y Desarrollo Cultural"/>
    <x v="10"/>
    <s v="001"/>
    <x v="84"/>
    <s v="REPUESTOS Y ACCESORIOS"/>
    <n v="600000"/>
    <n v="600000"/>
    <n v="600000"/>
    <n v="0"/>
    <n v="0"/>
    <n v="0"/>
    <n v="527955.74"/>
    <n v="452555.36"/>
    <n v="72044.259999999995"/>
    <n v="72044.259999999995"/>
    <n v="0.87992623333333331"/>
  </r>
  <r>
    <s v="21375300"/>
    <s v="Gestión y Desarrollo Cultural"/>
    <x v="10"/>
    <s v="001"/>
    <x v="85"/>
    <s v="UTILES, MATERIALES Y SUMINISTROS DIVERSOS"/>
    <n v="10800000"/>
    <n v="8923256"/>
    <n v="8923256"/>
    <n v="0"/>
    <n v="0"/>
    <n v="0"/>
    <n v="4957555.8099999996"/>
    <n v="4837382.21"/>
    <n v="3965700.19"/>
    <n v="3965700.19"/>
    <n v="0.55557700126500908"/>
  </r>
  <r>
    <s v="21375300"/>
    <s v="Gestión y Desarrollo Cultural"/>
    <x v="10"/>
    <s v="001"/>
    <x v="86"/>
    <s v="UTILES Y MATERIALES DE OFICINA Y COMPUTO"/>
    <n v="1500000"/>
    <n v="1189335"/>
    <n v="1189335"/>
    <n v="0"/>
    <n v="0"/>
    <n v="0"/>
    <n v="997846.27"/>
    <n v="877672.67"/>
    <n v="191488.73"/>
    <n v="191488.73"/>
    <n v="0.83899512752924954"/>
  </r>
  <r>
    <s v="21375300"/>
    <s v="Gestión y Desarrollo Cultural"/>
    <x v="10"/>
    <s v="001"/>
    <x v="88"/>
    <s v="PRODUCTOS DE PAPEL, CARTON E IMPRESOS"/>
    <n v="2000000"/>
    <n v="1564038"/>
    <n v="1564038"/>
    <n v="0"/>
    <n v="0"/>
    <n v="0"/>
    <n v="680508.05"/>
    <n v="680508.05"/>
    <n v="883529.95"/>
    <n v="883529.95"/>
    <n v="0.4350968774415967"/>
  </r>
  <r>
    <s v="21375300"/>
    <s v="Gestión y Desarrollo Cultural"/>
    <x v="10"/>
    <s v="001"/>
    <x v="89"/>
    <s v="TEXTILES Y VESTUARIO"/>
    <n v="300000"/>
    <n v="300000"/>
    <n v="300000"/>
    <n v="0"/>
    <n v="0"/>
    <n v="0"/>
    <n v="248600"/>
    <n v="248600"/>
    <n v="51400"/>
    <n v="51400"/>
    <n v="0.82866666666666666"/>
  </r>
  <r>
    <s v="21375300"/>
    <s v="Gestión y Desarrollo Cultural"/>
    <x v="10"/>
    <s v="001"/>
    <x v="90"/>
    <s v="UTILES Y MATERIALES DE LIMPIEZA"/>
    <n v="6000000"/>
    <n v="4869883"/>
    <n v="4869883"/>
    <n v="0"/>
    <n v="0"/>
    <n v="0"/>
    <n v="2329249.9900000002"/>
    <n v="2329249.9900000002"/>
    <n v="2540633.0099999998"/>
    <n v="2540633.0099999998"/>
    <n v="0.4782969098025559"/>
  </r>
  <r>
    <s v="21375300"/>
    <s v="Gestión y Desarrollo Cultural"/>
    <x v="10"/>
    <s v="001"/>
    <x v="93"/>
    <s v="OTROS UTILES, MATERIALES Y SUMINISTROS DIVERSOS"/>
    <n v="1000000"/>
    <n v="1000000"/>
    <n v="1000000"/>
    <n v="0"/>
    <n v="0"/>
    <n v="0"/>
    <n v="701351.5"/>
    <n v="701351.5"/>
    <n v="298648.5"/>
    <n v="298648.5"/>
    <n v="0.70135150000000002"/>
  </r>
  <r>
    <s v="21375300"/>
    <s v="Gestión y Desarrollo Cultural"/>
    <x v="10"/>
    <s v="001"/>
    <x v="94"/>
    <s v="TRANSFERENCIAS CORRIENTES"/>
    <n v="526162099"/>
    <n v="503586383"/>
    <n v="503586383"/>
    <n v="0"/>
    <n v="0"/>
    <n v="0"/>
    <n v="470894873.55000001"/>
    <n v="468011232.24000001"/>
    <n v="32691509.449999999"/>
    <n v="32691509.449999999"/>
    <n v="0.93508261828835038"/>
  </r>
  <r>
    <s v="21375300"/>
    <s v="Gestión y Desarrollo Cultural"/>
    <x v="10"/>
    <s v="001"/>
    <x v="95"/>
    <s v="TRANSFERENCIAS CORRIENTES AL SECTOR PUBLICO"/>
    <n v="13213459"/>
    <n v="12862133"/>
    <n v="12862133"/>
    <n v="0"/>
    <n v="0"/>
    <n v="0"/>
    <n v="9494459.5500000007"/>
    <n v="9494459.5500000007"/>
    <n v="3367673.45"/>
    <n v="3367673.45"/>
    <n v="0.73817146425091396"/>
  </r>
  <r>
    <s v="21375300"/>
    <s v="Gestión y Desarrollo Cultural"/>
    <x v="10"/>
    <s v="001"/>
    <x v="221"/>
    <s v="CCSS CONTRIBUCION ESTATAL SEGURO PENSIONES (CONTRIBUCION ESTATAL AL SEGURO DE PENSIONES, SEGUN LEY NO. 17 DEL 22 DE OCTUBRE DE 1943, LEY"/>
    <n v="11398423"/>
    <n v="11095356"/>
    <n v="11095356"/>
    <n v="0"/>
    <n v="0"/>
    <n v="0"/>
    <n v="8171531.5"/>
    <n v="8171531.5"/>
    <n v="2923824.5"/>
    <n v="2923824.5"/>
    <n v="0.73648213721128009"/>
  </r>
  <r>
    <s v="21375300"/>
    <s v="Gestión y Desarrollo Cultural"/>
    <x v="10"/>
    <s v="001"/>
    <x v="222"/>
    <s v="CCSS CONTRIBUCION ESTATAL SEGURO SALUD (CONTRIBUCION ESTATAL AL SEGURO DE SALUD, SEGUN LEY NO. 17 DEL 22 DE OCTUBRE DE 1943, LEY"/>
    <n v="1815036"/>
    <n v="1766777"/>
    <n v="1766777"/>
    <n v="0"/>
    <n v="0"/>
    <n v="0"/>
    <n v="1322928.05"/>
    <n v="1322928.05"/>
    <n v="443848.95"/>
    <n v="443848.95"/>
    <n v="0.74878043465587341"/>
  </r>
  <r>
    <s v="21375300"/>
    <s v="Gestión y Desarrollo Cultural"/>
    <x v="10"/>
    <s v="001"/>
    <x v="99"/>
    <s v="TRANSFERENCIAS CORRIENTES A PERSONAS"/>
    <n v="435000000"/>
    <n v="303000000"/>
    <n v="303000000"/>
    <n v="0"/>
    <n v="0"/>
    <n v="0"/>
    <n v="292267275"/>
    <n v="292267275"/>
    <n v="10732725"/>
    <n v="10732725"/>
    <n v="0.96457846534653469"/>
  </r>
  <r>
    <s v="21375300"/>
    <s v="Gestión y Desarrollo Cultural"/>
    <x v="10"/>
    <s v="001"/>
    <x v="101"/>
    <s v="OTRAS TRANSFERENCIAS A PERSONAS"/>
    <n v="435000000"/>
    <n v="303000000"/>
    <n v="303000000"/>
    <n v="0"/>
    <n v="0"/>
    <n v="0"/>
    <n v="292267275"/>
    <n v="292267275"/>
    <n v="10732725"/>
    <n v="10732725"/>
    <n v="0.96457846534653469"/>
  </r>
  <r>
    <s v="21375300"/>
    <s v="Gestión y Desarrollo Cultural"/>
    <x v="10"/>
    <s v="001"/>
    <x v="102"/>
    <s v="PRESTACIONES"/>
    <n v="26154640"/>
    <n v="37500000"/>
    <n v="37500000"/>
    <n v="0"/>
    <n v="0"/>
    <n v="0"/>
    <n v="18908889"/>
    <n v="16025247.689999999"/>
    <n v="18591111"/>
    <n v="18591111"/>
    <n v="0.50423704000000003"/>
  </r>
  <r>
    <s v="21375300"/>
    <s v="Gestión y Desarrollo Cultural"/>
    <x v="10"/>
    <s v="001"/>
    <x v="103"/>
    <s v="PRESTACIONES LEGALES"/>
    <n v="23154640"/>
    <n v="33800000"/>
    <n v="33800000"/>
    <n v="0"/>
    <n v="0"/>
    <n v="0"/>
    <n v="15271232"/>
    <n v="12387590.689999999"/>
    <n v="18528768"/>
    <n v="18528768"/>
    <n v="0.45181159763313611"/>
  </r>
  <r>
    <s v="21375300"/>
    <s v="Gestión y Desarrollo Cultural"/>
    <x v="10"/>
    <s v="001"/>
    <x v="104"/>
    <s v="OTRAS PRESTACIONES"/>
    <n v="3000000"/>
    <n v="3700000"/>
    <n v="3700000"/>
    <n v="0"/>
    <n v="0"/>
    <n v="0"/>
    <n v="3637657"/>
    <n v="3637657"/>
    <n v="62343"/>
    <n v="62343"/>
    <n v="0.98315054054054052"/>
  </r>
  <r>
    <s v="21375300"/>
    <s v="Gestión y Desarrollo Cultural"/>
    <x v="10"/>
    <s v="001"/>
    <x v="105"/>
    <s v="TRANSF. C.TES A ENTIDADES PRIV. SIN FINES DE LUCRO"/>
    <n v="4644000"/>
    <n v="136644000"/>
    <n v="136644000"/>
    <n v="0"/>
    <n v="0"/>
    <n v="0"/>
    <n v="136644000"/>
    <n v="136644000"/>
    <n v="0"/>
    <n v="0"/>
    <n v="1"/>
  </r>
  <r>
    <s v="21375300"/>
    <s v="Gestión y Desarrollo Cultural"/>
    <x v="10"/>
    <s v="001"/>
    <x v="223"/>
    <s v="ASOCIACION CENTRO ALAJUELENSE DE LA CULTURA. (PARA GASTOS DE OPERACION, SEGUN DECRETO EJECUTIVO Nª26195-C DEL 01/07/1997)."/>
    <n v="4644000"/>
    <n v="4644000"/>
    <n v="4644000"/>
    <n v="0"/>
    <n v="0"/>
    <n v="0"/>
    <n v="4644000"/>
    <n v="4644000"/>
    <n v="0"/>
    <n v="0"/>
    <n v="1"/>
  </r>
  <r>
    <s v="21375300"/>
    <s v="Gestión y Desarrollo Cultural"/>
    <x v="10"/>
    <s v="001"/>
    <x v="224"/>
    <s v="FUNDACIÓN PARQUE METROPOLITANO LA LIBERTAD. (PARA UTILIZAR EN FONDOS CONCURSABLES SEGÚN LEY DE EMERGENCIA Y SALVAMENTO CULTURAL No.10041, DEL"/>
    <n v="0"/>
    <n v="132000000"/>
    <n v="132000000"/>
    <n v="0"/>
    <n v="0"/>
    <n v="0"/>
    <n v="132000000"/>
    <n v="132000000"/>
    <n v="0"/>
    <n v="0"/>
    <n v="1"/>
  </r>
  <r>
    <s v="21375300"/>
    <s v="Gestión y Desarrollo Cultural"/>
    <x v="10"/>
    <s v="001"/>
    <x v="109"/>
    <s v="OTRAS TRANSFERENCIAS CORRIENTES AL SECTOR PRIVADO"/>
    <n v="30000000"/>
    <n v="0"/>
    <n v="0"/>
    <n v="0"/>
    <n v="0"/>
    <n v="0"/>
    <n v="0"/>
    <n v="0"/>
    <n v="0"/>
    <n v="0"/>
    <n v="0"/>
  </r>
  <r>
    <s v="21375300"/>
    <s v="Gestión y Desarrollo Cultural"/>
    <x v="10"/>
    <s v="001"/>
    <x v="110"/>
    <s v="INDEMNIZACIONES"/>
    <n v="30000000"/>
    <n v="0"/>
    <n v="0"/>
    <n v="0"/>
    <n v="0"/>
    <n v="0"/>
    <n v="0"/>
    <n v="0"/>
    <n v="0"/>
    <n v="0"/>
    <n v="0"/>
  </r>
  <r>
    <s v="21375300"/>
    <s v="Gestión y Desarrollo Cultural"/>
    <x v="10"/>
    <s v="001"/>
    <x v="111"/>
    <s v="TRANSFERENCIAS CORRIENTES AL SECTOR EXTERNO"/>
    <n v="17150000"/>
    <n v="13580250"/>
    <n v="13580250"/>
    <n v="0"/>
    <n v="0"/>
    <n v="0"/>
    <n v="13580250"/>
    <n v="13580250"/>
    <n v="0"/>
    <n v="0"/>
    <n v="1"/>
  </r>
  <r>
    <s v="21375300"/>
    <s v="Gestión y Desarrollo Cultural"/>
    <x v="10"/>
    <s v="001"/>
    <x v="225"/>
    <s v="PROGRAMA IBEROAMERICANO DE CULTURA (IBERCULTURA). (CUOTA ANUAL PARA FONDOS DE SISTEMA IBEROAMERICANO IBER CULTURA VIVA, SEGUN"/>
    <n v="17150000"/>
    <n v="13580250"/>
    <n v="13580250"/>
    <n v="0"/>
    <n v="0"/>
    <n v="0"/>
    <n v="13580250"/>
    <n v="13580250"/>
    <n v="0"/>
    <n v="0"/>
    <n v="1"/>
  </r>
  <r>
    <s v="21375300"/>
    <s v="Gestión y Desarrollo Cultural"/>
    <x v="10"/>
    <s v="280"/>
    <x v="119"/>
    <s v="BIENES DURADEROS"/>
    <n v="38500000"/>
    <n v="35657973"/>
    <n v="35657973"/>
    <n v="0"/>
    <n v="0"/>
    <n v="0"/>
    <n v="29541574.73"/>
    <n v="9967599.0899999999"/>
    <n v="6116398.2699999996"/>
    <n v="6116398.2699999996"/>
    <n v="0.82847038809525153"/>
  </r>
  <r>
    <s v="21375300"/>
    <s v="Gestión y Desarrollo Cultural"/>
    <x v="10"/>
    <s v="280"/>
    <x v="120"/>
    <s v="MAQUINARIA, EQUIPO Y MOBILIARIO"/>
    <n v="17500000"/>
    <n v="29334727"/>
    <n v="29334727"/>
    <n v="0"/>
    <n v="0"/>
    <n v="0"/>
    <n v="23384477.920000002"/>
    <n v="8306119.9500000002"/>
    <n v="5950249.0800000001"/>
    <n v="5950249.0800000001"/>
    <n v="0.79716023673920677"/>
  </r>
  <r>
    <s v="21375300"/>
    <s v="Gestión y Desarrollo Cultural"/>
    <x v="10"/>
    <s v="280"/>
    <x v="123"/>
    <s v="EQUIPO DE COMUNICACION"/>
    <n v="6000000"/>
    <n v="3000000"/>
    <n v="3000000"/>
    <n v="0"/>
    <n v="0"/>
    <n v="0"/>
    <n v="1648761.98"/>
    <n v="1648761.98"/>
    <n v="1351238.02"/>
    <n v="1351238.02"/>
    <n v="0.54958732666666665"/>
  </r>
  <r>
    <s v="21375300"/>
    <s v="Gestión y Desarrollo Cultural"/>
    <x v="10"/>
    <s v="280"/>
    <x v="124"/>
    <s v="EQUIPO Y MOBILIARIO DE OFICINA"/>
    <n v="5000000"/>
    <n v="1334727"/>
    <n v="1334727"/>
    <n v="0"/>
    <n v="0"/>
    <n v="0"/>
    <n v="1201965.1399999999"/>
    <n v="1201965.1399999999"/>
    <n v="132761.85999999999"/>
    <n v="132761.85999999999"/>
    <n v="0.90053257332772907"/>
  </r>
  <r>
    <s v="21375300"/>
    <s v="Gestión y Desarrollo Cultural"/>
    <x v="10"/>
    <s v="280"/>
    <x v="125"/>
    <s v="EQUIPO Y PROGRAMAS DE COMPUTO"/>
    <n v="5000000"/>
    <n v="5000000"/>
    <n v="5000000"/>
    <n v="0"/>
    <n v="0"/>
    <n v="0"/>
    <n v="3999164.54"/>
    <n v="3999164.54"/>
    <n v="1000835.46"/>
    <n v="1000835.46"/>
    <n v="0.79983290799999995"/>
  </r>
  <r>
    <s v="21375300"/>
    <s v="Gestión y Desarrollo Cultural"/>
    <x v="10"/>
    <s v="280"/>
    <x v="127"/>
    <s v="MAQUINARIA, EQUIPO Y MOBILIARIO DIVERSO"/>
    <n v="1500000"/>
    <n v="20000000"/>
    <n v="20000000"/>
    <n v="0"/>
    <n v="0"/>
    <n v="0"/>
    <n v="16534586.26"/>
    <n v="1456228.29"/>
    <n v="3465413.74"/>
    <n v="3465413.74"/>
    <n v="0.82672931299999997"/>
  </r>
  <r>
    <s v="21375300"/>
    <s v="Gestión y Desarrollo Cultural"/>
    <x v="10"/>
    <s v="280"/>
    <x v="128"/>
    <s v="CONSTRUCCIONES, ADICIONES Y MEJORAS"/>
    <n v="16500000"/>
    <n v="4500000"/>
    <n v="4500000"/>
    <n v="0"/>
    <n v="0"/>
    <n v="0"/>
    <n v="4495617.67"/>
    <n v="0"/>
    <n v="4382.33"/>
    <n v="4382.33"/>
    <n v="0.99902614888888885"/>
  </r>
  <r>
    <s v="21375300"/>
    <s v="Gestión y Desarrollo Cultural"/>
    <x v="10"/>
    <s v="280"/>
    <x v="130"/>
    <s v="OTRAS CONSTRUCCIONES, ADICIONES Y MEJORAS"/>
    <n v="16500000"/>
    <n v="4500000"/>
    <n v="4500000"/>
    <n v="0"/>
    <n v="0"/>
    <n v="0"/>
    <n v="4495617.67"/>
    <n v="0"/>
    <n v="4382.33"/>
    <n v="4382.33"/>
    <n v="0.99902614888888885"/>
  </r>
  <r>
    <s v="21375300"/>
    <s v="Gestión y Desarrollo Cultural"/>
    <x v="10"/>
    <s v="280"/>
    <x v="131"/>
    <s v="BIENES DURADEROS DIVERSOS"/>
    <n v="4500000"/>
    <n v="1823246"/>
    <n v="1823246"/>
    <n v="0"/>
    <n v="0"/>
    <n v="0"/>
    <n v="1661479.14"/>
    <n v="1661479.14"/>
    <n v="161766.85999999999"/>
    <n v="161766.85999999999"/>
    <n v="0.91127535176273522"/>
  </r>
  <r>
    <s v="21375300"/>
    <s v="Gestión y Desarrollo Cultural"/>
    <x v="10"/>
    <s v="280"/>
    <x v="132"/>
    <s v="BIENES INTANGIBLES"/>
    <n v="4500000"/>
    <n v="1823246"/>
    <n v="1823246"/>
    <n v="0"/>
    <n v="0"/>
    <n v="0"/>
    <n v="1661479.14"/>
    <n v="1661479.14"/>
    <n v="161766.85999999999"/>
    <n v="161766.85999999999"/>
    <n v="0.91127535176273522"/>
  </r>
  <r>
    <s v="21375500"/>
    <s v="Información y Comunicación"/>
    <x v="11"/>
    <s v="001"/>
    <x v="0"/>
    <s v=""/>
    <n v="3378919875"/>
    <n v="3311786274"/>
    <n v="3311786274"/>
    <n v="0"/>
    <n v="34710229.590000004"/>
    <n v="0"/>
    <n v="2796145927.8800001"/>
    <n v="2755821828.0300002"/>
    <n v="480930116.52999997"/>
    <n v="480930116.52999997"/>
    <n v="0.84430144234603466"/>
  </r>
  <r>
    <s v="21375500"/>
    <s v="Información y Comunicación"/>
    <x v="11"/>
    <s v="001"/>
    <x v="1"/>
    <s v="REMUNERACIONES"/>
    <n v="2549647268"/>
    <n v="2445311896"/>
    <n v="2445311896"/>
    <n v="0"/>
    <n v="0"/>
    <n v="0"/>
    <n v="2124190459.3399999"/>
    <n v="2124190459.3399999"/>
    <n v="321121436.66000003"/>
    <n v="321121436.66000003"/>
    <n v="0.86867874106968312"/>
  </r>
  <r>
    <s v="21375500"/>
    <s v="Información y Comunicación"/>
    <x v="11"/>
    <s v="001"/>
    <x v="2"/>
    <s v="REMUNERACIONES BASICAS"/>
    <n v="1106416800"/>
    <n v="1052762299"/>
    <n v="1052762299"/>
    <n v="0"/>
    <n v="0"/>
    <n v="0"/>
    <n v="967112333.13"/>
    <n v="967112333.13"/>
    <n v="85649965.870000005"/>
    <n v="85649965.870000005"/>
    <n v="0.91864263571049476"/>
  </r>
  <r>
    <s v="21375500"/>
    <s v="Información y Comunicación"/>
    <x v="11"/>
    <s v="001"/>
    <x v="3"/>
    <s v="SUELDOS PARA CARGOS FIJOS"/>
    <n v="1104416800"/>
    <n v="1050762299"/>
    <n v="1050762299"/>
    <n v="0"/>
    <n v="0"/>
    <n v="0"/>
    <n v="967112333.13"/>
    <n v="967112333.13"/>
    <n v="83649965.870000005"/>
    <n v="83649965.870000005"/>
    <n v="0.92039116177882585"/>
  </r>
  <r>
    <s v="21375500"/>
    <s v="Información y Comunicación"/>
    <x v="11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500"/>
    <s v="Información y Comunicación"/>
    <x v="11"/>
    <s v="001"/>
    <x v="5"/>
    <s v="REMUNERACIONES EVENTUALES"/>
    <n v="1700000"/>
    <n v="2900000"/>
    <n v="2900000"/>
    <n v="0"/>
    <n v="0"/>
    <n v="0"/>
    <n v="1374327"/>
    <n v="1374327"/>
    <n v="1525673"/>
    <n v="1525673"/>
    <n v="0.47390586206896551"/>
  </r>
  <r>
    <s v="21375500"/>
    <s v="Información y Comunicación"/>
    <x v="11"/>
    <s v="001"/>
    <x v="6"/>
    <s v="TIEMPO EXTRAORDINARIO"/>
    <n v="1700000"/>
    <n v="2900000"/>
    <n v="2900000"/>
    <n v="0"/>
    <n v="0"/>
    <n v="0"/>
    <n v="1374327"/>
    <n v="1374327"/>
    <n v="1525673"/>
    <n v="1525673"/>
    <n v="0.47390586206896551"/>
  </r>
  <r>
    <s v="21375500"/>
    <s v="Información y Comunicación"/>
    <x v="11"/>
    <s v="001"/>
    <x v="7"/>
    <s v="INCENTIVOS SALARIALES"/>
    <n v="1049458791"/>
    <n v="1012380553"/>
    <n v="1012380553"/>
    <n v="0"/>
    <n v="0"/>
    <n v="0"/>
    <n v="830408999.21000004"/>
    <n v="830408999.21000004"/>
    <n v="181971553.78999999"/>
    <n v="181971553.78999999"/>
    <n v="0.8202538035220438"/>
  </r>
  <r>
    <s v="21375500"/>
    <s v="Información y Comunicación"/>
    <x v="11"/>
    <s v="001"/>
    <x v="8"/>
    <s v="RETRIBUCION POR AÑOS SERVIDOS"/>
    <n v="376500000"/>
    <n v="349351458"/>
    <n v="349351458"/>
    <n v="0"/>
    <n v="0"/>
    <n v="0"/>
    <n v="267361080.68000001"/>
    <n v="267361080.68000001"/>
    <n v="81990377.319999993"/>
    <n v="81990377.319999993"/>
    <n v="0.7653068981323673"/>
  </r>
  <r>
    <s v="21375500"/>
    <s v="Información y Comunicación"/>
    <x v="11"/>
    <s v="001"/>
    <x v="9"/>
    <s v="RESTRICCION AL EJERCICIO LIBERAL DE LA PROFESION"/>
    <n v="297701860"/>
    <n v="289892316"/>
    <n v="289892316"/>
    <n v="0"/>
    <n v="0"/>
    <n v="0"/>
    <n v="236658422.65000001"/>
    <n v="236658422.65000001"/>
    <n v="53233893.350000001"/>
    <n v="53233893.350000001"/>
    <n v="0.81636666302669436"/>
  </r>
  <r>
    <s v="21375500"/>
    <s v="Información y Comunicación"/>
    <x v="11"/>
    <s v="001"/>
    <x v="10"/>
    <s v="DECIMOTERCER MES"/>
    <n v="164328647"/>
    <n v="169750786"/>
    <n v="169750786"/>
    <n v="0"/>
    <n v="0"/>
    <n v="0"/>
    <n v="140571141.13999999"/>
    <n v="140571141.13999999"/>
    <n v="29179644.859999999"/>
    <n v="29179644.859999999"/>
    <n v="0.82810303535207186"/>
  </r>
  <r>
    <s v="21375500"/>
    <s v="Información y Comunicación"/>
    <x v="11"/>
    <s v="001"/>
    <x v="11"/>
    <s v="SALARIO ESCOLAR"/>
    <n v="140428284"/>
    <n v="140428284"/>
    <n v="140428284"/>
    <n v="0"/>
    <n v="0"/>
    <n v="0"/>
    <n v="131817776.95"/>
    <n v="131817776.95"/>
    <n v="8610507.0500000007"/>
    <n v="8610507.0500000007"/>
    <n v="0.93868395450876552"/>
  </r>
  <r>
    <s v="21375500"/>
    <s v="Información y Comunicación"/>
    <x v="11"/>
    <s v="001"/>
    <x v="12"/>
    <s v="OTROS INCENTIVOS SALARIALES"/>
    <n v="70500000"/>
    <n v="62957709"/>
    <n v="62957709"/>
    <n v="0"/>
    <n v="0"/>
    <n v="0"/>
    <n v="54000577.789999999"/>
    <n v="54000577.789999999"/>
    <n v="8957131.2100000009"/>
    <n v="8957131.2100000009"/>
    <n v="0.85772780883751665"/>
  </r>
  <r>
    <s v="21375500"/>
    <s v="Información y Comunicación"/>
    <x v="11"/>
    <s v="001"/>
    <x v="13"/>
    <s v="CONTRIB. PATRONALES AL DES. Y LA SEGURIDAD SOCIAL"/>
    <n v="194341578"/>
    <n v="187004228"/>
    <n v="187004228"/>
    <n v="0"/>
    <n v="0"/>
    <n v="0"/>
    <n v="161618592"/>
    <n v="161618592"/>
    <n v="25385636"/>
    <n v="25385636"/>
    <n v="0.86425100506283736"/>
  </r>
  <r>
    <s v="21375500"/>
    <s v="Información y Comunicación"/>
    <x v="11"/>
    <s v="001"/>
    <x v="226"/>
    <s v="CCSS CONTRIBUCION PATRONAL SEGURO SALUD (CONTRIBUCION PATRONAL SEGURO DE SALUD, SEGUN LEY NO. 17 DEL 22 DE OCTUBRE DE 1943, LEY"/>
    <n v="184375343"/>
    <n v="177414267"/>
    <n v="177414267"/>
    <n v="0"/>
    <n v="0"/>
    <n v="0"/>
    <n v="153352389"/>
    <n v="153352389"/>
    <n v="24061878"/>
    <n v="24061878"/>
    <n v="0.8643746165013888"/>
  </r>
  <r>
    <s v="21375500"/>
    <s v="Información y Comunicación"/>
    <x v="11"/>
    <s v="001"/>
    <x v="227"/>
    <s v="BANCO POPULAR Y DE DESARROLLO COMUNAL. (BPDC) (SEGUN LEY NO. 4351 DEL 11 DE JULIO DE 1969, LEY ORGANICA DEL B.P.D.C.)."/>
    <n v="9966235"/>
    <n v="9589961"/>
    <n v="9589961"/>
    <n v="0"/>
    <n v="0"/>
    <n v="0"/>
    <n v="8266203"/>
    <n v="8266203"/>
    <n v="1323758"/>
    <n v="1323758"/>
    <n v="0.86196419359786758"/>
  </r>
  <r>
    <s v="21375500"/>
    <s v="Información y Comunicación"/>
    <x v="11"/>
    <s v="001"/>
    <x v="16"/>
    <s v="CONTRIB PATRONALES A FOND PENS Y OTROS FOND CAPIT."/>
    <n v="197730099"/>
    <n v="190264816"/>
    <n v="190264816"/>
    <n v="0"/>
    <n v="0"/>
    <n v="0"/>
    <n v="163676208"/>
    <n v="163676208"/>
    <n v="26588608"/>
    <n v="26588608"/>
    <n v="0.86025473043844325"/>
  </r>
  <r>
    <s v="21375500"/>
    <s v="Información y Comunicación"/>
    <x v="11"/>
    <s v="001"/>
    <x v="228"/>
    <s v="CCSS CONTRIBUCION PATRONAL SEGURO PENSIONES (CONTRIBUCION PATRONAL SEGURO DE PENSIONES, SEGUN LEY NO. 17 DEL 22 DE OCTUBRE DE 1943, LEY"/>
    <n v="108033985"/>
    <n v="103955171"/>
    <n v="103955171"/>
    <n v="0"/>
    <n v="0"/>
    <n v="0"/>
    <n v="89280785"/>
    <n v="89280785"/>
    <n v="14674386"/>
    <n v="14674386"/>
    <n v="0.85883928756175099"/>
  </r>
  <r>
    <s v="21375500"/>
    <s v="Información y Comunicación"/>
    <x v="11"/>
    <s v="001"/>
    <x v="229"/>
    <s v="CCSS APORTE PATRONAL REGIMEN PENSIONES (APORTE PATRONAL AL REGIMEN DE PENSIONES, SEGUN LEY DE PROTECCION AL TRABAJADOR NO. 7983 DEL 16"/>
    <n v="59797409"/>
    <n v="57539763"/>
    <n v="57539763"/>
    <n v="0"/>
    <n v="0"/>
    <n v="0"/>
    <n v="49596963"/>
    <n v="49596963"/>
    <n v="7942800"/>
    <n v="7942800"/>
    <n v="0.86195980682089357"/>
  </r>
  <r>
    <s v="21375500"/>
    <s v="Información y Comunicación"/>
    <x v="11"/>
    <s v="001"/>
    <x v="230"/>
    <s v="CCSS APORTE PATRONAL FONDO CAPITALIZACION LABORAL (APORTE PATRONAL AL FONDO DE CAPITALIZACION LABORAL, SEGUN LEY DE PROTECCION AL TRABAJADOR"/>
    <n v="29898705"/>
    <n v="28769882"/>
    <n v="28769882"/>
    <n v="0"/>
    <n v="0"/>
    <n v="0"/>
    <n v="24798460"/>
    <n v="24798460"/>
    <n v="3971422"/>
    <n v="3971422"/>
    <n v="0.86195904453136096"/>
  </r>
  <r>
    <s v="21375500"/>
    <s v="Información y Comunicación"/>
    <x v="11"/>
    <s v="001"/>
    <x v="21"/>
    <s v="SERVICIOS"/>
    <n v="401430000"/>
    <n v="401430000"/>
    <n v="401430000"/>
    <n v="0"/>
    <n v="29160953.079999998"/>
    <n v="0"/>
    <n v="340311869.25"/>
    <n v="324818073.25"/>
    <n v="31957177.670000002"/>
    <n v="31957177.670000002"/>
    <n v="0.84774897055526488"/>
  </r>
  <r>
    <s v="21375500"/>
    <s v="Información y Comunicación"/>
    <x v="11"/>
    <s v="001"/>
    <x v="26"/>
    <s v="SERVICIOS BASICOS"/>
    <n v="118855000"/>
    <n v="120755000"/>
    <n v="120755000"/>
    <n v="0"/>
    <n v="3531250"/>
    <n v="0"/>
    <n v="102501564.18000001"/>
    <n v="102501564.18000001"/>
    <n v="14722185.82"/>
    <n v="14722185.82"/>
    <n v="0.8488390888990105"/>
  </r>
  <r>
    <s v="21375500"/>
    <s v="Información y Comunicación"/>
    <x v="11"/>
    <s v="001"/>
    <x v="27"/>
    <s v="SERVICIO DE AGUA Y ALCANTARILLADO"/>
    <n v="26400000"/>
    <n v="28900000"/>
    <n v="28900000"/>
    <n v="0"/>
    <n v="0"/>
    <n v="0"/>
    <n v="28406846.030000001"/>
    <n v="28406846.030000001"/>
    <n v="493153.97"/>
    <n v="493153.97"/>
    <n v="0.98293584878892737"/>
  </r>
  <r>
    <s v="21375500"/>
    <s v="Información y Comunicación"/>
    <x v="11"/>
    <s v="001"/>
    <x v="28"/>
    <s v="SERVICIO DE ENERGIA ELECTRICA"/>
    <n v="46200000"/>
    <n v="46200000"/>
    <n v="46200000"/>
    <n v="0"/>
    <n v="0"/>
    <n v="0"/>
    <n v="41922149.310000002"/>
    <n v="41922149.310000002"/>
    <n v="4277850.6900000004"/>
    <n v="4277850.6900000004"/>
    <n v="0.90740582922077928"/>
  </r>
  <r>
    <s v="21375500"/>
    <s v="Información y Comunicación"/>
    <x v="11"/>
    <s v="001"/>
    <x v="29"/>
    <s v="SERVICIO DE CORREO"/>
    <n v="55000"/>
    <n v="55000"/>
    <n v="55000"/>
    <n v="0"/>
    <n v="0"/>
    <n v="0"/>
    <n v="23645.25"/>
    <n v="23645.25"/>
    <n v="31354.75"/>
    <n v="31354.75"/>
    <n v="0.42991363636363639"/>
  </r>
  <r>
    <s v="21375500"/>
    <s v="Información y Comunicación"/>
    <x v="11"/>
    <s v="001"/>
    <x v="30"/>
    <s v="SERVICIO DE TELECOMUNICACIONES"/>
    <n v="42240000"/>
    <n v="41640000"/>
    <n v="41640000"/>
    <n v="0"/>
    <n v="3531250"/>
    <n v="0"/>
    <n v="29502653.640000001"/>
    <n v="29502653.640000001"/>
    <n v="8606096.3599999994"/>
    <n v="8606096.3599999994"/>
    <n v="0.70851713832853025"/>
  </r>
  <r>
    <s v="21375500"/>
    <s v="Información y Comunicación"/>
    <x v="11"/>
    <s v="001"/>
    <x v="31"/>
    <s v="OTROS SERVICIOS BASICOS"/>
    <n v="3960000"/>
    <n v="3960000"/>
    <n v="3960000"/>
    <n v="0"/>
    <n v="0"/>
    <n v="0"/>
    <n v="2646269.9500000002"/>
    <n v="2646269.9500000002"/>
    <n v="1313730.05"/>
    <n v="1313730.05"/>
    <n v="0.66824998737373742"/>
  </r>
  <r>
    <s v="21375500"/>
    <s v="Información y Comunicación"/>
    <x v="11"/>
    <s v="001"/>
    <x v="32"/>
    <s v="SERVICIOS COMERCIALES Y FINANCIEROS"/>
    <n v="9000000"/>
    <n v="9000000"/>
    <n v="9000000"/>
    <n v="0"/>
    <n v="0"/>
    <n v="0"/>
    <n v="8613993.9600000009"/>
    <n v="4240309.8600000003"/>
    <n v="386006.04"/>
    <n v="386006.04"/>
    <n v="0.95711044000000012"/>
  </r>
  <r>
    <s v="21375500"/>
    <s v="Información y Comunicación"/>
    <x v="11"/>
    <s v="001"/>
    <x v="33"/>
    <s v="INFORMACION"/>
    <n v="500000"/>
    <n v="500000"/>
    <n v="500000"/>
    <n v="0"/>
    <n v="0"/>
    <n v="0"/>
    <n v="386991.1"/>
    <n v="386991.1"/>
    <n v="113008.9"/>
    <n v="113008.9"/>
    <n v="0.77398219999999995"/>
  </r>
  <r>
    <s v="21375500"/>
    <s v="Información y Comunicación"/>
    <x v="11"/>
    <s v="001"/>
    <x v="34"/>
    <s v="IMPRESION, ENCUADERNACION Y OTROS"/>
    <n v="7500000"/>
    <n v="7500000"/>
    <n v="7500000"/>
    <n v="0"/>
    <n v="0"/>
    <n v="0"/>
    <n v="7386210.2400000002"/>
    <n v="3032690.88"/>
    <n v="113789.75999999999"/>
    <n v="113789.75999999999"/>
    <n v="0.98482803200000002"/>
  </r>
  <r>
    <s v="21375500"/>
    <s v="Información y Comunicación"/>
    <x v="11"/>
    <s v="001"/>
    <x v="36"/>
    <s v="SERVICIOS DE TECNOLOGIAS DE INFORMACION"/>
    <n v="1000000"/>
    <n v="1000000"/>
    <n v="1000000"/>
    <n v="0"/>
    <n v="0"/>
    <n v="0"/>
    <n v="840792.62"/>
    <n v="820627.88"/>
    <n v="159207.38"/>
    <n v="159207.38"/>
    <n v="0.84079261999999999"/>
  </r>
  <r>
    <s v="21375500"/>
    <s v="Información y Comunicación"/>
    <x v="11"/>
    <s v="001"/>
    <x v="37"/>
    <s v="SERVICIOS DE GESTION Y APOYO"/>
    <n v="228500000"/>
    <n v="226500000"/>
    <n v="226500000"/>
    <n v="0"/>
    <n v="18122517.850000001"/>
    <n v="0"/>
    <n v="199526549.05000001"/>
    <n v="198533569.13"/>
    <n v="8850933.0999999996"/>
    <n v="8850933.0999999996"/>
    <n v="0.88091191633554089"/>
  </r>
  <r>
    <s v="21375500"/>
    <s v="Información y Comunicación"/>
    <x v="11"/>
    <s v="001"/>
    <x v="39"/>
    <s v="SERVICIOS INFORMATICOS"/>
    <n v="20000000"/>
    <n v="20000000"/>
    <n v="20000000"/>
    <n v="0"/>
    <n v="0"/>
    <n v="0"/>
    <n v="19859749.98"/>
    <n v="19859749.98"/>
    <n v="140250.01999999999"/>
    <n v="140250.01999999999"/>
    <n v="0.99298749900000005"/>
  </r>
  <r>
    <s v="21375500"/>
    <s v="Información y Comunicación"/>
    <x v="11"/>
    <s v="001"/>
    <x v="40"/>
    <s v="SERVICIOS GENERALES"/>
    <n v="175000000"/>
    <n v="173000000"/>
    <n v="173000000"/>
    <n v="0"/>
    <n v="16961316.940000001"/>
    <n v="0"/>
    <n v="148809201.25999999"/>
    <n v="147826662.53999999"/>
    <n v="7229481.7999999998"/>
    <n v="7229481.7999999998"/>
    <n v="0.86016879341040453"/>
  </r>
  <r>
    <s v="21375500"/>
    <s v="Información y Comunicación"/>
    <x v="11"/>
    <s v="001"/>
    <x v="41"/>
    <s v="OTROS SERVICIOS DE GESTION Y APOYO"/>
    <n v="33500000"/>
    <n v="33500000"/>
    <n v="33500000"/>
    <n v="0"/>
    <n v="1161200.9099999999"/>
    <n v="0"/>
    <n v="30857597.809999999"/>
    <n v="30847156.609999999"/>
    <n v="1481201.28"/>
    <n v="1481201.28"/>
    <n v="0.92112232268656713"/>
  </r>
  <r>
    <s v="21375500"/>
    <s v="Información y Comunicación"/>
    <x v="11"/>
    <s v="001"/>
    <x v="42"/>
    <s v="GASTOS DE VIAJE Y DE TRANSPORTE"/>
    <n v="5800000"/>
    <n v="7800000"/>
    <n v="7800000"/>
    <n v="0"/>
    <n v="0"/>
    <n v="0"/>
    <n v="4414192.1399999997"/>
    <n v="4414192.1399999997"/>
    <n v="3385807.86"/>
    <n v="3385807.86"/>
    <n v="0.56592206923076915"/>
  </r>
  <r>
    <s v="21375500"/>
    <s v="Información y Comunicación"/>
    <x v="11"/>
    <s v="001"/>
    <x v="43"/>
    <s v="TRANSPORTE DENTRO DEL PAIS"/>
    <n v="300000"/>
    <n v="300000"/>
    <n v="300000"/>
    <n v="0"/>
    <n v="0"/>
    <n v="0"/>
    <n v="215092.14"/>
    <n v="215092.14"/>
    <n v="84907.86"/>
    <n v="84907.86"/>
    <n v="0.71697379999999999"/>
  </r>
  <r>
    <s v="21375500"/>
    <s v="Información y Comunicación"/>
    <x v="11"/>
    <s v="001"/>
    <x v="44"/>
    <s v="VIATICOS DENTRO DEL PAIS"/>
    <n v="5500000"/>
    <n v="7500000"/>
    <n v="7500000"/>
    <n v="0"/>
    <n v="0"/>
    <n v="0"/>
    <n v="4199100"/>
    <n v="4199100"/>
    <n v="3300900"/>
    <n v="3300900"/>
    <n v="0.55988000000000004"/>
  </r>
  <r>
    <s v="21375500"/>
    <s v="Información y Comunicación"/>
    <x v="11"/>
    <s v="001"/>
    <x v="45"/>
    <s v="SEGUROS, REASEGUROS Y OTRAS OBLIGACIONES"/>
    <n v="7000000"/>
    <n v="7000000"/>
    <n v="7000000"/>
    <n v="0"/>
    <n v="0"/>
    <n v="0"/>
    <n v="5057870"/>
    <n v="5057870"/>
    <n v="1942130"/>
    <n v="1942130"/>
    <n v="0.72255285714285711"/>
  </r>
  <r>
    <s v="21375500"/>
    <s v="Información y Comunicación"/>
    <x v="11"/>
    <s v="001"/>
    <x v="46"/>
    <s v="SEGUROS"/>
    <n v="7000000"/>
    <n v="7000000"/>
    <n v="7000000"/>
    <n v="0"/>
    <n v="0"/>
    <n v="0"/>
    <n v="5057870"/>
    <n v="5057870"/>
    <n v="1942130"/>
    <n v="1942130"/>
    <n v="0.72255285714285711"/>
  </r>
  <r>
    <s v="21375500"/>
    <s v="Información y Comunicación"/>
    <x v="11"/>
    <s v="001"/>
    <x v="47"/>
    <s v="CAPACITACION Y PROTOCOLO"/>
    <n v="300000"/>
    <n v="300000"/>
    <n v="300000"/>
    <n v="0"/>
    <n v="0"/>
    <n v="0"/>
    <n v="142800"/>
    <n v="142800"/>
    <n v="157200"/>
    <n v="157200"/>
    <n v="0.47599999999999998"/>
  </r>
  <r>
    <s v="21375500"/>
    <s v="Información y Comunicación"/>
    <x v="11"/>
    <s v="001"/>
    <x v="48"/>
    <s v="ACTIVIDADES DE CAPACITACION"/>
    <n v="300000"/>
    <n v="300000"/>
    <n v="300000"/>
    <n v="0"/>
    <n v="0"/>
    <n v="0"/>
    <n v="142800"/>
    <n v="142800"/>
    <n v="157200"/>
    <n v="157200"/>
    <n v="0.47599999999999998"/>
  </r>
  <r>
    <s v="21375500"/>
    <s v="Información y Comunicación"/>
    <x v="11"/>
    <s v="001"/>
    <x v="51"/>
    <s v="MANTENIMIENTO Y REPARACION"/>
    <n v="30925000"/>
    <n v="29025000"/>
    <n v="29025000"/>
    <n v="0"/>
    <n v="7507185.2300000004"/>
    <n v="0"/>
    <n v="19878500.920000002"/>
    <n v="9751368.9399999995"/>
    <n v="1639313.85"/>
    <n v="1639313.85"/>
    <n v="0.68487513936261846"/>
  </r>
  <r>
    <s v="21375500"/>
    <s v="Información y Comunicación"/>
    <x v="11"/>
    <s v="001"/>
    <x v="52"/>
    <s v="MANTENIMIENTO DE EDIFICIOS, LOCALES Y TERRENOS"/>
    <n v="6000000"/>
    <n v="5000000"/>
    <n v="5000000"/>
    <n v="0"/>
    <n v="2122140"/>
    <n v="0"/>
    <n v="2413962.5"/>
    <n v="2413962.5"/>
    <n v="463897.5"/>
    <n v="463897.5"/>
    <n v="0.48279250000000001"/>
  </r>
  <r>
    <s v="21375500"/>
    <s v="Información y Comunicación"/>
    <x v="11"/>
    <s v="001"/>
    <x v="54"/>
    <s v="MANT. Y REPARACION DE MAQUINARIA Y EQUIPO DE PROD."/>
    <n v="2500000"/>
    <n v="2500000"/>
    <n v="2500000"/>
    <n v="0"/>
    <n v="0"/>
    <n v="0"/>
    <n v="2252841.1"/>
    <n v="2252841.1"/>
    <n v="247158.9"/>
    <n v="247158.9"/>
    <n v="0.90113644000000004"/>
  </r>
  <r>
    <s v="21375500"/>
    <s v="Información y Comunicación"/>
    <x v="11"/>
    <s v="001"/>
    <x v="55"/>
    <s v="MANT. Y REPARACION DE EQUIPO DE TRANSPORTE"/>
    <n v="2825000"/>
    <n v="2825000"/>
    <n v="2825000"/>
    <n v="0"/>
    <n v="0"/>
    <n v="0"/>
    <n v="2798119.71"/>
    <n v="2282072.73"/>
    <n v="26880.29"/>
    <n v="26880.29"/>
    <n v="0.99048485309734513"/>
  </r>
  <r>
    <s v="21375500"/>
    <s v="Información y Comunicación"/>
    <x v="11"/>
    <s v="001"/>
    <x v="56"/>
    <s v="MANT. Y REPARACION DE EQUIPO DE COMUNICAC."/>
    <n v="100000"/>
    <n v="100000"/>
    <n v="100000"/>
    <n v="0"/>
    <n v="0"/>
    <n v="0"/>
    <n v="0"/>
    <n v="0"/>
    <n v="100000"/>
    <n v="100000"/>
    <n v="0"/>
  </r>
  <r>
    <s v="21375500"/>
    <s v="Información y Comunicación"/>
    <x v="11"/>
    <s v="001"/>
    <x v="57"/>
    <s v="MANT. Y REPARACION DE EQUIPO Y MOBILIARIO DE OFIC."/>
    <n v="3000000"/>
    <n v="3000000"/>
    <n v="3000000"/>
    <n v="0"/>
    <n v="2098188.0699999998"/>
    <n v="0"/>
    <n v="151550.46"/>
    <n v="151550.46"/>
    <n v="750261.47"/>
    <n v="750261.47"/>
    <n v="5.0516819999999997E-2"/>
  </r>
  <r>
    <s v="21375500"/>
    <s v="Información y Comunicación"/>
    <x v="11"/>
    <s v="001"/>
    <x v="58"/>
    <s v="MANT. Y REP. DE EQUIPO DE COMPUTO Y SIST. DE INF."/>
    <n v="15000000"/>
    <n v="15000000"/>
    <n v="15000000"/>
    <n v="0"/>
    <n v="3286857.16"/>
    <n v="0"/>
    <n v="11704598.15"/>
    <n v="2093513.15"/>
    <n v="8544.69"/>
    <n v="8544.69"/>
    <n v="0.78030654333333338"/>
  </r>
  <r>
    <s v="21375500"/>
    <s v="Información y Comunicación"/>
    <x v="11"/>
    <s v="001"/>
    <x v="59"/>
    <s v="MANTENIMIENTO Y REPARACION DE OTROS EQUIPOS"/>
    <n v="1500000"/>
    <n v="600000"/>
    <n v="600000"/>
    <n v="0"/>
    <n v="0"/>
    <n v="0"/>
    <n v="557429"/>
    <n v="557429"/>
    <n v="42571"/>
    <n v="42571"/>
    <n v="0.92904833333333336"/>
  </r>
  <r>
    <s v="21375500"/>
    <s v="Información y Comunicación"/>
    <x v="11"/>
    <s v="001"/>
    <x v="60"/>
    <s v="IMPUESTOS"/>
    <n v="250000"/>
    <n v="250000"/>
    <n v="250000"/>
    <n v="0"/>
    <n v="0"/>
    <n v="0"/>
    <n v="176399"/>
    <n v="176399"/>
    <n v="73601"/>
    <n v="73601"/>
    <n v="0.705596"/>
  </r>
  <r>
    <s v="21375500"/>
    <s v="Información y Comunicación"/>
    <x v="11"/>
    <s v="001"/>
    <x v="62"/>
    <s v="OTROS IMPUESTOS"/>
    <n v="250000"/>
    <n v="250000"/>
    <n v="250000"/>
    <n v="0"/>
    <n v="0"/>
    <n v="0"/>
    <n v="176399"/>
    <n v="176399"/>
    <n v="73601"/>
    <n v="73601"/>
    <n v="0.705596"/>
  </r>
  <r>
    <s v="21375500"/>
    <s v="Información y Comunicación"/>
    <x v="11"/>
    <s v="001"/>
    <x v="63"/>
    <s v="SERVICIOS DIVERSOS"/>
    <n v="800000"/>
    <n v="800000"/>
    <n v="800000"/>
    <n v="0"/>
    <n v="0"/>
    <n v="0"/>
    <n v="0"/>
    <n v="0"/>
    <n v="800000"/>
    <n v="800000"/>
    <n v="0"/>
  </r>
  <r>
    <s v="21375500"/>
    <s v="Información y Comunicación"/>
    <x v="11"/>
    <s v="001"/>
    <x v="141"/>
    <s v="INTERESES MORATORIOS Y MULTAS"/>
    <n v="100000"/>
    <n v="100000"/>
    <n v="100000"/>
    <n v="0"/>
    <n v="0"/>
    <n v="0"/>
    <n v="0"/>
    <n v="0"/>
    <n v="100000"/>
    <n v="100000"/>
    <n v="0"/>
  </r>
  <r>
    <s v="21375500"/>
    <s v="Información y Comunicación"/>
    <x v="11"/>
    <s v="001"/>
    <x v="64"/>
    <s v="DEDUCIBLES"/>
    <n v="600000"/>
    <n v="600000"/>
    <n v="600000"/>
    <n v="0"/>
    <n v="0"/>
    <n v="0"/>
    <n v="0"/>
    <n v="0"/>
    <n v="600000"/>
    <n v="600000"/>
    <n v="0"/>
  </r>
  <r>
    <s v="21375500"/>
    <s v="Información y Comunicación"/>
    <x v="11"/>
    <s v="001"/>
    <x v="65"/>
    <s v="OTROS SERVICIOS NO ESPECIFICADOS"/>
    <n v="100000"/>
    <n v="100000"/>
    <n v="100000"/>
    <n v="0"/>
    <n v="0"/>
    <n v="0"/>
    <n v="0"/>
    <n v="0"/>
    <n v="100000"/>
    <n v="100000"/>
    <n v="0"/>
  </r>
  <r>
    <s v="21375500"/>
    <s v="Información y Comunicación"/>
    <x v="11"/>
    <s v="001"/>
    <x v="66"/>
    <s v="MATERIALES Y SUMINISTROS"/>
    <n v="50635279"/>
    <n v="50635279"/>
    <n v="50635279"/>
    <n v="0"/>
    <n v="0"/>
    <n v="0"/>
    <n v="37068291.43"/>
    <n v="35310943.909999996"/>
    <n v="13566987.57"/>
    <n v="13566987.57"/>
    <n v="0.73206452422233126"/>
  </r>
  <r>
    <s v="21375500"/>
    <s v="Información y Comunicación"/>
    <x v="11"/>
    <s v="001"/>
    <x v="67"/>
    <s v="PRODUCTOS QUIMICOS Y CONEXOS"/>
    <n v="8550000"/>
    <n v="8550000"/>
    <n v="8550000"/>
    <n v="0"/>
    <n v="0"/>
    <n v="0"/>
    <n v="6675513.4299999997"/>
    <n v="5315965.91"/>
    <n v="1874486.57"/>
    <n v="1874486.57"/>
    <n v="0.78076180467836254"/>
  </r>
  <r>
    <s v="21375500"/>
    <s v="Información y Comunicación"/>
    <x v="11"/>
    <s v="001"/>
    <x v="68"/>
    <s v="COMBUSTIBLES Y LUBRICANTES"/>
    <n v="3500000"/>
    <n v="3500000"/>
    <n v="3500000"/>
    <n v="0"/>
    <n v="0"/>
    <n v="0"/>
    <n v="2652988.2200000002"/>
    <n v="2425332.2200000002"/>
    <n v="847011.78"/>
    <n v="847011.78"/>
    <n v="0.7579966342857144"/>
  </r>
  <r>
    <s v="21375500"/>
    <s v="Información y Comunicación"/>
    <x v="11"/>
    <s v="001"/>
    <x v="70"/>
    <s v="TINTAS, PINTURAS Y DILUYENTES"/>
    <n v="5000000"/>
    <n v="5000000"/>
    <n v="5000000"/>
    <n v="0"/>
    <n v="0"/>
    <n v="0"/>
    <n v="4022525.21"/>
    <n v="2890633.69"/>
    <n v="977474.79"/>
    <n v="977474.79"/>
    <n v="0.80450504199999995"/>
  </r>
  <r>
    <s v="21375500"/>
    <s v="Información y Comunicación"/>
    <x v="11"/>
    <s v="001"/>
    <x v="71"/>
    <s v="OTROS PRODUCTOS QUIMICOS Y CONEXOS"/>
    <n v="50000"/>
    <n v="50000"/>
    <n v="50000"/>
    <n v="0"/>
    <n v="0"/>
    <n v="0"/>
    <n v="0"/>
    <n v="0"/>
    <n v="50000"/>
    <n v="50000"/>
    <n v="0"/>
  </r>
  <r>
    <s v="21375500"/>
    <s v="Información y Comunicación"/>
    <x v="11"/>
    <s v="001"/>
    <x v="75"/>
    <s v="MATERIALES Y PROD DE USO EN LA CONSTRUC Y MANT."/>
    <n v="4300000"/>
    <n v="4300000"/>
    <n v="4300000"/>
    <n v="0"/>
    <n v="0"/>
    <n v="0"/>
    <n v="3350837.08"/>
    <n v="3350837.08"/>
    <n v="949162.92"/>
    <n v="949162.92"/>
    <n v="0.77926443720930239"/>
  </r>
  <r>
    <s v="21375500"/>
    <s v="Información y Comunicación"/>
    <x v="11"/>
    <s v="001"/>
    <x v="76"/>
    <s v="MATERIALES Y PRODUCTOS METALICOS"/>
    <n v="500000"/>
    <n v="500000"/>
    <n v="500000"/>
    <n v="0"/>
    <n v="0"/>
    <n v="0"/>
    <n v="441304.96"/>
    <n v="441304.96"/>
    <n v="58695.040000000001"/>
    <n v="58695.040000000001"/>
    <n v="0.88260992000000005"/>
  </r>
  <r>
    <s v="21375500"/>
    <s v="Información y Comunicación"/>
    <x v="11"/>
    <s v="001"/>
    <x v="78"/>
    <s v="MADERA Y SUS DERIVADOS"/>
    <n v="300000"/>
    <n v="300000"/>
    <n v="300000"/>
    <n v="0"/>
    <n v="0"/>
    <n v="0"/>
    <n v="157767.21"/>
    <n v="157767.21"/>
    <n v="142232.79"/>
    <n v="142232.79"/>
    <n v="0.52589069999999993"/>
  </r>
  <r>
    <s v="21375500"/>
    <s v="Información y Comunicación"/>
    <x v="11"/>
    <s v="001"/>
    <x v="79"/>
    <s v="MAT. Y PROD. ELECTRICOS, TELEFONICOS Y DE COMPUTO"/>
    <n v="2000000"/>
    <n v="2000000"/>
    <n v="2000000"/>
    <n v="0"/>
    <n v="0"/>
    <n v="0"/>
    <n v="1605429.85"/>
    <n v="1605429.85"/>
    <n v="394570.15"/>
    <n v="394570.15"/>
    <n v="0.80271492500000008"/>
  </r>
  <r>
    <s v="21375500"/>
    <s v="Información y Comunicación"/>
    <x v="11"/>
    <s v="001"/>
    <x v="80"/>
    <s v="MATERIALES Y PRODUCTOS DE PLASTICO"/>
    <n v="1000000"/>
    <n v="1000000"/>
    <n v="1000000"/>
    <n v="0"/>
    <n v="0"/>
    <n v="0"/>
    <n v="667232.23"/>
    <n v="667232.23"/>
    <n v="332767.77"/>
    <n v="332767.77"/>
    <n v="0.66723222999999998"/>
  </r>
  <r>
    <s v="21375500"/>
    <s v="Información y Comunicación"/>
    <x v="11"/>
    <s v="001"/>
    <x v="81"/>
    <s v="OTROS MAT. Y PROD.DE USO EN LA CONSTRU. Y MANTENIM"/>
    <n v="500000"/>
    <n v="500000"/>
    <n v="500000"/>
    <n v="0"/>
    <n v="0"/>
    <n v="0"/>
    <n v="479102.83"/>
    <n v="479102.83"/>
    <n v="20897.169999999998"/>
    <n v="20897.169999999998"/>
    <n v="0.95820566000000007"/>
  </r>
  <r>
    <s v="21375500"/>
    <s v="Información y Comunicación"/>
    <x v="11"/>
    <s v="001"/>
    <x v="82"/>
    <s v="HERRAMIENTAS, REPUESTOS Y ACCESORIOS"/>
    <n v="3300000"/>
    <n v="3300000"/>
    <n v="3300000"/>
    <n v="0"/>
    <n v="0"/>
    <n v="0"/>
    <n v="2507615.0699999998"/>
    <n v="2507615.0699999998"/>
    <n v="792384.93"/>
    <n v="792384.93"/>
    <n v="0.75988335454545453"/>
  </r>
  <r>
    <s v="21375500"/>
    <s v="Información y Comunicación"/>
    <x v="11"/>
    <s v="001"/>
    <x v="83"/>
    <s v="HERRAMIENTAS E INSTRUMENTOS"/>
    <n v="300000"/>
    <n v="300000"/>
    <n v="300000"/>
    <n v="0"/>
    <n v="0"/>
    <n v="0"/>
    <n v="244074.95"/>
    <n v="244074.95"/>
    <n v="55925.05"/>
    <n v="55925.05"/>
    <n v="0.81358316666666675"/>
  </r>
  <r>
    <s v="21375500"/>
    <s v="Información y Comunicación"/>
    <x v="11"/>
    <s v="001"/>
    <x v="84"/>
    <s v="REPUESTOS Y ACCESORIOS"/>
    <n v="3000000"/>
    <n v="3000000"/>
    <n v="3000000"/>
    <n v="0"/>
    <n v="0"/>
    <n v="0"/>
    <n v="2263540.12"/>
    <n v="2263540.12"/>
    <n v="736459.88"/>
    <n v="736459.88"/>
    <n v="0.75451337333333335"/>
  </r>
  <r>
    <s v="21375500"/>
    <s v="Información y Comunicación"/>
    <x v="11"/>
    <s v="001"/>
    <x v="85"/>
    <s v="UTILES, MATERIALES Y SUMINISTROS DIVERSOS"/>
    <n v="34485279"/>
    <n v="34485279"/>
    <n v="34485279"/>
    <n v="0"/>
    <n v="0"/>
    <n v="0"/>
    <n v="24534325.850000001"/>
    <n v="24136525.850000001"/>
    <n v="9950953.1500000004"/>
    <n v="9950953.1500000004"/>
    <n v="0.71144344953682992"/>
  </r>
  <r>
    <s v="21375500"/>
    <s v="Información y Comunicación"/>
    <x v="11"/>
    <s v="001"/>
    <x v="86"/>
    <s v="UTILES Y MATERIALES DE OFICINA Y COMPUTO"/>
    <n v="500000"/>
    <n v="500000"/>
    <n v="500000"/>
    <n v="0"/>
    <n v="0"/>
    <n v="0"/>
    <n v="452299.5"/>
    <n v="452299.5"/>
    <n v="47700.5"/>
    <n v="47700.5"/>
    <n v="0.90459900000000004"/>
  </r>
  <r>
    <s v="21375500"/>
    <s v="Información y Comunicación"/>
    <x v="11"/>
    <s v="001"/>
    <x v="87"/>
    <s v="UTILES Y MATERIALES MEDICO, HOSPITALARIO Y DE INV."/>
    <n v="500000"/>
    <n v="500000"/>
    <n v="500000"/>
    <n v="0"/>
    <n v="0"/>
    <n v="0"/>
    <n v="413715.5"/>
    <n v="413715.5"/>
    <n v="86284.5"/>
    <n v="86284.5"/>
    <n v="0.82743100000000003"/>
  </r>
  <r>
    <s v="21375500"/>
    <s v="Información y Comunicación"/>
    <x v="11"/>
    <s v="001"/>
    <x v="88"/>
    <s v="PRODUCTOS DE PAPEL, CARTON E IMPRESOS"/>
    <n v="16965279"/>
    <n v="16965279"/>
    <n v="16965279"/>
    <n v="0"/>
    <n v="0"/>
    <n v="0"/>
    <n v="15024684.02"/>
    <n v="14626884.02"/>
    <n v="1940594.98"/>
    <n v="1940594.98"/>
    <n v="0.88561373025459822"/>
  </r>
  <r>
    <s v="21375500"/>
    <s v="Información y Comunicación"/>
    <x v="11"/>
    <s v="001"/>
    <x v="89"/>
    <s v="TEXTILES Y VESTUARIO"/>
    <n v="1000000"/>
    <n v="1000000"/>
    <n v="1000000"/>
    <n v="0"/>
    <n v="0"/>
    <n v="0"/>
    <n v="903357.77"/>
    <n v="903357.77"/>
    <n v="96642.23"/>
    <n v="96642.23"/>
    <n v="0.90335777000000006"/>
  </r>
  <r>
    <s v="21375500"/>
    <s v="Información y Comunicación"/>
    <x v="11"/>
    <s v="001"/>
    <x v="90"/>
    <s v="UTILES Y MATERIALES DE LIMPIEZA"/>
    <n v="15000000"/>
    <n v="15000000"/>
    <n v="15000000"/>
    <n v="0"/>
    <n v="0"/>
    <n v="0"/>
    <n v="7258866.46"/>
    <n v="7258866.46"/>
    <n v="7741133.54"/>
    <n v="7741133.54"/>
    <n v="0.48392443066666668"/>
  </r>
  <r>
    <s v="21375500"/>
    <s v="Información y Comunicación"/>
    <x v="11"/>
    <s v="001"/>
    <x v="91"/>
    <s v="UTILES Y MATERIALES DE RESGUARDO Y SEGURIDAD"/>
    <n v="500000"/>
    <n v="500000"/>
    <n v="500000"/>
    <n v="0"/>
    <n v="0"/>
    <n v="0"/>
    <n v="481402.6"/>
    <n v="481402.6"/>
    <n v="18597.400000000001"/>
    <n v="18597.400000000001"/>
    <n v="0.96280519999999992"/>
  </r>
  <r>
    <s v="21375500"/>
    <s v="Información y Comunicación"/>
    <x v="11"/>
    <s v="001"/>
    <x v="93"/>
    <s v="OTROS UTILES, MATERIALES Y SUMINISTROS DIVERSOS"/>
    <n v="20000"/>
    <n v="20000"/>
    <n v="20000"/>
    <n v="0"/>
    <n v="0"/>
    <n v="0"/>
    <n v="0"/>
    <n v="0"/>
    <n v="20000"/>
    <n v="20000"/>
    <n v="0"/>
  </r>
  <r>
    <s v="21375500"/>
    <s v="Información y Comunicación"/>
    <x v="11"/>
    <s v="001"/>
    <x v="94"/>
    <s v="TRANSFERENCIAS CORRIENTES"/>
    <n v="174207328"/>
    <n v="211409099"/>
    <n v="211409099"/>
    <n v="0"/>
    <n v="0"/>
    <n v="0"/>
    <n v="122099704.63"/>
    <n v="118013071"/>
    <n v="89309394.370000005"/>
    <n v="89309394.370000005"/>
    <n v="0.57755179510982158"/>
  </r>
  <r>
    <s v="21375500"/>
    <s v="Información y Comunicación"/>
    <x v="11"/>
    <s v="001"/>
    <x v="95"/>
    <s v="TRANSFERENCIAS CORRIENTES AL SECTOR PUBLICO"/>
    <n v="36277096"/>
    <n v="34907457"/>
    <n v="34907457"/>
    <n v="0"/>
    <n v="0"/>
    <n v="0"/>
    <n v="29674352.699999999"/>
    <n v="29674352.699999999"/>
    <n v="5233104.3"/>
    <n v="5233104.3"/>
    <n v="0.85008634974469777"/>
  </r>
  <r>
    <s v="21375500"/>
    <s v="Información y Comunicación"/>
    <x v="11"/>
    <s v="001"/>
    <x v="231"/>
    <s v="CCSS CONTRIBUCION ESTATAL SEGURO PENSIONES (CONTRIBUCION ESTATAL AL SEGURO DE PENSIONES, SEGUN LEY NO. 17 DEL 22 DE OCTUBRE DE 1943, LEY"/>
    <n v="31293978"/>
    <n v="30112476"/>
    <n v="30112476"/>
    <n v="0"/>
    <n v="0"/>
    <n v="0"/>
    <n v="25541277.789999999"/>
    <n v="25541277.789999999"/>
    <n v="4571198.21"/>
    <n v="4571198.21"/>
    <n v="0.84819587037611921"/>
  </r>
  <r>
    <s v="21375500"/>
    <s v="Información y Comunicación"/>
    <x v="11"/>
    <s v="001"/>
    <x v="232"/>
    <s v="CCSS CONTRIBUCION ESTATAL SEGURO SALUD (CONTRIBUCION ESTATAL AL SEGURO DE SALUD, SEGUN LEY NO. 17 DEL 22 DE OCTUBRE DE 1943, LEY"/>
    <n v="4983118"/>
    <n v="4794981"/>
    <n v="4794981"/>
    <n v="0"/>
    <n v="0"/>
    <n v="0"/>
    <n v="4133074.91"/>
    <n v="4133074.91"/>
    <n v="661906.09"/>
    <n v="661906.09"/>
    <n v="0.86195855833422497"/>
  </r>
  <r>
    <s v="21375500"/>
    <s v="Información y Comunicación"/>
    <x v="11"/>
    <s v="001"/>
    <x v="102"/>
    <s v="PRESTACIONES"/>
    <n v="85000000"/>
    <n v="124036110"/>
    <n v="124036110"/>
    <n v="0"/>
    <n v="0"/>
    <n v="0"/>
    <n v="74570745.280000001"/>
    <n v="70484111.650000006"/>
    <n v="49465364.719999999"/>
    <n v="49465364.719999999"/>
    <n v="0.60120190225249726"/>
  </r>
  <r>
    <s v="21375500"/>
    <s v="Información y Comunicación"/>
    <x v="11"/>
    <s v="001"/>
    <x v="103"/>
    <s v="PRESTACIONES LEGALES"/>
    <n v="70000000"/>
    <n v="99036110"/>
    <n v="99036110"/>
    <n v="0"/>
    <n v="0"/>
    <n v="0"/>
    <n v="62469313.280000001"/>
    <n v="58382679.649999999"/>
    <n v="36566796.719999999"/>
    <n v="36566796.719999999"/>
    <n v="0.6307730915521621"/>
  </r>
  <r>
    <s v="21375500"/>
    <s v="Información y Comunicación"/>
    <x v="11"/>
    <s v="001"/>
    <x v="104"/>
    <s v="OTRAS PRESTACIONES"/>
    <n v="15000000"/>
    <n v="25000000"/>
    <n v="25000000"/>
    <n v="0"/>
    <n v="0"/>
    <n v="0"/>
    <n v="12101432"/>
    <n v="12101432"/>
    <n v="12898568"/>
    <n v="12898568"/>
    <n v="0.48405727999999998"/>
  </r>
  <r>
    <s v="21375500"/>
    <s v="Información y Comunicación"/>
    <x v="11"/>
    <s v="001"/>
    <x v="109"/>
    <s v="OTRAS TRANSFERENCIAS CORRIENTES AL SECTOR PRIVADO"/>
    <n v="30585840"/>
    <n v="30585840"/>
    <n v="30585840"/>
    <n v="0"/>
    <n v="0"/>
    <n v="0"/>
    <n v="0"/>
    <n v="0"/>
    <n v="30585840"/>
    <n v="30585840"/>
    <n v="0"/>
  </r>
  <r>
    <s v="21375500"/>
    <s v="Información y Comunicación"/>
    <x v="11"/>
    <s v="001"/>
    <x v="110"/>
    <s v="INDEMNIZACIONES"/>
    <n v="30585840"/>
    <n v="30585840"/>
    <n v="30585840"/>
    <n v="0"/>
    <n v="0"/>
    <n v="0"/>
    <n v="0"/>
    <n v="0"/>
    <n v="30585840"/>
    <n v="30585840"/>
    <n v="0"/>
  </r>
  <r>
    <s v="21375500"/>
    <s v="Información y Comunicación"/>
    <x v="11"/>
    <s v="001"/>
    <x v="111"/>
    <s v="TRANSFERENCIAS CORRIENTES AL SECTOR EXTERNO"/>
    <n v="22344392"/>
    <n v="21879692"/>
    <n v="21879692"/>
    <n v="0"/>
    <n v="0"/>
    <n v="0"/>
    <n v="17854606.649999999"/>
    <n v="17854606.649999999"/>
    <n v="4025085.35"/>
    <n v="4025085.35"/>
    <n v="0.81603555708188202"/>
  </r>
  <r>
    <s v="21375500"/>
    <s v="Información y Comunicación"/>
    <x v="11"/>
    <s v="001"/>
    <x v="233"/>
    <s v="ASOCIACION DE BIBLIOTECAS NACIONALES IBEROAMERICANAS (ABINIA). (CUOTA ORDINARIA, SEGUN EXPEDIENTE NO. 14839 DEL ACTA CONSTITUTIVA NO. 9"/>
    <n v="2366700"/>
    <n v="1902000"/>
    <n v="1902000"/>
    <n v="0"/>
    <n v="0"/>
    <n v="0"/>
    <n v="1892946"/>
    <n v="1892946"/>
    <n v="9054"/>
    <n v="9054"/>
    <n v="0.99523974763406942"/>
  </r>
  <r>
    <s v="21375500"/>
    <s v="Información y Comunicación"/>
    <x v="11"/>
    <s v="001"/>
    <x v="234"/>
    <s v="CENTRO REGIONAL PARA EL FOMENTO DEL LIBRO EN AMERICA LATINA (CERLAC-UNESCO). (CUOTA ANUAL DE MEMBRESIA, SEGUN LEY NO. 5550 DEL 09/08/1974)."/>
    <n v="5350800"/>
    <n v="5350800"/>
    <n v="5350800"/>
    <n v="0"/>
    <n v="0"/>
    <n v="0"/>
    <n v="4243200"/>
    <n v="4243200"/>
    <n v="1107600"/>
    <n v="1107600"/>
    <n v="0.79300291545189505"/>
  </r>
  <r>
    <s v="21375500"/>
    <s v="Información y Comunicación"/>
    <x v="11"/>
    <s v="001"/>
    <x v="235"/>
    <s v="PROGRAMA IBEROAMERICANO DE BIBLIOTECAS PUBLICAS (IBERBIBLIOTECAS). (CUOTA ORDINARIA, SEGUN COMPROMISO ADQUIRIDO EN LA XXI CUMBRE DE JEFES DE"/>
    <n v="10290000"/>
    <n v="10290000"/>
    <n v="10290000"/>
    <n v="0"/>
    <n v="0"/>
    <n v="0"/>
    <n v="8248200"/>
    <n v="8248200"/>
    <n v="2041800"/>
    <n v="2041800"/>
    <n v="0.80157434402332362"/>
  </r>
  <r>
    <s v="21375500"/>
    <s v="Información y Comunicación"/>
    <x v="11"/>
    <s v="001"/>
    <x v="236"/>
    <s v="PROGRAMA IBEROAMERICANO PARA LA PRESERVACION DEL PATRIMONIO SONORO Y AUDIOVISUAL (IBERSONORA). (CUOTA ORDINARIA, SEGUN COMPROMISO XIII CUMBRE DE"/>
    <n v="3430000"/>
    <n v="3430000"/>
    <n v="3430000"/>
    <n v="0"/>
    <n v="0"/>
    <n v="0"/>
    <n v="2683150"/>
    <n v="2683150"/>
    <n v="746850"/>
    <n v="746850"/>
    <n v="0.78225947521865891"/>
  </r>
  <r>
    <s v="21375500"/>
    <s v="Información y Comunicación"/>
    <x v="11"/>
    <s v="001"/>
    <x v="237"/>
    <s v="NUMERO INTERNACIONAL NORMALIZADO PARA LIBROS (ISBN). (CUOTA ORDINARIA, SEGUN DECRETOS NOS. 14377-C DEL 16/03/1983 Y 23983-C DEL 19/01/1995)."/>
    <n v="336140"/>
    <n v="336140"/>
    <n v="336140"/>
    <n v="0"/>
    <n v="0"/>
    <n v="0"/>
    <n v="277414.26"/>
    <n v="277414.26"/>
    <n v="58725.74"/>
    <n v="58725.74"/>
    <n v="0.82529380615219849"/>
  </r>
  <r>
    <s v="21375500"/>
    <s v="Información y Comunicación"/>
    <x v="11"/>
    <s v="001"/>
    <x v="238"/>
    <s v="NUMERO INTERNACIONAL NORMALIZADO DE PUBLICACIONES SERIADAS (ISSN). (CUOTA ORDINARIA, SEGUN DECRETOS EJECUTIVOS NOS. 14377-C DEL 16/03/1983 Y 23983-C"/>
    <n v="570752"/>
    <n v="570752"/>
    <n v="570752"/>
    <n v="0"/>
    <n v="0"/>
    <n v="0"/>
    <n v="509696.39"/>
    <n v="509696.39"/>
    <n v="61055.61"/>
    <n v="61055.61"/>
    <n v="0.89302602531397179"/>
  </r>
  <r>
    <s v="21375500"/>
    <s v="Información y Comunicación"/>
    <x v="11"/>
    <s v="280"/>
    <x v="119"/>
    <s v="BIENES DURADEROS"/>
    <n v="203000000"/>
    <n v="203000000"/>
    <n v="203000000"/>
    <n v="0"/>
    <n v="5549276.5099999998"/>
    <n v="0"/>
    <n v="172475603.22999999"/>
    <n v="153489280.53"/>
    <n v="24975120.260000002"/>
    <n v="24975120.260000002"/>
    <n v="0.84963351344827576"/>
  </r>
  <r>
    <s v="21375500"/>
    <s v="Información y Comunicación"/>
    <x v="11"/>
    <s v="280"/>
    <x v="120"/>
    <s v="MAQUINARIA, EQUIPO Y MOBILIARIO"/>
    <n v="38000000"/>
    <n v="38000000"/>
    <n v="38000000"/>
    <n v="0"/>
    <n v="0"/>
    <n v="0"/>
    <n v="30528384.370000001"/>
    <n v="30528384.370000001"/>
    <n v="7471615.6299999999"/>
    <n v="7471615.6299999999"/>
    <n v="0.80337853605263165"/>
  </r>
  <r>
    <s v="21375500"/>
    <s v="Información y Comunicación"/>
    <x v="11"/>
    <s v="280"/>
    <x v="123"/>
    <s v="EQUIPO DE COMUNICACION"/>
    <n v="80000"/>
    <n v="80000"/>
    <n v="80000"/>
    <n v="0"/>
    <n v="0"/>
    <n v="0"/>
    <n v="58789.65"/>
    <n v="58789.65"/>
    <n v="21210.35"/>
    <n v="21210.35"/>
    <n v="0.734870625"/>
  </r>
  <r>
    <s v="21375500"/>
    <s v="Información y Comunicación"/>
    <x v="11"/>
    <s v="280"/>
    <x v="124"/>
    <s v="EQUIPO Y MOBILIARIO DE OFICINA"/>
    <n v="3025000"/>
    <n v="3025000"/>
    <n v="3025000"/>
    <n v="0"/>
    <n v="0"/>
    <n v="0"/>
    <n v="2755845.11"/>
    <n v="2755845.11"/>
    <n v="269154.89"/>
    <n v="269154.89"/>
    <n v="0.91102317685950407"/>
  </r>
  <r>
    <s v="21375500"/>
    <s v="Información y Comunicación"/>
    <x v="11"/>
    <s v="280"/>
    <x v="125"/>
    <s v="EQUIPO Y PROGRAMAS DE COMPUTO"/>
    <n v="30300000"/>
    <n v="30300000"/>
    <n v="30300000"/>
    <n v="0"/>
    <n v="0"/>
    <n v="0"/>
    <n v="24394112.620000001"/>
    <n v="24394112.620000001"/>
    <n v="5905887.3799999999"/>
    <n v="5905887.3799999999"/>
    <n v="0.80508622508250827"/>
  </r>
  <r>
    <s v="21375500"/>
    <s v="Información y Comunicación"/>
    <x v="11"/>
    <s v="280"/>
    <x v="126"/>
    <s v="EQUIPO SANITARIO, DE LABORATORIO E INVESTIGACION"/>
    <n v="0"/>
    <n v="175000"/>
    <n v="175000"/>
    <n v="0"/>
    <n v="0"/>
    <n v="0"/>
    <n v="0"/>
    <n v="0"/>
    <n v="175000"/>
    <n v="175000"/>
    <n v="0"/>
  </r>
  <r>
    <s v="21375500"/>
    <s v="Información y Comunicación"/>
    <x v="11"/>
    <s v="280"/>
    <x v="127"/>
    <s v="MAQUINARIA, EQUIPO Y MOBILIARIO DIVERSO"/>
    <n v="4595000"/>
    <n v="4420000"/>
    <n v="4420000"/>
    <n v="0"/>
    <n v="0"/>
    <n v="0"/>
    <n v="3319636.99"/>
    <n v="3319636.99"/>
    <n v="1100363.01"/>
    <n v="1100363.01"/>
    <n v="0.75104909276018106"/>
  </r>
  <r>
    <s v="21375500"/>
    <s v="Información y Comunicación"/>
    <x v="11"/>
    <s v="280"/>
    <x v="128"/>
    <s v="CONSTRUCCIONES, ADICIONES Y MEJORAS"/>
    <n v="130000000"/>
    <n v="130000000"/>
    <n v="130000000"/>
    <n v="0"/>
    <n v="2535943.9300000002"/>
    <n v="0"/>
    <n v="116076256.06"/>
    <n v="97089933.359999999"/>
    <n v="11387800.01"/>
    <n v="11387800.01"/>
    <n v="0.89289427738461535"/>
  </r>
  <r>
    <s v="21375500"/>
    <s v="Información y Comunicación"/>
    <x v="11"/>
    <s v="280"/>
    <x v="129"/>
    <s v="EDIFICIOS"/>
    <n v="130000000"/>
    <n v="130000000"/>
    <n v="130000000"/>
    <n v="0"/>
    <n v="2535943.9300000002"/>
    <n v="0"/>
    <n v="116076256.06"/>
    <n v="97089933.359999999"/>
    <n v="11387800.01"/>
    <n v="11387800.01"/>
    <n v="0.89289427738461535"/>
  </r>
  <r>
    <s v="21375500"/>
    <s v="Información y Comunicación"/>
    <x v="11"/>
    <s v="280"/>
    <x v="131"/>
    <s v="BIENES DURADEROS DIVERSOS"/>
    <n v="35000000"/>
    <n v="35000000"/>
    <n v="35000000"/>
    <n v="0"/>
    <n v="3013332.58"/>
    <n v="0"/>
    <n v="25870962.800000001"/>
    <n v="25870962.800000001"/>
    <n v="6115704.6200000001"/>
    <n v="6115704.6200000001"/>
    <n v="0.73917036571428574"/>
  </r>
  <r>
    <s v="21375500"/>
    <s v="Información y Comunicación"/>
    <x v="11"/>
    <s v="280"/>
    <x v="132"/>
    <s v="BIENES INTANGIBLES"/>
    <n v="35000000"/>
    <n v="35000000"/>
    <n v="35000000"/>
    <n v="0"/>
    <n v="3013332.58"/>
    <n v="0"/>
    <n v="25870962.800000001"/>
    <n v="25870962.800000001"/>
    <n v="6115704.6200000001"/>
    <n v="6115704.6200000001"/>
    <n v="0.73917036571428574"/>
  </r>
  <r>
    <s v="21375800"/>
    <s v="Desarrollo Artístico y Extensión Musical"/>
    <x v="12"/>
    <s v="001"/>
    <x v="0"/>
    <s v=""/>
    <n v="3621464388"/>
    <n v="3580511605"/>
    <n v="3580511605"/>
    <n v="0"/>
    <n v="11368560.83"/>
    <n v="0"/>
    <n v="3078488913.6900001"/>
    <n v="2970565888.8200002"/>
    <n v="490654130.48000002"/>
    <n v="490654130.48000002"/>
    <n v="0.8597902348343317"/>
  </r>
  <r>
    <s v="21375800"/>
    <s v="Desarrollo Artístico y Extensión Musical"/>
    <x v="12"/>
    <s v="001"/>
    <x v="1"/>
    <s v="REMUNERACIONES"/>
    <n v="3014918205"/>
    <n v="2932471612"/>
    <n v="2932471612"/>
    <n v="0"/>
    <n v="0"/>
    <n v="0"/>
    <n v="2543136181.5300002"/>
    <n v="2543136181.5300002"/>
    <n v="389335430.47000003"/>
    <n v="389335430.47000003"/>
    <n v="0.86723300956203775"/>
  </r>
  <r>
    <s v="21375800"/>
    <s v="Desarrollo Artístico y Extensión Musical"/>
    <x v="12"/>
    <s v="001"/>
    <x v="2"/>
    <s v="REMUNERACIONES BASICAS"/>
    <n v="1479231800"/>
    <n v="1442385507"/>
    <n v="1442385507"/>
    <n v="0"/>
    <n v="0"/>
    <n v="0"/>
    <n v="1311852682.3"/>
    <n v="1311852682.3"/>
    <n v="130532824.7"/>
    <n v="130532824.7"/>
    <n v="0.9095021240392982"/>
  </r>
  <r>
    <s v="21375800"/>
    <s v="Desarrollo Artístico y Extensión Musical"/>
    <x v="12"/>
    <s v="001"/>
    <x v="3"/>
    <s v="SUELDOS PARA CARGOS FIJOS"/>
    <n v="1477231800"/>
    <n v="1440385507"/>
    <n v="1440385507"/>
    <n v="0"/>
    <n v="0"/>
    <n v="0"/>
    <n v="1311852682.3"/>
    <n v="1311852682.3"/>
    <n v="128532824.7"/>
    <n v="128532824.7"/>
    <n v="0.91076498334969702"/>
  </r>
  <r>
    <s v="21375800"/>
    <s v="Desarrollo Artístico y Extensión Musical"/>
    <x v="12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800"/>
    <s v="Desarrollo Artístico y Extensión Musical"/>
    <x v="12"/>
    <s v="001"/>
    <x v="5"/>
    <s v="REMUNERACIONES EVENTUALES"/>
    <n v="4400000"/>
    <n v="4400000"/>
    <n v="4400000"/>
    <n v="0"/>
    <n v="0"/>
    <n v="0"/>
    <n v="506481"/>
    <n v="506481"/>
    <n v="3893519"/>
    <n v="3893519"/>
    <n v="0.11510931818181819"/>
  </r>
  <r>
    <s v="21375800"/>
    <s v="Desarrollo Artístico y Extensión Musical"/>
    <x v="12"/>
    <s v="001"/>
    <x v="6"/>
    <s v="TIEMPO EXTRAORDINARIO"/>
    <n v="4400000"/>
    <n v="4400000"/>
    <n v="4400000"/>
    <n v="0"/>
    <n v="0"/>
    <n v="0"/>
    <n v="506481"/>
    <n v="506481"/>
    <n v="3893519"/>
    <n v="3893519"/>
    <n v="0.11510931818181819"/>
  </r>
  <r>
    <s v="21375800"/>
    <s v="Desarrollo Artístico y Extensión Musical"/>
    <x v="12"/>
    <s v="001"/>
    <x v="7"/>
    <s v="INCENTIVOS SALARIALES"/>
    <n v="1067621991"/>
    <n v="1034922974"/>
    <n v="1034922974"/>
    <n v="0"/>
    <n v="0"/>
    <n v="0"/>
    <n v="861529345.23000002"/>
    <n v="861529345.23000002"/>
    <n v="173393628.77000001"/>
    <n v="173393628.77000001"/>
    <n v="0.83245745516709346"/>
  </r>
  <r>
    <s v="21375800"/>
    <s v="Desarrollo Artístico y Extensión Musical"/>
    <x v="12"/>
    <s v="001"/>
    <x v="8"/>
    <s v="RETRIBUCION POR AÑOS SERVIDOS"/>
    <n v="612000000"/>
    <n v="589771356"/>
    <n v="589771356"/>
    <n v="0"/>
    <n v="0"/>
    <n v="0"/>
    <n v="505468666.66000003"/>
    <n v="505468666.66000003"/>
    <n v="84302689.340000004"/>
    <n v="84302689.340000004"/>
    <n v="0.85705869150417002"/>
  </r>
  <r>
    <s v="21375800"/>
    <s v="Desarrollo Artístico y Extensión Musical"/>
    <x v="12"/>
    <s v="001"/>
    <x v="9"/>
    <s v="RESTRICCION AL EJERCICIO LIBERAL DE LA PROFESION"/>
    <n v="41761270"/>
    <n v="33761270"/>
    <n v="33761270"/>
    <n v="0"/>
    <n v="0"/>
    <n v="0"/>
    <n v="17387388.050000001"/>
    <n v="17387388.050000001"/>
    <n v="16373881.949999999"/>
    <n v="16373881.949999999"/>
    <n v="0.51500989299276956"/>
  </r>
  <r>
    <s v="21375800"/>
    <s v="Desarrollo Artístico y Extensión Musical"/>
    <x v="12"/>
    <s v="001"/>
    <x v="10"/>
    <s v="DECIMOTERCER MES"/>
    <n v="194037663"/>
    <n v="190817290"/>
    <n v="190817290"/>
    <n v="0"/>
    <n v="0"/>
    <n v="0"/>
    <n v="170131146.81999999"/>
    <n v="170131146.81999999"/>
    <n v="20686143.18"/>
    <n v="20686143.18"/>
    <n v="0.89159188258045163"/>
  </r>
  <r>
    <s v="21375800"/>
    <s v="Desarrollo Artístico y Extensión Musical"/>
    <x v="12"/>
    <s v="001"/>
    <x v="11"/>
    <s v="SALARIO ESCOLAR"/>
    <n v="164723058"/>
    <n v="164723058"/>
    <n v="164723058"/>
    <n v="0"/>
    <n v="0"/>
    <n v="0"/>
    <n v="155335270.50999999"/>
    <n v="155335270.50999999"/>
    <n v="9387787.4900000002"/>
    <n v="9387787.4900000002"/>
    <n v="0.94300866190815857"/>
  </r>
  <r>
    <s v="21375800"/>
    <s v="Desarrollo Artístico y Extensión Musical"/>
    <x v="12"/>
    <s v="001"/>
    <x v="12"/>
    <s v="OTROS INCENTIVOS SALARIALES"/>
    <n v="55100000"/>
    <n v="55850000"/>
    <n v="55850000"/>
    <n v="0"/>
    <n v="0"/>
    <n v="0"/>
    <n v="13206873.189999999"/>
    <n v="13206873.189999999"/>
    <n v="42643126.810000002"/>
    <n v="42643126.810000002"/>
    <n v="0.23647042417188899"/>
  </r>
  <r>
    <s v="21375800"/>
    <s v="Desarrollo Artístico y Extensión Musical"/>
    <x v="12"/>
    <s v="001"/>
    <x v="13"/>
    <s v="CONTRIB. PATRONALES AL DES. Y LA SEGURIDAD SOCIAL"/>
    <n v="229828573"/>
    <n v="223435016"/>
    <n v="223435016"/>
    <n v="0"/>
    <n v="0"/>
    <n v="0"/>
    <n v="194629937"/>
    <n v="194629937"/>
    <n v="28805079"/>
    <n v="28805079"/>
    <n v="0.8710807306944226"/>
  </r>
  <r>
    <s v="21375800"/>
    <s v="Desarrollo Artístico y Extensión Musical"/>
    <x v="12"/>
    <s v="001"/>
    <x v="239"/>
    <s v="CCSS CONTRIBUCION PATRONAL SEGURO SALUD (CONTRIBUCION PATRONAL SEGURO DE SALUD, SEGUN LEY NO. 17 DEL 22 DE OCTUBRE DE 1943, LEY"/>
    <n v="218042492"/>
    <n v="211976810"/>
    <n v="211976810"/>
    <n v="0"/>
    <n v="0"/>
    <n v="0"/>
    <n v="184656742"/>
    <n v="184656742"/>
    <n v="27320068"/>
    <n v="27320068"/>
    <n v="0.87111765669084273"/>
  </r>
  <r>
    <s v="21375800"/>
    <s v="Desarrollo Artístico y Extensión Musical"/>
    <x v="12"/>
    <s v="001"/>
    <x v="240"/>
    <s v="BANCO POPULAR Y DE DESARROLLO COMUNAL. (BPDC) (SEGUN LEY NO. 4351 DEL 11 DE JULIO DE 1969, LEY ORGANICA DEL B.P.D.C.)."/>
    <n v="11786081"/>
    <n v="11458206"/>
    <n v="11458206"/>
    <n v="0"/>
    <n v="0"/>
    <n v="0"/>
    <n v="9973195"/>
    <n v="9973195"/>
    <n v="1485011"/>
    <n v="1485011"/>
    <n v="0.87039759976387232"/>
  </r>
  <r>
    <s v="21375800"/>
    <s v="Desarrollo Artístico y Extensión Musical"/>
    <x v="12"/>
    <s v="001"/>
    <x v="16"/>
    <s v="CONTRIB PATRONALES A FOND PENS Y OTROS FOND CAPIT."/>
    <n v="233835841"/>
    <n v="227328115"/>
    <n v="227328115"/>
    <n v="0"/>
    <n v="0"/>
    <n v="0"/>
    <n v="174617736"/>
    <n v="174617736"/>
    <n v="52710379"/>
    <n v="52710379"/>
    <n v="0.76813084030543255"/>
  </r>
  <r>
    <s v="21375800"/>
    <s v="Desarrollo Artístico y Extensión Musical"/>
    <x v="12"/>
    <s v="001"/>
    <x v="241"/>
    <s v="CCSS CONTRIBUCION PATRONAL SEGURO PENSIONES (CONTRIBUCION PATRONAL SEGURO DE PENSIONES, SEGUN LEY NO. 17 DEL 22 DE OCTUBRE DE 1943, LEY"/>
    <n v="127761115"/>
    <n v="124204261"/>
    <n v="124204261"/>
    <n v="0"/>
    <n v="0"/>
    <n v="0"/>
    <n v="84859399"/>
    <n v="84859399"/>
    <n v="39344862"/>
    <n v="39344862"/>
    <n v="0.68322453929338223"/>
  </r>
  <r>
    <s v="21375800"/>
    <s v="Desarrollo Artístico y Extensión Musical"/>
    <x v="12"/>
    <s v="001"/>
    <x v="242"/>
    <s v="CCSS APORTE PATRONAL REGIMEN PENSIONES (APORTE PATRONAL AL REGIMEN DE PENSIONES, SEGUN LEY DE PROTECCION AL TRABAJADOR NO. 7983 DEL 16"/>
    <n v="70716484"/>
    <n v="68749236"/>
    <n v="68749236"/>
    <n v="0"/>
    <n v="0"/>
    <n v="0"/>
    <n v="59838918"/>
    <n v="59838918"/>
    <n v="8910318"/>
    <n v="8910318"/>
    <n v="0.87039393426859313"/>
  </r>
  <r>
    <s v="21375800"/>
    <s v="Desarrollo Artístico y Extensión Musical"/>
    <x v="12"/>
    <s v="001"/>
    <x v="243"/>
    <s v="CCSS APORTE PATRONAL FONDO CAPITALIZACION LABORAL (APORTE PATRONAL AL FONDO DE CAPITALIZACION LABORAL, SEGUN LEY DE PROTECCION AL TRABAJADOR"/>
    <n v="35358242"/>
    <n v="34374618"/>
    <n v="34374618"/>
    <n v="0"/>
    <n v="0"/>
    <n v="0"/>
    <n v="29919419"/>
    <n v="29919419"/>
    <n v="4455199"/>
    <n v="4455199"/>
    <n v="0.87039277061929821"/>
  </r>
  <r>
    <s v="21375800"/>
    <s v="Desarrollo Artístico y Extensión Musical"/>
    <x v="12"/>
    <s v="001"/>
    <x v="21"/>
    <s v="SERVICIOS"/>
    <n v="399370482"/>
    <n v="408606030"/>
    <n v="408606030"/>
    <n v="0"/>
    <n v="719202.89"/>
    <n v="0"/>
    <n v="335819082.31999999"/>
    <n v="268651588.04000002"/>
    <n v="72067744.790000007"/>
    <n v="72067744.790000007"/>
    <n v="0.82186521407919499"/>
  </r>
  <r>
    <s v="21375800"/>
    <s v="Desarrollo Artístico y Extensión Musical"/>
    <x v="12"/>
    <s v="001"/>
    <x v="22"/>
    <s v="ALQUILERES"/>
    <n v="99960000"/>
    <n v="85960000"/>
    <n v="85960000"/>
    <n v="0"/>
    <n v="0"/>
    <n v="0"/>
    <n v="84228412.480000004"/>
    <n v="78167172.340000004"/>
    <n v="1731587.52"/>
    <n v="1731587.52"/>
    <n v="0.97985589204281065"/>
  </r>
  <r>
    <s v="21375800"/>
    <s v="Desarrollo Artístico y Extensión Musical"/>
    <x v="12"/>
    <s v="001"/>
    <x v="138"/>
    <s v="ALQUILER DE EDIFICIOS, LOCALES Y TERRENOS"/>
    <n v="85960000"/>
    <n v="85960000"/>
    <n v="85960000"/>
    <n v="0"/>
    <n v="0"/>
    <n v="0"/>
    <n v="84228412.480000004"/>
    <n v="78167172.340000004"/>
    <n v="1731587.52"/>
    <n v="1731587.52"/>
    <n v="0.97985589204281065"/>
  </r>
  <r>
    <s v="21375800"/>
    <s v="Desarrollo Artístico y Extensión Musical"/>
    <x v="12"/>
    <s v="001"/>
    <x v="23"/>
    <s v="ALQUILER DE EQUIPO DE COMPUTO"/>
    <n v="14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26"/>
    <s v="SERVICIOS BASICOS"/>
    <n v="17500000"/>
    <n v="17500000"/>
    <n v="17500000"/>
    <n v="0"/>
    <n v="330598.43"/>
    <n v="0"/>
    <n v="11865241.91"/>
    <n v="11640457.060000001"/>
    <n v="5304159.66"/>
    <n v="5304159.66"/>
    <n v="0.67801382342857142"/>
  </r>
  <r>
    <s v="21375800"/>
    <s v="Desarrollo Artístico y Extensión Musical"/>
    <x v="12"/>
    <s v="001"/>
    <x v="27"/>
    <s v="SERVICIO DE AGUA Y ALCANTARILLADO"/>
    <n v="3000000"/>
    <n v="3000000"/>
    <n v="3000000"/>
    <n v="0"/>
    <n v="0"/>
    <n v="0"/>
    <n v="2137434"/>
    <n v="2137434"/>
    <n v="862566"/>
    <n v="862566"/>
    <n v="0.71247799999999994"/>
  </r>
  <r>
    <s v="21375800"/>
    <s v="Desarrollo Artístico y Extensión Musical"/>
    <x v="12"/>
    <s v="001"/>
    <x v="28"/>
    <s v="SERVICIO DE ENERGIA ELECTRICA"/>
    <n v="9000000"/>
    <n v="9000000"/>
    <n v="9000000"/>
    <n v="0"/>
    <n v="0"/>
    <n v="0"/>
    <n v="6923251"/>
    <n v="6923251"/>
    <n v="2076749"/>
    <n v="2076749"/>
    <n v="0.76925011111111108"/>
  </r>
  <r>
    <s v="21375800"/>
    <s v="Desarrollo Artístico y Extensión Musical"/>
    <x v="12"/>
    <s v="001"/>
    <x v="30"/>
    <s v="SERVICIO DE TELECOMUNICACIONES"/>
    <n v="5500000"/>
    <n v="5500000"/>
    <n v="5500000"/>
    <n v="0"/>
    <n v="330598.43"/>
    <n v="0"/>
    <n v="2804556.91"/>
    <n v="2579772.06"/>
    <n v="2364844.66"/>
    <n v="2364844.66"/>
    <n v="0.50991943818181817"/>
  </r>
  <r>
    <s v="21375800"/>
    <s v="Desarrollo Artístico y Extensión Musical"/>
    <x v="12"/>
    <s v="001"/>
    <x v="32"/>
    <s v="SERVICIOS COMERCIALES Y FINANCIEROS"/>
    <n v="77100000"/>
    <n v="82207120"/>
    <n v="82207120"/>
    <n v="0"/>
    <n v="0"/>
    <n v="0"/>
    <n v="68273909.819999993"/>
    <n v="31684720.109999999"/>
    <n v="13933210.18"/>
    <n v="13933210.18"/>
    <n v="0.83051090732773503"/>
  </r>
  <r>
    <s v="21375800"/>
    <s v="Desarrollo Artístico y Extensión Musical"/>
    <x v="12"/>
    <s v="001"/>
    <x v="33"/>
    <s v="INFORMACION"/>
    <n v="11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158"/>
    <s v="TRANSPORTE DE BIENES"/>
    <n v="70000000"/>
    <n v="82207120"/>
    <n v="82207120"/>
    <n v="0"/>
    <n v="0"/>
    <n v="0"/>
    <n v="68273909.819999993"/>
    <n v="31684720.109999999"/>
    <n v="13933210.18"/>
    <n v="13933210.18"/>
    <n v="0.83051090732773503"/>
  </r>
  <r>
    <s v="21375800"/>
    <s v="Desarrollo Artístico y Extensión Musical"/>
    <x v="12"/>
    <s v="001"/>
    <x v="36"/>
    <s v="SERVICIOS DE TECNOLOGIAS DE INFORMACION"/>
    <n v="6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37"/>
    <s v="SERVICIOS DE GESTION Y APOYO"/>
    <n v="101650000"/>
    <n v="148773776"/>
    <n v="148773776"/>
    <n v="0"/>
    <n v="388604.46"/>
    <n v="0"/>
    <n v="126841541.97"/>
    <n v="113284998.92"/>
    <n v="21543629.57"/>
    <n v="21543629.57"/>
    <n v="0.85257997330120872"/>
  </r>
  <r>
    <s v="21375800"/>
    <s v="Desarrollo Artístico y Extensión Musical"/>
    <x v="12"/>
    <s v="001"/>
    <x v="39"/>
    <s v="SERVICIOS INFORMATICOS"/>
    <n v="7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40"/>
    <s v="SERVICIOS GENERALES"/>
    <n v="100000000"/>
    <n v="147823776"/>
    <n v="147823776"/>
    <n v="0"/>
    <n v="388604.46"/>
    <n v="0"/>
    <n v="126445353.8"/>
    <n v="112888810.75"/>
    <n v="20989817.739999998"/>
    <n v="20989817.739999998"/>
    <n v="0.85537900073666095"/>
  </r>
  <r>
    <s v="21375800"/>
    <s v="Desarrollo Artístico y Extensión Musical"/>
    <x v="12"/>
    <s v="001"/>
    <x v="41"/>
    <s v="OTROS SERVICIOS DE GESTION Y APOYO"/>
    <n v="950000"/>
    <n v="950000"/>
    <n v="950000"/>
    <n v="0"/>
    <n v="0"/>
    <n v="0"/>
    <n v="396188.17"/>
    <n v="396188.17"/>
    <n v="553811.82999999996"/>
    <n v="553811.82999999996"/>
    <n v="0.41704017894736839"/>
  </r>
  <r>
    <s v="21375800"/>
    <s v="Desarrollo Artístico y Extensión Musical"/>
    <x v="12"/>
    <s v="001"/>
    <x v="42"/>
    <s v="GASTOS DE VIAJE Y DE TRANSPORTE"/>
    <n v="73465482"/>
    <n v="42002200"/>
    <n v="42002200"/>
    <n v="0"/>
    <n v="0"/>
    <n v="0"/>
    <n v="37510330.100000001"/>
    <n v="29104430.120000001"/>
    <n v="4491869.9000000004"/>
    <n v="4491869.9000000004"/>
    <n v="0.89305631847855593"/>
  </r>
  <r>
    <s v="21375800"/>
    <s v="Desarrollo Artístico y Extensión Musical"/>
    <x v="12"/>
    <s v="001"/>
    <x v="43"/>
    <s v="TRANSPORTE DENTRO DEL PAIS"/>
    <n v="50000000"/>
    <n v="25002200"/>
    <n v="25002200"/>
    <n v="0"/>
    <n v="0"/>
    <n v="0"/>
    <n v="24534680.100000001"/>
    <n v="16128780.119999999"/>
    <n v="467519.9"/>
    <n v="467519.9"/>
    <n v="0.98130084952524188"/>
  </r>
  <r>
    <s v="21375800"/>
    <s v="Desarrollo Artístico y Extensión Musical"/>
    <x v="12"/>
    <s v="001"/>
    <x v="44"/>
    <s v="VIATICOS DENTRO DEL PAIS"/>
    <n v="23465482"/>
    <n v="17000000"/>
    <n v="17000000"/>
    <n v="0"/>
    <n v="0"/>
    <n v="0"/>
    <n v="12975650"/>
    <n v="12975650"/>
    <n v="4024350"/>
    <n v="4024350"/>
    <n v="0.76327352941176474"/>
  </r>
  <r>
    <s v="21375800"/>
    <s v="Desarrollo Artístico y Extensión Musical"/>
    <x v="12"/>
    <s v="001"/>
    <x v="45"/>
    <s v="SEGUROS, REASEGUROS Y OTRAS OBLIGACIONES"/>
    <n v="4200000"/>
    <n v="4200000"/>
    <n v="4200000"/>
    <n v="0"/>
    <n v="0"/>
    <n v="0"/>
    <n v="2848438"/>
    <n v="2848438"/>
    <n v="1351562"/>
    <n v="1351562"/>
    <n v="0.67819952380952386"/>
  </r>
  <r>
    <s v="21375800"/>
    <s v="Desarrollo Artístico y Extensión Musical"/>
    <x v="12"/>
    <s v="001"/>
    <x v="46"/>
    <s v="SEGUROS"/>
    <n v="4200000"/>
    <n v="4200000"/>
    <n v="4200000"/>
    <n v="0"/>
    <n v="0"/>
    <n v="0"/>
    <n v="2848438"/>
    <n v="2848438"/>
    <n v="1351562"/>
    <n v="1351562"/>
    <n v="0.67819952380952386"/>
  </r>
  <r>
    <s v="21375800"/>
    <s v="Desarrollo Artístico y Extensión Musical"/>
    <x v="12"/>
    <s v="001"/>
    <x v="47"/>
    <s v="CAPACITACION Y PROTOCOLO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48"/>
    <s v="ACTIVIDADES DE CAPACITACION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51"/>
    <s v="MANTENIMIENTO Y REPARACION"/>
    <n v="25000000"/>
    <n v="27612934"/>
    <n v="27612934"/>
    <n v="0"/>
    <n v="0"/>
    <n v="0"/>
    <n v="4041594.04"/>
    <n v="1711757.49"/>
    <n v="23571339.960000001"/>
    <n v="23571339.960000001"/>
    <n v="0.14636597617623684"/>
  </r>
  <r>
    <s v="21375800"/>
    <s v="Desarrollo Artístico y Extensión Musical"/>
    <x v="12"/>
    <s v="001"/>
    <x v="52"/>
    <s v="MANTENIMIENTO DE EDIFICIOS, LOCALES Y TERRENOS"/>
    <n v="5000000"/>
    <n v="13598262"/>
    <n v="13598262"/>
    <n v="0"/>
    <n v="0"/>
    <n v="0"/>
    <n v="0"/>
    <n v="0"/>
    <n v="13598262"/>
    <n v="13598262"/>
    <n v="0"/>
  </r>
  <r>
    <s v="21375800"/>
    <s v="Desarrollo Artístico y Extensión Musical"/>
    <x v="12"/>
    <s v="001"/>
    <x v="55"/>
    <s v="MANT. Y REPARACION DE EQUIPO DE TRANSPORTE"/>
    <n v="8000000"/>
    <n v="5014672"/>
    <n v="5014672"/>
    <n v="0"/>
    <n v="0"/>
    <n v="0"/>
    <n v="2457722.65"/>
    <n v="1663732.49"/>
    <n v="2556949.35"/>
    <n v="2556949.35"/>
    <n v="0.49010636189166507"/>
  </r>
  <r>
    <s v="21375800"/>
    <s v="Desarrollo Artístico y Extensión Musical"/>
    <x v="12"/>
    <s v="001"/>
    <x v="57"/>
    <s v="MANT. Y REPARACION DE EQUIPO Y MOBILIARIO DE OFIC."/>
    <n v="6000000"/>
    <n v="6000000"/>
    <n v="6000000"/>
    <n v="0"/>
    <n v="0"/>
    <n v="0"/>
    <n v="1361346.46"/>
    <n v="0"/>
    <n v="4638653.54"/>
    <n v="4638653.54"/>
    <n v="0.22689107666666666"/>
  </r>
  <r>
    <s v="21375800"/>
    <s v="Desarrollo Artístico y Extensión Musical"/>
    <x v="12"/>
    <s v="001"/>
    <x v="58"/>
    <s v="MANT. Y REP. DE EQUIPO DE COMPUTO Y SIST. DE INF."/>
    <n v="3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59"/>
    <s v="MANTENIMIENTO Y REPARACION DE OTROS EQUIPOS"/>
    <n v="3000000"/>
    <n v="3000000"/>
    <n v="3000000"/>
    <n v="0"/>
    <n v="0"/>
    <n v="0"/>
    <n v="222524.93"/>
    <n v="48025"/>
    <n v="2777475.07"/>
    <n v="2777475.07"/>
    <n v="7.417497666666667E-2"/>
  </r>
  <r>
    <s v="21375800"/>
    <s v="Desarrollo Artístico y Extensión Musical"/>
    <x v="12"/>
    <s v="001"/>
    <x v="60"/>
    <s v="IMPUESTOS"/>
    <n v="450000"/>
    <n v="350000"/>
    <n v="350000"/>
    <n v="0"/>
    <n v="0"/>
    <n v="0"/>
    <n v="209614"/>
    <n v="209614"/>
    <n v="140386"/>
    <n v="140386"/>
    <n v="0.59889714285714291"/>
  </r>
  <r>
    <s v="21375800"/>
    <s v="Desarrollo Artístico y Extensión Musical"/>
    <x v="12"/>
    <s v="001"/>
    <x v="61"/>
    <s v="IMPUESTOS SOBRE LA PROPIEDAD DE BIENES INMUEBLES"/>
    <n v="1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62"/>
    <s v="OTROS IMPUESTOS"/>
    <n v="350000"/>
    <n v="350000"/>
    <n v="350000"/>
    <n v="0"/>
    <n v="0"/>
    <n v="0"/>
    <n v="209614"/>
    <n v="209614"/>
    <n v="140386"/>
    <n v="140386"/>
    <n v="0.59889714285714291"/>
  </r>
  <r>
    <s v="21375800"/>
    <s v="Desarrollo Artístico y Extensión Musical"/>
    <x v="12"/>
    <s v="001"/>
    <x v="63"/>
    <s v="SERVICIOS DIVERSOS"/>
    <n v="45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141"/>
    <s v="INTERESES MORATORIOS Y MULTAS"/>
    <n v="45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66"/>
    <s v="MATERIALES Y SUMINISTROS"/>
    <n v="18680000"/>
    <n v="18680000"/>
    <n v="18680000"/>
    <n v="0"/>
    <n v="0"/>
    <n v="0"/>
    <n v="13003495.880000001"/>
    <n v="12739332.880000001"/>
    <n v="5676504.1200000001"/>
    <n v="5676504.1200000001"/>
    <n v="0.69611862312633832"/>
  </r>
  <r>
    <s v="21375800"/>
    <s v="Desarrollo Artístico y Extensión Musical"/>
    <x v="12"/>
    <s v="001"/>
    <x v="67"/>
    <s v="PRODUCTOS QUIMICOS Y CONEXOS"/>
    <n v="4500000"/>
    <n v="4500000"/>
    <n v="4500000"/>
    <n v="0"/>
    <n v="0"/>
    <n v="0"/>
    <n v="2787307.63"/>
    <n v="2523144.63"/>
    <n v="1712692.37"/>
    <n v="1712692.37"/>
    <n v="0.61940169555555558"/>
  </r>
  <r>
    <s v="21375800"/>
    <s v="Desarrollo Artístico y Extensión Musical"/>
    <x v="12"/>
    <s v="001"/>
    <x v="68"/>
    <s v="COMBUSTIBLES Y LUBRICANTES"/>
    <n v="2000000"/>
    <n v="2000000"/>
    <n v="2000000"/>
    <n v="0"/>
    <n v="0"/>
    <n v="0"/>
    <n v="1995182"/>
    <n v="1731019"/>
    <n v="4818"/>
    <n v="4818"/>
    <n v="0.99759100000000001"/>
  </r>
  <r>
    <s v="21375800"/>
    <s v="Desarrollo Artístico y Extensión Musical"/>
    <x v="12"/>
    <s v="001"/>
    <x v="70"/>
    <s v="TINTAS, PINTURAS Y DILUYENTES"/>
    <n v="2500000"/>
    <n v="2500000"/>
    <n v="2500000"/>
    <n v="0"/>
    <n v="0"/>
    <n v="0"/>
    <n v="792125.63"/>
    <n v="792125.63"/>
    <n v="1707874.37"/>
    <n v="1707874.37"/>
    <n v="0.316850252"/>
  </r>
  <r>
    <s v="21375800"/>
    <s v="Desarrollo Artístico y Extensión Musical"/>
    <x v="12"/>
    <s v="001"/>
    <x v="75"/>
    <s v="MATERIALES Y PROD DE USO EN LA CONSTRUC Y MANT."/>
    <n v="300000"/>
    <n v="1068634"/>
    <n v="1068634"/>
    <n v="0"/>
    <n v="0"/>
    <n v="0"/>
    <n v="943752.68"/>
    <n v="943752.68"/>
    <n v="124881.32"/>
    <n v="124881.32"/>
    <n v="0.88313929745825048"/>
  </r>
  <r>
    <s v="21375800"/>
    <s v="Desarrollo Artístico y Extensión Musical"/>
    <x v="12"/>
    <s v="001"/>
    <x v="79"/>
    <s v="MAT. Y PROD. ELECTRICOS, TELEFONICOS Y DE COMPUTO"/>
    <n v="300000"/>
    <n v="1068634"/>
    <n v="1068634"/>
    <n v="0"/>
    <n v="0"/>
    <n v="0"/>
    <n v="943752.68"/>
    <n v="943752.68"/>
    <n v="124881.32"/>
    <n v="124881.32"/>
    <n v="0.88313929745825048"/>
  </r>
  <r>
    <s v="21375800"/>
    <s v="Desarrollo Artístico y Extensión Musical"/>
    <x v="12"/>
    <s v="001"/>
    <x v="82"/>
    <s v="HERRAMIENTAS, REPUESTOS Y ACCESORIOS"/>
    <n v="8500000"/>
    <n v="7731366"/>
    <n v="7731366"/>
    <n v="0"/>
    <n v="0"/>
    <n v="0"/>
    <n v="5091546.5"/>
    <n v="5091546.5"/>
    <n v="2639819.5"/>
    <n v="2639819.5"/>
    <n v="0.65855716829341671"/>
  </r>
  <r>
    <s v="21375800"/>
    <s v="Desarrollo Artístico y Extensión Musical"/>
    <x v="12"/>
    <s v="001"/>
    <x v="84"/>
    <s v="REPUESTOS Y ACCESORIOS"/>
    <n v="8500000"/>
    <n v="7731366"/>
    <n v="7731366"/>
    <n v="0"/>
    <n v="0"/>
    <n v="0"/>
    <n v="5091546.5"/>
    <n v="5091546.5"/>
    <n v="2639819.5"/>
    <n v="2639819.5"/>
    <n v="0.65855716829341671"/>
  </r>
  <r>
    <s v="21375800"/>
    <s v="Desarrollo Artístico y Extensión Musical"/>
    <x v="12"/>
    <s v="001"/>
    <x v="85"/>
    <s v="UTILES, MATERIALES Y SUMINISTROS DIVERSOS"/>
    <n v="5380000"/>
    <n v="5380000"/>
    <n v="5380000"/>
    <n v="0"/>
    <n v="0"/>
    <n v="0"/>
    <n v="4180889.07"/>
    <n v="4180889.07"/>
    <n v="1199110.93"/>
    <n v="1199110.93"/>
    <n v="0.77711692750929362"/>
  </r>
  <r>
    <s v="21375800"/>
    <s v="Desarrollo Artístico y Extensión Musical"/>
    <x v="12"/>
    <s v="001"/>
    <x v="86"/>
    <s v="UTILES Y MATERIALES DE OFICINA Y COMPUTO"/>
    <n v="500000"/>
    <n v="500000"/>
    <n v="500000"/>
    <n v="0"/>
    <n v="0"/>
    <n v="0"/>
    <n v="180969.93"/>
    <n v="180969.93"/>
    <n v="319030.07"/>
    <n v="319030.07"/>
    <n v="0.36193986"/>
  </r>
  <r>
    <s v="21375800"/>
    <s v="Desarrollo Artístico y Extensión Musical"/>
    <x v="12"/>
    <s v="001"/>
    <x v="88"/>
    <s v="PRODUCTOS DE PAPEL, CARTON E IMPRESOS"/>
    <n v="1500000"/>
    <n v="1500000"/>
    <n v="1500000"/>
    <n v="0"/>
    <n v="0"/>
    <n v="0"/>
    <n v="1037340"/>
    <n v="1037340"/>
    <n v="462660"/>
    <n v="462660"/>
    <n v="0.69155999999999995"/>
  </r>
  <r>
    <s v="21375800"/>
    <s v="Desarrollo Artístico y Extensión Musical"/>
    <x v="12"/>
    <s v="001"/>
    <x v="90"/>
    <s v="UTILES Y MATERIALES DE LIMPIEZA"/>
    <n v="2780000"/>
    <n v="3080000"/>
    <n v="3080000"/>
    <n v="0"/>
    <n v="0"/>
    <n v="0"/>
    <n v="2962579.14"/>
    <n v="2962579.14"/>
    <n v="117420.86"/>
    <n v="117420.86"/>
    <n v="0.96187634415584422"/>
  </r>
  <r>
    <s v="21375800"/>
    <s v="Desarrollo Artístico y Extensión Musical"/>
    <x v="12"/>
    <s v="001"/>
    <x v="91"/>
    <s v="UTILES Y MATERIALES DE RESGUARDO Y SEGURIDAD"/>
    <n v="3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93"/>
    <s v="OTROS UTILES, MATERIALES Y SUMINISTROS DIVERSOS"/>
    <n v="300000"/>
    <n v="300000"/>
    <n v="300000"/>
    <n v="0"/>
    <n v="0"/>
    <n v="0"/>
    <n v="0"/>
    <n v="0"/>
    <n v="300000"/>
    <n v="300000"/>
    <n v="0"/>
  </r>
  <r>
    <s v="21375800"/>
    <s v="Desarrollo Artístico y Extensión Musical"/>
    <x v="12"/>
    <s v="001"/>
    <x v="119"/>
    <s v="BIENES DURADEROS"/>
    <n v="24090336"/>
    <n v="24090336"/>
    <n v="24090336"/>
    <n v="0"/>
    <n v="10649357.939999999"/>
    <n v="0"/>
    <n v="10602102.960000001"/>
    <n v="2019402.66"/>
    <n v="2838875.1"/>
    <n v="2838875.1"/>
    <n v="0.44009776202374268"/>
  </r>
  <r>
    <s v="21375800"/>
    <s v="Desarrollo Artístico y Extensión Musical"/>
    <x v="12"/>
    <s v="001"/>
    <x v="120"/>
    <s v="MAQUINARIA, EQUIPO Y MOBILIARIO"/>
    <n v="20590336"/>
    <n v="24090336"/>
    <n v="24090336"/>
    <n v="0"/>
    <n v="10649357.939999999"/>
    <n v="0"/>
    <n v="10602102.960000001"/>
    <n v="2019402.66"/>
    <n v="2838875.1"/>
    <n v="2838875.1"/>
    <n v="0.44009776202374268"/>
  </r>
  <r>
    <s v="21375800"/>
    <s v="Desarrollo Artístico y Extensión Musical"/>
    <x v="12"/>
    <s v="001"/>
    <x v="127"/>
    <s v="MAQUINARIA, EQUIPO Y MOBILIARIO DIVERSO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23"/>
    <s v="EQUIPO DE COMUNICACION"/>
    <n v="0"/>
    <n v="800000"/>
    <n v="800000"/>
    <n v="0"/>
    <n v="0"/>
    <n v="0"/>
    <n v="0"/>
    <n v="0"/>
    <n v="800000"/>
    <n v="800000"/>
    <n v="0"/>
  </r>
  <r>
    <s v="21375800"/>
    <s v="Desarrollo Artístico y Extensión Musical"/>
    <x v="12"/>
    <s v="280"/>
    <x v="124"/>
    <s v="EQUIPO Y MOBILIARIO DE OFICINA"/>
    <n v="2000000"/>
    <n v="2000000"/>
    <n v="2000000"/>
    <n v="0"/>
    <n v="0"/>
    <n v="0"/>
    <n v="1683700"/>
    <n v="1401200"/>
    <n v="316300"/>
    <n v="316300"/>
    <n v="0.84184999999999999"/>
  </r>
  <r>
    <s v="21375800"/>
    <s v="Desarrollo Artístico y Extensión Musical"/>
    <x v="12"/>
    <s v="280"/>
    <x v="184"/>
    <s v="EQUIPO Y MOBILIARIO EDUCACIONAL, DEP. Y RECREATIVO"/>
    <n v="17790336"/>
    <n v="20490336"/>
    <n v="20490336"/>
    <n v="0"/>
    <n v="10649357.939999999"/>
    <n v="0"/>
    <n v="8300200.2999999998"/>
    <n v="0"/>
    <n v="1540777.76"/>
    <n v="1540777.76"/>
    <n v="0.40507877957686977"/>
  </r>
  <r>
    <s v="21375800"/>
    <s v="Desarrollo Artístico y Extensión Musical"/>
    <x v="12"/>
    <s v="280"/>
    <x v="127"/>
    <s v="MAQUINARIA, EQUIPO Y MOBILIARIO DIVERSO"/>
    <n v="800000"/>
    <n v="800000"/>
    <n v="800000"/>
    <n v="0"/>
    <n v="0"/>
    <n v="0"/>
    <n v="618202.66"/>
    <n v="618202.66"/>
    <n v="181797.34"/>
    <n v="181797.34"/>
    <n v="0.77275332500000005"/>
  </r>
  <r>
    <s v="21375800"/>
    <s v="Desarrollo Artístico y Extensión Musical"/>
    <x v="12"/>
    <s v="001"/>
    <x v="131"/>
    <s v="BIENES DURADEROS DIVERSOS"/>
    <n v="35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132"/>
    <s v="BIENES INTANGIBLES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32"/>
    <s v="BIENES INTANGIBLES"/>
    <n v="35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94"/>
    <s v="TRANSFERENCIAS CORRIENTES"/>
    <n v="164405365"/>
    <n v="196663627"/>
    <n v="196663627"/>
    <n v="0"/>
    <n v="0"/>
    <n v="0"/>
    <n v="175928051"/>
    <n v="144019383.71000001"/>
    <n v="20735576"/>
    <n v="20735576"/>
    <n v="0.89456323817316763"/>
  </r>
  <r>
    <s v="21375800"/>
    <s v="Desarrollo Artístico y Extensión Musical"/>
    <x v="12"/>
    <s v="001"/>
    <x v="95"/>
    <s v="TRANSFERENCIAS CORRIENTES AL SECTOR PUBLICO"/>
    <n v="42901335"/>
    <n v="41707870"/>
    <n v="41707870"/>
    <n v="0"/>
    <n v="0"/>
    <n v="0"/>
    <n v="35801671.039999999"/>
    <n v="35801671.039999999"/>
    <n v="5906198.96"/>
    <n v="5906198.96"/>
    <n v="0.85839125901178837"/>
  </r>
  <r>
    <s v="21375800"/>
    <s v="Desarrollo Artístico y Extensión Musical"/>
    <x v="12"/>
    <s v="001"/>
    <x v="244"/>
    <s v="CCSS CONTRIBUCION ESTATAL SEGURO PENSIONES (CONTRIBUCION ESTATAL AL SEGURO DE PENSIONES, SEGUN LEY NO. 17 DEL 22 DE OCTUBRE DE 1943, LEY"/>
    <n v="37008294"/>
    <n v="35978767"/>
    <n v="35978767"/>
    <n v="0"/>
    <n v="0"/>
    <n v="0"/>
    <n v="30815098.120000001"/>
    <n v="30815098.120000001"/>
    <n v="5163668.88"/>
    <n v="5163668.88"/>
    <n v="0.8564801045016357"/>
  </r>
  <r>
    <s v="21375800"/>
    <s v="Desarrollo Artístico y Extensión Musical"/>
    <x v="12"/>
    <s v="001"/>
    <x v="245"/>
    <s v="CCSS CONTRIBUCION ESTATAL SEGURO SALUD (CONTRIBUCION ESTATAL AL SEGURO DE SALUD, SEGUN LEY NO. 17 DEL 22 DE OCTUBRE DE 1943, LEY"/>
    <n v="5893041"/>
    <n v="5729103"/>
    <n v="5729103"/>
    <n v="0"/>
    <n v="0"/>
    <n v="0"/>
    <n v="4986572.92"/>
    <n v="4986572.92"/>
    <n v="742530.08"/>
    <n v="742530.08"/>
    <n v="0.87039330938892179"/>
  </r>
  <r>
    <s v="21375800"/>
    <s v="Desarrollo Artístico y Extensión Musical"/>
    <x v="12"/>
    <s v="001"/>
    <x v="102"/>
    <s v="PRESTACIONES"/>
    <n v="21300000"/>
    <n v="29451727"/>
    <n v="29451727"/>
    <n v="0"/>
    <n v="0"/>
    <n v="0"/>
    <n v="28458727.870000001"/>
    <n v="21689721.469999999"/>
    <n v="992999.13"/>
    <n v="992999.13"/>
    <n v="0.96628384033303039"/>
  </r>
  <r>
    <s v="21375800"/>
    <s v="Desarrollo Artístico y Extensión Musical"/>
    <x v="12"/>
    <s v="001"/>
    <x v="103"/>
    <s v="PRESTACIONES LEGALES"/>
    <n v="9300000"/>
    <n v="16701727"/>
    <n v="16701727"/>
    <n v="0"/>
    <n v="0"/>
    <n v="0"/>
    <n v="15714294.869999999"/>
    <n v="8945288.4700000007"/>
    <n v="987432.13"/>
    <n v="987432.13"/>
    <n v="0.94087844149290667"/>
  </r>
  <r>
    <s v="21375800"/>
    <s v="Desarrollo Artístico y Extensión Musical"/>
    <x v="12"/>
    <s v="001"/>
    <x v="104"/>
    <s v="OTRAS PRESTACIONES"/>
    <n v="12000000"/>
    <n v="12750000"/>
    <n v="12750000"/>
    <n v="0"/>
    <n v="0"/>
    <n v="0"/>
    <n v="12744433"/>
    <n v="12744433"/>
    <n v="5567"/>
    <n v="5567"/>
    <n v="0.99956337254901961"/>
  </r>
  <r>
    <s v="21375800"/>
    <s v="Desarrollo Artístico y Extensión Musical"/>
    <x v="12"/>
    <s v="001"/>
    <x v="105"/>
    <s v="TRANSF. C.TES A ENTIDADES PRIV. SIN FINES DE LUCRO"/>
    <n v="84500000"/>
    <n v="84500000"/>
    <n v="84500000"/>
    <n v="0"/>
    <n v="0"/>
    <n v="0"/>
    <n v="84499992"/>
    <n v="84499992"/>
    <n v="8"/>
    <n v="8"/>
    <n v="0.99999990532544381"/>
  </r>
  <r>
    <s v="21375800"/>
    <s v="Desarrollo Artístico y Extensión Musical"/>
    <x v="12"/>
    <s v="001"/>
    <x v="246"/>
    <s v="ASOCIACION SINFONICA DE HEREDIA (PARA GASTOS DE OPERACION SEGUN LEY NO. 3698 DEL 22/06/1966)."/>
    <n v="84500000"/>
    <n v="84500000"/>
    <n v="84500000"/>
    <n v="0"/>
    <n v="0"/>
    <n v="0"/>
    <n v="84499992"/>
    <n v="84499992"/>
    <n v="8"/>
    <n v="8"/>
    <n v="0.99999990532544381"/>
  </r>
  <r>
    <s v="21375800"/>
    <s v="Desarrollo Artístico y Extensión Musical"/>
    <x v="12"/>
    <s v="001"/>
    <x v="109"/>
    <s v="OTRAS TRANSFERENCIAS CORRIENTES AL SECTOR PRIVADO"/>
    <n v="15704030"/>
    <n v="41004030"/>
    <n v="41004030"/>
    <n v="0"/>
    <n v="0"/>
    <n v="0"/>
    <n v="27167660.09"/>
    <n v="2027999.2"/>
    <n v="13836369.91"/>
    <n v="13836369.91"/>
    <n v="0.66256073098180834"/>
  </r>
  <r>
    <s v="21375800"/>
    <s v="Desarrollo Artístico y Extensión Musical"/>
    <x v="12"/>
    <s v="001"/>
    <x v="110"/>
    <s v="INDEMNIZACIONES"/>
    <n v="15704030"/>
    <n v="41004030"/>
    <n v="41004030"/>
    <n v="0"/>
    <n v="0"/>
    <n v="0"/>
    <n v="27167660.09"/>
    <n v="2027999.2"/>
    <n v="13836369.91"/>
    <n v="13836369.91"/>
    <n v="0.66256073098180834"/>
  </r>
  <r>
    <s v="21375801"/>
    <s v="CENTRO NACIONAL DE LA MÚSICA"/>
    <x v="13"/>
    <s v="001"/>
    <x v="0"/>
    <s v=""/>
    <n v="3080984340"/>
    <n v="2934920304"/>
    <n v="2934920304"/>
    <n v="0"/>
    <n v="0"/>
    <n v="0"/>
    <n v="2448528612.9699998"/>
    <n v="2420383404.8400002"/>
    <n v="486391691.02999997"/>
    <n v="486391691.02999997"/>
    <n v="0.83427431049248679"/>
  </r>
  <r>
    <s v="21375801"/>
    <s v="CENTRO NACIONAL DE LA MÚSICA"/>
    <x v="13"/>
    <s v="001"/>
    <x v="1"/>
    <s v="REMUNERACIONES"/>
    <n v="2540408984"/>
    <n v="2363738050"/>
    <n v="2363738050"/>
    <n v="0"/>
    <n v="0"/>
    <n v="0"/>
    <n v="1940346517.5"/>
    <n v="1940346517.5"/>
    <n v="423391532.5"/>
    <n v="423391532.5"/>
    <n v="0.82088051909982163"/>
  </r>
  <r>
    <s v="21375801"/>
    <s v="CENTRO NACIONAL DE LA MÚSICA"/>
    <x v="13"/>
    <s v="001"/>
    <x v="2"/>
    <s v="REMUNERACIONES BASICAS"/>
    <n v="1080780900"/>
    <n v="1057603469"/>
    <n v="1057603469"/>
    <n v="0"/>
    <n v="0"/>
    <n v="0"/>
    <n v="849284436.36000001"/>
    <n v="849284436.36000001"/>
    <n v="208319032.63999999"/>
    <n v="208319032.63999999"/>
    <n v="0.80302727936683804"/>
  </r>
  <r>
    <s v="21375801"/>
    <s v="CENTRO NACIONAL DE LA MÚSICA"/>
    <x v="13"/>
    <s v="001"/>
    <x v="3"/>
    <s v="SUELDOS PARA CARGOS FIJOS"/>
    <n v="1072780900"/>
    <n v="1032203469"/>
    <n v="1032203469"/>
    <n v="0"/>
    <n v="0"/>
    <n v="0"/>
    <n v="836785506.75999999"/>
    <n v="836785506.75999999"/>
    <n v="195417962.24000001"/>
    <n v="195417962.24000001"/>
    <n v="0.81067883599604529"/>
  </r>
  <r>
    <s v="21375801"/>
    <s v="CENTRO NACIONAL DE LA MÚSICA"/>
    <x v="13"/>
    <s v="001"/>
    <x v="4"/>
    <s v="SUPLENCIAS"/>
    <n v="8000000"/>
    <n v="25400000"/>
    <n v="25400000"/>
    <n v="0"/>
    <n v="0"/>
    <n v="0"/>
    <n v="12498929.6"/>
    <n v="12498929.6"/>
    <n v="12901070.4"/>
    <n v="12901070.4"/>
    <n v="0.49208384251968501"/>
  </r>
  <r>
    <s v="21375801"/>
    <s v="CENTRO NACIONAL DE LA MÚSICA"/>
    <x v="13"/>
    <s v="001"/>
    <x v="5"/>
    <s v="REMUNERACIONES EVENTUALES"/>
    <n v="5300000"/>
    <n v="5300000"/>
    <n v="5300000"/>
    <n v="0"/>
    <n v="0"/>
    <n v="0"/>
    <n v="5208119.51"/>
    <n v="5208119.51"/>
    <n v="91880.49"/>
    <n v="91880.49"/>
    <n v="0.98266405849056604"/>
  </r>
  <r>
    <s v="21375801"/>
    <s v="CENTRO NACIONAL DE LA MÚSICA"/>
    <x v="13"/>
    <s v="001"/>
    <x v="6"/>
    <s v="TIEMPO EXTRAORDINARIO"/>
    <n v="5300000"/>
    <n v="5300000"/>
    <n v="5300000"/>
    <n v="0"/>
    <n v="0"/>
    <n v="0"/>
    <n v="5208119.51"/>
    <n v="5208119.51"/>
    <n v="91880.49"/>
    <n v="91880.49"/>
    <n v="0.98266405849056604"/>
  </r>
  <r>
    <s v="21375801"/>
    <s v="CENTRO NACIONAL DE LA MÚSICA"/>
    <x v="13"/>
    <s v="001"/>
    <x v="7"/>
    <s v="INCENTIVOS SALARIALES"/>
    <n v="1049112998"/>
    <n v="918527504"/>
    <n v="918527504"/>
    <n v="0"/>
    <n v="0"/>
    <n v="0"/>
    <n v="780544598.77999997"/>
    <n v="780544598.77999997"/>
    <n v="137982905.22"/>
    <n v="137982905.22"/>
    <n v="0.84977814532595641"/>
  </r>
  <r>
    <s v="21375801"/>
    <s v="CENTRO NACIONAL DE LA MÚSICA"/>
    <x v="13"/>
    <s v="001"/>
    <x v="8"/>
    <s v="RETRIBUCION POR AÑOS SERVIDOS"/>
    <n v="450000000"/>
    <n v="383211036"/>
    <n v="383211036"/>
    <n v="0"/>
    <n v="0"/>
    <n v="0"/>
    <n v="322632053.5"/>
    <n v="322632053.5"/>
    <n v="60578982.5"/>
    <n v="60578982.5"/>
    <n v="0.84191743762828375"/>
  </r>
  <r>
    <s v="21375801"/>
    <s v="CENTRO NACIONAL DE LA MÚSICA"/>
    <x v="13"/>
    <s v="001"/>
    <x v="9"/>
    <s v="RESTRICCION AL EJERCICIO LIBERAL DE LA PROFESION"/>
    <n v="153825070"/>
    <n v="123051050"/>
    <n v="123051050"/>
    <n v="0"/>
    <n v="0"/>
    <n v="0"/>
    <n v="95451617.549999997"/>
    <n v="95451617.549999997"/>
    <n v="27599432.449999999"/>
    <n v="27599432.449999999"/>
    <n v="0.77570746084653486"/>
  </r>
  <r>
    <s v="21375801"/>
    <s v="CENTRO NACIONAL DE LA MÚSICA"/>
    <x v="13"/>
    <s v="001"/>
    <x v="10"/>
    <s v="DECIMOTERCER MES"/>
    <n v="161553416"/>
    <n v="151852159"/>
    <n v="151852159"/>
    <n v="0"/>
    <n v="0"/>
    <n v="0"/>
    <n v="128042875"/>
    <n v="128042875"/>
    <n v="23809284"/>
    <n v="23809284"/>
    <n v="0.84320747128791229"/>
  </r>
  <r>
    <s v="21375801"/>
    <s v="CENTRO NACIONAL DE LA MÚSICA"/>
    <x v="13"/>
    <s v="001"/>
    <x v="11"/>
    <s v="SALARIO ESCOLAR"/>
    <n v="133734512"/>
    <n v="133734512"/>
    <n v="133734512"/>
    <n v="0"/>
    <n v="0"/>
    <n v="0"/>
    <n v="124228503.83"/>
    <n v="124228503.83"/>
    <n v="9506008.1699999999"/>
    <n v="9506008.1699999999"/>
    <n v="0.92891881065076154"/>
  </r>
  <r>
    <s v="21375801"/>
    <s v="CENTRO NACIONAL DE LA MÚSICA"/>
    <x v="13"/>
    <s v="001"/>
    <x v="12"/>
    <s v="OTROS INCENTIVOS SALARIALES"/>
    <n v="150000000"/>
    <n v="126678747"/>
    <n v="126678747"/>
    <n v="0"/>
    <n v="0"/>
    <n v="0"/>
    <n v="110189548.90000001"/>
    <n v="110189548.90000001"/>
    <n v="16489198.1"/>
    <n v="16489198.1"/>
    <n v="0.86983453428063984"/>
  </r>
  <r>
    <s v="21375801"/>
    <s v="CENTRO NACIONAL DE LA MÚSICA"/>
    <x v="13"/>
    <s v="001"/>
    <x v="13"/>
    <s v="CONTRIB. PATRONALES AL DES. Y LA SEGURIDAD SOCIAL"/>
    <n v="192429948"/>
    <n v="181074936"/>
    <n v="181074936"/>
    <n v="0"/>
    <n v="0"/>
    <n v="0"/>
    <n v="147976976.99000001"/>
    <n v="147976976.99000001"/>
    <n v="33097959.010000002"/>
    <n v="33097959.010000002"/>
    <n v="0.81721402342508631"/>
  </r>
  <r>
    <s v="21375801"/>
    <s v="CENTRO NACIONAL DE LA MÚSICA"/>
    <x v="13"/>
    <s v="001"/>
    <x v="247"/>
    <s v="CCSS CONTRIBUCION PATRONAL SEGURO SALUD (CONTRIBUCION PATRONAL SEGURO DE SALUD, SEGUN LEY NO. 17 DEL 22 DE OCTUBRE DE 1943, LEY"/>
    <n v="182561745"/>
    <n v="171789041"/>
    <n v="171789041"/>
    <n v="0"/>
    <n v="0"/>
    <n v="0"/>
    <n v="140401132"/>
    <n v="140401132"/>
    <n v="31387909"/>
    <n v="31387909"/>
    <n v="0.81728805971971163"/>
  </r>
  <r>
    <s v="21375801"/>
    <s v="CENTRO NACIONAL DE LA MÚSICA"/>
    <x v="13"/>
    <s v="001"/>
    <x v="248"/>
    <s v="BANCO POPULAR Y DE DESARROLLO COMUNAL. (BPDC) (SEGUN LEY NO. 4351 DEL 11 DE JULIO DE 1969, LEY ORGANICA DEL B.P.D.C.)."/>
    <n v="9868203"/>
    <n v="9285895"/>
    <n v="9285895"/>
    <n v="0"/>
    <n v="0"/>
    <n v="0"/>
    <n v="7575844.9900000002"/>
    <n v="7575844.9900000002"/>
    <n v="1710050.01"/>
    <n v="1710050.01"/>
    <n v="0.81584435210607054"/>
  </r>
  <r>
    <s v="21375801"/>
    <s v="CENTRO NACIONAL DE LA MÚSICA"/>
    <x v="13"/>
    <s v="001"/>
    <x v="16"/>
    <s v="CONTRIB PATRONALES A FOND PENS Y OTROS FOND CAPIT."/>
    <n v="212785138"/>
    <n v="201232141"/>
    <n v="201232141"/>
    <n v="0"/>
    <n v="0"/>
    <n v="0"/>
    <n v="157332385.86000001"/>
    <n v="157332385.86000001"/>
    <n v="43899755.140000001"/>
    <n v="43899755.140000001"/>
    <n v="0.78184521159569642"/>
  </r>
  <r>
    <s v="21375801"/>
    <s v="CENTRO NACIONAL DE LA MÚSICA"/>
    <x v="13"/>
    <s v="001"/>
    <x v="249"/>
    <s v="CCSS CONTRIBUCION PATRONAL SEGURO PENSIONES (CONTRIBUCION PATRONAL SEGURO DE PENSIONES, SEGUN LEY NO. 17 DEL 22 DE OCTUBRE DE 1943, LEY"/>
    <n v="106971315"/>
    <n v="100659093"/>
    <n v="100659093"/>
    <n v="0"/>
    <n v="0"/>
    <n v="0"/>
    <n v="81789798.019999996"/>
    <n v="81789798.019999996"/>
    <n v="18869294.98"/>
    <n v="18869294.98"/>
    <n v="0.81254256900566346"/>
  </r>
  <r>
    <s v="21375801"/>
    <s v="CENTRO NACIONAL DE LA MÚSICA"/>
    <x v="13"/>
    <s v="001"/>
    <x v="250"/>
    <s v="CCSS APORTE PATRONAL REGIMEN PENSIONES (APORTE PATRONAL AL REGIMEN DE PENSIONES, SEGUN LEY DE PROTECCION AL TRABAJADOR NO. 7983 DEL 16"/>
    <n v="59209215"/>
    <n v="55715365"/>
    <n v="55715365"/>
    <n v="0"/>
    <n v="0"/>
    <n v="0"/>
    <n v="45454729"/>
    <n v="45454729"/>
    <n v="10260636"/>
    <n v="10260636"/>
    <n v="0.81583830600409779"/>
  </r>
  <r>
    <s v="21375801"/>
    <s v="CENTRO NACIONAL DE LA MÚSICA"/>
    <x v="13"/>
    <s v="001"/>
    <x v="251"/>
    <s v="CCSS APORTE PATRONAL FONDO CAPITALIZACION LABORAL (APORTE PATRONAL AL FONDO DE CAPITALIZACION LABORAL, SEGUN LEY DE PROTECCION AL TRABAJADOR"/>
    <n v="29604608"/>
    <n v="27857683"/>
    <n v="27857683"/>
    <n v="0"/>
    <n v="0"/>
    <n v="0"/>
    <n v="22727358.989999998"/>
    <n v="22727358.989999998"/>
    <n v="5130324.01"/>
    <n v="5130324.01"/>
    <n v="0.81583809357009329"/>
  </r>
  <r>
    <s v="21375801"/>
    <s v="CENTRO NACIONAL DE LA MÚSICA"/>
    <x v="13"/>
    <s v="001"/>
    <x v="252"/>
    <s v="ASOCIACION DE EMPLEADOS DEL MINISTERIO DE CULTURA Y JUVENTUD (ASEMICULTURA). (APORTE PATRONAL A LA ASOCIACION DE EMPLEADOS DEL MINISTERIO DE CULTURA"/>
    <n v="17000000"/>
    <n v="17000000"/>
    <n v="17000000"/>
    <n v="0"/>
    <n v="0"/>
    <n v="0"/>
    <n v="7360499.8499999996"/>
    <n v="7360499.8499999996"/>
    <n v="9639500.1500000004"/>
    <n v="9639500.1500000004"/>
    <n v="0.4329705794117647"/>
  </r>
  <r>
    <s v="21375801"/>
    <s v="CENTRO NACIONAL DE LA MÚSICA"/>
    <x v="13"/>
    <s v="001"/>
    <x v="21"/>
    <s v="SERVICIOS"/>
    <n v="381882365"/>
    <n v="387008865"/>
    <n v="387008865"/>
    <n v="0"/>
    <n v="0"/>
    <n v="0"/>
    <n v="347642501.74000001"/>
    <n v="320545268.88999999"/>
    <n v="39366363.259999998"/>
    <n v="39366363.259999998"/>
    <n v="0.89828046119822091"/>
  </r>
  <r>
    <s v="21375801"/>
    <s v="CENTRO NACIONAL DE LA MÚSICA"/>
    <x v="13"/>
    <s v="001"/>
    <x v="22"/>
    <s v="ALQUILERES"/>
    <n v="51287559"/>
    <n v="41886332"/>
    <n v="41886332"/>
    <n v="0"/>
    <n v="0"/>
    <n v="0"/>
    <n v="34615072.93"/>
    <n v="28971985.010000002"/>
    <n v="7271259.0700000003"/>
    <n v="7271259.0700000003"/>
    <n v="0.82640496976436129"/>
  </r>
  <r>
    <s v="21375801"/>
    <s v="CENTRO NACIONAL DE LA MÚSICA"/>
    <x v="13"/>
    <s v="001"/>
    <x v="138"/>
    <s v="ALQUILER DE EDIFICIOS, LOCALES Y TERRENOS"/>
    <n v="7500000"/>
    <n v="0"/>
    <n v="0"/>
    <n v="0"/>
    <n v="0"/>
    <n v="0"/>
    <n v="0"/>
    <n v="0"/>
    <n v="0"/>
    <n v="0"/>
    <n v="0"/>
  </r>
  <r>
    <s v="21375801"/>
    <s v="CENTRO NACIONAL DE LA MÚSICA"/>
    <x v="13"/>
    <s v="001"/>
    <x v="23"/>
    <s v="ALQUILER DE EQUIPO DE COMPUTO"/>
    <n v="43787559"/>
    <n v="36586332"/>
    <n v="36586332"/>
    <n v="0"/>
    <n v="0"/>
    <n v="0"/>
    <n v="31610922.93"/>
    <n v="28465135.010000002"/>
    <n v="4975409.07"/>
    <n v="4975409.07"/>
    <n v="0.86400907666830329"/>
  </r>
  <r>
    <s v="21375801"/>
    <s v="CENTRO NACIONAL DE LA MÚSICA"/>
    <x v="13"/>
    <s v="001"/>
    <x v="25"/>
    <s v="OTROS ALQUILERES"/>
    <n v="0"/>
    <n v="5300000"/>
    <n v="5300000"/>
    <n v="0"/>
    <n v="0"/>
    <n v="0"/>
    <n v="3004150"/>
    <n v="506850"/>
    <n v="2295850"/>
    <n v="2295850"/>
    <n v="0.56682075471698112"/>
  </r>
  <r>
    <s v="21375801"/>
    <s v="CENTRO NACIONAL DE LA MÚSICA"/>
    <x v="13"/>
    <s v="001"/>
    <x v="26"/>
    <s v="SERVICIOS BASICOS"/>
    <n v="47736000"/>
    <n v="46372701"/>
    <n v="46372701"/>
    <n v="0"/>
    <n v="0"/>
    <n v="0"/>
    <n v="28882725.390000001"/>
    <n v="28882725.390000001"/>
    <n v="17489975.609999999"/>
    <n v="17489975.609999999"/>
    <n v="0.62283897135946431"/>
  </r>
  <r>
    <s v="21375801"/>
    <s v="CENTRO NACIONAL DE LA MÚSICA"/>
    <x v="13"/>
    <s v="001"/>
    <x v="27"/>
    <s v="SERVICIO DE AGUA Y ALCANTARILLADO"/>
    <n v="14760000"/>
    <n v="14760000"/>
    <n v="14760000"/>
    <n v="0"/>
    <n v="0"/>
    <n v="0"/>
    <n v="9696553"/>
    <n v="9696553"/>
    <n v="5063447"/>
    <n v="5063447"/>
    <n v="0.65694803523035228"/>
  </r>
  <r>
    <s v="21375801"/>
    <s v="CENTRO NACIONAL DE LA MÚSICA"/>
    <x v="13"/>
    <s v="001"/>
    <x v="28"/>
    <s v="SERVICIO DE ENERGIA ELECTRICA"/>
    <n v="16236000"/>
    <n v="14872701"/>
    <n v="14872701"/>
    <n v="0"/>
    <n v="0"/>
    <n v="0"/>
    <n v="8120362.3200000003"/>
    <n v="8120362.3200000003"/>
    <n v="6752338.6799999997"/>
    <n v="6752338.6799999997"/>
    <n v="0.54599109603561591"/>
  </r>
  <r>
    <s v="21375801"/>
    <s v="CENTRO NACIONAL DE LA MÚSICA"/>
    <x v="13"/>
    <s v="001"/>
    <x v="29"/>
    <s v="SERVICIO DE CORREO"/>
    <n v="480000"/>
    <n v="480000"/>
    <n v="480000"/>
    <n v="0"/>
    <n v="0"/>
    <n v="0"/>
    <n v="173185"/>
    <n v="173185"/>
    <n v="306815"/>
    <n v="306815"/>
    <n v="0.36080208333333336"/>
  </r>
  <r>
    <s v="21375801"/>
    <s v="CENTRO NACIONAL DE LA MÚSICA"/>
    <x v="13"/>
    <s v="001"/>
    <x v="30"/>
    <s v="SERVICIO DE TELECOMUNICACIONES"/>
    <n v="16260000"/>
    <n v="16260000"/>
    <n v="16260000"/>
    <n v="0"/>
    <n v="0"/>
    <n v="0"/>
    <n v="10892625.07"/>
    <n v="10892625.07"/>
    <n v="5367374.93"/>
    <n v="5367374.93"/>
    <n v="0.66990314083640834"/>
  </r>
  <r>
    <s v="21375801"/>
    <s v="CENTRO NACIONAL DE LA MÚSICA"/>
    <x v="13"/>
    <s v="001"/>
    <x v="32"/>
    <s v="SERVICIOS COMERCIALES Y FINANCIEROS"/>
    <n v="6144300"/>
    <n v="12920300"/>
    <n v="12920300"/>
    <n v="0"/>
    <n v="0"/>
    <n v="0"/>
    <n v="11560468.15"/>
    <n v="10422106.15"/>
    <n v="1359831.85"/>
    <n v="1359831.85"/>
    <n v="0.8947523006431739"/>
  </r>
  <r>
    <s v="21375801"/>
    <s v="CENTRO NACIONAL DE LA MÚSICA"/>
    <x v="13"/>
    <s v="001"/>
    <x v="33"/>
    <s v="INFORMACION"/>
    <n v="600000"/>
    <n v="926000"/>
    <n v="926000"/>
    <n v="0"/>
    <n v="0"/>
    <n v="0"/>
    <n v="56430"/>
    <n v="56430"/>
    <n v="869570"/>
    <n v="869570"/>
    <n v="6.0939524838012959E-2"/>
  </r>
  <r>
    <s v="21375801"/>
    <s v="CENTRO NACIONAL DE LA MÚSICA"/>
    <x v="13"/>
    <s v="001"/>
    <x v="157"/>
    <s v="PUBLICIDAD Y PROPAGANDA"/>
    <n v="700238"/>
    <n v="1000238"/>
    <n v="1000238"/>
    <n v="0"/>
    <n v="0"/>
    <n v="0"/>
    <n v="668424.79"/>
    <n v="668424.79"/>
    <n v="331813.21000000002"/>
    <n v="331813.21000000002"/>
    <n v="0.66826574275322481"/>
  </r>
  <r>
    <s v="21375801"/>
    <s v="CENTRO NACIONAL DE LA MÚSICA"/>
    <x v="13"/>
    <s v="001"/>
    <x v="34"/>
    <s v="IMPRESION, ENCUADERNACION Y OTROS"/>
    <n v="744062"/>
    <n v="744062"/>
    <n v="744062"/>
    <n v="0"/>
    <n v="0"/>
    <n v="0"/>
    <n v="719638.88"/>
    <n v="719638.88"/>
    <n v="24423.119999999999"/>
    <n v="24423.119999999999"/>
    <n v="0.96717596114302307"/>
  </r>
  <r>
    <s v="21375801"/>
    <s v="CENTRO NACIONAL DE LA MÚSICA"/>
    <x v="13"/>
    <s v="001"/>
    <x v="158"/>
    <s v="TRANSPORTE DE BIENES"/>
    <n v="4000000"/>
    <n v="10150000"/>
    <n v="10150000"/>
    <n v="0"/>
    <n v="0"/>
    <n v="0"/>
    <n v="10023891"/>
    <n v="8885529"/>
    <n v="126109"/>
    <n v="126109"/>
    <n v="0.98757546798029561"/>
  </r>
  <r>
    <s v="21375801"/>
    <s v="CENTRO NACIONAL DE LA MÚSICA"/>
    <x v="13"/>
    <s v="001"/>
    <x v="35"/>
    <s v="COMIS. Y GASTOS POR SERV. FINANCIEROS Y COMERCIAL."/>
    <n v="100000"/>
    <n v="100000"/>
    <n v="100000"/>
    <n v="0"/>
    <n v="0"/>
    <n v="0"/>
    <n v="92083.48"/>
    <n v="92083.48"/>
    <n v="7916.52"/>
    <n v="7916.52"/>
    <n v="0.92083479999999995"/>
  </r>
  <r>
    <s v="21375801"/>
    <s v="CENTRO NACIONAL DE LA MÚSICA"/>
    <x v="13"/>
    <s v="001"/>
    <x v="37"/>
    <s v="SERVICIOS DE GESTION Y APOYO"/>
    <n v="216039506"/>
    <n v="224876422"/>
    <n v="224876422"/>
    <n v="0"/>
    <n v="0"/>
    <n v="0"/>
    <n v="216375622.25999999"/>
    <n v="205768438.72"/>
    <n v="8500799.7400000002"/>
    <n v="8500799.7400000002"/>
    <n v="0.96219790556788565"/>
  </r>
  <r>
    <s v="21375801"/>
    <s v="CENTRO NACIONAL DE LA MÚSICA"/>
    <x v="13"/>
    <s v="001"/>
    <x v="40"/>
    <s v="SERVICIOS GENERALES"/>
    <n v="85708261"/>
    <n v="94545177"/>
    <n v="94545177"/>
    <n v="0"/>
    <n v="0"/>
    <n v="0"/>
    <n v="94481519.25"/>
    <n v="87208987.730000004"/>
    <n v="63657.75"/>
    <n v="63657.75"/>
    <n v="0.99932669489846104"/>
  </r>
  <r>
    <s v="21375801"/>
    <s v="CENTRO NACIONAL DE LA MÚSICA"/>
    <x v="13"/>
    <s v="001"/>
    <x v="41"/>
    <s v="OTROS SERVICIOS DE GESTION Y APOYO"/>
    <n v="130331245"/>
    <n v="130331245"/>
    <n v="130331245"/>
    <n v="0"/>
    <n v="0"/>
    <n v="0"/>
    <n v="121894103.01000001"/>
    <n v="118559450.98999999"/>
    <n v="8437141.9900000002"/>
    <n v="8437141.9900000002"/>
    <n v="0.93526385794902833"/>
  </r>
  <r>
    <s v="21375801"/>
    <s v="CENTRO NACIONAL DE LA MÚSICA"/>
    <x v="13"/>
    <s v="001"/>
    <x v="42"/>
    <s v="GASTOS DE VIAJE Y DE TRANSPORTE"/>
    <n v="24000000"/>
    <n v="26000000"/>
    <n v="26000000"/>
    <n v="0"/>
    <n v="0"/>
    <n v="0"/>
    <n v="22690788.699999999"/>
    <n v="19989482.390000001"/>
    <n v="3309211.3"/>
    <n v="3309211.3"/>
    <n v="0.87272264230769225"/>
  </r>
  <r>
    <s v="21375801"/>
    <s v="CENTRO NACIONAL DE LA MÚSICA"/>
    <x v="13"/>
    <s v="001"/>
    <x v="43"/>
    <s v="TRANSPORTE DENTRO DEL PAIS"/>
    <n v="5000000"/>
    <n v="7000000"/>
    <n v="7000000"/>
    <n v="0"/>
    <n v="0"/>
    <n v="0"/>
    <n v="6385545"/>
    <n v="4040795"/>
    <n v="614455"/>
    <n v="614455"/>
    <n v="0.91222071428571427"/>
  </r>
  <r>
    <s v="21375801"/>
    <s v="CENTRO NACIONAL DE LA MÚSICA"/>
    <x v="13"/>
    <s v="001"/>
    <x v="44"/>
    <s v="VIATICOS DENTRO DEL PAIS"/>
    <n v="19000000"/>
    <n v="19000000"/>
    <n v="19000000"/>
    <n v="0"/>
    <n v="0"/>
    <n v="0"/>
    <n v="16305243.699999999"/>
    <n v="15948687.390000001"/>
    <n v="2694756.3"/>
    <n v="2694756.3"/>
    <n v="0.85817072105263159"/>
  </r>
  <r>
    <s v="21375801"/>
    <s v="CENTRO NACIONAL DE LA MÚSICA"/>
    <x v="13"/>
    <s v="001"/>
    <x v="45"/>
    <s v="SEGUROS, REASEGUROS Y OTRAS OBLIGACIONES"/>
    <n v="15000000"/>
    <n v="10127610"/>
    <n v="10127610"/>
    <n v="0"/>
    <n v="0"/>
    <n v="0"/>
    <n v="9691092.5999999996"/>
    <n v="9691092.5999999996"/>
    <n v="436517.4"/>
    <n v="436517.4"/>
    <n v="0.9568982810357034"/>
  </r>
  <r>
    <s v="21375801"/>
    <s v="CENTRO NACIONAL DE LA MÚSICA"/>
    <x v="13"/>
    <s v="001"/>
    <x v="46"/>
    <s v="SEGUROS"/>
    <n v="15000000"/>
    <n v="10127610"/>
    <n v="10127610"/>
    <n v="0"/>
    <n v="0"/>
    <n v="0"/>
    <n v="9691092.5999999996"/>
    <n v="9691092.5999999996"/>
    <n v="436517.4"/>
    <n v="436517.4"/>
    <n v="0.9568982810357034"/>
  </r>
  <r>
    <s v="21375801"/>
    <s v="CENTRO NACIONAL DE LA MÚSICA"/>
    <x v="13"/>
    <s v="001"/>
    <x v="47"/>
    <s v="CAPACITACION Y PROTOCOLO"/>
    <n v="1025000"/>
    <n v="1025000"/>
    <n v="1025000"/>
    <n v="0"/>
    <n v="0"/>
    <n v="0"/>
    <n v="942450"/>
    <n v="23430"/>
    <n v="82550"/>
    <n v="82550"/>
    <n v="0.91946341463414638"/>
  </r>
  <r>
    <s v="21375801"/>
    <s v="CENTRO NACIONAL DE LA MÚSICA"/>
    <x v="13"/>
    <s v="001"/>
    <x v="48"/>
    <s v="ACTIVIDADES DE CAPACITACION"/>
    <n v="1000000"/>
    <n v="1000000"/>
    <n v="1000000"/>
    <n v="0"/>
    <n v="0"/>
    <n v="0"/>
    <n v="919020"/>
    <n v="0"/>
    <n v="80980"/>
    <n v="80980"/>
    <n v="0.91901999999999995"/>
  </r>
  <r>
    <s v="21375801"/>
    <s v="CENTRO NACIONAL DE LA MÚSICA"/>
    <x v="13"/>
    <s v="001"/>
    <x v="50"/>
    <s v="GASTOS DE REPRESENTACION INSTITUCIONAL"/>
    <n v="25000"/>
    <n v="25000"/>
    <n v="25000"/>
    <n v="0"/>
    <n v="0"/>
    <n v="0"/>
    <n v="23430"/>
    <n v="23430"/>
    <n v="1570"/>
    <n v="1570"/>
    <n v="0.93720000000000003"/>
  </r>
  <r>
    <s v="21375801"/>
    <s v="CENTRO NACIONAL DE LA MÚSICA"/>
    <x v="13"/>
    <s v="001"/>
    <x v="51"/>
    <s v="MANTENIMIENTO Y REPARACION"/>
    <n v="19150000"/>
    <n v="23300500"/>
    <n v="23300500"/>
    <n v="0"/>
    <n v="0"/>
    <n v="0"/>
    <n v="22523171.710000001"/>
    <n v="16434898.630000001"/>
    <n v="777328.29"/>
    <n v="777328.29"/>
    <n v="0.96663898671702331"/>
  </r>
  <r>
    <s v="21375801"/>
    <s v="CENTRO NACIONAL DE LA MÚSICA"/>
    <x v="13"/>
    <s v="001"/>
    <x v="52"/>
    <s v="MANTENIMIENTO DE EDIFICIOS, LOCALES Y TERRENOS"/>
    <n v="10500000"/>
    <n v="10500000"/>
    <n v="10500000"/>
    <n v="0"/>
    <n v="0"/>
    <n v="0"/>
    <n v="9990129.0399999991"/>
    <n v="9990129.0399999991"/>
    <n v="509870.96"/>
    <n v="509870.96"/>
    <n v="0.9514408609523809"/>
  </r>
  <r>
    <s v="21375801"/>
    <s v="CENTRO NACIONAL DE LA MÚSICA"/>
    <x v="13"/>
    <s v="001"/>
    <x v="55"/>
    <s v="MANT. Y REPARACION DE EQUIPO DE TRANSPORTE"/>
    <n v="3000000"/>
    <n v="3000000"/>
    <n v="3000000"/>
    <n v="0"/>
    <n v="0"/>
    <n v="0"/>
    <n v="2846482.44"/>
    <n v="2433209.36"/>
    <n v="153517.56"/>
    <n v="153517.56"/>
    <n v="0.94882747999999995"/>
  </r>
  <r>
    <s v="21375801"/>
    <s v="CENTRO NACIONAL DE LA MÚSICA"/>
    <x v="13"/>
    <s v="001"/>
    <x v="57"/>
    <s v="MANT. Y REPARACION DE EQUIPO Y MOBILIARIO DE OFIC."/>
    <n v="200000"/>
    <n v="6500500"/>
    <n v="6500500"/>
    <n v="0"/>
    <n v="0"/>
    <n v="0"/>
    <n v="6397520.2300000004"/>
    <n v="1538520.23"/>
    <n v="102979.77"/>
    <n v="102979.77"/>
    <n v="0.98415817706330289"/>
  </r>
  <r>
    <s v="21375801"/>
    <s v="CENTRO NACIONAL DE LA MÚSICA"/>
    <x v="13"/>
    <s v="001"/>
    <x v="58"/>
    <s v="MANT. Y REP. DE EQUIPO DE COMPUTO Y SIST. DE INF."/>
    <n v="500000"/>
    <n v="500000"/>
    <n v="500000"/>
    <n v="0"/>
    <n v="0"/>
    <n v="0"/>
    <n v="492760"/>
    <n v="492760"/>
    <n v="7240"/>
    <n v="7240"/>
    <n v="0.98551999999999995"/>
  </r>
  <r>
    <s v="21375801"/>
    <s v="CENTRO NACIONAL DE LA MÚSICA"/>
    <x v="13"/>
    <s v="001"/>
    <x v="59"/>
    <s v="MANTENIMIENTO Y REPARACION DE OTROS EQUIPOS"/>
    <n v="4950000"/>
    <n v="2800000"/>
    <n v="2800000"/>
    <n v="0"/>
    <n v="0"/>
    <n v="0"/>
    <n v="2796280"/>
    <n v="1980280"/>
    <n v="3720"/>
    <n v="3720"/>
    <n v="0.99867142857142854"/>
  </r>
  <r>
    <s v="21375801"/>
    <s v="CENTRO NACIONAL DE LA MÚSICA"/>
    <x v="13"/>
    <s v="001"/>
    <x v="60"/>
    <s v="IMPUESTOS"/>
    <n v="1200000"/>
    <n v="200000"/>
    <n v="200000"/>
    <n v="0"/>
    <n v="0"/>
    <n v="0"/>
    <n v="149135"/>
    <n v="149135"/>
    <n v="50865"/>
    <n v="50865"/>
    <n v="0.74567499999999998"/>
  </r>
  <r>
    <s v="21375801"/>
    <s v="CENTRO NACIONAL DE LA MÚSICA"/>
    <x v="13"/>
    <s v="001"/>
    <x v="62"/>
    <s v="OTROS IMPUESTOS"/>
    <n v="1200000"/>
    <n v="200000"/>
    <n v="200000"/>
    <n v="0"/>
    <n v="0"/>
    <n v="0"/>
    <n v="149135"/>
    <n v="149135"/>
    <n v="50865"/>
    <n v="50865"/>
    <n v="0.74567499999999998"/>
  </r>
  <r>
    <s v="21375801"/>
    <s v="CENTRO NACIONAL DE LA MÚSICA"/>
    <x v="13"/>
    <s v="001"/>
    <x v="63"/>
    <s v="SERVICIOS DIVERSOS"/>
    <n v="300000"/>
    <n v="300000"/>
    <n v="300000"/>
    <n v="0"/>
    <n v="0"/>
    <n v="0"/>
    <n v="211975"/>
    <n v="211975"/>
    <n v="88025"/>
    <n v="88025"/>
    <n v="0.70658333333333334"/>
  </r>
  <r>
    <s v="21375801"/>
    <s v="CENTRO NACIONAL DE LA MÚSICA"/>
    <x v="13"/>
    <s v="001"/>
    <x v="65"/>
    <s v="OTROS SERVICIOS NO ESPECIFICADOS"/>
    <n v="300000"/>
    <n v="300000"/>
    <n v="300000"/>
    <n v="0"/>
    <n v="0"/>
    <n v="0"/>
    <n v="211975"/>
    <n v="211975"/>
    <n v="88025"/>
    <n v="88025"/>
    <n v="0.70658333333333334"/>
  </r>
  <r>
    <s v="21375801"/>
    <s v="CENTRO NACIONAL DE LA MÚSICA"/>
    <x v="13"/>
    <s v="001"/>
    <x v="66"/>
    <s v="MATERIALES Y SUMINISTROS"/>
    <n v="13409466"/>
    <n v="13409466"/>
    <n v="13409466"/>
    <n v="0"/>
    <n v="0"/>
    <n v="0"/>
    <n v="11112575.59"/>
    <n v="10171950.310000001"/>
    <n v="2296890.41"/>
    <n v="2296890.41"/>
    <n v="0.8287112693376455"/>
  </r>
  <r>
    <s v="21375801"/>
    <s v="CENTRO NACIONAL DE LA MÚSICA"/>
    <x v="13"/>
    <s v="001"/>
    <x v="67"/>
    <s v="PRODUCTOS QUIMICOS Y CONEXOS"/>
    <n v="3900000"/>
    <n v="3800000"/>
    <n v="3800000"/>
    <n v="0"/>
    <n v="0"/>
    <n v="0"/>
    <n v="2523582.9900000002"/>
    <n v="2523582.9900000002"/>
    <n v="1276417.01"/>
    <n v="1276417.01"/>
    <n v="0.66410078684210527"/>
  </r>
  <r>
    <s v="21375801"/>
    <s v="CENTRO NACIONAL DE LA MÚSICA"/>
    <x v="13"/>
    <s v="001"/>
    <x v="68"/>
    <s v="COMBUSTIBLES Y LUBRICANTES"/>
    <n v="3000000"/>
    <n v="3500000"/>
    <n v="3500000"/>
    <n v="0"/>
    <n v="0"/>
    <n v="0"/>
    <n v="2245710"/>
    <n v="2245710"/>
    <n v="1254290"/>
    <n v="1254290"/>
    <n v="0.64163142857142852"/>
  </r>
  <r>
    <s v="21375801"/>
    <s v="CENTRO NACIONAL DE LA MÚSICA"/>
    <x v="13"/>
    <s v="001"/>
    <x v="69"/>
    <s v="PRODUCTOS FARMACEUTICOS Y MEDICINALES"/>
    <n v="60000"/>
    <n v="60000"/>
    <n v="60000"/>
    <n v="0"/>
    <n v="0"/>
    <n v="0"/>
    <n v="48660"/>
    <n v="48660"/>
    <n v="11340"/>
    <n v="11340"/>
    <n v="0.81100000000000005"/>
  </r>
  <r>
    <s v="21375801"/>
    <s v="CENTRO NACIONAL DE LA MÚSICA"/>
    <x v="13"/>
    <s v="001"/>
    <x v="70"/>
    <s v="TINTAS, PINTURAS Y DILUYENTES"/>
    <n v="800000"/>
    <n v="200000"/>
    <n v="200000"/>
    <n v="0"/>
    <n v="0"/>
    <n v="0"/>
    <n v="197112.99"/>
    <n v="197112.99"/>
    <n v="2887.01"/>
    <n v="2887.01"/>
    <n v="0.98556495"/>
  </r>
  <r>
    <s v="21375801"/>
    <s v="CENTRO NACIONAL DE LA MÚSICA"/>
    <x v="13"/>
    <s v="001"/>
    <x v="71"/>
    <s v="OTROS PRODUCTOS QUIMICOS Y CONEXOS"/>
    <n v="40000"/>
    <n v="40000"/>
    <n v="40000"/>
    <n v="0"/>
    <n v="0"/>
    <n v="0"/>
    <n v="32100"/>
    <n v="32100"/>
    <n v="7900"/>
    <n v="7900"/>
    <n v="0.80249999999999999"/>
  </r>
  <r>
    <s v="21375801"/>
    <s v="CENTRO NACIONAL DE LA MÚSICA"/>
    <x v="13"/>
    <s v="001"/>
    <x v="72"/>
    <s v="ALIMENTOS Y PRODUCTOS AGROPECUARIOS"/>
    <n v="215000"/>
    <n v="115000"/>
    <n v="115000"/>
    <n v="0"/>
    <n v="0"/>
    <n v="0"/>
    <n v="114870"/>
    <n v="114870"/>
    <n v="130"/>
    <n v="130"/>
    <n v="0.99886956521739134"/>
  </r>
  <r>
    <s v="21375801"/>
    <s v="CENTRO NACIONAL DE LA MÚSICA"/>
    <x v="13"/>
    <s v="001"/>
    <x v="74"/>
    <s v="ALIMENTOS Y BEBIDAS"/>
    <n v="215000"/>
    <n v="115000"/>
    <n v="115000"/>
    <n v="0"/>
    <n v="0"/>
    <n v="0"/>
    <n v="114870"/>
    <n v="114870"/>
    <n v="130"/>
    <n v="130"/>
    <n v="0.99886956521739134"/>
  </r>
  <r>
    <s v="21375801"/>
    <s v="CENTRO NACIONAL DE LA MÚSICA"/>
    <x v="13"/>
    <s v="001"/>
    <x v="75"/>
    <s v="MATERIALES Y PROD DE USO EN LA CONSTRUC Y MANT."/>
    <n v="616351"/>
    <n v="716351"/>
    <n v="716351"/>
    <n v="0"/>
    <n v="0"/>
    <n v="0"/>
    <n v="669443"/>
    <n v="669443"/>
    <n v="46908"/>
    <n v="46908"/>
    <n v="0.93451813426658159"/>
  </r>
  <r>
    <s v="21375801"/>
    <s v="CENTRO NACIONAL DE LA MÚSICA"/>
    <x v="13"/>
    <s v="001"/>
    <x v="76"/>
    <s v="MATERIALES Y PRODUCTOS METALICOS"/>
    <n v="20000"/>
    <n v="20000"/>
    <n v="20000"/>
    <n v="0"/>
    <n v="0"/>
    <n v="0"/>
    <n v="17600"/>
    <n v="17600"/>
    <n v="2400"/>
    <n v="2400"/>
    <n v="0.88"/>
  </r>
  <r>
    <s v="21375801"/>
    <s v="CENTRO NACIONAL DE LA MÚSICA"/>
    <x v="13"/>
    <s v="001"/>
    <x v="78"/>
    <s v="MADERA Y SUS DERIVADOS"/>
    <n v="50000"/>
    <n v="50000"/>
    <n v="50000"/>
    <n v="0"/>
    <n v="0"/>
    <n v="0"/>
    <n v="47070"/>
    <n v="47070"/>
    <n v="2930"/>
    <n v="2930"/>
    <n v="0.94140000000000001"/>
  </r>
  <r>
    <s v="21375801"/>
    <s v="CENTRO NACIONAL DE LA MÚSICA"/>
    <x v="13"/>
    <s v="001"/>
    <x v="79"/>
    <s v="MAT. Y PROD. ELECTRICOS, TELEFONICOS Y DE COMPUTO"/>
    <n v="100000"/>
    <n v="100000"/>
    <n v="100000"/>
    <n v="0"/>
    <n v="0"/>
    <n v="0"/>
    <n v="97760"/>
    <n v="97760"/>
    <n v="2240"/>
    <n v="2240"/>
    <n v="0.97760000000000002"/>
  </r>
  <r>
    <s v="21375801"/>
    <s v="CENTRO NACIONAL DE LA MÚSICA"/>
    <x v="13"/>
    <s v="001"/>
    <x v="163"/>
    <s v="MATERIALES Y PRODUCTOS DE VIDRIO"/>
    <n v="60806"/>
    <n v="60806"/>
    <n v="60806"/>
    <n v="0"/>
    <n v="0"/>
    <n v="0"/>
    <n v="28400"/>
    <n v="28400"/>
    <n v="32406"/>
    <n v="32406"/>
    <n v="0.46705917179225737"/>
  </r>
  <r>
    <s v="21375801"/>
    <s v="CENTRO NACIONAL DE LA MÚSICA"/>
    <x v="13"/>
    <s v="001"/>
    <x v="80"/>
    <s v="MATERIALES Y PRODUCTOS DE PLASTICO"/>
    <n v="100000"/>
    <n v="100000"/>
    <n v="100000"/>
    <n v="0"/>
    <n v="0"/>
    <n v="0"/>
    <n v="99531"/>
    <n v="99531"/>
    <n v="469"/>
    <n v="469"/>
    <n v="0.99531000000000003"/>
  </r>
  <r>
    <s v="21375801"/>
    <s v="CENTRO NACIONAL DE LA MÚSICA"/>
    <x v="13"/>
    <s v="001"/>
    <x v="81"/>
    <s v="OTROS MAT. Y PROD.DE USO EN LA CONSTRU. Y MANTENIM"/>
    <n v="285545"/>
    <n v="385545"/>
    <n v="385545"/>
    <n v="0"/>
    <n v="0"/>
    <n v="0"/>
    <n v="379082"/>
    <n v="379082"/>
    <n v="6463"/>
    <n v="6463"/>
    <n v="0.98323671685536063"/>
  </r>
  <r>
    <s v="21375801"/>
    <s v="CENTRO NACIONAL DE LA MÚSICA"/>
    <x v="13"/>
    <s v="001"/>
    <x v="82"/>
    <s v="HERRAMIENTAS, REPUESTOS Y ACCESORIOS"/>
    <n v="1969115"/>
    <n v="2569115"/>
    <n v="2569115"/>
    <n v="0"/>
    <n v="0"/>
    <n v="0"/>
    <n v="2419781.7400000002"/>
    <n v="2237415.94"/>
    <n v="149333.26"/>
    <n v="149333.26"/>
    <n v="0.94187365688184466"/>
  </r>
  <r>
    <s v="21375801"/>
    <s v="CENTRO NACIONAL DE LA MÚSICA"/>
    <x v="13"/>
    <s v="001"/>
    <x v="83"/>
    <s v="HERRAMIENTAS E INSTRUMENTOS"/>
    <n v="131755"/>
    <n v="131755"/>
    <n v="131755"/>
    <n v="0"/>
    <n v="0"/>
    <n v="0"/>
    <n v="121780"/>
    <n v="121780"/>
    <n v="9975"/>
    <n v="9975"/>
    <n v="0.92429129824295098"/>
  </r>
  <r>
    <s v="21375801"/>
    <s v="CENTRO NACIONAL DE LA MÚSICA"/>
    <x v="13"/>
    <s v="001"/>
    <x v="84"/>
    <s v="REPUESTOS Y ACCESORIOS"/>
    <n v="1837360"/>
    <n v="2437360"/>
    <n v="2437360"/>
    <n v="0"/>
    <n v="0"/>
    <n v="0"/>
    <n v="2298001.7400000002"/>
    <n v="2115635.94"/>
    <n v="139358.26"/>
    <n v="139358.26"/>
    <n v="0.94282409656349497"/>
  </r>
  <r>
    <s v="21375801"/>
    <s v="CENTRO NACIONAL DE LA MÚSICA"/>
    <x v="13"/>
    <s v="001"/>
    <x v="85"/>
    <s v="UTILES, MATERIALES Y SUMINISTROS DIVERSOS"/>
    <n v="6709000"/>
    <n v="6209000"/>
    <n v="6209000"/>
    <n v="0"/>
    <n v="0"/>
    <n v="0"/>
    <n v="5384897.8600000003"/>
    <n v="4626638.38"/>
    <n v="824102.14"/>
    <n v="824102.14"/>
    <n v="0.86727296827186351"/>
  </r>
  <r>
    <s v="21375801"/>
    <s v="CENTRO NACIONAL DE LA MÚSICA"/>
    <x v="13"/>
    <s v="001"/>
    <x v="86"/>
    <s v="UTILES Y MATERIALES DE OFICINA Y COMPUTO"/>
    <n v="300000"/>
    <n v="1600000"/>
    <n v="1600000"/>
    <n v="0"/>
    <n v="0"/>
    <n v="0"/>
    <n v="1253317.76"/>
    <n v="835430.53"/>
    <n v="346682.24"/>
    <n v="346682.24"/>
    <n v="0.78332360000000001"/>
  </r>
  <r>
    <s v="21375801"/>
    <s v="CENTRO NACIONAL DE LA MÚSICA"/>
    <x v="13"/>
    <s v="001"/>
    <x v="88"/>
    <s v="PRODUCTOS DE PAPEL, CARTON E IMPRESOS"/>
    <n v="2500000"/>
    <n v="2000000"/>
    <n v="2000000"/>
    <n v="0"/>
    <n v="0"/>
    <n v="0"/>
    <n v="1724017.24"/>
    <n v="1552721.24"/>
    <n v="275982.76"/>
    <n v="275982.76"/>
    <n v="0.86200862"/>
  </r>
  <r>
    <s v="21375801"/>
    <s v="CENTRO NACIONAL DE LA MÚSICA"/>
    <x v="13"/>
    <s v="001"/>
    <x v="89"/>
    <s v="TEXTILES Y VESTUARIO"/>
    <n v="1500000"/>
    <n v="200000"/>
    <n v="200000"/>
    <n v="0"/>
    <n v="0"/>
    <n v="0"/>
    <n v="45919"/>
    <n v="45919"/>
    <n v="154081"/>
    <n v="154081"/>
    <n v="0.22959499999999999"/>
  </r>
  <r>
    <s v="21375801"/>
    <s v="CENTRO NACIONAL DE LA MÚSICA"/>
    <x v="13"/>
    <s v="001"/>
    <x v="90"/>
    <s v="UTILES Y MATERIALES DE LIMPIEZA"/>
    <n v="2000000"/>
    <n v="2000000"/>
    <n v="2000000"/>
    <n v="0"/>
    <n v="0"/>
    <n v="0"/>
    <n v="1997793.61"/>
    <n v="1997793.61"/>
    <n v="2206.39"/>
    <n v="2206.39"/>
    <n v="0.998896805"/>
  </r>
  <r>
    <s v="21375801"/>
    <s v="CENTRO NACIONAL DE LA MÚSICA"/>
    <x v="13"/>
    <s v="001"/>
    <x v="91"/>
    <s v="UTILES Y MATERIALES DE RESGUARDO Y SEGURIDAD"/>
    <n v="309000"/>
    <n v="309000"/>
    <n v="309000"/>
    <n v="0"/>
    <n v="0"/>
    <n v="0"/>
    <n v="278960.25"/>
    <n v="109884"/>
    <n v="30039.75"/>
    <n v="30039.75"/>
    <n v="0.90278398058252429"/>
  </r>
  <r>
    <s v="21375801"/>
    <s v="CENTRO NACIONAL DE LA MÚSICA"/>
    <x v="13"/>
    <s v="001"/>
    <x v="92"/>
    <s v="UTILES Y MATERIALES DE COCINA Y COMEDOR"/>
    <n v="50000"/>
    <n v="50000"/>
    <n v="50000"/>
    <n v="0"/>
    <n v="0"/>
    <n v="0"/>
    <n v="35590"/>
    <n v="35590"/>
    <n v="14410"/>
    <n v="14410"/>
    <n v="0.71179999999999999"/>
  </r>
  <r>
    <s v="21375801"/>
    <s v="CENTRO NACIONAL DE LA MÚSICA"/>
    <x v="13"/>
    <s v="001"/>
    <x v="93"/>
    <s v="OTROS UTILES, MATERIALES Y SUMINISTROS DIVERSOS"/>
    <n v="50000"/>
    <n v="50000"/>
    <n v="50000"/>
    <n v="0"/>
    <n v="0"/>
    <n v="0"/>
    <n v="49300"/>
    <n v="49300"/>
    <n v="700"/>
    <n v="700"/>
    <n v="0.98599999999999999"/>
  </r>
  <r>
    <s v="21375801"/>
    <s v="CENTRO NACIONAL DE LA MÚSICA"/>
    <x v="13"/>
    <s v="001"/>
    <x v="94"/>
    <s v="TRANSFERENCIAS CORRIENTES"/>
    <n v="131787558"/>
    <n v="157267956"/>
    <n v="157267956"/>
    <n v="0"/>
    <n v="0"/>
    <n v="0"/>
    <n v="138782142.68000001"/>
    <n v="138782142.68000001"/>
    <n v="18485813.32"/>
    <n v="18485813.32"/>
    <n v="0.88245658053825027"/>
  </r>
  <r>
    <s v="21375801"/>
    <s v="CENTRO NACIONAL DE LA MÚSICA"/>
    <x v="13"/>
    <s v="001"/>
    <x v="95"/>
    <s v="TRANSFERENCIAS CORRIENTES AL SECTOR PUBLICO"/>
    <n v="35920258"/>
    <n v="33800656"/>
    <n v="33800656"/>
    <n v="0"/>
    <n v="0"/>
    <n v="0"/>
    <n v="27236687.5"/>
    <n v="27236687.5"/>
    <n v="6563968.5"/>
    <n v="6563968.5"/>
    <n v="0.80580351754119806"/>
  </r>
  <r>
    <s v="21375801"/>
    <s v="CENTRO NACIONAL DE LA MÚSICA"/>
    <x v="13"/>
    <s v="001"/>
    <x v="253"/>
    <s v="CCSS CONTRIBUCION ESTATAL SEGURO PENSIONES (CONTRIBUCION ESTATAL AL SEGURO DE PENSIONES, SEGUN LEY NO. 17 DEL 22 DE OCTUBRE DE 1943, LEY"/>
    <n v="30986156"/>
    <n v="29157708"/>
    <n v="29157708"/>
    <n v="0"/>
    <n v="0"/>
    <n v="0"/>
    <n v="23447345.510000002"/>
    <n v="23447345.510000002"/>
    <n v="5710362.4900000002"/>
    <n v="5710362.4900000002"/>
    <n v="0.80415598887265083"/>
  </r>
  <r>
    <s v="21375801"/>
    <s v="CENTRO NACIONAL DE LA MÚSICA"/>
    <x v="13"/>
    <s v="001"/>
    <x v="254"/>
    <s v="CCSS CONTRIBUCION ESTATAL SEGURO SALUD (CONTRIBUCION ESTATAL AL SEGURO DE SALUD, SEGUN LEY NO. 17 DEL 22 DE OCTUBRE DE 1943, LEY"/>
    <n v="4934102"/>
    <n v="4642948"/>
    <n v="4642948"/>
    <n v="0"/>
    <n v="0"/>
    <n v="0"/>
    <n v="3789341.99"/>
    <n v="3789341.99"/>
    <n v="853606.01"/>
    <n v="853606.01"/>
    <n v="0.81614999564931601"/>
  </r>
  <r>
    <s v="21375801"/>
    <s v="CENTRO NACIONAL DE LA MÚSICA"/>
    <x v="13"/>
    <s v="001"/>
    <x v="99"/>
    <s v="TRANSFERENCIAS CORRIENTES A PERSONAS"/>
    <n v="15000000"/>
    <n v="15000000"/>
    <n v="15000000"/>
    <n v="0"/>
    <n v="0"/>
    <n v="0"/>
    <n v="13698300"/>
    <n v="13698300"/>
    <n v="1301700"/>
    <n v="1301700"/>
    <n v="0.91322000000000003"/>
  </r>
  <r>
    <s v="21375801"/>
    <s v="CENTRO NACIONAL DE LA MÚSICA"/>
    <x v="13"/>
    <s v="001"/>
    <x v="101"/>
    <s v="OTRAS TRANSFERENCIAS A PERSONAS"/>
    <n v="15000000"/>
    <n v="15000000"/>
    <n v="15000000"/>
    <n v="0"/>
    <n v="0"/>
    <n v="0"/>
    <n v="13698300"/>
    <n v="13698300"/>
    <n v="1301700"/>
    <n v="1301700"/>
    <n v="0.91322000000000003"/>
  </r>
  <r>
    <s v="21375801"/>
    <s v="CENTRO NACIONAL DE LA MÚSICA"/>
    <x v="13"/>
    <s v="001"/>
    <x v="102"/>
    <s v="PRESTACIONES"/>
    <n v="48300000"/>
    <n v="75160000"/>
    <n v="75160000"/>
    <n v="0"/>
    <n v="0"/>
    <n v="0"/>
    <n v="69192136.269999996"/>
    <n v="69192136.269999996"/>
    <n v="5967863.7300000004"/>
    <n v="5967863.7300000004"/>
    <n v="0.92059787480042565"/>
  </r>
  <r>
    <s v="21375801"/>
    <s v="CENTRO NACIONAL DE LA MÚSICA"/>
    <x v="13"/>
    <s v="001"/>
    <x v="103"/>
    <s v="PRESTACIONES LEGALES"/>
    <n v="30300000"/>
    <n v="57160000"/>
    <n v="57160000"/>
    <n v="0"/>
    <n v="0"/>
    <n v="0"/>
    <n v="52512412.969999999"/>
    <n v="52512412.969999999"/>
    <n v="4647587.03"/>
    <n v="4647587.03"/>
    <n v="0.91869161948915323"/>
  </r>
  <r>
    <s v="21375801"/>
    <s v="CENTRO NACIONAL DE LA MÚSICA"/>
    <x v="13"/>
    <s v="001"/>
    <x v="104"/>
    <s v="OTRAS PRESTACIONES"/>
    <n v="18000000"/>
    <n v="18000000"/>
    <n v="18000000"/>
    <n v="0"/>
    <n v="0"/>
    <n v="0"/>
    <n v="16679723.300000001"/>
    <n v="16679723.300000001"/>
    <n v="1320276.7"/>
    <n v="1320276.7"/>
    <n v="0.9266512944444445"/>
  </r>
  <r>
    <s v="21375801"/>
    <s v="CENTRO NACIONAL DE LA MÚSICA"/>
    <x v="13"/>
    <s v="001"/>
    <x v="109"/>
    <s v="OTRAS TRANSFERENCIAS CORRIENTES AL SECTOR PRIVADO"/>
    <n v="0"/>
    <n v="740000"/>
    <n v="740000"/>
    <n v="0"/>
    <n v="0"/>
    <n v="0"/>
    <n v="701900.91"/>
    <n v="701900.91"/>
    <n v="38099.089999999997"/>
    <n v="38099.089999999997"/>
    <n v="0.94851474324324325"/>
  </r>
  <r>
    <s v="21375801"/>
    <s v="CENTRO NACIONAL DE LA MÚSICA"/>
    <x v="13"/>
    <s v="001"/>
    <x v="110"/>
    <s v="INDEMNIZACIONES"/>
    <n v="0"/>
    <n v="740000"/>
    <n v="740000"/>
    <n v="0"/>
    <n v="0"/>
    <n v="0"/>
    <n v="701900.91"/>
    <n v="701900.91"/>
    <n v="38099.089999999997"/>
    <n v="38099.089999999997"/>
    <n v="0.94851474324324325"/>
  </r>
  <r>
    <s v="21375801"/>
    <s v="CENTRO NACIONAL DE LA MÚSICA"/>
    <x v="13"/>
    <s v="001"/>
    <x v="111"/>
    <s v="TRANSFERENCIAS CORRIENTES AL SECTOR EXTERNO"/>
    <n v="32567300"/>
    <n v="32567300"/>
    <n v="32567300"/>
    <n v="0"/>
    <n v="0"/>
    <n v="0"/>
    <n v="27953118"/>
    <n v="27953118"/>
    <n v="4614182"/>
    <n v="4614182"/>
    <n v="0.8583185587997777"/>
  </r>
  <r>
    <s v="21375801"/>
    <s v="CENTRO NACIONAL DE LA MÚSICA"/>
    <x v="13"/>
    <s v="001"/>
    <x v="255"/>
    <s v="SECRETARIA GENERAL IBEROAMERICANA-SEGIB (PARA PAGO DE LA SECRETARIA GENERAL IBEROAMERICANA-SEGIB POR CUOTA ANUAL DE MEMBRESIA"/>
    <n v="31675500"/>
    <n v="31675500"/>
    <n v="31675500"/>
    <n v="0"/>
    <n v="0"/>
    <n v="0"/>
    <n v="27250000"/>
    <n v="27250000"/>
    <n v="4425500"/>
    <n v="4425500"/>
    <n v="0.86028634117851333"/>
  </r>
  <r>
    <s v="21375801"/>
    <s v="CENTRO NACIONAL DE LA MÚSICA"/>
    <x v="13"/>
    <s v="001"/>
    <x v="256"/>
    <s v="ASOCIACION OPERA LATINOAMERICANA-OLA (CUOTA ANUAL DE MEMBRESIA, SEGUN CONVENIO DE MEMBRESIA ANUAL ENTRE LA ASOCIACION DE OPERA"/>
    <n v="891800"/>
    <n v="891800"/>
    <n v="891800"/>
    <n v="0"/>
    <n v="0"/>
    <n v="0"/>
    <n v="703118"/>
    <n v="703118"/>
    <n v="188682"/>
    <n v="188682"/>
    <n v="0.78842565597667635"/>
  </r>
  <r>
    <s v="21375801"/>
    <s v="CENTRO NACIONAL DE LA MÚSICA"/>
    <x v="13"/>
    <s v="280"/>
    <x v="119"/>
    <s v="BIENES DURADEROS"/>
    <n v="13495967"/>
    <n v="13495967"/>
    <n v="13495967"/>
    <n v="0"/>
    <n v="0"/>
    <n v="0"/>
    <n v="10644875.460000001"/>
    <n v="10537525.460000001"/>
    <n v="2851091.54"/>
    <n v="2851091.54"/>
    <n v="0.78874492357605797"/>
  </r>
  <r>
    <s v="21375801"/>
    <s v="CENTRO NACIONAL DE LA MÚSICA"/>
    <x v="13"/>
    <s v="280"/>
    <x v="120"/>
    <s v="MAQUINARIA, EQUIPO Y MOBILIARIO"/>
    <n v="7495967"/>
    <n v="7495967"/>
    <n v="7495967"/>
    <n v="0"/>
    <n v="0"/>
    <n v="0"/>
    <n v="6568783.75"/>
    <n v="6461433.75"/>
    <n v="927183.25"/>
    <n v="927183.25"/>
    <n v="0.87630905392192893"/>
  </r>
  <r>
    <s v="21375801"/>
    <s v="CENTRO NACIONAL DE LA MÚSICA"/>
    <x v="13"/>
    <s v="280"/>
    <x v="124"/>
    <s v="EQUIPO Y MOBILIARIO DE OFICINA"/>
    <n v="500000"/>
    <n v="500000"/>
    <n v="500000"/>
    <n v="0"/>
    <n v="0"/>
    <n v="0"/>
    <n v="480845.47"/>
    <n v="480845.47"/>
    <n v="19154.53"/>
    <n v="19154.53"/>
    <n v="0.96169093999999999"/>
  </r>
  <r>
    <s v="21375801"/>
    <s v="CENTRO NACIONAL DE LA MÚSICA"/>
    <x v="13"/>
    <s v="280"/>
    <x v="125"/>
    <s v="EQUIPO Y PROGRAMAS DE COMPUTO"/>
    <n v="3995967"/>
    <n v="3995967"/>
    <n v="3995967"/>
    <n v="0"/>
    <n v="0"/>
    <n v="0"/>
    <n v="3140898.28"/>
    <n v="3140898.28"/>
    <n v="855068.72"/>
    <n v="855068.72"/>
    <n v="0.78601707171255408"/>
  </r>
  <r>
    <s v="21375801"/>
    <s v="CENTRO NACIONAL DE LA MÚSICA"/>
    <x v="13"/>
    <s v="280"/>
    <x v="127"/>
    <s v="MAQUINARIA, EQUIPO Y MOBILIARIO DIVERSO"/>
    <n v="3000000"/>
    <n v="3000000"/>
    <n v="3000000"/>
    <n v="0"/>
    <n v="0"/>
    <n v="0"/>
    <n v="2947040"/>
    <n v="2839690"/>
    <n v="52960"/>
    <n v="52960"/>
    <n v="0.9823466666666667"/>
  </r>
  <r>
    <s v="21375801"/>
    <s v="CENTRO NACIONAL DE LA MÚSICA"/>
    <x v="13"/>
    <s v="280"/>
    <x v="131"/>
    <s v="BIENES DURADEROS DIVERSOS"/>
    <n v="6000000"/>
    <n v="6000000"/>
    <n v="6000000"/>
    <n v="0"/>
    <n v="0"/>
    <n v="0"/>
    <n v="4076091.71"/>
    <n v="4076091.71"/>
    <n v="1923908.29"/>
    <n v="1923908.29"/>
    <n v="0.67934861833333338"/>
  </r>
  <r>
    <s v="21375801"/>
    <s v="CENTRO NACIONAL DE LA MÚSICA"/>
    <x v="13"/>
    <s v="280"/>
    <x v="132"/>
    <s v="BIENES INTANGIBLES"/>
    <n v="6000000"/>
    <n v="6000000"/>
    <n v="6000000"/>
    <n v="0"/>
    <n v="0"/>
    <n v="0"/>
    <n v="4076091.71"/>
    <n v="4076091.71"/>
    <n v="1923908.29"/>
    <n v="1923908.29"/>
    <n v="0.67934861833333338"/>
  </r>
  <r>
    <s v="21375802"/>
    <s v="SISTEMA NACIONAL DE EDUCACIÓN MUSICAL"/>
    <x v="14"/>
    <s v="001"/>
    <x v="0"/>
    <s v=""/>
    <n v="3138579167"/>
    <n v="3008387543"/>
    <n v="3008387543"/>
    <n v="0"/>
    <n v="0"/>
    <n v="0"/>
    <n v="2618589924.71"/>
    <n v="2565492147.8000002"/>
    <n v="389797618.29000002"/>
    <n v="389797618.29000002"/>
    <n v="0.87042971933686142"/>
  </r>
  <r>
    <s v="21375802"/>
    <s v="SISTEMA NACIONAL DE EDUCACIÓN MUSICAL"/>
    <x v="14"/>
    <s v="001"/>
    <x v="1"/>
    <s v="REMUNERACIONES"/>
    <n v="2359403825"/>
    <n v="2244310050"/>
    <n v="2244310050"/>
    <n v="0"/>
    <n v="0"/>
    <n v="0"/>
    <n v="1933992752.95"/>
    <n v="1911082774.95"/>
    <n v="310317297.05000001"/>
    <n v="310317297.05000001"/>
    <n v="0.8617315388085528"/>
  </r>
  <r>
    <s v="21375802"/>
    <s v="SISTEMA NACIONAL DE EDUCACIÓN MUSICAL"/>
    <x v="14"/>
    <s v="001"/>
    <x v="2"/>
    <s v="REMUNERACIONES BASICAS"/>
    <n v="1295647600"/>
    <n v="1219033660"/>
    <n v="1219033660"/>
    <n v="0"/>
    <n v="0"/>
    <n v="0"/>
    <n v="1052662526.55"/>
    <n v="1052662526.55"/>
    <n v="166371133.44999999"/>
    <n v="166371133.44999999"/>
    <n v="0.86352211681341096"/>
  </r>
  <r>
    <s v="21375802"/>
    <s v="SISTEMA NACIONAL DE EDUCACIÓN MUSICAL"/>
    <x v="14"/>
    <s v="001"/>
    <x v="3"/>
    <s v="SUELDOS PARA CARGOS FIJOS"/>
    <n v="1281947600"/>
    <n v="1211092385"/>
    <n v="1211092385"/>
    <n v="0"/>
    <n v="0"/>
    <n v="0"/>
    <n v="1048284978.22"/>
    <n v="1048284978.22"/>
    <n v="162807406.78"/>
    <n v="162807406.78"/>
    <n v="0.86556978741138735"/>
  </r>
  <r>
    <s v="21375802"/>
    <s v="SISTEMA NACIONAL DE EDUCACIÓN MUSICAL"/>
    <x v="14"/>
    <s v="001"/>
    <x v="4"/>
    <s v="SUPLENCIAS"/>
    <n v="13700000"/>
    <n v="7941275"/>
    <n v="7941275"/>
    <n v="0"/>
    <n v="0"/>
    <n v="0"/>
    <n v="4377548.33"/>
    <n v="4377548.33"/>
    <n v="3563726.67"/>
    <n v="3563726.67"/>
    <n v="0.55123998728163925"/>
  </r>
  <r>
    <s v="21375802"/>
    <s v="SISTEMA NACIONAL DE EDUCACIÓN MUSICAL"/>
    <x v="14"/>
    <s v="001"/>
    <x v="5"/>
    <s v="REMUNERACIONES EVENTUALES"/>
    <n v="6700000"/>
    <n v="6700000"/>
    <n v="6700000"/>
    <n v="0"/>
    <n v="0"/>
    <n v="0"/>
    <n v="4168025.57"/>
    <n v="4168025.57"/>
    <n v="2531974.4300000002"/>
    <n v="2531974.4300000002"/>
    <n v="0.62209336865671638"/>
  </r>
  <r>
    <s v="21375802"/>
    <s v="SISTEMA NACIONAL DE EDUCACIÓN MUSICAL"/>
    <x v="14"/>
    <s v="001"/>
    <x v="6"/>
    <s v="TIEMPO EXTRAORDINARIO"/>
    <n v="6700000"/>
    <n v="6700000"/>
    <n v="6700000"/>
    <n v="0"/>
    <n v="0"/>
    <n v="0"/>
    <n v="4168025.57"/>
    <n v="4168025.57"/>
    <n v="2531974.4300000002"/>
    <n v="2531974.4300000002"/>
    <n v="0.62209336865671638"/>
  </r>
  <r>
    <s v="21375802"/>
    <s v="SISTEMA NACIONAL DE EDUCACIÓN MUSICAL"/>
    <x v="14"/>
    <s v="001"/>
    <x v="7"/>
    <s v="INCENTIVOS SALARIALES"/>
    <n v="682114066"/>
    <n v="658201368"/>
    <n v="658201368"/>
    <n v="0"/>
    <n v="0"/>
    <n v="0"/>
    <n v="553922880.22000003"/>
    <n v="553922880.22000003"/>
    <n v="104278487.78"/>
    <n v="104278487.78"/>
    <n v="0.8415705392760594"/>
  </r>
  <r>
    <s v="21375802"/>
    <s v="SISTEMA NACIONAL DE EDUCACIÓN MUSICAL"/>
    <x v="14"/>
    <s v="001"/>
    <x v="8"/>
    <s v="RETRIBUCION POR AÑOS SERVIDOS"/>
    <n v="265000000"/>
    <n v="256731769"/>
    <n v="256731769"/>
    <n v="0"/>
    <n v="0"/>
    <n v="0"/>
    <n v="211074833.43000001"/>
    <n v="211074833.43000001"/>
    <n v="45656935.57"/>
    <n v="45656935.57"/>
    <n v="0.8221609435098779"/>
  </r>
  <r>
    <s v="21375802"/>
    <s v="SISTEMA NACIONAL DE EDUCACIÓN MUSICAL"/>
    <x v="14"/>
    <s v="001"/>
    <x v="9"/>
    <s v="RESTRICCION AL EJERCICIO LIBERAL DE LA PROFESION"/>
    <n v="116660640"/>
    <n v="107185174"/>
    <n v="107185174"/>
    <n v="0"/>
    <n v="0"/>
    <n v="0"/>
    <n v="79578341.239999995"/>
    <n v="79578341.239999995"/>
    <n v="27606832.760000002"/>
    <n v="27606832.760000002"/>
    <n v="0.74243795359235032"/>
  </r>
  <r>
    <s v="21375802"/>
    <s v="SISTEMA NACIONAL DE EDUCACIÓN MUSICAL"/>
    <x v="14"/>
    <s v="001"/>
    <x v="10"/>
    <s v="DECIMOTERCER MES"/>
    <n v="149473582"/>
    <n v="143304581"/>
    <n v="143304581"/>
    <n v="0"/>
    <n v="0"/>
    <n v="0"/>
    <n v="125633770.68000001"/>
    <n v="125633770.68000001"/>
    <n v="17670810.32"/>
    <n v="17670810.32"/>
    <n v="0.87669054124654955"/>
  </r>
  <r>
    <s v="21375802"/>
    <s v="SISTEMA NACIONAL DE EDUCACIÓN MUSICAL"/>
    <x v="14"/>
    <s v="001"/>
    <x v="11"/>
    <s v="SALARIO ESCOLAR"/>
    <n v="119979844"/>
    <n v="119979844"/>
    <n v="119979844"/>
    <n v="0"/>
    <n v="0"/>
    <n v="0"/>
    <n v="114778590.04000001"/>
    <n v="114778590.04000001"/>
    <n v="5201253.96"/>
    <n v="5201253.96"/>
    <n v="0.95664893546619389"/>
  </r>
  <r>
    <s v="21375802"/>
    <s v="SISTEMA NACIONAL DE EDUCACIÓN MUSICAL"/>
    <x v="14"/>
    <s v="001"/>
    <x v="12"/>
    <s v="OTROS INCENTIVOS SALARIALES"/>
    <n v="31000000"/>
    <n v="31000000"/>
    <n v="31000000"/>
    <n v="0"/>
    <n v="0"/>
    <n v="0"/>
    <n v="22857344.829999998"/>
    <n v="22857344.829999998"/>
    <n v="8142655.1699999999"/>
    <n v="8142655.1699999999"/>
    <n v="0.73733370419354838"/>
  </r>
  <r>
    <s v="21375802"/>
    <s v="SISTEMA NACIONAL DE EDUCACIÓN MUSICAL"/>
    <x v="14"/>
    <s v="001"/>
    <x v="13"/>
    <s v="CONTRIB. PATRONALES AL DES. Y LA SEGURIDAD SOCIAL"/>
    <n v="178911339"/>
    <n v="171690720"/>
    <n v="171690720"/>
    <n v="0"/>
    <n v="0"/>
    <n v="0"/>
    <n v="156805967"/>
    <n v="145459685"/>
    <n v="14884753"/>
    <n v="14884753"/>
    <n v="0.91330484839250481"/>
  </r>
  <r>
    <s v="21375802"/>
    <s v="SISTEMA NACIONAL DE EDUCACIÓN MUSICAL"/>
    <x v="14"/>
    <s v="001"/>
    <x v="257"/>
    <s v="CCSS CONTRIBUCION PATRONAL SEGURO SALUD (CONTRIBUCION PATRONAL SEGURO DE SALUD, SEGUN LEY NO. 17 DEL 22 DE OCTUBRE DE 1943, LEY"/>
    <n v="169736398"/>
    <n v="162886067"/>
    <n v="162886067"/>
    <n v="0"/>
    <n v="0"/>
    <n v="0"/>
    <n v="148803028"/>
    <n v="138037082"/>
    <n v="14083039"/>
    <n v="14083039"/>
    <n v="0.91354055469950046"/>
  </r>
  <r>
    <s v="21375802"/>
    <s v="SISTEMA NACIONAL DE EDUCACIÓN MUSICAL"/>
    <x v="14"/>
    <s v="001"/>
    <x v="258"/>
    <s v="BANCO POPULAR Y DE DESARROLLO COMUNAL. (BPDC) (SEGUN LEY NO. 4351 DEL 11 DE JULIO DE 1969, LEY ORGANICA DEL B.P.D.C.)."/>
    <n v="9174941"/>
    <n v="8804653"/>
    <n v="8804653"/>
    <n v="0"/>
    <n v="0"/>
    <n v="0"/>
    <n v="8002939"/>
    <n v="7422603"/>
    <n v="801714"/>
    <n v="801714"/>
    <n v="0.90894428207448952"/>
  </r>
  <r>
    <s v="21375802"/>
    <s v="SISTEMA NACIONAL DE EDUCACIÓN MUSICAL"/>
    <x v="14"/>
    <s v="001"/>
    <x v="16"/>
    <s v="CONTRIB PATRONALES A FOND PENS Y OTROS FOND CAPIT."/>
    <n v="196030820"/>
    <n v="188684302"/>
    <n v="188684302"/>
    <n v="0"/>
    <n v="0"/>
    <n v="0"/>
    <n v="166433353.61000001"/>
    <n v="154869657.61000001"/>
    <n v="22250948.390000001"/>
    <n v="22250948.390000001"/>
    <n v="0.88207313404376386"/>
  </r>
  <r>
    <s v="21375802"/>
    <s v="SISTEMA NACIONAL DE EDUCACIÓN MUSICAL"/>
    <x v="14"/>
    <s v="001"/>
    <x v="259"/>
    <s v="CCSS CONTRIBUCION PATRONAL SEGURO PENSIONES (CONTRIBUCION PATRONAL SEGURO DE PENSIONES, SEGUN LEY NO. 17 DEL 22 DE OCTUBRE DE 1943, LEY"/>
    <n v="99456355"/>
    <n v="95442431"/>
    <n v="95442431"/>
    <n v="0"/>
    <n v="0"/>
    <n v="0"/>
    <n v="87030301"/>
    <n v="80689667"/>
    <n v="8412130"/>
    <n v="8412130"/>
    <n v="0.91186173788888503"/>
  </r>
  <r>
    <s v="21375802"/>
    <s v="SISTEMA NACIONAL DE EDUCACIÓN MUSICAL"/>
    <x v="14"/>
    <s v="001"/>
    <x v="260"/>
    <s v="CCSS APORTE PATRONAL REGIMEN PENSIONES (APORTE PATRONAL AL REGIMEN DE PENSIONES, SEGUN LEY DE PROTECCION AL TRABAJADOR NO. 7983 DEL 16"/>
    <n v="55049643"/>
    <n v="52827914"/>
    <n v="52827914"/>
    <n v="0"/>
    <n v="0"/>
    <n v="0"/>
    <n v="48103411"/>
    <n v="44621367"/>
    <n v="4724503"/>
    <n v="4724503"/>
    <n v="0.91056805687992903"/>
  </r>
  <r>
    <s v="21375802"/>
    <s v="SISTEMA NACIONAL DE EDUCACIÓN MUSICAL"/>
    <x v="14"/>
    <s v="001"/>
    <x v="261"/>
    <s v="CCSS APORTE PATRONAL FONDO CAPITALIZACION LABORAL (APORTE PATRONAL AL FONDO DE CAPITALIZACION LABORAL, SEGUN LEY DE PROTECCION AL TRABAJADOR"/>
    <n v="27524822"/>
    <n v="26413957"/>
    <n v="26413957"/>
    <n v="0"/>
    <n v="0"/>
    <n v="0"/>
    <n v="24016546"/>
    <n v="22275528"/>
    <n v="2397411"/>
    <n v="2397411"/>
    <n v="0.90923696135342391"/>
  </r>
  <r>
    <s v="21375802"/>
    <s v="SISTEMA NACIONAL DE EDUCACIÓN MUSICAL"/>
    <x v="14"/>
    <s v="001"/>
    <x v="262"/>
    <s v="ASOCIACION DE EMPLEADOS DEL MINISTERIO DEL CULTURA Y JUVENTUD (ASEMICULTURA). (APORTE PATRONAL A LA ASOCIACION DE EMPLEADOS DEL"/>
    <n v="14000000"/>
    <n v="14000000"/>
    <n v="14000000"/>
    <n v="0"/>
    <n v="0"/>
    <n v="0"/>
    <n v="7283095.6100000003"/>
    <n v="7283095.6100000003"/>
    <n v="6716904.3899999997"/>
    <n v="6716904.3899999997"/>
    <n v="0.52022111500000001"/>
  </r>
  <r>
    <s v="21375802"/>
    <s v="SISTEMA NACIONAL DE EDUCACIÓN MUSICAL"/>
    <x v="14"/>
    <s v="001"/>
    <x v="21"/>
    <s v="SERVICIOS"/>
    <n v="574966502"/>
    <n v="576653997"/>
    <n v="576653997"/>
    <n v="0"/>
    <n v="0"/>
    <n v="0"/>
    <n v="531139435.02999997"/>
    <n v="506486459.01999998"/>
    <n v="45514561.969999999"/>
    <n v="45514561.969999999"/>
    <n v="0.92107127981981185"/>
  </r>
  <r>
    <s v="21375802"/>
    <s v="SISTEMA NACIONAL DE EDUCACIÓN MUSICAL"/>
    <x v="14"/>
    <s v="001"/>
    <x v="22"/>
    <s v="ALQUILERES"/>
    <n v="252875828"/>
    <n v="254859785"/>
    <n v="254859785"/>
    <n v="0"/>
    <n v="0"/>
    <n v="0"/>
    <n v="224358084.28999999"/>
    <n v="213299612.19999999"/>
    <n v="30501700.710000001"/>
    <n v="30501700.710000001"/>
    <n v="0.88031967966228952"/>
  </r>
  <r>
    <s v="21375802"/>
    <s v="SISTEMA NACIONAL DE EDUCACIÓN MUSICAL"/>
    <x v="14"/>
    <s v="001"/>
    <x v="138"/>
    <s v="ALQUILER DE EDIFICIOS, LOCALES Y TERRENOS"/>
    <n v="252875828"/>
    <n v="252875828"/>
    <n v="252875828"/>
    <n v="0"/>
    <n v="0"/>
    <n v="0"/>
    <n v="224358084.28999999"/>
    <n v="213299612.19999999"/>
    <n v="28517743.710000001"/>
    <n v="28517743.710000001"/>
    <n v="0.88722629625952221"/>
  </r>
  <r>
    <s v="21375802"/>
    <s v="SISTEMA NACIONAL DE EDUCACIÓN MUSICAL"/>
    <x v="14"/>
    <s v="001"/>
    <x v="23"/>
    <s v="ALQUILER DE EQUIPO DE COMPUTO"/>
    <n v="0"/>
    <n v="1983957"/>
    <n v="1983957"/>
    <n v="0"/>
    <n v="0"/>
    <n v="0"/>
    <n v="0"/>
    <n v="0"/>
    <n v="1983957"/>
    <n v="1983957"/>
    <n v="0"/>
  </r>
  <r>
    <s v="21375802"/>
    <s v="SISTEMA NACIONAL DE EDUCACIÓN MUSICAL"/>
    <x v="14"/>
    <s v="001"/>
    <x v="26"/>
    <s v="SERVICIOS BASICOS"/>
    <n v="38166000"/>
    <n v="41666000"/>
    <n v="41666000"/>
    <n v="0"/>
    <n v="0"/>
    <n v="0"/>
    <n v="32255302.73"/>
    <n v="30673045.739999998"/>
    <n v="9410697.2699999996"/>
    <n v="9410697.2699999996"/>
    <n v="0.77413965175442812"/>
  </r>
  <r>
    <s v="21375802"/>
    <s v="SISTEMA NACIONAL DE EDUCACIÓN MUSICAL"/>
    <x v="14"/>
    <s v="001"/>
    <x v="27"/>
    <s v="SERVICIO DE AGUA Y ALCANTARILLADO"/>
    <n v="7416000"/>
    <n v="10326000"/>
    <n v="10326000"/>
    <n v="0"/>
    <n v="0"/>
    <n v="0"/>
    <n v="8242967.0800000001"/>
    <n v="8242967.0800000001"/>
    <n v="2083032.92"/>
    <n v="2083032.92"/>
    <n v="0.79827300794111955"/>
  </r>
  <r>
    <s v="21375802"/>
    <s v="SISTEMA NACIONAL DE EDUCACIÓN MUSICAL"/>
    <x v="14"/>
    <s v="001"/>
    <x v="28"/>
    <s v="SERVICIO DE ENERGIA ELECTRICA"/>
    <n v="8652000"/>
    <n v="13542000"/>
    <n v="13542000"/>
    <n v="0"/>
    <n v="0"/>
    <n v="0"/>
    <n v="13038133"/>
    <n v="12990888"/>
    <n v="503867"/>
    <n v="503867"/>
    <n v="0.96279227588243976"/>
  </r>
  <r>
    <s v="21375802"/>
    <s v="SISTEMA NACIONAL DE EDUCACIÓN MUSICAL"/>
    <x v="14"/>
    <s v="001"/>
    <x v="29"/>
    <s v="SERVICIO DE CORREO"/>
    <n v="5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30"/>
    <s v="SERVICIO DE TELECOMUNICACIONES"/>
    <n v="20400000"/>
    <n v="16150000"/>
    <n v="16150000"/>
    <n v="0"/>
    <n v="0"/>
    <n v="0"/>
    <n v="9675282.6999999993"/>
    <n v="8140270.71"/>
    <n v="6474717.2999999998"/>
    <n v="6474717.2999999998"/>
    <n v="0.59908871207430336"/>
  </r>
  <r>
    <s v="21375802"/>
    <s v="SISTEMA NACIONAL DE EDUCACIÓN MUSICAL"/>
    <x v="14"/>
    <s v="001"/>
    <x v="31"/>
    <s v="OTROS SERVICIOS BASICOS"/>
    <n v="1648000"/>
    <n v="1648000"/>
    <n v="1648000"/>
    <n v="0"/>
    <n v="0"/>
    <n v="0"/>
    <n v="1298919.95"/>
    <n v="1298919.95"/>
    <n v="349080.05"/>
    <n v="349080.05"/>
    <n v="0.78817958131067956"/>
  </r>
  <r>
    <s v="21375802"/>
    <s v="SISTEMA NACIONAL DE EDUCACIÓN MUSICAL"/>
    <x v="14"/>
    <s v="001"/>
    <x v="32"/>
    <s v="SERVICIOS COMERCIALES Y FINANCIEROS"/>
    <n v="5015000"/>
    <n v="2238050"/>
    <n v="2238050"/>
    <n v="0"/>
    <n v="0"/>
    <n v="0"/>
    <n v="1937621.37"/>
    <n v="1937621.37"/>
    <n v="300428.63"/>
    <n v="300428.63"/>
    <n v="0.86576321797993794"/>
  </r>
  <r>
    <s v="21375802"/>
    <s v="SISTEMA NACIONAL DE EDUCACIÓN MUSICAL"/>
    <x v="14"/>
    <s v="001"/>
    <x v="33"/>
    <s v="INFORMACION"/>
    <n v="1500000"/>
    <n v="175000"/>
    <n v="175000"/>
    <n v="0"/>
    <n v="0"/>
    <n v="0"/>
    <n v="74450.5"/>
    <n v="74450.5"/>
    <n v="100549.5"/>
    <n v="100549.5"/>
    <n v="0.42543142857142857"/>
  </r>
  <r>
    <s v="21375802"/>
    <s v="SISTEMA NACIONAL DE EDUCACIÓN MUSICAL"/>
    <x v="14"/>
    <s v="001"/>
    <x v="158"/>
    <s v="TRANSPORTE DE BIENES"/>
    <n v="3000000"/>
    <n v="548050"/>
    <n v="548050"/>
    <n v="0"/>
    <n v="0"/>
    <n v="0"/>
    <n v="548050"/>
    <n v="548050"/>
    <n v="0"/>
    <n v="0"/>
    <n v="1"/>
  </r>
  <r>
    <s v="21375802"/>
    <s v="SISTEMA NACIONAL DE EDUCACIÓN MUSICAL"/>
    <x v="14"/>
    <s v="001"/>
    <x v="36"/>
    <s v="SERVICIOS DE TECNOLOGIAS DE INFORMACION"/>
    <n v="515000"/>
    <n v="1515000"/>
    <n v="1515000"/>
    <n v="0"/>
    <n v="0"/>
    <n v="0"/>
    <n v="1315120.8700000001"/>
    <n v="1315120.8700000001"/>
    <n v="199879.13"/>
    <n v="199879.13"/>
    <n v="0.86806658085808586"/>
  </r>
  <r>
    <s v="21375802"/>
    <s v="SISTEMA NACIONAL DE EDUCACIÓN MUSICAL"/>
    <x v="14"/>
    <s v="001"/>
    <x v="37"/>
    <s v="SERVICIOS DE GESTION Y APOYO"/>
    <n v="235409674"/>
    <n v="246659284"/>
    <n v="246659284"/>
    <n v="0"/>
    <n v="0"/>
    <n v="0"/>
    <n v="243846729.63999999"/>
    <n v="231834482.71000001"/>
    <n v="2812554.36"/>
    <n v="2812554.36"/>
    <n v="0.98859741131819712"/>
  </r>
  <r>
    <s v="21375802"/>
    <s v="SISTEMA NACIONAL DE EDUCACIÓN MUSICAL"/>
    <x v="14"/>
    <s v="001"/>
    <x v="39"/>
    <s v="SERVICIOS INFORMATICOS"/>
    <n v="1637598"/>
    <n v="2637598"/>
    <n v="2637598"/>
    <n v="0"/>
    <n v="0"/>
    <n v="0"/>
    <n v="2458880"/>
    <n v="2458880"/>
    <n v="178718"/>
    <n v="178718"/>
    <n v="0.93224213849115745"/>
  </r>
  <r>
    <s v="21375802"/>
    <s v="SISTEMA NACIONAL DE EDUCACIÓN MUSICAL"/>
    <x v="14"/>
    <s v="001"/>
    <x v="40"/>
    <s v="SERVICIOS GENERALES"/>
    <n v="228422076"/>
    <n v="240080856"/>
    <n v="240080856"/>
    <n v="0"/>
    <n v="0"/>
    <n v="0"/>
    <n v="237646225.25999999"/>
    <n v="225633978.33000001"/>
    <n v="2434630.7400000002"/>
    <n v="2434630.7400000002"/>
    <n v="0.98985912171189527"/>
  </r>
  <r>
    <s v="21375802"/>
    <s v="SISTEMA NACIONAL DE EDUCACIÓN MUSICAL"/>
    <x v="14"/>
    <s v="001"/>
    <x v="41"/>
    <s v="OTROS SERVICIOS DE GESTION Y APOYO"/>
    <n v="5350000"/>
    <n v="3940830"/>
    <n v="3940830"/>
    <n v="0"/>
    <n v="0"/>
    <n v="0"/>
    <n v="3741624.38"/>
    <n v="3741624.38"/>
    <n v="199205.62"/>
    <n v="199205.62"/>
    <n v="0.9494508466490561"/>
  </r>
  <r>
    <s v="21375802"/>
    <s v="SISTEMA NACIONAL DE EDUCACIÓN MUSICAL"/>
    <x v="14"/>
    <s v="001"/>
    <x v="42"/>
    <s v="GASTOS DE VIAJE Y DE TRANSPORTE"/>
    <n v="15000000"/>
    <n v="11174235"/>
    <n v="11174235"/>
    <n v="0"/>
    <n v="0"/>
    <n v="0"/>
    <n v="9895855.3000000007"/>
    <n v="9895855.3000000007"/>
    <n v="1278379.7"/>
    <n v="1278379.7"/>
    <n v="0.88559577456532823"/>
  </r>
  <r>
    <s v="21375802"/>
    <s v="SISTEMA NACIONAL DE EDUCACIÓN MUSICAL"/>
    <x v="14"/>
    <s v="001"/>
    <x v="43"/>
    <s v="TRANSPORTE DENTRO DEL PAIS"/>
    <n v="8000000"/>
    <n v="4174235"/>
    <n v="4174235"/>
    <n v="0"/>
    <n v="0"/>
    <n v="0"/>
    <n v="2976393.72"/>
    <n v="2976393.72"/>
    <n v="1197841.28"/>
    <n v="1197841.28"/>
    <n v="0.71303932816432236"/>
  </r>
  <r>
    <s v="21375802"/>
    <s v="SISTEMA NACIONAL DE EDUCACIÓN MUSICAL"/>
    <x v="14"/>
    <s v="001"/>
    <x v="44"/>
    <s v="VIATICOS DENTRO DEL PAIS"/>
    <n v="7000000"/>
    <n v="7000000"/>
    <n v="7000000"/>
    <n v="0"/>
    <n v="0"/>
    <n v="0"/>
    <n v="6919461.5800000001"/>
    <n v="6919461.5800000001"/>
    <n v="80538.42"/>
    <n v="80538.42"/>
    <n v="0.98849451142857148"/>
  </r>
  <r>
    <s v="21375802"/>
    <s v="SISTEMA NACIONAL DE EDUCACIÓN MUSICAL"/>
    <x v="14"/>
    <s v="001"/>
    <x v="45"/>
    <s v="SEGUROS, REASEGUROS Y OTRAS OBLIGACIONES"/>
    <n v="15000000"/>
    <n v="13000000"/>
    <n v="13000000"/>
    <n v="0"/>
    <n v="0"/>
    <n v="0"/>
    <n v="11975375.35"/>
    <n v="11975375.35"/>
    <n v="1024624.65"/>
    <n v="1024624.65"/>
    <n v="0.92118271923076922"/>
  </r>
  <r>
    <s v="21375802"/>
    <s v="SISTEMA NACIONAL DE EDUCACIÓN MUSICAL"/>
    <x v="14"/>
    <s v="001"/>
    <x v="46"/>
    <s v="SEGUROS"/>
    <n v="15000000"/>
    <n v="13000000"/>
    <n v="13000000"/>
    <n v="0"/>
    <n v="0"/>
    <n v="0"/>
    <n v="11975375.35"/>
    <n v="11975375.35"/>
    <n v="1024624.65"/>
    <n v="1024624.65"/>
    <n v="0.92118271923076922"/>
  </r>
  <r>
    <s v="21375802"/>
    <s v="SISTEMA NACIONAL DE EDUCACIÓN MUSICAL"/>
    <x v="14"/>
    <s v="001"/>
    <x v="51"/>
    <s v="MANTENIMIENTO Y REPARACION"/>
    <n v="13500000"/>
    <n v="7000000"/>
    <n v="7000000"/>
    <n v="0"/>
    <n v="0"/>
    <n v="0"/>
    <n v="6870466.3499999996"/>
    <n v="6870466.3499999996"/>
    <n v="129533.65"/>
    <n v="129533.65"/>
    <n v="0.98149519285714282"/>
  </r>
  <r>
    <s v="21375802"/>
    <s v="SISTEMA NACIONAL DE EDUCACIÓN MUSICAL"/>
    <x v="14"/>
    <s v="001"/>
    <x v="55"/>
    <s v="MANT. Y REPARACION DE EQUIPO DE TRANSPORTE"/>
    <n v="7000000"/>
    <n v="4000000"/>
    <n v="4000000"/>
    <n v="0"/>
    <n v="0"/>
    <n v="0"/>
    <n v="3951789.35"/>
    <n v="3951789.35"/>
    <n v="48210.65"/>
    <n v="48210.65"/>
    <n v="0.98794733750000008"/>
  </r>
  <r>
    <s v="21375802"/>
    <s v="SISTEMA NACIONAL DE EDUCACIÓN MUSICAL"/>
    <x v="14"/>
    <s v="001"/>
    <x v="57"/>
    <s v="MANT. Y REPARACION DE EQUIPO Y MOBILIARIO DE OFIC."/>
    <n v="450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59"/>
    <s v="MANTENIMIENTO Y REPARACION DE OTROS EQUIPOS"/>
    <n v="2000000"/>
    <n v="3000000"/>
    <n v="3000000"/>
    <n v="0"/>
    <n v="0"/>
    <n v="0"/>
    <n v="2918677"/>
    <n v="2918677"/>
    <n v="81323"/>
    <n v="81323"/>
    <n v="0.97289233333333336"/>
  </r>
  <r>
    <s v="21375802"/>
    <s v="SISTEMA NACIONAL DE EDUCACIÓN MUSICAL"/>
    <x v="14"/>
    <s v="001"/>
    <x v="60"/>
    <s v="IMPUESTOS"/>
    <n v="0"/>
    <n v="50500"/>
    <n v="50500"/>
    <n v="0"/>
    <n v="0"/>
    <n v="0"/>
    <n v="0"/>
    <n v="0"/>
    <n v="50500"/>
    <n v="50500"/>
    <n v="0"/>
  </r>
  <r>
    <s v="21375802"/>
    <s v="SISTEMA NACIONAL DE EDUCACIÓN MUSICAL"/>
    <x v="14"/>
    <s v="001"/>
    <x v="62"/>
    <s v="OTROS IMPUESTOS"/>
    <n v="0"/>
    <n v="50500"/>
    <n v="50500"/>
    <n v="0"/>
    <n v="0"/>
    <n v="0"/>
    <n v="0"/>
    <n v="0"/>
    <n v="50500"/>
    <n v="50500"/>
    <n v="0"/>
  </r>
  <r>
    <s v="21375802"/>
    <s v="SISTEMA NACIONAL DE EDUCACIÓN MUSICAL"/>
    <x v="14"/>
    <s v="001"/>
    <x v="63"/>
    <s v="SERVICIOS DIVERSOS"/>
    <n v="0"/>
    <n v="6143"/>
    <n v="6143"/>
    <n v="0"/>
    <n v="0"/>
    <n v="0"/>
    <n v="0"/>
    <n v="0"/>
    <n v="6143"/>
    <n v="6143"/>
    <n v="0"/>
  </r>
  <r>
    <s v="21375802"/>
    <s v="SISTEMA NACIONAL DE EDUCACIÓN MUSICAL"/>
    <x v="14"/>
    <s v="001"/>
    <x v="141"/>
    <s v="INTERESES MORATORIOS Y MULTAS"/>
    <n v="0"/>
    <n v="6143"/>
    <n v="6143"/>
    <n v="0"/>
    <n v="0"/>
    <n v="0"/>
    <n v="0"/>
    <n v="0"/>
    <n v="6143"/>
    <n v="6143"/>
    <n v="0"/>
  </r>
  <r>
    <s v="21375802"/>
    <s v="SISTEMA NACIONAL DE EDUCACIÓN MUSICAL"/>
    <x v="14"/>
    <s v="001"/>
    <x v="66"/>
    <s v="MATERIALES Y SUMINISTROS"/>
    <n v="20411652"/>
    <n v="18161652"/>
    <n v="18161652"/>
    <n v="0"/>
    <n v="0"/>
    <n v="0"/>
    <n v="11924525.1"/>
    <n v="8721768.1099999994"/>
    <n v="6237126.9000000004"/>
    <n v="6237126.9000000004"/>
    <n v="0.65657711644293149"/>
  </r>
  <r>
    <s v="21375802"/>
    <s v="SISTEMA NACIONAL DE EDUCACIÓN MUSICAL"/>
    <x v="14"/>
    <s v="001"/>
    <x v="67"/>
    <s v="PRODUCTOS QUIMICOS Y CONEXOS"/>
    <n v="8695000"/>
    <n v="8633000"/>
    <n v="8633000"/>
    <n v="0"/>
    <n v="0"/>
    <n v="0"/>
    <n v="2705040.67"/>
    <n v="2705040.67"/>
    <n v="5927959.3300000001"/>
    <n v="5927959.3300000001"/>
    <n v="0.31333727209544771"/>
  </r>
  <r>
    <s v="21375802"/>
    <s v="SISTEMA NACIONAL DE EDUCACIÓN MUSICAL"/>
    <x v="14"/>
    <s v="001"/>
    <x v="68"/>
    <s v="COMBUSTIBLES Y LUBRICANTES"/>
    <n v="6695000"/>
    <n v="6633000"/>
    <n v="6633000"/>
    <n v="0"/>
    <n v="0"/>
    <n v="0"/>
    <n v="2163122.9"/>
    <n v="2163122.9"/>
    <n v="4469877.0999999996"/>
    <n v="4469877.0999999996"/>
    <n v="0.32611531735263077"/>
  </r>
  <r>
    <s v="21375802"/>
    <s v="SISTEMA NACIONAL DE EDUCACIÓN MUSICAL"/>
    <x v="14"/>
    <s v="001"/>
    <x v="70"/>
    <s v="TINTAS, PINTURAS Y DILUYENTES"/>
    <n v="2000000"/>
    <n v="2000000"/>
    <n v="2000000"/>
    <n v="0"/>
    <n v="0"/>
    <n v="0"/>
    <n v="541917.77"/>
    <n v="541917.77"/>
    <n v="1458082.23"/>
    <n v="1458082.23"/>
    <n v="0.27095888499999998"/>
  </r>
  <r>
    <s v="21375802"/>
    <s v="SISTEMA NACIONAL DE EDUCACIÓN MUSICAL"/>
    <x v="14"/>
    <s v="001"/>
    <x v="82"/>
    <s v="HERRAMIENTAS, REPUESTOS Y ACCESORIOS"/>
    <n v="4216652"/>
    <n v="4216652"/>
    <n v="4216652"/>
    <n v="0"/>
    <n v="0"/>
    <n v="0"/>
    <n v="4100022.79"/>
    <n v="897265.8"/>
    <n v="116629.21"/>
    <n v="116629.21"/>
    <n v="0.97234080260832534"/>
  </r>
  <r>
    <s v="21375802"/>
    <s v="SISTEMA NACIONAL DE EDUCACIÓN MUSICAL"/>
    <x v="14"/>
    <s v="001"/>
    <x v="84"/>
    <s v="REPUESTOS Y ACCESORIOS"/>
    <n v="4216652"/>
    <n v="4216652"/>
    <n v="4216652"/>
    <n v="0"/>
    <n v="0"/>
    <n v="0"/>
    <n v="4100022.79"/>
    <n v="897265.8"/>
    <n v="116629.21"/>
    <n v="116629.21"/>
    <n v="0.97234080260832534"/>
  </r>
  <r>
    <s v="21375802"/>
    <s v="SISTEMA NACIONAL DE EDUCACIÓN MUSICAL"/>
    <x v="14"/>
    <s v="001"/>
    <x v="85"/>
    <s v="UTILES, MATERIALES Y SUMINISTROS DIVERSOS"/>
    <n v="7500000"/>
    <n v="5312000"/>
    <n v="5312000"/>
    <n v="0"/>
    <n v="0"/>
    <n v="0"/>
    <n v="5119461.6399999997"/>
    <n v="5119461.6399999997"/>
    <n v="192538.36"/>
    <n v="192538.36"/>
    <n v="0.96375407379518063"/>
  </r>
  <r>
    <s v="21375802"/>
    <s v="SISTEMA NACIONAL DE EDUCACIÓN MUSICAL"/>
    <x v="14"/>
    <s v="001"/>
    <x v="86"/>
    <s v="UTILES Y MATERIALES DE OFICINA Y COMPUTO"/>
    <n v="2000000"/>
    <n v="1562000"/>
    <n v="1562000"/>
    <n v="0"/>
    <n v="0"/>
    <n v="0"/>
    <n v="1552960.87"/>
    <n v="1552960.87"/>
    <n v="9039.1299999999992"/>
    <n v="9039.1299999999992"/>
    <n v="0.99421310499359805"/>
  </r>
  <r>
    <s v="21375802"/>
    <s v="SISTEMA NACIONAL DE EDUCACIÓN MUSICAL"/>
    <x v="14"/>
    <s v="001"/>
    <x v="88"/>
    <s v="PRODUCTOS DE PAPEL, CARTON E IMPRESOS"/>
    <n v="2000000"/>
    <n v="250000"/>
    <n v="250000"/>
    <n v="0"/>
    <n v="0"/>
    <n v="0"/>
    <n v="219396.52"/>
    <n v="219396.52"/>
    <n v="30603.48"/>
    <n v="30603.48"/>
    <n v="0.87758607999999994"/>
  </r>
  <r>
    <s v="21375802"/>
    <s v="SISTEMA NACIONAL DE EDUCACIÓN MUSICAL"/>
    <x v="14"/>
    <s v="001"/>
    <x v="90"/>
    <s v="UTILES Y MATERIALES DE LIMPIEZA"/>
    <n v="3500000"/>
    <n v="3500000"/>
    <n v="3500000"/>
    <n v="0"/>
    <n v="0"/>
    <n v="0"/>
    <n v="3347104.25"/>
    <n v="3347104.25"/>
    <n v="152895.75"/>
    <n v="152895.75"/>
    <n v="0.95631549999999999"/>
  </r>
  <r>
    <s v="21375802"/>
    <s v="SISTEMA NACIONAL DE EDUCACIÓN MUSICAL"/>
    <x v="14"/>
    <s v="001"/>
    <x v="119"/>
    <s v="BIENES DURADEROS"/>
    <n v="16700000"/>
    <n v="18860005"/>
    <n v="18860005"/>
    <n v="0"/>
    <n v="0"/>
    <n v="0"/>
    <n v="15103272.76"/>
    <n v="14883647.710000001"/>
    <n v="3756732.24"/>
    <n v="3756732.24"/>
    <n v="0.80080958409077829"/>
  </r>
  <r>
    <s v="21375802"/>
    <s v="SISTEMA NACIONAL DE EDUCACIÓN MUSICAL"/>
    <x v="14"/>
    <s v="001"/>
    <x v="120"/>
    <s v="MAQUINARIA, EQUIPO Y MOBILIARIO"/>
    <n v="14000000"/>
    <n v="18860005"/>
    <n v="18860005"/>
    <n v="0"/>
    <n v="0"/>
    <n v="0"/>
    <n v="15103272.76"/>
    <n v="14883647.710000001"/>
    <n v="3756732.24"/>
    <n v="3756732.24"/>
    <n v="0.80080958409077829"/>
  </r>
  <r>
    <s v="21375802"/>
    <s v="SISTEMA NACIONAL DE EDUCACIÓN MUSICAL"/>
    <x v="14"/>
    <s v="001"/>
    <x v="124"/>
    <s v="EQUIPO Y MOBILIARIO DE OFICINA"/>
    <n v="0"/>
    <n v="2160005"/>
    <n v="2160005"/>
    <n v="0"/>
    <n v="0"/>
    <n v="0"/>
    <n v="2160004.1"/>
    <n v="2160004.1"/>
    <n v="0.9"/>
    <n v="0.9"/>
    <n v="0.99999958333429784"/>
  </r>
  <r>
    <s v="21375802"/>
    <s v="SISTEMA NACIONAL DE EDUCACIÓN MUSICAL"/>
    <x v="14"/>
    <s v="280"/>
    <x v="125"/>
    <s v="EQUIPO Y PROGRAMAS DE COMPUTO"/>
    <n v="14000000"/>
    <n v="16700000"/>
    <n v="16700000"/>
    <n v="0"/>
    <n v="0"/>
    <n v="0"/>
    <n v="12943268.66"/>
    <n v="12723643.609999999"/>
    <n v="3756731.34"/>
    <n v="3756731.34"/>
    <n v="0.77504602754491014"/>
  </r>
  <r>
    <s v="21375802"/>
    <s v="SISTEMA NACIONAL DE EDUCACIÓN MUSICAL"/>
    <x v="14"/>
    <s v="280"/>
    <x v="131"/>
    <s v="BIENES DURADEROS DIVERSOS"/>
    <n v="2700000"/>
    <n v="0"/>
    <n v="0"/>
    <n v="0"/>
    <n v="0"/>
    <n v="0"/>
    <n v="0"/>
    <n v="0"/>
    <n v="0"/>
    <n v="0"/>
    <n v="0"/>
  </r>
  <r>
    <s v="21375802"/>
    <s v="SISTEMA NACIONAL DE EDUCACIÓN MUSICAL"/>
    <x v="14"/>
    <s v="280"/>
    <x v="132"/>
    <s v="BIENES INTANGIBLES"/>
    <n v="270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94"/>
    <s v="TRANSFERENCIAS CORRIENTES"/>
    <n v="167097188"/>
    <n v="150401839"/>
    <n v="150401839"/>
    <n v="0"/>
    <n v="0"/>
    <n v="0"/>
    <n v="126429938.87"/>
    <n v="124317498.01000001"/>
    <n v="23971900.129999999"/>
    <n v="23971900.129999999"/>
    <n v="0.84061431502842199"/>
  </r>
  <r>
    <s v="21375802"/>
    <s v="SISTEMA NACIONAL DE EDUCACIÓN MUSICAL"/>
    <x v="14"/>
    <s v="001"/>
    <x v="95"/>
    <s v="TRANSFERENCIAS CORRIENTES AL SECTOR PUBLICO"/>
    <n v="33396784"/>
    <n v="32048935"/>
    <n v="32048935"/>
    <n v="0"/>
    <n v="0"/>
    <n v="0"/>
    <n v="28758293.870000001"/>
    <n v="26645853.010000002"/>
    <n v="3290641.13"/>
    <n v="3290641.13"/>
    <n v="0.89732447802087656"/>
  </r>
  <r>
    <s v="21375802"/>
    <s v="SISTEMA NACIONAL DE EDUCACIÓN MUSICAL"/>
    <x v="14"/>
    <s v="001"/>
    <x v="263"/>
    <s v="CCSS CONTRIBUCION ESTATAL SEGURO PENSIONES (CONTRIBUCION ESTATAL AL SEGURO DE PENSIONES, SEGUN LEY NO. 17 DEL 22 DE OCTUBRE DE 1943, LEY"/>
    <n v="28809313"/>
    <n v="27646608"/>
    <n v="27646608"/>
    <n v="0"/>
    <n v="0"/>
    <n v="0"/>
    <n v="24757717.91"/>
    <n v="22935447.5"/>
    <n v="2888890.09"/>
    <n v="2888890.09"/>
    <n v="0.89550652687664256"/>
  </r>
  <r>
    <s v="21375802"/>
    <s v="SISTEMA NACIONAL DE EDUCACIÓN MUSICAL"/>
    <x v="14"/>
    <s v="001"/>
    <x v="264"/>
    <s v="CCSS CONTRIBUCION ESTATAL SEGURO SALUD (CONTRIBUCION ESTATAL AL SEGURO DE SALUD, SEGUN LEY NO. 17 DEL 22 DE OCTUBRE DE 1943, LEY"/>
    <n v="4587471"/>
    <n v="4402327"/>
    <n v="4402327"/>
    <n v="0"/>
    <n v="0"/>
    <n v="0"/>
    <n v="4000575.96"/>
    <n v="3710405.51"/>
    <n v="401751.03999999998"/>
    <n v="401751.03999999998"/>
    <n v="0.90874120891065113"/>
  </r>
  <r>
    <s v="21375802"/>
    <s v="SISTEMA NACIONAL DE EDUCACIÓN MUSICAL"/>
    <x v="14"/>
    <s v="001"/>
    <x v="102"/>
    <s v="PRESTACIONES"/>
    <n v="45400404"/>
    <n v="32900404"/>
    <n v="32900404"/>
    <n v="0"/>
    <n v="0"/>
    <n v="0"/>
    <n v="15288014.9"/>
    <n v="15288014.9"/>
    <n v="17612389.100000001"/>
    <n v="17612389.100000001"/>
    <n v="0.46467559790451207"/>
  </r>
  <r>
    <s v="21375802"/>
    <s v="SISTEMA NACIONAL DE EDUCACIÓN MUSICAL"/>
    <x v="14"/>
    <s v="001"/>
    <x v="103"/>
    <s v="PRESTACIONES LEGALES"/>
    <n v="27700000"/>
    <n v="19200000"/>
    <n v="19200000"/>
    <n v="0"/>
    <n v="0"/>
    <n v="0"/>
    <n v="5348273.37"/>
    <n v="5348273.37"/>
    <n v="13851726.630000001"/>
    <n v="13851726.630000001"/>
    <n v="0.27855590468750002"/>
  </r>
  <r>
    <s v="21375802"/>
    <s v="SISTEMA NACIONAL DE EDUCACIÓN MUSICAL"/>
    <x v="14"/>
    <s v="001"/>
    <x v="104"/>
    <s v="OTRAS PRESTACIONES"/>
    <n v="17700404"/>
    <n v="13700404"/>
    <n v="13700404"/>
    <n v="0"/>
    <n v="0"/>
    <n v="0"/>
    <n v="9939741.5299999993"/>
    <n v="9939741.5299999993"/>
    <n v="3760662.47"/>
    <n v="3760662.47"/>
    <n v="0.72550718431368877"/>
  </r>
  <r>
    <s v="21375802"/>
    <s v="SISTEMA NACIONAL DE EDUCACIÓN MUSICAL"/>
    <x v="14"/>
    <s v="001"/>
    <x v="105"/>
    <s v="TRANSF. C.TES A ENTIDADES PRIV. SIN FINES DE LUCRO"/>
    <n v="54000000"/>
    <n v="54000000"/>
    <n v="54000000"/>
    <n v="0"/>
    <n v="0"/>
    <n v="0"/>
    <n v="54000000"/>
    <n v="54000000"/>
    <n v="0"/>
    <n v="0"/>
    <n v="1"/>
  </r>
  <r>
    <s v="21375802"/>
    <s v="SISTEMA NACIONAL DE EDUCACIÓN MUSICAL"/>
    <x v="14"/>
    <s v="001"/>
    <x v="265"/>
    <s v="FUNDACION PARQUE METROPOLITANA LA LIBERTAD (PAGO CUOTA ANUAL PARA CUBRIR GASTOS POR CONCEPTO DE SEGURIDAD Y MANTENIMIENTO DE LA SEDE"/>
    <n v="54000000"/>
    <n v="54000000"/>
    <n v="54000000"/>
    <n v="0"/>
    <n v="0"/>
    <n v="0"/>
    <n v="54000000"/>
    <n v="54000000"/>
    <n v="0"/>
    <n v="0"/>
    <n v="1"/>
  </r>
  <r>
    <s v="21375802"/>
    <s v="SISTEMA NACIONAL DE EDUCACIÓN MUSICAL"/>
    <x v="14"/>
    <s v="001"/>
    <x v="109"/>
    <s v="OTRAS TRANSFERENCIAS CORRIENTES AL SECTOR PRIVADO"/>
    <n v="0"/>
    <n v="4000000"/>
    <n v="4000000"/>
    <n v="0"/>
    <n v="0"/>
    <n v="0"/>
    <n v="931130.1"/>
    <n v="931130.1"/>
    <n v="3068869.9"/>
    <n v="3068869.9"/>
    <n v="0.23278252499999999"/>
  </r>
  <r>
    <s v="21375802"/>
    <s v="SISTEMA NACIONAL DE EDUCACIÓN MUSICAL"/>
    <x v="14"/>
    <s v="001"/>
    <x v="110"/>
    <s v="INDEMNIZACIONES"/>
    <n v="0"/>
    <n v="4000000"/>
    <n v="4000000"/>
    <n v="0"/>
    <n v="0"/>
    <n v="0"/>
    <n v="931130.1"/>
    <n v="931130.1"/>
    <n v="3068869.9"/>
    <n v="3068869.9"/>
    <n v="0.23278252499999999"/>
  </r>
  <r>
    <s v="21375802"/>
    <s v="SISTEMA NACIONAL DE EDUCACIÓN MUSICAL"/>
    <x v="14"/>
    <s v="001"/>
    <x v="111"/>
    <s v="TRANSFERENCIAS CORRIENTES AL SECTOR EXTERNO"/>
    <n v="34300000"/>
    <n v="27452500"/>
    <n v="27452500"/>
    <n v="0"/>
    <n v="0"/>
    <n v="0"/>
    <n v="27452500"/>
    <n v="27452500"/>
    <n v="0"/>
    <n v="0"/>
    <n v="1"/>
  </r>
  <r>
    <s v="21375802"/>
    <s v="SISTEMA NACIONAL DE EDUCACIÓN MUSICAL"/>
    <x v="14"/>
    <s v="001"/>
    <x v="266"/>
    <s v="SECRETARIA GENERAL IBEROAMERICANA-SEGIB (CUOTA ANUAL DE MEMBRESIA PARA EL PROGRAMA DE COOPERACION DE IBERORQUESTAS JUVENILES). (PAGO"/>
    <n v="34300000"/>
    <n v="27452500"/>
    <n v="27452500"/>
    <n v="0"/>
    <n v="0"/>
    <n v="0"/>
    <n v="27452500"/>
    <n v="27452500"/>
    <n v="0"/>
    <n v="0"/>
    <n v="1"/>
  </r>
  <r>
    <s v="21375803"/>
    <s v="TEATRO NACIONAL"/>
    <x v="15"/>
    <s v="001"/>
    <x v="0"/>
    <s v=""/>
    <n v="3601399645"/>
    <n v="3461946517"/>
    <n v="3461946517"/>
    <n v="0"/>
    <n v="0"/>
    <n v="0"/>
    <n v="2947445179.96"/>
    <n v="2733650368.4000001"/>
    <n v="514501337.04000002"/>
    <n v="514501337.04000002"/>
    <n v="0.85138379968797195"/>
  </r>
  <r>
    <s v="21375803"/>
    <s v="TEATRO NACIONAL"/>
    <x v="15"/>
    <s v="001"/>
    <x v="1"/>
    <s v="REMUNERACIONES"/>
    <n v="1542382432"/>
    <n v="1492764188"/>
    <n v="1492764188"/>
    <n v="0"/>
    <n v="0"/>
    <n v="0"/>
    <n v="1222957751.03"/>
    <n v="1194914988.9100001"/>
    <n v="269806436.97000003"/>
    <n v="269806436.97000003"/>
    <n v="0.81925716121882208"/>
  </r>
  <r>
    <s v="21375803"/>
    <s v="TEATRO NACIONAL"/>
    <x v="15"/>
    <s v="001"/>
    <x v="2"/>
    <s v="REMUNERACIONES BASICAS"/>
    <n v="547728600"/>
    <n v="525330793"/>
    <n v="525330793"/>
    <n v="0"/>
    <n v="0"/>
    <n v="0"/>
    <n v="464101666.11000001"/>
    <n v="457326049.74000001"/>
    <n v="61229126.890000001"/>
    <n v="61229126.890000001"/>
    <n v="0.88344652987056105"/>
  </r>
  <r>
    <s v="21375803"/>
    <s v="TEATRO NACIONAL"/>
    <x v="15"/>
    <s v="001"/>
    <x v="3"/>
    <s v="SUELDOS PARA CARGOS FIJOS"/>
    <n v="532728600"/>
    <n v="510330793"/>
    <n v="510330793"/>
    <n v="0"/>
    <n v="0"/>
    <n v="0"/>
    <n v="451967174.44"/>
    <n v="445316015.37"/>
    <n v="58363618.560000002"/>
    <n v="58363618.560000002"/>
    <n v="0.88563571048318068"/>
  </r>
  <r>
    <s v="21375803"/>
    <s v="TEATRO NACIONAL"/>
    <x v="15"/>
    <s v="001"/>
    <x v="4"/>
    <s v="SUPLENCIAS"/>
    <n v="15000000"/>
    <n v="15000000"/>
    <n v="15000000"/>
    <n v="0"/>
    <n v="0"/>
    <n v="0"/>
    <n v="12134491.67"/>
    <n v="12010034.369999999"/>
    <n v="2865508.33"/>
    <n v="2865508.33"/>
    <n v="0.80896611133333329"/>
  </r>
  <r>
    <s v="21375803"/>
    <s v="TEATRO NACIONAL"/>
    <x v="15"/>
    <s v="001"/>
    <x v="5"/>
    <s v="REMUNERACIONES EVENTUALES"/>
    <n v="153000000"/>
    <n v="153000000"/>
    <n v="153000000"/>
    <n v="0"/>
    <n v="0"/>
    <n v="0"/>
    <n v="97583235.049999997"/>
    <n v="95047117.840000004"/>
    <n v="55416764.950000003"/>
    <n v="55416764.950000003"/>
    <n v="0.63779892189542486"/>
  </r>
  <r>
    <s v="21375803"/>
    <s v="TEATRO NACIONAL"/>
    <x v="15"/>
    <s v="001"/>
    <x v="6"/>
    <s v="TIEMPO EXTRAORDINARIO"/>
    <n v="153000000"/>
    <n v="153000000"/>
    <n v="153000000"/>
    <n v="0"/>
    <n v="0"/>
    <n v="0"/>
    <n v="97583235.049999997"/>
    <n v="95047117.840000004"/>
    <n v="55416764.950000003"/>
    <n v="55416764.950000003"/>
    <n v="0.63779892189542486"/>
  </r>
  <r>
    <s v="21375803"/>
    <s v="TEATRO NACIONAL"/>
    <x v="15"/>
    <s v="001"/>
    <x v="7"/>
    <s v="INCENTIVOS SALARIALES"/>
    <n v="589086000"/>
    <n v="567646429"/>
    <n v="567646429"/>
    <n v="0"/>
    <n v="0"/>
    <n v="0"/>
    <n v="442468720.38"/>
    <n v="439986947.83999997"/>
    <n v="125177708.62"/>
    <n v="125177708.62"/>
    <n v="0.77947943962138444"/>
  </r>
  <r>
    <s v="21375803"/>
    <s v="TEATRO NACIONAL"/>
    <x v="15"/>
    <s v="001"/>
    <x v="8"/>
    <s v="RETRIBUCION POR AÑOS SERVIDOS"/>
    <n v="239000000"/>
    <n v="227564780"/>
    <n v="227564780"/>
    <n v="0"/>
    <n v="0"/>
    <n v="0"/>
    <n v="157045595.22999999"/>
    <n v="155693143.80000001"/>
    <n v="70519184.769999996"/>
    <n v="70519184.769999996"/>
    <n v="0.69011380069446593"/>
  </r>
  <r>
    <s v="21375803"/>
    <s v="TEATRO NACIONAL"/>
    <x v="15"/>
    <s v="001"/>
    <x v="9"/>
    <s v="RESTRICCION AL EJERCICIO LIBERAL DE LA PROFESION"/>
    <n v="144525460"/>
    <n v="138327646"/>
    <n v="138327646"/>
    <n v="0"/>
    <n v="0"/>
    <n v="0"/>
    <n v="111904340.33"/>
    <n v="110945314.45999999"/>
    <n v="26423305.670000002"/>
    <n v="26423305.670000002"/>
    <n v="0.80898029834180796"/>
  </r>
  <r>
    <s v="21375803"/>
    <s v="TEATRO NACIONAL"/>
    <x v="15"/>
    <s v="001"/>
    <x v="10"/>
    <s v="DECIMOTERCER MES"/>
    <n v="97298940"/>
    <n v="94850815"/>
    <n v="94850815"/>
    <n v="0"/>
    <n v="0"/>
    <n v="0"/>
    <n v="76976291.939999998"/>
    <n v="76976291.939999998"/>
    <n v="17874523.059999999"/>
    <n v="17874523.059999999"/>
    <n v="0.81155119162655587"/>
  </r>
  <r>
    <s v="21375803"/>
    <s v="TEATRO NACIONAL"/>
    <x v="15"/>
    <s v="001"/>
    <x v="11"/>
    <s v="SALARIO ESCOLAR"/>
    <n v="79461600"/>
    <n v="79461600"/>
    <n v="79461600"/>
    <n v="0"/>
    <n v="0"/>
    <n v="0"/>
    <n v="75842357.650000006"/>
    <n v="75842357.650000006"/>
    <n v="3619242.35"/>
    <n v="3619242.35"/>
    <n v="0.95445293890382277"/>
  </r>
  <r>
    <s v="21375803"/>
    <s v="TEATRO NACIONAL"/>
    <x v="15"/>
    <s v="001"/>
    <x v="12"/>
    <s v="OTROS INCENTIVOS SALARIALES"/>
    <n v="28800000"/>
    <n v="27441588"/>
    <n v="27441588"/>
    <n v="0"/>
    <n v="0"/>
    <n v="0"/>
    <n v="20700135.23"/>
    <n v="20529839.989999998"/>
    <n v="6741452.7699999996"/>
    <n v="6741452.7699999996"/>
    <n v="0.75433445141731592"/>
  </r>
  <r>
    <s v="21375803"/>
    <s v="TEATRO NACIONAL"/>
    <x v="15"/>
    <s v="001"/>
    <x v="13"/>
    <s v="CONTRIB. PATRONALES AL DES. Y LA SEGURIDAD SOCIAL"/>
    <n v="116270278"/>
    <n v="113404826"/>
    <n v="113404826"/>
    <n v="0"/>
    <n v="0"/>
    <n v="0"/>
    <n v="101484345.45999999"/>
    <n v="93427083.459999993"/>
    <n v="11920480.539999999"/>
    <n v="11920480.539999999"/>
    <n v="0.89488559737307827"/>
  </r>
  <r>
    <s v="21375803"/>
    <s v="TEATRO NACIONAL"/>
    <x v="15"/>
    <s v="001"/>
    <x v="267"/>
    <s v="CCSS CONTRIBUCION PATRONAL SEGURO SALUD (CONTRIBUCION PATRONAL SEGURO DE SALUD, SEGUN LEY NO. 17 DEL 22 DE OCTUBRE DE 1943, LEY"/>
    <n v="110307699"/>
    <n v="107589193"/>
    <n v="107589193"/>
    <n v="0"/>
    <n v="0"/>
    <n v="0"/>
    <n v="96290467.900000006"/>
    <n v="88645852.900000006"/>
    <n v="11298725.1"/>
    <n v="11298725.1"/>
    <n v="0.89498271355190862"/>
  </r>
  <r>
    <s v="21375803"/>
    <s v="TEATRO NACIONAL"/>
    <x v="15"/>
    <s v="001"/>
    <x v="268"/>
    <s v="BANCO POPULAR Y DE DESARROLLO COMUNAL. (BPDC) (SEGUN LEY NO. 4351 DEL 11 DE JULIO DE 1969, LEY ORGANICA DEL B.P.D.C.)."/>
    <n v="5962579"/>
    <n v="5815633"/>
    <n v="5815633"/>
    <n v="0"/>
    <n v="0"/>
    <n v="0"/>
    <n v="5193877.5599999996"/>
    <n v="4781230.5599999996"/>
    <n v="621755.43999999994"/>
    <n v="621755.43999999994"/>
    <n v="0.8930889483569544"/>
  </r>
  <r>
    <s v="21375803"/>
    <s v="TEATRO NACIONAL"/>
    <x v="15"/>
    <s v="001"/>
    <x v="16"/>
    <s v="CONTRIB PATRONALES A FOND PENS Y OTROS FOND CAPIT."/>
    <n v="136297554"/>
    <n v="133382140"/>
    <n v="133382140"/>
    <n v="0"/>
    <n v="0"/>
    <n v="0"/>
    <n v="117319784.03"/>
    <n v="109127790.03"/>
    <n v="16062355.970000001"/>
    <n v="16062355.970000001"/>
    <n v="0.87957641127965114"/>
  </r>
  <r>
    <s v="21375803"/>
    <s v="TEATRO NACIONAL"/>
    <x v="15"/>
    <s v="001"/>
    <x v="269"/>
    <s v="CCSS CONTRIBUCION PATRONAL SEGURO PENSIONES (CONTRIBUCION PATRONAL SEGURO DE PENSIONES, SEGUN LEY NO. 17 DEL 22 DE OCTUBRE DE 1943, LEY"/>
    <n v="64634349"/>
    <n v="63041452"/>
    <n v="63041452"/>
    <n v="0"/>
    <n v="0"/>
    <n v="0"/>
    <n v="55596630.270000003"/>
    <n v="51118434.270000003"/>
    <n v="7444821.7300000004"/>
    <n v="7444821.7300000004"/>
    <n v="0.88190592865786155"/>
  </r>
  <r>
    <s v="21375803"/>
    <s v="TEATRO NACIONAL"/>
    <x v="15"/>
    <s v="001"/>
    <x v="270"/>
    <s v="CCSS APORTE PATRONAL REGIMEN PENSIONES (APORTE PATRONAL AL REGIMEN DE PENSIONES, SEGUN LEY DE PROTECCION AL TRABAJADOR NO. 7983 DEL 16"/>
    <n v="35775470"/>
    <n v="34893792"/>
    <n v="34893792"/>
    <n v="0"/>
    <n v="0"/>
    <n v="0"/>
    <n v="31023550.370000001"/>
    <n v="28547686.370000001"/>
    <n v="3870241.63"/>
    <n v="3870241.63"/>
    <n v="0.88908509485010978"/>
  </r>
  <r>
    <s v="21375803"/>
    <s v="TEATRO NACIONAL"/>
    <x v="15"/>
    <s v="001"/>
    <x v="271"/>
    <s v="CCSS APORTE PATRONAL FONDO CAPITALIZACION LABORAL (APORTE PATRONAL AL FONDO DE CAPITALIZACION LABORAL, SEGUN LEY DE PROTECCION AL TRABAJADOR"/>
    <n v="17887735"/>
    <n v="17446896"/>
    <n v="17446896"/>
    <n v="0"/>
    <n v="0"/>
    <n v="0"/>
    <n v="15709647.689999999"/>
    <n v="14471713.689999999"/>
    <n v="1737248.31"/>
    <n v="1737248.31"/>
    <n v="0.90042651082461889"/>
  </r>
  <r>
    <s v="21375803"/>
    <s v="TEATRO NACIONAL"/>
    <x v="15"/>
    <s v="001"/>
    <x v="272"/>
    <s v="ASOCIACION DE EMPLEADOS DEL MINISTERIO DE CULTURA Y JUVENTUD (ASEMICULTURA). (APORTE PATRONAL A LA ASOCIACION DE EMPLEADOS DEL MINISTERIO DE CULTURA"/>
    <n v="18000000"/>
    <n v="18000000"/>
    <n v="18000000"/>
    <n v="0"/>
    <n v="0"/>
    <n v="0"/>
    <n v="14989955.699999999"/>
    <n v="14989955.699999999"/>
    <n v="3010044.3"/>
    <n v="3010044.3"/>
    <n v="0.8327753166666666"/>
  </r>
  <r>
    <s v="21375803"/>
    <s v="TEATRO NACIONAL"/>
    <x v="15"/>
    <s v="001"/>
    <x v="21"/>
    <s v="SERVICIOS"/>
    <n v="1291974516"/>
    <n v="1306674516"/>
    <n v="1306674516"/>
    <n v="0"/>
    <n v="0"/>
    <n v="0"/>
    <n v="1176340718.8800001"/>
    <n v="1087414891.8"/>
    <n v="130333797.12"/>
    <n v="130333797.12"/>
    <n v="0.90025534628242498"/>
  </r>
  <r>
    <s v="21375803"/>
    <s v="TEATRO NACIONAL"/>
    <x v="15"/>
    <s v="001"/>
    <x v="22"/>
    <s v="ALQUILERES"/>
    <n v="57000000"/>
    <n v="55197600"/>
    <n v="55197600"/>
    <n v="0"/>
    <n v="0"/>
    <n v="0"/>
    <n v="55112481"/>
    <n v="55014915.310000002"/>
    <n v="85119"/>
    <n v="85119"/>
    <n v="0.99845792208356887"/>
  </r>
  <r>
    <s v="21375803"/>
    <s v="TEATRO NACIONAL"/>
    <x v="15"/>
    <s v="001"/>
    <x v="138"/>
    <s v="ALQUILER DE EDIFICIOS, LOCALES Y TERRENOS"/>
    <n v="55000000"/>
    <n v="53697600"/>
    <n v="53697600"/>
    <n v="0"/>
    <n v="0"/>
    <n v="0"/>
    <n v="53697600"/>
    <n v="53618400"/>
    <n v="0"/>
    <n v="0"/>
    <n v="1"/>
  </r>
  <r>
    <s v="21375803"/>
    <s v="TEATRO NACIONAL"/>
    <x v="15"/>
    <s v="001"/>
    <x v="156"/>
    <s v="ALQUILER DE MAQUINARIA, EQUIPO Y MOBILIARIO"/>
    <n v="2000000"/>
    <n v="1500000"/>
    <n v="1500000"/>
    <n v="0"/>
    <n v="0"/>
    <n v="0"/>
    <n v="1414881"/>
    <n v="1396515.31"/>
    <n v="85119"/>
    <n v="85119"/>
    <n v="0.94325400000000004"/>
  </r>
  <r>
    <s v="21375803"/>
    <s v="TEATRO NACIONAL"/>
    <x v="15"/>
    <s v="001"/>
    <x v="26"/>
    <s v="SERVICIOS BASICOS"/>
    <n v="102200000"/>
    <n v="103963400"/>
    <n v="103963400"/>
    <n v="0"/>
    <n v="0"/>
    <n v="0"/>
    <n v="72127436.209999993"/>
    <n v="71630971.480000004"/>
    <n v="31835963.789999999"/>
    <n v="31835963.789999999"/>
    <n v="0.69377719668652615"/>
  </r>
  <r>
    <s v="21375803"/>
    <s v="TEATRO NACIONAL"/>
    <x v="15"/>
    <s v="001"/>
    <x v="27"/>
    <s v="SERVICIO DE AGUA Y ALCANTARILLADO"/>
    <n v="3000000"/>
    <n v="3563400"/>
    <n v="3563400"/>
    <n v="0"/>
    <n v="0"/>
    <n v="0"/>
    <n v="2954460"/>
    <n v="2954460"/>
    <n v="608940"/>
    <n v="608940"/>
    <n v="0.8291126452264691"/>
  </r>
  <r>
    <s v="21375803"/>
    <s v="TEATRO NACIONAL"/>
    <x v="15"/>
    <s v="001"/>
    <x v="28"/>
    <s v="SERVICIO DE ENERGIA ELECTRICA"/>
    <n v="48900000"/>
    <n v="48900000"/>
    <n v="48900000"/>
    <n v="0"/>
    <n v="0"/>
    <n v="0"/>
    <n v="29097100"/>
    <n v="28910605"/>
    <n v="19802900"/>
    <n v="19802900"/>
    <n v="0.59503271983640083"/>
  </r>
  <r>
    <s v="21375803"/>
    <s v="TEATRO NACIONAL"/>
    <x v="15"/>
    <s v="001"/>
    <x v="29"/>
    <s v="SERVICIO DE CORREO"/>
    <n v="300000"/>
    <n v="0"/>
    <n v="0"/>
    <n v="0"/>
    <n v="0"/>
    <n v="0"/>
    <n v="0"/>
    <n v="0"/>
    <n v="0"/>
    <n v="0"/>
    <n v="0"/>
  </r>
  <r>
    <s v="21375803"/>
    <s v="TEATRO NACIONAL"/>
    <x v="15"/>
    <s v="001"/>
    <x v="30"/>
    <s v="SERVICIO DE TELECOMUNICACIONES"/>
    <n v="40000000"/>
    <n v="40000000"/>
    <n v="40000000"/>
    <n v="0"/>
    <n v="0"/>
    <n v="0"/>
    <n v="33216438.170000002"/>
    <n v="33013883.140000001"/>
    <n v="6783561.8300000001"/>
    <n v="6783561.8300000001"/>
    <n v="0.83041095425"/>
  </r>
  <r>
    <s v="21375803"/>
    <s v="TEATRO NACIONAL"/>
    <x v="15"/>
    <s v="001"/>
    <x v="31"/>
    <s v="OTROS SERVICIOS BASICOS"/>
    <n v="10000000"/>
    <n v="11500000"/>
    <n v="11500000"/>
    <n v="0"/>
    <n v="0"/>
    <n v="0"/>
    <n v="6859438.04"/>
    <n v="6752023.3399999999"/>
    <n v="4640561.96"/>
    <n v="4640561.96"/>
    <n v="0.59647287304347829"/>
  </r>
  <r>
    <s v="21375803"/>
    <s v="TEATRO NACIONAL"/>
    <x v="15"/>
    <s v="001"/>
    <x v="32"/>
    <s v="SERVICIOS COMERCIALES Y FINANCIEROS"/>
    <n v="116380000"/>
    <n v="129430000"/>
    <n v="129430000"/>
    <n v="0"/>
    <n v="0"/>
    <n v="0"/>
    <n v="124419742"/>
    <n v="115833722.45999999"/>
    <n v="5010258"/>
    <n v="5010258"/>
    <n v="0.96128982461562229"/>
  </r>
  <r>
    <s v="21375803"/>
    <s v="TEATRO NACIONAL"/>
    <x v="15"/>
    <s v="001"/>
    <x v="33"/>
    <s v="INFORMACION"/>
    <n v="500000"/>
    <n v="350000"/>
    <n v="350000"/>
    <n v="0"/>
    <n v="0"/>
    <n v="0"/>
    <n v="240520.5"/>
    <n v="240520.5"/>
    <n v="109479.5"/>
    <n v="109479.5"/>
    <n v="0.68720142857142852"/>
  </r>
  <r>
    <s v="21375803"/>
    <s v="TEATRO NACIONAL"/>
    <x v="15"/>
    <s v="001"/>
    <x v="157"/>
    <s v="PUBLICIDAD Y PROPAGANDA"/>
    <n v="15000000"/>
    <n v="15000000"/>
    <n v="15000000"/>
    <n v="0"/>
    <n v="0"/>
    <n v="0"/>
    <n v="13640959.890000001"/>
    <n v="13502983.109999999"/>
    <n v="1359040.11"/>
    <n v="1359040.11"/>
    <n v="0.90939732600000001"/>
  </r>
  <r>
    <s v="21375803"/>
    <s v="TEATRO NACIONAL"/>
    <x v="15"/>
    <s v="001"/>
    <x v="34"/>
    <s v="IMPRESION, ENCUADERNACION Y OTROS"/>
    <n v="3130000"/>
    <n v="3130000"/>
    <n v="3130000"/>
    <n v="0"/>
    <n v="0"/>
    <n v="0"/>
    <n v="2625600.2000000002"/>
    <n v="2625600.2000000002"/>
    <n v="504399.8"/>
    <n v="504399.8"/>
    <n v="0.8388499041533547"/>
  </r>
  <r>
    <s v="21375803"/>
    <s v="TEATRO NACIONAL"/>
    <x v="15"/>
    <s v="001"/>
    <x v="158"/>
    <s v="TRANSPORTE DE BIENES"/>
    <n v="2750000"/>
    <n v="1250000"/>
    <n v="1250000"/>
    <n v="0"/>
    <n v="0"/>
    <n v="0"/>
    <n v="0"/>
    <n v="0"/>
    <n v="1250000"/>
    <n v="1250000"/>
    <n v="0"/>
  </r>
  <r>
    <s v="21375803"/>
    <s v="TEATRO NACIONAL"/>
    <x v="15"/>
    <s v="001"/>
    <x v="35"/>
    <s v="COMIS. Y GASTOS POR SERV. FINANCIEROS Y COMERCIAL."/>
    <n v="53000000"/>
    <n v="67700000"/>
    <n v="67700000"/>
    <n v="0"/>
    <n v="0"/>
    <n v="0"/>
    <n v="67016885.210000001"/>
    <n v="61363153.43"/>
    <n v="683114.79"/>
    <n v="683114.79"/>
    <n v="0.98990967813884789"/>
  </r>
  <r>
    <s v="21375803"/>
    <s v="TEATRO NACIONAL"/>
    <x v="15"/>
    <s v="001"/>
    <x v="36"/>
    <s v="SERVICIOS DE TECNOLOGIAS DE INFORMACION"/>
    <n v="42000000"/>
    <n v="42000000"/>
    <n v="42000000"/>
    <n v="0"/>
    <n v="0"/>
    <n v="0"/>
    <n v="40895776.200000003"/>
    <n v="38101465.219999999"/>
    <n v="1104223.8"/>
    <n v="1104223.8"/>
    <n v="0.97370895714285721"/>
  </r>
  <r>
    <s v="21375803"/>
    <s v="TEATRO NACIONAL"/>
    <x v="15"/>
    <s v="001"/>
    <x v="37"/>
    <s v="SERVICIOS DE GESTION Y APOYO"/>
    <n v="744657572"/>
    <n v="742657572"/>
    <n v="742657572"/>
    <n v="0"/>
    <n v="0"/>
    <n v="0"/>
    <n v="709162876.92999995"/>
    <n v="644757853.29999995"/>
    <n v="33494695.07"/>
    <n v="33494695.07"/>
    <n v="0.95489887084864999"/>
  </r>
  <r>
    <s v="21375803"/>
    <s v="TEATRO NACIONAL"/>
    <x v="15"/>
    <s v="001"/>
    <x v="139"/>
    <s v="SERVICIOS JURIDICOS"/>
    <n v="41000000"/>
    <n v="36300000"/>
    <n v="36300000"/>
    <n v="0"/>
    <n v="0"/>
    <n v="0"/>
    <n v="20919690"/>
    <n v="7084717.5800000001"/>
    <n v="15380310"/>
    <n v="15380310"/>
    <n v="0.57630000000000003"/>
  </r>
  <r>
    <s v="21375803"/>
    <s v="TEATRO NACIONAL"/>
    <x v="15"/>
    <s v="001"/>
    <x v="140"/>
    <s v="SERVICIOS DE INGENIERIA Y ARQUITECTURA"/>
    <n v="27000000"/>
    <n v="20000000"/>
    <n v="20000000"/>
    <n v="0"/>
    <n v="0"/>
    <n v="0"/>
    <n v="10470000"/>
    <n v="10284690.27"/>
    <n v="9530000"/>
    <n v="9530000"/>
    <n v="0.52349999999999997"/>
  </r>
  <r>
    <s v="21375803"/>
    <s v="TEATRO NACIONAL"/>
    <x v="15"/>
    <s v="001"/>
    <x v="38"/>
    <s v="SERVICIOS EN CIENCIAS ECONOMICAS Y SOCIALES"/>
    <n v="12000000"/>
    <n v="12000000"/>
    <n v="12000000"/>
    <n v="0"/>
    <n v="0"/>
    <n v="0"/>
    <n v="7966000"/>
    <n v="0"/>
    <n v="4034000"/>
    <n v="4034000"/>
    <n v="0.66383333333333339"/>
  </r>
  <r>
    <s v="21375803"/>
    <s v="TEATRO NACIONAL"/>
    <x v="15"/>
    <s v="001"/>
    <x v="39"/>
    <s v="SERVICIOS INFORMATICOS"/>
    <n v="12000000"/>
    <n v="12000000"/>
    <n v="12000000"/>
    <n v="0"/>
    <n v="0"/>
    <n v="0"/>
    <n v="11562064.369999999"/>
    <n v="11357332.68"/>
    <n v="437935.63"/>
    <n v="437935.63"/>
    <n v="0.96350536416666654"/>
  </r>
  <r>
    <s v="21375803"/>
    <s v="TEATRO NACIONAL"/>
    <x v="15"/>
    <s v="001"/>
    <x v="40"/>
    <s v="SERVICIOS GENERALES"/>
    <n v="160000000"/>
    <n v="160000000"/>
    <n v="160000000"/>
    <n v="0"/>
    <n v="0"/>
    <n v="0"/>
    <n v="159543571.72"/>
    <n v="132121307.87"/>
    <n v="456428.28"/>
    <n v="456428.28"/>
    <n v="0.99714732325"/>
  </r>
  <r>
    <s v="21375803"/>
    <s v="TEATRO NACIONAL"/>
    <x v="15"/>
    <s v="001"/>
    <x v="41"/>
    <s v="OTROS SERVICIOS DE GESTION Y APOYO"/>
    <n v="492657572"/>
    <n v="502357572"/>
    <n v="502357572"/>
    <n v="0"/>
    <n v="0"/>
    <n v="0"/>
    <n v="498701550.83999997"/>
    <n v="483909804.89999998"/>
    <n v="3656021.16"/>
    <n v="3656021.16"/>
    <n v="0.99272227320980833"/>
  </r>
  <r>
    <s v="21375803"/>
    <s v="TEATRO NACIONAL"/>
    <x v="15"/>
    <s v="001"/>
    <x v="42"/>
    <s v="GASTOS DE VIAJE Y DE TRANSPORTE"/>
    <n v="11075000"/>
    <n v="7314000"/>
    <n v="7314000"/>
    <n v="0"/>
    <n v="0"/>
    <n v="0"/>
    <n v="6831804"/>
    <n v="6831804"/>
    <n v="482196"/>
    <n v="482196"/>
    <n v="0.93407219031993438"/>
  </r>
  <r>
    <s v="21375803"/>
    <s v="TEATRO NACIONAL"/>
    <x v="15"/>
    <s v="001"/>
    <x v="43"/>
    <s v="TRANSPORTE DENTRO DEL PAIS"/>
    <n v="4500000"/>
    <n v="617000"/>
    <n v="617000"/>
    <n v="0"/>
    <n v="0"/>
    <n v="0"/>
    <n v="479629"/>
    <n v="479629"/>
    <n v="137371"/>
    <n v="137371"/>
    <n v="0.77735656401944897"/>
  </r>
  <r>
    <s v="21375803"/>
    <s v="TEATRO NACIONAL"/>
    <x v="15"/>
    <s v="001"/>
    <x v="44"/>
    <s v="VIATICOS DENTRO DEL PAIS"/>
    <n v="6575000"/>
    <n v="6697000"/>
    <n v="6697000"/>
    <n v="0"/>
    <n v="0"/>
    <n v="0"/>
    <n v="6352175"/>
    <n v="6352175"/>
    <n v="344825"/>
    <n v="344825"/>
    <n v="0.94851052710168737"/>
  </r>
  <r>
    <s v="21375803"/>
    <s v="TEATRO NACIONAL"/>
    <x v="15"/>
    <s v="001"/>
    <x v="45"/>
    <s v="SEGUROS, REASEGUROS Y OTRAS OBLIGACIONES"/>
    <n v="193084944"/>
    <n v="193084944"/>
    <n v="193084944"/>
    <n v="0"/>
    <n v="0"/>
    <n v="0"/>
    <n v="153639248.83000001"/>
    <n v="153639248.83000001"/>
    <n v="39445695.170000002"/>
    <n v="39445695.170000002"/>
    <n v="0.79570807359272933"/>
  </r>
  <r>
    <s v="21375803"/>
    <s v="TEATRO NACIONAL"/>
    <x v="15"/>
    <s v="001"/>
    <x v="46"/>
    <s v="SEGUROS"/>
    <n v="193084944"/>
    <n v="193084944"/>
    <n v="193084944"/>
    <n v="0"/>
    <n v="0"/>
    <n v="0"/>
    <n v="153639248.83000001"/>
    <n v="153639248.83000001"/>
    <n v="39445695.170000002"/>
    <n v="39445695.170000002"/>
    <n v="0.79570807359272933"/>
  </r>
  <r>
    <s v="21375803"/>
    <s v="TEATRO NACIONAL"/>
    <x v="15"/>
    <s v="001"/>
    <x v="47"/>
    <s v="CAPACITACION Y PROTOCOLO"/>
    <n v="2500000"/>
    <n v="2950000"/>
    <n v="2950000"/>
    <n v="0"/>
    <n v="0"/>
    <n v="0"/>
    <n v="2922632.3"/>
    <n v="2914132.3"/>
    <n v="27367.7"/>
    <n v="27367.7"/>
    <n v="0.99072281355932201"/>
  </r>
  <r>
    <s v="21375803"/>
    <s v="TEATRO NACIONAL"/>
    <x v="15"/>
    <s v="001"/>
    <x v="48"/>
    <s v="ACTIVIDADES DE CAPACITACION"/>
    <n v="1500000"/>
    <n v="1950000"/>
    <n v="1950000"/>
    <n v="0"/>
    <n v="0"/>
    <n v="0"/>
    <n v="1926132.3"/>
    <n v="1917632.3"/>
    <n v="23867.7"/>
    <n v="23867.7"/>
    <n v="0.9877601538461539"/>
  </r>
  <r>
    <s v="21375803"/>
    <s v="TEATRO NACIONAL"/>
    <x v="15"/>
    <s v="001"/>
    <x v="49"/>
    <s v="ACTIVIDADES PROTOCOLARIAS Y SOCIALES"/>
    <n v="1000000"/>
    <n v="1000000"/>
    <n v="1000000"/>
    <n v="0"/>
    <n v="0"/>
    <n v="0"/>
    <n v="996500"/>
    <n v="996500"/>
    <n v="3500"/>
    <n v="3500"/>
    <n v="0.99650000000000005"/>
  </r>
  <r>
    <s v="21375803"/>
    <s v="TEATRO NACIONAL"/>
    <x v="15"/>
    <s v="001"/>
    <x v="51"/>
    <s v="MANTENIMIENTO Y REPARACION"/>
    <n v="62257000"/>
    <n v="69257000"/>
    <n v="69257000"/>
    <n v="0"/>
    <n v="0"/>
    <n v="0"/>
    <n v="51942264.170000002"/>
    <n v="36610010.68"/>
    <n v="17314735.829999998"/>
    <n v="17314735.829999998"/>
    <n v="0.74999298511341816"/>
  </r>
  <r>
    <s v="21375803"/>
    <s v="TEATRO NACIONAL"/>
    <x v="15"/>
    <s v="001"/>
    <x v="52"/>
    <s v="MANTENIMIENTO DE EDIFICIOS, LOCALES Y TERRENOS"/>
    <n v="11600000"/>
    <n v="11600000"/>
    <n v="11600000"/>
    <n v="0"/>
    <n v="0"/>
    <n v="0"/>
    <n v="10969299.029999999"/>
    <n v="4316149.13"/>
    <n v="630700.97"/>
    <n v="630700.97"/>
    <n v="0.94562922672413785"/>
  </r>
  <r>
    <s v="21375803"/>
    <s v="TEATRO NACIONAL"/>
    <x v="15"/>
    <s v="001"/>
    <x v="54"/>
    <s v="MANT. Y REPARACION DE MAQUINARIA Y EQUIPO DE PROD."/>
    <n v="10857000"/>
    <n v="10857000"/>
    <n v="10857000"/>
    <n v="0"/>
    <n v="0"/>
    <n v="0"/>
    <n v="8896548.0099999998"/>
    <n v="8096430.9900000002"/>
    <n v="1960451.99"/>
    <n v="1960451.99"/>
    <n v="0.81942967762733721"/>
  </r>
  <r>
    <s v="21375803"/>
    <s v="TEATRO NACIONAL"/>
    <x v="15"/>
    <s v="001"/>
    <x v="55"/>
    <s v="MANT. Y REPARACION DE EQUIPO DE TRANSPORTE"/>
    <n v="5000000"/>
    <n v="5000000"/>
    <n v="5000000"/>
    <n v="0"/>
    <n v="0"/>
    <n v="0"/>
    <n v="3463224"/>
    <n v="489659.06"/>
    <n v="1536776"/>
    <n v="1536776"/>
    <n v="0.69264479999999995"/>
  </r>
  <r>
    <s v="21375803"/>
    <s v="TEATRO NACIONAL"/>
    <x v="15"/>
    <s v="001"/>
    <x v="56"/>
    <s v="MANT. Y REPARACION DE EQUIPO DE COMUNICAC."/>
    <n v="5000000"/>
    <n v="5000000"/>
    <n v="5000000"/>
    <n v="0"/>
    <n v="0"/>
    <n v="0"/>
    <n v="4438772.59"/>
    <n v="2966655.73"/>
    <n v="561227.41"/>
    <n v="561227.41"/>
    <n v="0.88775451799999994"/>
  </r>
  <r>
    <s v="21375803"/>
    <s v="TEATRO NACIONAL"/>
    <x v="15"/>
    <s v="001"/>
    <x v="57"/>
    <s v="MANT. Y REPARACION DE EQUIPO Y MOBILIARIO DE OFIC."/>
    <n v="17000000"/>
    <n v="17000000"/>
    <n v="17000000"/>
    <n v="0"/>
    <n v="0"/>
    <n v="0"/>
    <n v="12220626.67"/>
    <n v="9209815.2799999993"/>
    <n v="4779373.33"/>
    <n v="4779373.33"/>
    <n v="0.71886039235294119"/>
  </r>
  <r>
    <s v="21375803"/>
    <s v="TEATRO NACIONAL"/>
    <x v="15"/>
    <s v="001"/>
    <x v="58"/>
    <s v="MANT. Y REP. DE EQUIPO DE COMPUTO Y SIST. DE INF."/>
    <n v="2000000"/>
    <n v="2000000"/>
    <n v="2000000"/>
    <n v="0"/>
    <n v="0"/>
    <n v="0"/>
    <n v="1940740.05"/>
    <n v="1940740.05"/>
    <n v="59259.95"/>
    <n v="59259.95"/>
    <n v="0.97037002500000002"/>
  </r>
  <r>
    <s v="21375803"/>
    <s v="TEATRO NACIONAL"/>
    <x v="15"/>
    <s v="001"/>
    <x v="59"/>
    <s v="MANTENIMIENTO Y REPARACION DE OTROS EQUIPOS"/>
    <n v="10800000"/>
    <n v="17800000"/>
    <n v="17800000"/>
    <n v="0"/>
    <n v="0"/>
    <n v="0"/>
    <n v="10013053.82"/>
    <n v="9590560.4399999995"/>
    <n v="7786946.1799999997"/>
    <n v="7786946.1799999997"/>
    <n v="0.56253111348314611"/>
  </r>
  <r>
    <s v="21375803"/>
    <s v="TEATRO NACIONAL"/>
    <x v="15"/>
    <s v="001"/>
    <x v="60"/>
    <s v="IMPUESTOS"/>
    <n v="1820000"/>
    <n v="1820000"/>
    <n v="1820000"/>
    <n v="0"/>
    <n v="0"/>
    <n v="0"/>
    <n v="177154"/>
    <n v="177154"/>
    <n v="1642846"/>
    <n v="1642846"/>
    <n v="9.7337362637362632E-2"/>
  </r>
  <r>
    <s v="21375803"/>
    <s v="TEATRO NACIONAL"/>
    <x v="15"/>
    <s v="001"/>
    <x v="61"/>
    <s v="IMPUESTOS SOBRE LA PROPIEDAD DE BIENES INMUEBLES"/>
    <n v="120000"/>
    <n v="120000"/>
    <n v="120000"/>
    <n v="0"/>
    <n v="0"/>
    <n v="0"/>
    <n v="0"/>
    <n v="0"/>
    <n v="120000"/>
    <n v="120000"/>
    <n v="0"/>
  </r>
  <r>
    <s v="21375803"/>
    <s v="TEATRO NACIONAL"/>
    <x v="15"/>
    <s v="001"/>
    <x v="62"/>
    <s v="OTROS IMPUESTOS"/>
    <n v="1700000"/>
    <n v="1700000"/>
    <n v="1700000"/>
    <n v="0"/>
    <n v="0"/>
    <n v="0"/>
    <n v="177154"/>
    <n v="177154"/>
    <n v="1522846"/>
    <n v="1522846"/>
    <n v="0.10420823529411764"/>
  </r>
  <r>
    <s v="21375803"/>
    <s v="TEATRO NACIONAL"/>
    <x v="15"/>
    <s v="001"/>
    <x v="63"/>
    <s v="SERVICIOS DIVERSOS"/>
    <n v="1000000"/>
    <n v="1000000"/>
    <n v="1000000"/>
    <n v="0"/>
    <n v="0"/>
    <n v="0"/>
    <n v="5079.4399999999996"/>
    <n v="5079.4399999999996"/>
    <n v="994920.56"/>
    <n v="994920.56"/>
    <n v="5.0794399999999993E-3"/>
  </r>
  <r>
    <s v="21375803"/>
    <s v="TEATRO NACIONAL"/>
    <x v="15"/>
    <s v="001"/>
    <x v="141"/>
    <s v="INTERESES MORATORIOS Y MULTAS"/>
    <n v="1000000"/>
    <n v="1000000"/>
    <n v="1000000"/>
    <n v="0"/>
    <n v="0"/>
    <n v="0"/>
    <n v="5079.4399999999996"/>
    <n v="5079.4399999999996"/>
    <n v="994920.56"/>
    <n v="994920.56"/>
    <n v="5.0794399999999993E-3"/>
  </r>
  <r>
    <s v="21375803"/>
    <s v="TEATRO NACIONAL"/>
    <x v="15"/>
    <s v="001"/>
    <x v="66"/>
    <s v="MATERIALES Y SUMINISTROS"/>
    <n v="147650796"/>
    <n v="131650796"/>
    <n v="131650796"/>
    <n v="0"/>
    <n v="0"/>
    <n v="0"/>
    <n v="107704160"/>
    <n v="97114817.269999996"/>
    <n v="23946636"/>
    <n v="23946636"/>
    <n v="0.81810489015197452"/>
  </r>
  <r>
    <s v="21375803"/>
    <s v="TEATRO NACIONAL"/>
    <x v="15"/>
    <s v="001"/>
    <x v="67"/>
    <s v="PRODUCTOS QUIMICOS Y CONEXOS"/>
    <n v="28200796"/>
    <n v="20200796"/>
    <n v="20200796"/>
    <n v="0"/>
    <n v="0"/>
    <n v="0"/>
    <n v="16249360.99"/>
    <n v="10266584.039999999"/>
    <n v="3951435.01"/>
    <n v="3951435.01"/>
    <n v="0.80439211355829743"/>
  </r>
  <r>
    <s v="21375803"/>
    <s v="TEATRO NACIONAL"/>
    <x v="15"/>
    <s v="001"/>
    <x v="68"/>
    <s v="COMBUSTIBLES Y LUBRICANTES"/>
    <n v="4900796"/>
    <n v="4400796"/>
    <n v="4400796"/>
    <n v="0"/>
    <n v="0"/>
    <n v="0"/>
    <n v="1982479.8"/>
    <n v="1888474.8"/>
    <n v="2418316.2000000002"/>
    <n v="2418316.2000000002"/>
    <n v="0.45048209460288546"/>
  </r>
  <r>
    <s v="21375803"/>
    <s v="TEATRO NACIONAL"/>
    <x v="15"/>
    <s v="001"/>
    <x v="69"/>
    <s v="PRODUCTOS FARMACEUTICOS Y MEDICINALES"/>
    <n v="1000000"/>
    <n v="1000000"/>
    <n v="1000000"/>
    <n v="0"/>
    <n v="0"/>
    <n v="0"/>
    <n v="660000"/>
    <n v="0"/>
    <n v="340000"/>
    <n v="340000"/>
    <n v="0.66"/>
  </r>
  <r>
    <s v="21375803"/>
    <s v="TEATRO NACIONAL"/>
    <x v="15"/>
    <s v="001"/>
    <x v="70"/>
    <s v="TINTAS, PINTURAS Y DILUYENTES"/>
    <n v="11500000"/>
    <n v="11500000"/>
    <n v="11500000"/>
    <n v="0"/>
    <n v="0"/>
    <n v="0"/>
    <n v="10902852.890000001"/>
    <n v="6422439.6200000001"/>
    <n v="597147.11"/>
    <n v="597147.11"/>
    <n v="0.9480741643478261"/>
  </r>
  <r>
    <s v="21375803"/>
    <s v="TEATRO NACIONAL"/>
    <x v="15"/>
    <s v="001"/>
    <x v="71"/>
    <s v="OTROS PRODUCTOS QUIMICOS Y CONEXOS"/>
    <n v="10800000"/>
    <n v="3300000"/>
    <n v="3300000"/>
    <n v="0"/>
    <n v="0"/>
    <n v="0"/>
    <n v="2704028.3"/>
    <n v="1955669.62"/>
    <n v="595971.69999999995"/>
    <n v="595971.69999999995"/>
    <n v="0.81940251515151508"/>
  </r>
  <r>
    <s v="21375803"/>
    <s v="TEATRO NACIONAL"/>
    <x v="15"/>
    <s v="001"/>
    <x v="72"/>
    <s v="ALIMENTOS Y PRODUCTOS AGROPECUARIOS"/>
    <n v="4500000"/>
    <n v="3500000"/>
    <n v="3500000"/>
    <n v="0"/>
    <n v="0"/>
    <n v="0"/>
    <n v="1635476.16"/>
    <n v="1635476.16"/>
    <n v="1864523.84"/>
    <n v="1864523.84"/>
    <n v="0.46727890285714285"/>
  </r>
  <r>
    <s v="21375803"/>
    <s v="TEATRO NACIONAL"/>
    <x v="15"/>
    <s v="001"/>
    <x v="73"/>
    <s v="PRODUCTOS AGROFORESTALES"/>
    <n v="3500000"/>
    <n v="3500000"/>
    <n v="3500000"/>
    <n v="0"/>
    <n v="0"/>
    <n v="0"/>
    <n v="1635476.16"/>
    <n v="1635476.16"/>
    <n v="1864523.84"/>
    <n v="1864523.84"/>
    <n v="0.46727890285714285"/>
  </r>
  <r>
    <s v="21375803"/>
    <s v="TEATRO NACIONAL"/>
    <x v="15"/>
    <s v="001"/>
    <x v="74"/>
    <s v="ALIMENTOS Y BEBIDAS"/>
    <n v="1000000"/>
    <n v="0"/>
    <n v="0"/>
    <n v="0"/>
    <n v="0"/>
    <n v="0"/>
    <n v="0"/>
    <n v="0"/>
    <n v="0"/>
    <n v="0"/>
    <n v="0"/>
  </r>
  <r>
    <s v="21375803"/>
    <s v="TEATRO NACIONAL"/>
    <x v="15"/>
    <s v="001"/>
    <x v="75"/>
    <s v="MATERIALES Y PROD DE USO EN LA CONSTRUC Y MANT."/>
    <n v="49450000"/>
    <n v="52000000"/>
    <n v="52000000"/>
    <n v="0"/>
    <n v="0"/>
    <n v="0"/>
    <n v="42516303.100000001"/>
    <n v="41716426.82"/>
    <n v="9483696.9000000004"/>
    <n v="9483696.9000000004"/>
    <n v="0.81762121346153849"/>
  </r>
  <r>
    <s v="21375803"/>
    <s v="TEATRO NACIONAL"/>
    <x v="15"/>
    <s v="001"/>
    <x v="76"/>
    <s v="MATERIALES Y PRODUCTOS METALICOS"/>
    <n v="17000000"/>
    <n v="19000000"/>
    <n v="19000000"/>
    <n v="0"/>
    <n v="0"/>
    <n v="0"/>
    <n v="14768888.58"/>
    <n v="14680235.689999999"/>
    <n v="4231111.42"/>
    <n v="4231111.42"/>
    <n v="0.7773099252631579"/>
  </r>
  <r>
    <s v="21375803"/>
    <s v="TEATRO NACIONAL"/>
    <x v="15"/>
    <s v="001"/>
    <x v="77"/>
    <s v="MATERIALES Y PRODUCTOS MINERALES Y ASFALTICOS"/>
    <n v="1750000"/>
    <n v="1750000"/>
    <n v="1750000"/>
    <n v="0"/>
    <n v="0"/>
    <n v="0"/>
    <n v="281184.71999999997"/>
    <n v="278066.53999999998"/>
    <n v="1468815.28"/>
    <n v="1468815.28"/>
    <n v="0.16067698285714285"/>
  </r>
  <r>
    <s v="21375803"/>
    <s v="TEATRO NACIONAL"/>
    <x v="15"/>
    <s v="001"/>
    <x v="78"/>
    <s v="MADERA Y SUS DERIVADOS"/>
    <n v="6000000"/>
    <n v="3000000"/>
    <n v="3000000"/>
    <n v="0"/>
    <n v="0"/>
    <n v="0"/>
    <n v="2690982"/>
    <n v="2690982"/>
    <n v="309018"/>
    <n v="309018"/>
    <n v="0.89699399999999996"/>
  </r>
  <r>
    <s v="21375803"/>
    <s v="TEATRO NACIONAL"/>
    <x v="15"/>
    <s v="001"/>
    <x v="79"/>
    <s v="MAT. Y PROD. ELECTRICOS, TELEFONICOS Y DE COMPUTO"/>
    <n v="15000000"/>
    <n v="18550000"/>
    <n v="18550000"/>
    <n v="0"/>
    <n v="0"/>
    <n v="0"/>
    <n v="15503493"/>
    <n v="15346028.119999999"/>
    <n v="3046507"/>
    <n v="3046507"/>
    <n v="0.83576781671159028"/>
  </r>
  <r>
    <s v="21375803"/>
    <s v="TEATRO NACIONAL"/>
    <x v="15"/>
    <s v="001"/>
    <x v="163"/>
    <s v="MATERIALES Y PRODUCTOS DE VIDRIO"/>
    <n v="500000"/>
    <n v="500000"/>
    <n v="500000"/>
    <n v="0"/>
    <n v="0"/>
    <n v="0"/>
    <n v="216050"/>
    <n v="216050"/>
    <n v="283950"/>
    <n v="283950"/>
    <n v="0.43209999999999998"/>
  </r>
  <r>
    <s v="21375803"/>
    <s v="TEATRO NACIONAL"/>
    <x v="15"/>
    <s v="001"/>
    <x v="80"/>
    <s v="MATERIALES Y PRODUCTOS DE PLASTICO"/>
    <n v="4000000"/>
    <n v="4000000"/>
    <n v="4000000"/>
    <n v="0"/>
    <n v="0"/>
    <n v="0"/>
    <n v="3923532.22"/>
    <n v="3415413.82"/>
    <n v="76467.78"/>
    <n v="76467.78"/>
    <n v="0.98088305500000006"/>
  </r>
  <r>
    <s v="21375803"/>
    <s v="TEATRO NACIONAL"/>
    <x v="15"/>
    <s v="001"/>
    <x v="81"/>
    <s v="OTROS MAT. Y PROD.DE USO EN LA CONSTRU. Y MANTENIM"/>
    <n v="5200000"/>
    <n v="5200000"/>
    <n v="5200000"/>
    <n v="0"/>
    <n v="0"/>
    <n v="0"/>
    <n v="5132172.58"/>
    <n v="5089650.6500000004"/>
    <n v="67827.42"/>
    <n v="67827.42"/>
    <n v="0.98695626538461545"/>
  </r>
  <r>
    <s v="21375803"/>
    <s v="TEATRO NACIONAL"/>
    <x v="15"/>
    <s v="001"/>
    <x v="82"/>
    <s v="HERRAMIENTAS, REPUESTOS Y ACCESORIOS"/>
    <n v="17400000"/>
    <n v="17400000"/>
    <n v="17400000"/>
    <n v="0"/>
    <n v="0"/>
    <n v="0"/>
    <n v="16142571.4"/>
    <n v="14767254.029999999"/>
    <n v="1257428.6000000001"/>
    <n v="1257428.6000000001"/>
    <n v="0.92773398850574718"/>
  </r>
  <r>
    <s v="21375803"/>
    <s v="TEATRO NACIONAL"/>
    <x v="15"/>
    <s v="001"/>
    <x v="83"/>
    <s v="HERRAMIENTAS E INSTRUMENTOS"/>
    <n v="7400000"/>
    <n v="7400000"/>
    <n v="7400000"/>
    <n v="0"/>
    <n v="0"/>
    <n v="0"/>
    <n v="7269432.2599999998"/>
    <n v="7269432.2599999998"/>
    <n v="130567.74"/>
    <n v="130567.74"/>
    <n v="0.98235571081081074"/>
  </r>
  <r>
    <s v="21375803"/>
    <s v="TEATRO NACIONAL"/>
    <x v="15"/>
    <s v="001"/>
    <x v="84"/>
    <s v="REPUESTOS Y ACCESORIOS"/>
    <n v="10000000"/>
    <n v="10000000"/>
    <n v="10000000"/>
    <n v="0"/>
    <n v="0"/>
    <n v="0"/>
    <n v="8873139.1400000006"/>
    <n v="7497821.7699999996"/>
    <n v="1126860.8600000001"/>
    <n v="1126860.8600000001"/>
    <n v="0.88731391400000004"/>
  </r>
  <r>
    <s v="21375803"/>
    <s v="TEATRO NACIONAL"/>
    <x v="15"/>
    <s v="001"/>
    <x v="85"/>
    <s v="UTILES, MATERIALES Y SUMINISTROS DIVERSOS"/>
    <n v="48100000"/>
    <n v="38550000"/>
    <n v="38550000"/>
    <n v="0"/>
    <n v="0"/>
    <n v="0"/>
    <n v="31160448.350000001"/>
    <n v="28729076.219999999"/>
    <n v="7389551.6500000004"/>
    <n v="7389551.6500000004"/>
    <n v="0.80831253826199745"/>
  </r>
  <r>
    <s v="21375803"/>
    <s v="TEATRO NACIONAL"/>
    <x v="15"/>
    <s v="001"/>
    <x v="86"/>
    <s v="UTILES Y MATERIALES DE OFICINA Y COMPUTO"/>
    <n v="3050000"/>
    <n v="3050000"/>
    <n v="3050000"/>
    <n v="0"/>
    <n v="0"/>
    <n v="0"/>
    <n v="2933235.79"/>
    <n v="2659365.96"/>
    <n v="116764.21"/>
    <n v="116764.21"/>
    <n v="0.96171665245901639"/>
  </r>
  <r>
    <s v="21375803"/>
    <s v="TEATRO NACIONAL"/>
    <x v="15"/>
    <s v="001"/>
    <x v="87"/>
    <s v="UTILES Y MATERIALES MEDICO, HOSPITALARIO Y DE INV."/>
    <n v="2950000"/>
    <n v="2400000"/>
    <n v="2400000"/>
    <n v="0"/>
    <n v="0"/>
    <n v="0"/>
    <n v="1782285.54"/>
    <n v="1753572.34"/>
    <n v="617714.46"/>
    <n v="617714.46"/>
    <n v="0.74261897500000007"/>
  </r>
  <r>
    <s v="21375803"/>
    <s v="TEATRO NACIONAL"/>
    <x v="15"/>
    <s v="001"/>
    <x v="88"/>
    <s v="PRODUCTOS DE PAPEL, CARTON E IMPRESOS"/>
    <n v="5300000"/>
    <n v="4800000"/>
    <n v="4800000"/>
    <n v="0"/>
    <n v="0"/>
    <n v="0"/>
    <n v="4774293.93"/>
    <n v="4768701.67"/>
    <n v="25706.07"/>
    <n v="25706.07"/>
    <n v="0.99464456874999996"/>
  </r>
  <r>
    <s v="21375803"/>
    <s v="TEATRO NACIONAL"/>
    <x v="15"/>
    <s v="001"/>
    <x v="89"/>
    <s v="TEXTILES Y VESTUARIO"/>
    <n v="3800000"/>
    <n v="3800000"/>
    <n v="3800000"/>
    <n v="0"/>
    <n v="0"/>
    <n v="0"/>
    <n v="3021456.28"/>
    <n v="1045273.3"/>
    <n v="778543.72"/>
    <n v="778543.72"/>
    <n v="0.79512007368421045"/>
  </r>
  <r>
    <s v="21375803"/>
    <s v="TEATRO NACIONAL"/>
    <x v="15"/>
    <s v="001"/>
    <x v="90"/>
    <s v="UTILES Y MATERIALES DE LIMPIEZA"/>
    <n v="21500000"/>
    <n v="10000000"/>
    <n v="10000000"/>
    <n v="0"/>
    <n v="0"/>
    <n v="0"/>
    <n v="9284081.9199999999"/>
    <n v="9231775.8100000005"/>
    <n v="715918.08"/>
    <n v="715918.08"/>
    <n v="0.92840819200000002"/>
  </r>
  <r>
    <s v="21375803"/>
    <s v="TEATRO NACIONAL"/>
    <x v="15"/>
    <s v="001"/>
    <x v="91"/>
    <s v="UTILES Y MATERIALES DE RESGUARDO Y SEGURIDAD"/>
    <n v="6500000"/>
    <n v="6500000"/>
    <n v="6500000"/>
    <n v="0"/>
    <n v="0"/>
    <n v="0"/>
    <n v="3798319.37"/>
    <n v="3784024.83"/>
    <n v="2701680.63"/>
    <n v="2701680.63"/>
    <n v="0.58435682615384621"/>
  </r>
  <r>
    <s v="21375803"/>
    <s v="TEATRO NACIONAL"/>
    <x v="15"/>
    <s v="001"/>
    <x v="93"/>
    <s v="OTROS UTILES, MATERIALES Y SUMINISTROS DIVERSOS"/>
    <n v="5000000"/>
    <n v="8000000"/>
    <n v="8000000"/>
    <n v="0"/>
    <n v="0"/>
    <n v="0"/>
    <n v="5566775.5199999996"/>
    <n v="5486362.3099999996"/>
    <n v="2433224.48"/>
    <n v="2433224.48"/>
    <n v="0.69584693999999991"/>
  </r>
  <r>
    <s v="21375803"/>
    <s v="TEATRO NACIONAL"/>
    <x v="15"/>
    <s v="001"/>
    <x v="273"/>
    <s v="INTERESES Y COMISIONES"/>
    <n v="1500000"/>
    <n v="1500000"/>
    <n v="1500000"/>
    <n v="0"/>
    <n v="0"/>
    <n v="0"/>
    <n v="0"/>
    <n v="0"/>
    <n v="1500000"/>
    <n v="1500000"/>
    <n v="0"/>
  </r>
  <r>
    <s v="21375803"/>
    <s v="TEATRO NACIONAL"/>
    <x v="15"/>
    <s v="001"/>
    <x v="274"/>
    <s v="COMISIONES Y OTROS GASTOS"/>
    <n v="1500000"/>
    <n v="1500000"/>
    <n v="1500000"/>
    <n v="0"/>
    <n v="0"/>
    <n v="0"/>
    <n v="0"/>
    <n v="0"/>
    <n v="1500000"/>
    <n v="1500000"/>
    <n v="0"/>
  </r>
  <r>
    <s v="21375803"/>
    <s v="TEATRO NACIONAL"/>
    <x v="15"/>
    <s v="001"/>
    <x v="275"/>
    <s v="DIFERENCIAS POR TIPO DE CAMBIO"/>
    <n v="1500000"/>
    <n v="1500000"/>
    <n v="1500000"/>
    <n v="0"/>
    <n v="0"/>
    <n v="0"/>
    <n v="0"/>
    <n v="0"/>
    <n v="1500000"/>
    <n v="1500000"/>
    <n v="0"/>
  </r>
  <r>
    <s v="21375803"/>
    <s v="TEATRO NACIONAL"/>
    <x v="15"/>
    <s v="001"/>
    <x v="94"/>
    <s v="TRANSFERENCIAS CORRIENTES"/>
    <n v="231303786"/>
    <n v="142768902"/>
    <n v="142768902"/>
    <n v="0"/>
    <n v="0"/>
    <n v="0"/>
    <n v="111928140.44"/>
    <n v="110340650.68000001"/>
    <n v="30840761.559999999"/>
    <n v="30840761.559999999"/>
    <n v="0.78398123731455183"/>
  </r>
  <r>
    <s v="21375803"/>
    <s v="TEATRO NACIONAL"/>
    <x v="15"/>
    <s v="001"/>
    <x v="95"/>
    <s v="TRANSFERENCIAS CORRIENTES AL SECTOR PUBLICO"/>
    <n v="21703786"/>
    <n v="21168902"/>
    <n v="21168902"/>
    <n v="0"/>
    <n v="0"/>
    <n v="0"/>
    <n v="18893599.27"/>
    <n v="17391570.530000001"/>
    <n v="2275302.73"/>
    <n v="2275302.73"/>
    <n v="0.89251673374462215"/>
  </r>
  <r>
    <s v="21375803"/>
    <s v="TEATRO NACIONAL"/>
    <x v="15"/>
    <s v="001"/>
    <x v="276"/>
    <s v="CCSS CONTRIBUCION ESTATAL SEGURO PENSIONES (CONTRIBUCION ESTATAL AL SEGURO DE PENSIONES, SEGUN LEY NO. 17 DEL 22 DE OCTUBRE DE 1943, LEY"/>
    <n v="18722496"/>
    <n v="18261085"/>
    <n v="18261085"/>
    <n v="0"/>
    <n v="0"/>
    <n v="0"/>
    <n v="16298324.619999999"/>
    <n v="15002618.51"/>
    <n v="1962760.38"/>
    <n v="1962760.38"/>
    <n v="0.89251677104618921"/>
  </r>
  <r>
    <s v="21375803"/>
    <s v="TEATRO NACIONAL"/>
    <x v="15"/>
    <s v="001"/>
    <x v="277"/>
    <s v="CCSS CONTRIBUCION ESTATAL SEGURO SALUD (CONTRIBUCION ESTATAL AL SEGURO DE SALUD, SEGUN LEY NO. 17 DEL 22 DE OCTUBRE DE 1943, LEY"/>
    <n v="2981290"/>
    <n v="2907817"/>
    <n v="2907817"/>
    <n v="0"/>
    <n v="0"/>
    <n v="0"/>
    <n v="2595274.65"/>
    <n v="2388952.02"/>
    <n v="312542.34999999998"/>
    <n v="312542.34999999998"/>
    <n v="0.8925164994908551"/>
  </r>
  <r>
    <s v="21375803"/>
    <s v="TEATRO NACIONAL"/>
    <x v="15"/>
    <s v="001"/>
    <x v="99"/>
    <s v="TRANSFERENCIAS CORRIENTES A PERSONAS"/>
    <n v="101000000"/>
    <n v="2500000"/>
    <n v="2500000"/>
    <n v="0"/>
    <n v="0"/>
    <n v="0"/>
    <n v="2500000"/>
    <n v="2500000"/>
    <n v="0"/>
    <n v="0"/>
    <n v="1"/>
  </r>
  <r>
    <s v="21375803"/>
    <s v="TEATRO NACIONAL"/>
    <x v="15"/>
    <s v="001"/>
    <x v="100"/>
    <s v="BECAS A TERCERAS PERSONAS"/>
    <n v="100000000"/>
    <n v="0"/>
    <n v="0"/>
    <n v="0"/>
    <n v="0"/>
    <n v="0"/>
    <n v="0"/>
    <n v="0"/>
    <n v="0"/>
    <n v="0"/>
    <n v="0"/>
  </r>
  <r>
    <s v="21375803"/>
    <s v="TEATRO NACIONAL"/>
    <x v="15"/>
    <s v="001"/>
    <x v="101"/>
    <s v="OTRAS TRANSFERENCIAS A PERSONAS"/>
    <n v="1000000"/>
    <n v="2500000"/>
    <n v="2500000"/>
    <n v="0"/>
    <n v="0"/>
    <n v="0"/>
    <n v="2500000"/>
    <n v="2500000"/>
    <n v="0"/>
    <n v="0"/>
    <n v="1"/>
  </r>
  <r>
    <s v="21375803"/>
    <s v="TEATRO NACIONAL"/>
    <x v="15"/>
    <s v="001"/>
    <x v="102"/>
    <s v="PRESTACIONES"/>
    <n v="46600000"/>
    <n v="45100000"/>
    <n v="45100000"/>
    <n v="0"/>
    <n v="0"/>
    <n v="0"/>
    <n v="20840274.260000002"/>
    <n v="20840274.260000002"/>
    <n v="24259725.739999998"/>
    <n v="24259725.739999998"/>
    <n v="0.46209033835920182"/>
  </r>
  <r>
    <s v="21375803"/>
    <s v="TEATRO NACIONAL"/>
    <x v="15"/>
    <s v="001"/>
    <x v="103"/>
    <s v="PRESTACIONES LEGALES"/>
    <n v="35500000"/>
    <n v="34000000"/>
    <n v="34000000"/>
    <n v="0"/>
    <n v="0"/>
    <n v="0"/>
    <n v="15173307.039999999"/>
    <n v="15173307.039999999"/>
    <n v="18826692.960000001"/>
    <n v="18826692.960000001"/>
    <n v="0.44627373647058821"/>
  </r>
  <r>
    <s v="21375803"/>
    <s v="TEATRO NACIONAL"/>
    <x v="15"/>
    <s v="001"/>
    <x v="104"/>
    <s v="OTRAS PRESTACIONES"/>
    <n v="11100000"/>
    <n v="11100000"/>
    <n v="11100000"/>
    <n v="0"/>
    <n v="0"/>
    <n v="0"/>
    <n v="5666967.2199999997"/>
    <n v="5666967.2199999997"/>
    <n v="5433032.7800000003"/>
    <n v="5433032.7800000003"/>
    <n v="0.51053758738738741"/>
  </r>
  <r>
    <s v="21375803"/>
    <s v="TEATRO NACIONAL"/>
    <x v="15"/>
    <s v="001"/>
    <x v="109"/>
    <s v="OTRAS TRANSFERENCIAS CORRIENTES AL SECTOR PRIVADO"/>
    <n v="62000000"/>
    <n v="74000000"/>
    <n v="74000000"/>
    <n v="0"/>
    <n v="0"/>
    <n v="0"/>
    <n v="69694266.909999996"/>
    <n v="69608805.890000001"/>
    <n v="4305733.09"/>
    <n v="4305733.09"/>
    <n v="0.94181441770270269"/>
  </r>
  <r>
    <s v="21375803"/>
    <s v="TEATRO NACIONAL"/>
    <x v="15"/>
    <s v="001"/>
    <x v="110"/>
    <s v="INDEMNIZACIONES"/>
    <n v="60500000"/>
    <n v="72500000"/>
    <n v="72500000"/>
    <n v="0"/>
    <n v="0"/>
    <n v="0"/>
    <n v="69694266.909999996"/>
    <n v="69608805.890000001"/>
    <n v="2805733.09"/>
    <n v="2805733.09"/>
    <n v="0.96130023324137925"/>
  </r>
  <r>
    <s v="21375803"/>
    <s v="TEATRO NACIONAL"/>
    <x v="15"/>
    <s v="001"/>
    <x v="278"/>
    <s v="REINTEGROS O DEVOLUCIONES"/>
    <n v="1500000"/>
    <n v="1500000"/>
    <n v="1500000"/>
    <n v="0"/>
    <n v="0"/>
    <n v="0"/>
    <n v="0"/>
    <n v="0"/>
    <n v="1500000"/>
    <n v="1500000"/>
    <n v="0"/>
  </r>
  <r>
    <s v="21375803"/>
    <s v="TEATRO NACIONAL"/>
    <x v="15"/>
    <s v="280"/>
    <x v="119"/>
    <s v="BIENES DURADEROS"/>
    <n v="386588115"/>
    <n v="386588115"/>
    <n v="386588115"/>
    <n v="0"/>
    <n v="0"/>
    <n v="0"/>
    <n v="328514409.61000001"/>
    <n v="243865019.74000001"/>
    <n v="58073705.390000001"/>
    <n v="58073705.390000001"/>
    <n v="0.8497788650590048"/>
  </r>
  <r>
    <s v="21375803"/>
    <s v="TEATRO NACIONAL"/>
    <x v="15"/>
    <s v="280"/>
    <x v="120"/>
    <s v="MAQUINARIA, EQUIPO Y MOBILIARIO"/>
    <n v="162588115"/>
    <n v="162588115"/>
    <n v="162588115"/>
    <n v="0"/>
    <n v="0"/>
    <n v="0"/>
    <n v="141757120.56999999"/>
    <n v="116137020.65000001"/>
    <n v="20830994.43"/>
    <n v="20830994.43"/>
    <n v="0.87187873830753249"/>
  </r>
  <r>
    <s v="21375803"/>
    <s v="TEATRO NACIONAL"/>
    <x v="15"/>
    <s v="280"/>
    <x v="121"/>
    <s v="MAQUINARIA Y EQUIPO PARA LA PRODUCCION"/>
    <n v="0"/>
    <n v="2500000"/>
    <n v="2500000"/>
    <n v="0"/>
    <n v="0"/>
    <n v="0"/>
    <n v="2218868"/>
    <n v="2204676"/>
    <n v="281132"/>
    <n v="281132"/>
    <n v="0.88754719999999998"/>
  </r>
  <r>
    <s v="21375803"/>
    <s v="TEATRO NACIONAL"/>
    <x v="15"/>
    <s v="280"/>
    <x v="123"/>
    <s v="EQUIPO DE COMUNICACION"/>
    <n v="31800000"/>
    <n v="31800000"/>
    <n v="31800000"/>
    <n v="0"/>
    <n v="0"/>
    <n v="0"/>
    <n v="30703200.989999998"/>
    <n v="13883951.1"/>
    <n v="1096799.01"/>
    <n v="1096799.01"/>
    <n v="0.96550946509433955"/>
  </r>
  <r>
    <s v="21375803"/>
    <s v="TEATRO NACIONAL"/>
    <x v="15"/>
    <s v="280"/>
    <x v="124"/>
    <s v="EQUIPO Y MOBILIARIO DE OFICINA"/>
    <n v="33688115"/>
    <n v="35288115"/>
    <n v="35288115"/>
    <n v="0"/>
    <n v="0"/>
    <n v="0"/>
    <n v="19380442.670000002"/>
    <n v="19286835.25"/>
    <n v="15907672.33"/>
    <n v="15907672.33"/>
    <n v="0.54920594851836102"/>
  </r>
  <r>
    <s v="21375803"/>
    <s v="TEATRO NACIONAL"/>
    <x v="15"/>
    <s v="280"/>
    <x v="125"/>
    <s v="EQUIPO Y PROGRAMAS DE COMPUTO"/>
    <n v="20000000"/>
    <n v="20000000"/>
    <n v="20000000"/>
    <n v="0"/>
    <n v="0"/>
    <n v="0"/>
    <n v="19154908.68"/>
    <n v="18983694.629999999"/>
    <n v="845091.32"/>
    <n v="845091.32"/>
    <n v="0.95774543400000001"/>
  </r>
  <r>
    <s v="21375803"/>
    <s v="TEATRO NACIONAL"/>
    <x v="15"/>
    <s v="280"/>
    <x v="126"/>
    <s v="EQUIPO SANITARIO, DE LABORATORIO E INVESTIGACION"/>
    <n v="11000000"/>
    <n v="11000000"/>
    <n v="11000000"/>
    <n v="0"/>
    <n v="0"/>
    <n v="0"/>
    <n v="10685892.640000001"/>
    <n v="10645614.130000001"/>
    <n v="314107.36"/>
    <n v="314107.36"/>
    <n v="0.97144478545454549"/>
  </r>
  <r>
    <s v="21375803"/>
    <s v="TEATRO NACIONAL"/>
    <x v="15"/>
    <s v="280"/>
    <x v="127"/>
    <s v="MAQUINARIA, EQUIPO Y MOBILIARIO DIVERSO"/>
    <n v="66100000"/>
    <n v="62000000"/>
    <n v="62000000"/>
    <n v="0"/>
    <n v="0"/>
    <n v="0"/>
    <n v="59613807.590000004"/>
    <n v="51132249.539999999"/>
    <n v="2386192.41"/>
    <n v="2386192.41"/>
    <n v="0.96151302564516139"/>
  </r>
  <r>
    <s v="21375803"/>
    <s v="TEATRO NACIONAL"/>
    <x v="15"/>
    <s v="280"/>
    <x v="128"/>
    <s v="CONSTRUCCIONES, ADICIONES Y MEJORAS"/>
    <n v="204000000"/>
    <n v="204000000"/>
    <n v="204000000"/>
    <n v="0"/>
    <n v="0"/>
    <n v="0"/>
    <n v="167244151.97"/>
    <n v="108324768.44"/>
    <n v="36755848.030000001"/>
    <n v="36755848.030000001"/>
    <n v="0.81982427436274508"/>
  </r>
  <r>
    <s v="21375803"/>
    <s v="TEATRO NACIONAL"/>
    <x v="15"/>
    <s v="280"/>
    <x v="129"/>
    <s v="EDIFICIOS"/>
    <n v="204000000"/>
    <n v="204000000"/>
    <n v="204000000"/>
    <n v="0"/>
    <n v="0"/>
    <n v="0"/>
    <n v="167244151.97"/>
    <n v="108324768.44"/>
    <n v="36755848.030000001"/>
    <n v="36755848.030000001"/>
    <n v="0.81982427436274508"/>
  </r>
  <r>
    <s v="21375803"/>
    <s v="TEATRO NACIONAL"/>
    <x v="15"/>
    <s v="280"/>
    <x v="131"/>
    <s v="BIENES DURADEROS DIVERSOS"/>
    <n v="20000000"/>
    <n v="20000000"/>
    <n v="20000000"/>
    <n v="0"/>
    <n v="0"/>
    <n v="0"/>
    <n v="19513137.07"/>
    <n v="19403230.649999999"/>
    <n v="486862.93"/>
    <n v="486862.93"/>
    <n v="0.97565685349999998"/>
  </r>
  <r>
    <s v="21375803"/>
    <s v="TEATRO NACIONAL"/>
    <x v="15"/>
    <s v="280"/>
    <x v="132"/>
    <s v="BIENES INTANGIBLES"/>
    <n v="20000000"/>
    <n v="20000000"/>
    <n v="20000000"/>
    <n v="0"/>
    <n v="0"/>
    <n v="0"/>
    <n v="19513137.07"/>
    <n v="19403230.649999999"/>
    <n v="486862.93"/>
    <n v="486862.93"/>
    <n v="0.97565685349999998"/>
  </r>
  <r>
    <s v="21375804"/>
    <s v="TEATRO POPULAR MELICO SALAZAR"/>
    <x v="16"/>
    <s v="001"/>
    <x v="0"/>
    <s v=""/>
    <n v="3187303187"/>
    <n v="3278756523"/>
    <n v="3278756523"/>
    <n v="0"/>
    <n v="0"/>
    <n v="0"/>
    <n v="2909196908.04"/>
    <n v="2828753203.0500002"/>
    <n v="369559614.95999998"/>
    <n v="369559614.95999998"/>
    <n v="0.88728665505730808"/>
  </r>
  <r>
    <s v="21375804"/>
    <s v="TEATRO POPULAR MELICO SALAZAR"/>
    <x v="16"/>
    <s v="001"/>
    <x v="1"/>
    <s v="REMUNERACIONES"/>
    <n v="1923656736"/>
    <n v="1860576642"/>
    <n v="1860576642"/>
    <n v="0"/>
    <n v="0"/>
    <n v="0"/>
    <n v="1619809192.5"/>
    <n v="1584682705.5799999"/>
    <n v="240767449.5"/>
    <n v="240767449.5"/>
    <n v="0.87059525307101004"/>
  </r>
  <r>
    <s v="21375804"/>
    <s v="TEATRO POPULAR MELICO SALAZAR"/>
    <x v="16"/>
    <s v="001"/>
    <x v="2"/>
    <s v="REMUNERACIONES BASICAS"/>
    <n v="799779840"/>
    <n v="752140087"/>
    <n v="752140087"/>
    <n v="0"/>
    <n v="0"/>
    <n v="0"/>
    <n v="696645319.20000005"/>
    <n v="682422673.27999997"/>
    <n v="55494767.799999997"/>
    <n v="55494767.799999997"/>
    <n v="0.92621751086111181"/>
  </r>
  <r>
    <s v="21375804"/>
    <s v="TEATRO POPULAR MELICO SALAZAR"/>
    <x v="16"/>
    <s v="001"/>
    <x v="3"/>
    <s v="SUELDOS PARA CARGOS FIJOS"/>
    <n v="796779840"/>
    <n v="749140087"/>
    <n v="749140087"/>
    <n v="0"/>
    <n v="0"/>
    <n v="0"/>
    <n v="696645319.20000005"/>
    <n v="682422673.27999997"/>
    <n v="52494767.799999997"/>
    <n v="52494767.799999997"/>
    <n v="0.92992663360170724"/>
  </r>
  <r>
    <s v="21375804"/>
    <s v="TEATRO POPULAR MELICO SALAZAR"/>
    <x v="16"/>
    <s v="001"/>
    <x v="4"/>
    <s v="SUPLENCIAS"/>
    <n v="3000000"/>
    <n v="3000000"/>
    <n v="3000000"/>
    <n v="0"/>
    <n v="0"/>
    <n v="0"/>
    <n v="0"/>
    <n v="0"/>
    <n v="3000000"/>
    <n v="3000000"/>
    <n v="0"/>
  </r>
  <r>
    <s v="21375804"/>
    <s v="TEATRO POPULAR MELICO SALAZAR"/>
    <x v="16"/>
    <s v="001"/>
    <x v="5"/>
    <s v="REMUNERACIONES EVENTUALES"/>
    <n v="105494770"/>
    <n v="123901289"/>
    <n v="123901289"/>
    <n v="0"/>
    <n v="0"/>
    <n v="0"/>
    <n v="93785360.370000005"/>
    <n v="93785360.370000005"/>
    <n v="30115928.629999999"/>
    <n v="30115928.629999999"/>
    <n v="0.75693611524897053"/>
  </r>
  <r>
    <s v="21375804"/>
    <s v="TEATRO POPULAR MELICO SALAZAR"/>
    <x v="16"/>
    <s v="001"/>
    <x v="6"/>
    <s v="TIEMPO EXTRAORDINARIO"/>
    <n v="105494770"/>
    <n v="123901289"/>
    <n v="123901289"/>
    <n v="0"/>
    <n v="0"/>
    <n v="0"/>
    <n v="93785360.370000005"/>
    <n v="93785360.370000005"/>
    <n v="30115928.629999999"/>
    <n v="30115928.629999999"/>
    <n v="0.75693611524897053"/>
  </r>
  <r>
    <s v="21375804"/>
    <s v="TEATRO POPULAR MELICO SALAZAR"/>
    <x v="16"/>
    <s v="001"/>
    <x v="7"/>
    <s v="INCENTIVOS SALARIALES"/>
    <n v="699099733"/>
    <n v="673717135"/>
    <n v="673717135"/>
    <n v="0"/>
    <n v="0"/>
    <n v="0"/>
    <n v="565280525.25999999"/>
    <n v="565280525.25999999"/>
    <n v="108436609.73999999"/>
    <n v="108436609.73999999"/>
    <n v="0.83904727354158803"/>
  </r>
  <r>
    <s v="21375804"/>
    <s v="TEATRO POPULAR MELICO SALAZAR"/>
    <x v="16"/>
    <s v="001"/>
    <x v="8"/>
    <s v="RETRIBUCION POR AÑOS SERVIDOS"/>
    <n v="294800000"/>
    <n v="280167844"/>
    <n v="280167844"/>
    <n v="0"/>
    <n v="0"/>
    <n v="0"/>
    <n v="218036327.88"/>
    <n v="218036327.88"/>
    <n v="62131516.119999997"/>
    <n v="62131516.119999997"/>
    <n v="0.77823466378961037"/>
  </r>
  <r>
    <s v="21375804"/>
    <s v="TEATRO POPULAR MELICO SALAZAR"/>
    <x v="16"/>
    <s v="001"/>
    <x v="9"/>
    <s v="RESTRICCION AL EJERCICIO LIBERAL DE LA PROFESION"/>
    <n v="141569405"/>
    <n v="134803511"/>
    <n v="134803511"/>
    <n v="0"/>
    <n v="0"/>
    <n v="0"/>
    <n v="113087787.51000001"/>
    <n v="113087787.51000001"/>
    <n v="21715723.489999998"/>
    <n v="21715723.489999998"/>
    <n v="0.83890832420529471"/>
  </r>
  <r>
    <s v="21375804"/>
    <s v="TEATRO POPULAR MELICO SALAZAR"/>
    <x v="16"/>
    <s v="001"/>
    <x v="10"/>
    <s v="DECIMOTERCER MES"/>
    <n v="125027052"/>
    <n v="121442543"/>
    <n v="121442543"/>
    <n v="0"/>
    <n v="0"/>
    <n v="0"/>
    <n v="103902458.43000001"/>
    <n v="103902458.43000001"/>
    <n v="17540084.57"/>
    <n v="17540084.57"/>
    <n v="0.85556886296427448"/>
  </r>
  <r>
    <s v="21375804"/>
    <s v="TEATRO POPULAR MELICO SALAZAR"/>
    <x v="16"/>
    <s v="001"/>
    <x v="11"/>
    <s v="SALARIO ESCOLAR"/>
    <n v="98003276"/>
    <n v="98003276"/>
    <n v="98003276"/>
    <n v="0"/>
    <n v="0"/>
    <n v="0"/>
    <n v="97731637.400000006"/>
    <n v="97731637.400000006"/>
    <n v="271638.59999999998"/>
    <n v="271638.59999999998"/>
    <n v="0.99722827020598792"/>
  </r>
  <r>
    <s v="21375804"/>
    <s v="TEATRO POPULAR MELICO SALAZAR"/>
    <x v="16"/>
    <s v="001"/>
    <x v="12"/>
    <s v="OTROS INCENTIVOS SALARIALES"/>
    <n v="39700000"/>
    <n v="39299961"/>
    <n v="39299961"/>
    <n v="0"/>
    <n v="0"/>
    <n v="0"/>
    <n v="32522314.039999999"/>
    <n v="32522314.039999999"/>
    <n v="6777646.96"/>
    <n v="6777646.96"/>
    <n v="0.82754061867898543"/>
  </r>
  <r>
    <s v="21375804"/>
    <s v="TEATRO POPULAR MELICO SALAZAR"/>
    <x v="16"/>
    <s v="001"/>
    <x v="13"/>
    <s v="CONTRIB. PATRONALES AL DES. Y LA SEGURIDAD SOCIAL"/>
    <n v="150330622"/>
    <n v="146135068"/>
    <n v="146135068"/>
    <n v="0"/>
    <n v="0"/>
    <n v="0"/>
    <n v="123489731"/>
    <n v="113123764"/>
    <n v="22645337"/>
    <n v="22645337"/>
    <n v="0.84503831072224223"/>
  </r>
  <r>
    <s v="21375804"/>
    <s v="TEATRO POPULAR MELICO SALAZAR"/>
    <x v="16"/>
    <s v="001"/>
    <x v="279"/>
    <s v="CCSS CONTRIBUCION PATRONAL SEGURO SALUD (CONTRIBUCION PATRONAL SEGURO DE SALUD, SEGUN LEY NO. 17 DEL 22 DE OCTUBRE DE 1943, LEY"/>
    <n v="142621359"/>
    <n v="138640962"/>
    <n v="138640962"/>
    <n v="0"/>
    <n v="0"/>
    <n v="0"/>
    <n v="117217288"/>
    <n v="107382172"/>
    <n v="21423674"/>
    <n v="21423674"/>
    <n v="0.84547370639277586"/>
  </r>
  <r>
    <s v="21375804"/>
    <s v="TEATRO POPULAR MELICO SALAZAR"/>
    <x v="16"/>
    <s v="001"/>
    <x v="280"/>
    <s v="BANCO POPULAR Y DE DESARROLLO COMUNAL. (BPDC) (SEGUN LEY NO. 4351 DEL 11 DE JULIO DE 1969, LEY ORGANICA DEL B.P.D.C.)."/>
    <n v="7709263"/>
    <n v="7494106"/>
    <n v="7494106"/>
    <n v="0"/>
    <n v="0"/>
    <n v="0"/>
    <n v="6272443"/>
    <n v="5741592"/>
    <n v="1221663"/>
    <n v="1221663"/>
    <n v="0.83698349075927136"/>
  </r>
  <r>
    <s v="21375804"/>
    <s v="TEATRO POPULAR MELICO SALAZAR"/>
    <x v="16"/>
    <s v="001"/>
    <x v="16"/>
    <s v="CONTRIB PATRONALES A FOND PENS Y OTROS FOND CAPIT."/>
    <n v="168951771"/>
    <n v="164683063"/>
    <n v="164683063"/>
    <n v="0"/>
    <n v="0"/>
    <n v="0"/>
    <n v="140608256.66999999"/>
    <n v="130070382.67"/>
    <n v="24074806.329999998"/>
    <n v="24074806.329999998"/>
    <n v="0.85381127912346388"/>
  </r>
  <r>
    <s v="21375804"/>
    <s v="TEATRO POPULAR MELICO SALAZAR"/>
    <x v="16"/>
    <s v="001"/>
    <x v="281"/>
    <s v="CCSS CONTRIBUCION PATRONAL SEGURO PENSIONES (CONTRIBUCION PATRONAL SEGURO DE PENSIONES, SEGUN LEY NO. 17 DEL 22 DE OCTUBRE DE 1943, LEY"/>
    <n v="83568407"/>
    <n v="81236109"/>
    <n v="81236109"/>
    <n v="0"/>
    <n v="0"/>
    <n v="0"/>
    <n v="67825009"/>
    <n v="62064846"/>
    <n v="13411100"/>
    <n v="13411100"/>
    <n v="0.83491208324613386"/>
  </r>
  <r>
    <s v="21375804"/>
    <s v="TEATRO POPULAR MELICO SALAZAR"/>
    <x v="16"/>
    <s v="001"/>
    <x v="282"/>
    <s v="CCSS APORTE PATRONAL REGIMEN PENSIONES (APORTE PATRONAL AL REGIMEN DE PENSIONES, SEGUN LEY DE PROTECCION AL TRABAJADOR NO. 7983 DEL 16"/>
    <n v="46255576"/>
    <n v="44964636"/>
    <n v="44964636"/>
    <n v="0"/>
    <n v="0"/>
    <n v="0"/>
    <n v="37820950"/>
    <n v="34635812"/>
    <n v="7143686"/>
    <n v="7143686"/>
    <n v="0.84112656888849269"/>
  </r>
  <r>
    <s v="21375804"/>
    <s v="TEATRO POPULAR MELICO SALAZAR"/>
    <x v="16"/>
    <s v="001"/>
    <x v="283"/>
    <s v="CCSS APORTE PATRONAL FONDO CAPITALIZACION LABORAL (APORTE PATRONAL AL FONDO DE CAPITALIZACION LABORAL, SEGUN LEY DE PROTECCION AL TRABAJADOR"/>
    <n v="23127788"/>
    <n v="22482318"/>
    <n v="22482318"/>
    <n v="0"/>
    <n v="0"/>
    <n v="0"/>
    <n v="18968967"/>
    <n v="17376394"/>
    <n v="3513351"/>
    <n v="3513351"/>
    <n v="0.84372825791361905"/>
  </r>
  <r>
    <s v="21375804"/>
    <s v="TEATRO POPULAR MELICO SALAZAR"/>
    <x v="16"/>
    <s v="001"/>
    <x v="284"/>
    <s v="ASOCIACION DE EMPLEADOS DEL MINISTERIO DE CULTURA Y JUVENTUD (ASEMICULTURA). (APORTE PATRONAL A LA ASOCIACION DE EMPLEADOS DEL MINISTERIO DE CULTURA"/>
    <n v="16000000"/>
    <n v="16000000"/>
    <n v="16000000"/>
    <n v="0"/>
    <n v="0"/>
    <n v="0"/>
    <n v="15993330.67"/>
    <n v="15993330.67"/>
    <n v="6669.33"/>
    <n v="6669.33"/>
    <n v="0.99958316687500004"/>
  </r>
  <r>
    <s v="21375804"/>
    <s v="TEATRO POPULAR MELICO SALAZAR"/>
    <x v="16"/>
    <s v="001"/>
    <x v="21"/>
    <s v="SERVICIOS"/>
    <n v="709604335"/>
    <n v="729010935"/>
    <n v="729010935"/>
    <n v="0"/>
    <n v="0"/>
    <n v="0"/>
    <n v="653590618.48000002"/>
    <n v="611572575.96000004"/>
    <n v="75420316.519999996"/>
    <n v="75420316.519999996"/>
    <n v="0.89654432752781688"/>
  </r>
  <r>
    <s v="21375804"/>
    <s v="TEATRO POPULAR MELICO SALAZAR"/>
    <x v="16"/>
    <s v="001"/>
    <x v="22"/>
    <s v="ALQUILERES"/>
    <n v="96450000"/>
    <n v="94226000"/>
    <n v="94226000"/>
    <n v="0"/>
    <n v="0"/>
    <n v="0"/>
    <n v="85872461.010000005"/>
    <n v="83729621.469999999"/>
    <n v="8353538.9900000002"/>
    <n v="8353538.9900000002"/>
    <n v="0.91134571148090771"/>
  </r>
  <r>
    <s v="21375804"/>
    <s v="TEATRO POPULAR MELICO SALAZAR"/>
    <x v="16"/>
    <s v="001"/>
    <x v="138"/>
    <s v="ALQUILER DE EDIFICIOS, LOCALES Y TERRENOS"/>
    <n v="53320000"/>
    <n v="52096000"/>
    <n v="52096000"/>
    <n v="0"/>
    <n v="0"/>
    <n v="0"/>
    <n v="51338949.600000001"/>
    <n v="51262932"/>
    <n v="757050.4"/>
    <n v="757050.4"/>
    <n v="0.98546816646191648"/>
  </r>
  <r>
    <s v="21375804"/>
    <s v="TEATRO POPULAR MELICO SALAZAR"/>
    <x v="16"/>
    <s v="001"/>
    <x v="23"/>
    <s v="ALQUILER DE EQUIPO DE COMPUTO"/>
    <n v="43130000"/>
    <n v="42130000"/>
    <n v="42130000"/>
    <n v="0"/>
    <n v="0"/>
    <n v="0"/>
    <n v="34533511.409999996"/>
    <n v="32466689.469999999"/>
    <n v="7596488.5899999999"/>
    <n v="7596488.5899999999"/>
    <n v="0.81968932850700205"/>
  </r>
  <r>
    <s v="21375804"/>
    <s v="TEATRO POPULAR MELICO SALAZAR"/>
    <x v="16"/>
    <s v="001"/>
    <x v="26"/>
    <s v="SERVICIOS BASICOS"/>
    <n v="97450000"/>
    <n v="85538000"/>
    <n v="85538000"/>
    <n v="0"/>
    <n v="0"/>
    <n v="0"/>
    <n v="79035687.290000007"/>
    <n v="78978197.290000007"/>
    <n v="6502312.71"/>
    <n v="6502312.71"/>
    <n v="0.92398334412775618"/>
  </r>
  <r>
    <s v="21375804"/>
    <s v="TEATRO POPULAR MELICO SALAZAR"/>
    <x v="16"/>
    <s v="001"/>
    <x v="27"/>
    <s v="SERVICIO DE AGUA Y ALCANTARILLADO"/>
    <n v="30000000"/>
    <n v="13638000"/>
    <n v="13638000"/>
    <n v="0"/>
    <n v="0"/>
    <n v="0"/>
    <n v="10287775.32"/>
    <n v="10287775.32"/>
    <n v="3350224.68"/>
    <n v="3350224.68"/>
    <n v="0.75434633523977124"/>
  </r>
  <r>
    <s v="21375804"/>
    <s v="TEATRO POPULAR MELICO SALAZAR"/>
    <x v="16"/>
    <s v="001"/>
    <x v="28"/>
    <s v="SERVICIO DE ENERGIA ELECTRICA"/>
    <n v="36000000"/>
    <n v="43000000"/>
    <n v="43000000"/>
    <n v="0"/>
    <n v="0"/>
    <n v="0"/>
    <n v="41932382.5"/>
    <n v="41874892.5"/>
    <n v="1067617.5"/>
    <n v="1067617.5"/>
    <n v="0.97517168604651161"/>
  </r>
  <r>
    <s v="21375804"/>
    <s v="TEATRO POPULAR MELICO SALAZAR"/>
    <x v="16"/>
    <s v="001"/>
    <x v="29"/>
    <s v="SERVICIO DE CORREO"/>
    <n v="50000"/>
    <n v="0"/>
    <n v="0"/>
    <n v="0"/>
    <n v="0"/>
    <n v="0"/>
    <n v="0"/>
    <n v="0"/>
    <n v="0"/>
    <n v="0"/>
    <n v="0"/>
  </r>
  <r>
    <s v="21375804"/>
    <s v="TEATRO POPULAR MELICO SALAZAR"/>
    <x v="16"/>
    <s v="001"/>
    <x v="30"/>
    <s v="SERVICIO DE TELECOMUNICACIONES"/>
    <n v="23000000"/>
    <n v="20500000"/>
    <n v="20500000"/>
    <n v="0"/>
    <n v="0"/>
    <n v="0"/>
    <n v="19422480.07"/>
    <n v="19422480.07"/>
    <n v="1077519.93"/>
    <n v="1077519.93"/>
    <n v="0.947438052195122"/>
  </r>
  <r>
    <s v="21375804"/>
    <s v="TEATRO POPULAR MELICO SALAZAR"/>
    <x v="16"/>
    <s v="001"/>
    <x v="31"/>
    <s v="OTROS SERVICIOS BASICOS"/>
    <n v="8400000"/>
    <n v="8400000"/>
    <n v="8400000"/>
    <n v="0"/>
    <n v="0"/>
    <n v="0"/>
    <n v="7393049.4000000004"/>
    <n v="7393049.4000000004"/>
    <n v="1006950.6"/>
    <n v="1006950.6"/>
    <n v="0.88012492857142866"/>
  </r>
  <r>
    <s v="21375804"/>
    <s v="TEATRO POPULAR MELICO SALAZAR"/>
    <x v="16"/>
    <s v="001"/>
    <x v="32"/>
    <s v="SERVICIOS COMERCIALES Y FINANCIEROS"/>
    <n v="17953200"/>
    <n v="15043200"/>
    <n v="15043200"/>
    <n v="0"/>
    <n v="0"/>
    <n v="0"/>
    <n v="8096554.9100000001"/>
    <n v="8096554.9100000001"/>
    <n v="6946645.0899999999"/>
    <n v="6946645.0899999999"/>
    <n v="0.5382202530046799"/>
  </r>
  <r>
    <s v="21375804"/>
    <s v="TEATRO POPULAR MELICO SALAZAR"/>
    <x v="16"/>
    <s v="001"/>
    <x v="33"/>
    <s v="INFORMACION"/>
    <n v="1000000"/>
    <n v="734000"/>
    <n v="734000"/>
    <n v="0"/>
    <n v="0"/>
    <n v="0"/>
    <n v="67551.399999999994"/>
    <n v="67551.399999999994"/>
    <n v="666448.6"/>
    <n v="666448.6"/>
    <n v="9.2031880108991812E-2"/>
  </r>
  <r>
    <s v="21375804"/>
    <s v="TEATRO POPULAR MELICO SALAZAR"/>
    <x v="16"/>
    <s v="001"/>
    <x v="157"/>
    <s v="PUBLICIDAD Y PROPAGANDA"/>
    <n v="5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34"/>
    <s v="IMPRESION, ENCUADERNACION Y OTROS"/>
    <n v="144000"/>
    <n v="0"/>
    <n v="0"/>
    <n v="0"/>
    <n v="0"/>
    <n v="0"/>
    <n v="0"/>
    <n v="0"/>
    <n v="0"/>
    <n v="0"/>
    <n v="0"/>
  </r>
  <r>
    <s v="21375804"/>
    <s v="TEATRO POPULAR MELICO SALAZAR"/>
    <x v="16"/>
    <s v="001"/>
    <x v="158"/>
    <s v="TRANSPORTE DE BIENES"/>
    <n v="500000"/>
    <n v="500000"/>
    <n v="500000"/>
    <n v="0"/>
    <n v="0"/>
    <n v="0"/>
    <n v="32000"/>
    <n v="32000"/>
    <n v="468000"/>
    <n v="468000"/>
    <n v="6.4000000000000001E-2"/>
  </r>
  <r>
    <s v="21375804"/>
    <s v="TEATRO POPULAR MELICO SALAZAR"/>
    <x v="16"/>
    <s v="001"/>
    <x v="35"/>
    <s v="COMIS. Y GASTOS POR SERV. FINANCIEROS Y COMERCIAL."/>
    <n v="5000000"/>
    <n v="5000000"/>
    <n v="5000000"/>
    <n v="0"/>
    <n v="0"/>
    <n v="0"/>
    <n v="2238283.42"/>
    <n v="2238283.42"/>
    <n v="2761716.58"/>
    <n v="2761716.58"/>
    <n v="0.44765668399999997"/>
  </r>
  <r>
    <s v="21375804"/>
    <s v="TEATRO POPULAR MELICO SALAZAR"/>
    <x v="16"/>
    <s v="001"/>
    <x v="36"/>
    <s v="SERVICIOS DE TECNOLOGIAS DE INFORMACION"/>
    <n v="10809200"/>
    <n v="8809200"/>
    <n v="8809200"/>
    <n v="0"/>
    <n v="0"/>
    <n v="0"/>
    <n v="5758720.0899999999"/>
    <n v="5758720.0899999999"/>
    <n v="3050479.91"/>
    <n v="3050479.91"/>
    <n v="0.65371657925804838"/>
  </r>
  <r>
    <s v="21375804"/>
    <s v="TEATRO POPULAR MELICO SALAZAR"/>
    <x v="16"/>
    <s v="001"/>
    <x v="37"/>
    <s v="SERVICIOS DE GESTION Y APOYO"/>
    <n v="443050000"/>
    <n v="459016000"/>
    <n v="459016000"/>
    <n v="0"/>
    <n v="0"/>
    <n v="0"/>
    <n v="430070447.31"/>
    <n v="402133314.56"/>
    <n v="28945552.690000001"/>
    <n v="28945552.690000001"/>
    <n v="0.93693999187392163"/>
  </r>
  <r>
    <s v="21375804"/>
    <s v="TEATRO POPULAR MELICO SALAZAR"/>
    <x v="16"/>
    <s v="001"/>
    <x v="160"/>
    <s v="SERVICIOS EN CIENCIAS DE LA SALUD"/>
    <n v="500000"/>
    <n v="500000"/>
    <n v="500000"/>
    <n v="0"/>
    <n v="0"/>
    <n v="0"/>
    <n v="496496"/>
    <n v="496496"/>
    <n v="3504"/>
    <n v="3504"/>
    <n v="0.99299199999999999"/>
  </r>
  <r>
    <s v="21375804"/>
    <s v="TEATRO POPULAR MELICO SALAZAR"/>
    <x v="16"/>
    <s v="001"/>
    <x v="139"/>
    <s v="SERVICIOS JURIDICOS"/>
    <n v="50000"/>
    <n v="50000"/>
    <n v="50000"/>
    <n v="0"/>
    <n v="0"/>
    <n v="0"/>
    <n v="0"/>
    <n v="0"/>
    <n v="50000"/>
    <n v="50000"/>
    <n v="0"/>
  </r>
  <r>
    <s v="21375804"/>
    <s v="TEATRO POPULAR MELICO SALAZAR"/>
    <x v="16"/>
    <s v="001"/>
    <x v="39"/>
    <s v="SERVICIOS INFORMATICOS"/>
    <n v="5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40"/>
    <s v="SERVICIOS GENERALES"/>
    <n v="277000000"/>
    <n v="290466000"/>
    <n v="290466000"/>
    <n v="0"/>
    <n v="0"/>
    <n v="0"/>
    <n v="287030712.13"/>
    <n v="277894199.89999998"/>
    <n v="3435287.87"/>
    <n v="3435287.87"/>
    <n v="0.98817318422810241"/>
  </r>
  <r>
    <s v="21375804"/>
    <s v="TEATRO POPULAR MELICO SALAZAR"/>
    <x v="16"/>
    <s v="001"/>
    <x v="41"/>
    <s v="OTROS SERVICIOS DE GESTION Y APOYO"/>
    <n v="165000000"/>
    <n v="168000000"/>
    <n v="168000000"/>
    <n v="0"/>
    <n v="0"/>
    <n v="0"/>
    <n v="142543239.18000001"/>
    <n v="123742618.66"/>
    <n v="25456760.82"/>
    <n v="25456760.82"/>
    <n v="0.84847166178571432"/>
  </r>
  <r>
    <s v="21375804"/>
    <s v="TEATRO POPULAR MELICO SALAZAR"/>
    <x v="16"/>
    <s v="001"/>
    <x v="42"/>
    <s v="GASTOS DE VIAJE Y DE TRANSPORTE"/>
    <n v="6964000"/>
    <n v="18420600"/>
    <n v="18420600"/>
    <n v="0"/>
    <n v="0"/>
    <n v="0"/>
    <n v="13585928.859999999"/>
    <n v="13585928.859999999"/>
    <n v="4834671.1399999997"/>
    <n v="4834671.1399999997"/>
    <n v="0.73753997481080957"/>
  </r>
  <r>
    <s v="21375804"/>
    <s v="TEATRO POPULAR MELICO SALAZAR"/>
    <x v="16"/>
    <s v="001"/>
    <x v="43"/>
    <s v="TRANSPORTE DENTRO DEL PAIS"/>
    <n v="1664000"/>
    <n v="4664000"/>
    <n v="4664000"/>
    <n v="0"/>
    <n v="0"/>
    <n v="0"/>
    <n v="563889.35"/>
    <n v="563889.35"/>
    <n v="4100110.65"/>
    <n v="4100110.65"/>
    <n v="0.12090251929674099"/>
  </r>
  <r>
    <s v="21375804"/>
    <s v="TEATRO POPULAR MELICO SALAZAR"/>
    <x v="16"/>
    <s v="001"/>
    <x v="44"/>
    <s v="VIATICOS DENTRO DEL PAIS"/>
    <n v="5300000"/>
    <n v="13056600"/>
    <n v="13056600"/>
    <n v="0"/>
    <n v="0"/>
    <n v="0"/>
    <n v="12811800"/>
    <n v="12811800"/>
    <n v="244800"/>
    <n v="244800"/>
    <n v="0.98125086163319697"/>
  </r>
  <r>
    <s v="21375804"/>
    <s v="TEATRO POPULAR MELICO SALAZAR"/>
    <x v="16"/>
    <s v="001"/>
    <x v="161"/>
    <s v="TRANSPORTE EN EL EXTERIOR"/>
    <n v="0"/>
    <n v="500000"/>
    <n v="500000"/>
    <n v="0"/>
    <n v="0"/>
    <n v="0"/>
    <n v="210239.51"/>
    <n v="210239.51"/>
    <n v="289760.49"/>
    <n v="289760.49"/>
    <n v="0.42047902000000004"/>
  </r>
  <r>
    <s v="21375804"/>
    <s v="TEATRO POPULAR MELICO SALAZAR"/>
    <x v="16"/>
    <s v="001"/>
    <x v="162"/>
    <s v="VIATICOS EN EL EXTERIOR"/>
    <n v="0"/>
    <n v="200000"/>
    <n v="200000"/>
    <n v="0"/>
    <n v="0"/>
    <n v="0"/>
    <n v="0"/>
    <n v="0"/>
    <n v="200000"/>
    <n v="200000"/>
    <n v="0"/>
  </r>
  <r>
    <s v="21375804"/>
    <s v="TEATRO POPULAR MELICO SALAZAR"/>
    <x v="16"/>
    <s v="001"/>
    <x v="45"/>
    <s v="SEGUROS, REASEGUROS Y OTRAS OBLIGACIONES"/>
    <n v="14200000"/>
    <n v="14200000"/>
    <n v="14200000"/>
    <n v="0"/>
    <n v="0"/>
    <n v="0"/>
    <n v="12910114"/>
    <n v="12910114"/>
    <n v="1289886"/>
    <n v="1289886"/>
    <n v="0.90916295774647893"/>
  </r>
  <r>
    <s v="21375804"/>
    <s v="TEATRO POPULAR MELICO SALAZAR"/>
    <x v="16"/>
    <s v="001"/>
    <x v="46"/>
    <s v="SEGUROS"/>
    <n v="14200000"/>
    <n v="14200000"/>
    <n v="14200000"/>
    <n v="0"/>
    <n v="0"/>
    <n v="0"/>
    <n v="12910114"/>
    <n v="12910114"/>
    <n v="1289886"/>
    <n v="1289886"/>
    <n v="0.90916295774647893"/>
  </r>
  <r>
    <s v="21375804"/>
    <s v="TEATRO POPULAR MELICO SALAZAR"/>
    <x v="16"/>
    <s v="001"/>
    <x v="47"/>
    <s v="CAPACITACION Y PROTOCOLO"/>
    <n v="7841500"/>
    <n v="9841500"/>
    <n v="9841500"/>
    <n v="0"/>
    <n v="0"/>
    <n v="0"/>
    <n v="5963371.5999999996"/>
    <n v="5902825.2000000002"/>
    <n v="3878128.4"/>
    <n v="3878128.4"/>
    <n v="0.6059413300817964"/>
  </r>
  <r>
    <s v="21375804"/>
    <s v="TEATRO POPULAR MELICO SALAZAR"/>
    <x v="16"/>
    <s v="001"/>
    <x v="48"/>
    <s v="ACTIVIDADES DE CAPACITACION"/>
    <n v="6000000"/>
    <n v="8841500"/>
    <n v="8841500"/>
    <n v="0"/>
    <n v="0"/>
    <n v="0"/>
    <n v="5322300"/>
    <n v="5261753.5999999996"/>
    <n v="3519200"/>
    <n v="3519200"/>
    <n v="0.60196799185658545"/>
  </r>
  <r>
    <s v="21375804"/>
    <s v="TEATRO POPULAR MELICO SALAZAR"/>
    <x v="16"/>
    <s v="001"/>
    <x v="49"/>
    <s v="ACTIVIDADES PROTOCOLARIAS Y SOCIALES"/>
    <n v="1841500"/>
    <n v="1000000"/>
    <n v="1000000"/>
    <n v="0"/>
    <n v="0"/>
    <n v="0"/>
    <n v="641071.6"/>
    <n v="641071.6"/>
    <n v="358928.4"/>
    <n v="358928.4"/>
    <n v="0.64107159999999996"/>
  </r>
  <r>
    <s v="21375804"/>
    <s v="TEATRO POPULAR MELICO SALAZAR"/>
    <x v="16"/>
    <s v="001"/>
    <x v="51"/>
    <s v="MANTENIMIENTO Y REPARACION"/>
    <n v="22000000"/>
    <n v="30530000"/>
    <n v="30530000"/>
    <n v="0"/>
    <n v="0"/>
    <n v="0"/>
    <n v="17026298.5"/>
    <n v="5206264.67"/>
    <n v="13503701.5"/>
    <n v="13503701.5"/>
    <n v="0.55769074680641995"/>
  </r>
  <r>
    <s v="21375804"/>
    <s v="TEATRO POPULAR MELICO SALAZAR"/>
    <x v="16"/>
    <s v="001"/>
    <x v="52"/>
    <s v="MANTENIMIENTO DE EDIFICIOS, LOCALES Y TERRENOS"/>
    <n v="8700000"/>
    <n v="17700000"/>
    <n v="17700000"/>
    <n v="0"/>
    <n v="0"/>
    <n v="0"/>
    <n v="13300476.199999999"/>
    <n v="1519700"/>
    <n v="4399523.8"/>
    <n v="4399523.8"/>
    <n v="0.75143933333333324"/>
  </r>
  <r>
    <s v="21375804"/>
    <s v="TEATRO POPULAR MELICO SALAZAR"/>
    <x v="16"/>
    <s v="001"/>
    <x v="54"/>
    <s v="MANT. Y REPARACION DE MAQUINARIA Y EQUIPO DE PROD."/>
    <n v="1000000"/>
    <n v="3230000"/>
    <n v="3230000"/>
    <n v="0"/>
    <n v="0"/>
    <n v="0"/>
    <n v="769582.12"/>
    <n v="755961.2"/>
    <n v="2460417.88"/>
    <n v="2460417.88"/>
    <n v="0.23826071826625386"/>
  </r>
  <r>
    <s v="21375804"/>
    <s v="TEATRO POPULAR MELICO SALAZAR"/>
    <x v="16"/>
    <s v="001"/>
    <x v="55"/>
    <s v="MANT. Y REPARACION DE EQUIPO DE TRANSPORTE"/>
    <n v="3000000"/>
    <n v="3000000"/>
    <n v="3000000"/>
    <n v="0"/>
    <n v="0"/>
    <n v="0"/>
    <n v="89496"/>
    <n v="89496"/>
    <n v="2910504"/>
    <n v="2910504"/>
    <n v="2.9832000000000001E-2"/>
  </r>
  <r>
    <s v="21375804"/>
    <s v="TEATRO POPULAR MELICO SALAZAR"/>
    <x v="16"/>
    <s v="001"/>
    <x v="57"/>
    <s v="MANT. Y REPARACION DE EQUIPO Y MOBILIARIO DE OFIC."/>
    <n v="7000000"/>
    <n v="4000000"/>
    <n v="4000000"/>
    <n v="0"/>
    <n v="0"/>
    <n v="0"/>
    <n v="2173066.1800000002"/>
    <n v="2159706.96"/>
    <n v="1826933.82"/>
    <n v="1826933.82"/>
    <n v="0.54326654500000005"/>
  </r>
  <r>
    <s v="21375804"/>
    <s v="TEATRO POPULAR MELICO SALAZAR"/>
    <x v="16"/>
    <s v="001"/>
    <x v="58"/>
    <s v="MANT. Y REP. DE EQUIPO DE COMPUTO Y SIST. DE INF."/>
    <n v="1300000"/>
    <n v="1300000"/>
    <n v="1300000"/>
    <n v="0"/>
    <n v="0"/>
    <n v="0"/>
    <n v="0"/>
    <n v="0"/>
    <n v="1300000"/>
    <n v="1300000"/>
    <n v="0"/>
  </r>
  <r>
    <s v="21375804"/>
    <s v="TEATRO POPULAR MELICO SALAZAR"/>
    <x v="16"/>
    <s v="001"/>
    <x v="59"/>
    <s v="MANTENIMIENTO Y REPARACION DE OTROS EQUIPOS"/>
    <n v="1000000"/>
    <n v="1300000"/>
    <n v="1300000"/>
    <n v="0"/>
    <n v="0"/>
    <n v="0"/>
    <n v="693678"/>
    <n v="681400.51"/>
    <n v="606322"/>
    <n v="606322"/>
    <n v="0.53359846153846158"/>
  </r>
  <r>
    <s v="21375804"/>
    <s v="TEATRO POPULAR MELICO SALAZAR"/>
    <x v="16"/>
    <s v="001"/>
    <x v="60"/>
    <s v="IMPUESTOS"/>
    <n v="3000000"/>
    <n v="1500000"/>
    <n v="1500000"/>
    <n v="0"/>
    <n v="0"/>
    <n v="0"/>
    <n v="1029470"/>
    <n v="1029470"/>
    <n v="470530"/>
    <n v="470530"/>
    <n v="0.68631333333333333"/>
  </r>
  <r>
    <s v="21375804"/>
    <s v="TEATRO POPULAR MELICO SALAZAR"/>
    <x v="16"/>
    <s v="001"/>
    <x v="62"/>
    <s v="OTROS IMPUESTOS"/>
    <n v="3000000"/>
    <n v="1500000"/>
    <n v="1500000"/>
    <n v="0"/>
    <n v="0"/>
    <n v="0"/>
    <n v="1029470"/>
    <n v="1029470"/>
    <n v="470530"/>
    <n v="470530"/>
    <n v="0.68631333333333333"/>
  </r>
  <r>
    <s v="21375804"/>
    <s v="TEATRO POPULAR MELICO SALAZAR"/>
    <x v="16"/>
    <s v="001"/>
    <x v="63"/>
    <s v="SERVICIOS DIVERSOS"/>
    <n v="695635"/>
    <n v="695635"/>
    <n v="695635"/>
    <n v="0"/>
    <n v="0"/>
    <n v="0"/>
    <n v="285"/>
    <n v="285"/>
    <n v="695350"/>
    <n v="695350"/>
    <n v="4.0969761440985572E-4"/>
  </r>
  <r>
    <s v="21375804"/>
    <s v="TEATRO POPULAR MELICO SALAZAR"/>
    <x v="16"/>
    <s v="001"/>
    <x v="141"/>
    <s v="INTERESES MORATORIOS Y MULTAS"/>
    <n v="300000"/>
    <n v="300000"/>
    <n v="300000"/>
    <n v="0"/>
    <n v="0"/>
    <n v="0"/>
    <n v="285"/>
    <n v="285"/>
    <n v="299715"/>
    <n v="299715"/>
    <n v="9.5E-4"/>
  </r>
  <r>
    <s v="21375804"/>
    <s v="TEATRO POPULAR MELICO SALAZAR"/>
    <x v="16"/>
    <s v="001"/>
    <x v="64"/>
    <s v="DEDUCIBLES"/>
    <n v="345635"/>
    <n v="345635"/>
    <n v="345635"/>
    <n v="0"/>
    <n v="0"/>
    <n v="0"/>
    <n v="0"/>
    <n v="0"/>
    <n v="345635"/>
    <n v="345635"/>
    <n v="0"/>
  </r>
  <r>
    <s v="21375804"/>
    <s v="TEATRO POPULAR MELICO SALAZAR"/>
    <x v="16"/>
    <s v="001"/>
    <x v="65"/>
    <s v="OTROS SERVICIOS NO ESPECIFICADOS"/>
    <n v="50000"/>
    <n v="50000"/>
    <n v="50000"/>
    <n v="0"/>
    <n v="0"/>
    <n v="0"/>
    <n v="0"/>
    <n v="0"/>
    <n v="50000"/>
    <n v="50000"/>
    <n v="0"/>
  </r>
  <r>
    <s v="21375804"/>
    <s v="TEATRO POPULAR MELICO SALAZAR"/>
    <x v="16"/>
    <s v="001"/>
    <x v="66"/>
    <s v="MATERIALES Y SUMINISTROS"/>
    <n v="30976778"/>
    <n v="31476778"/>
    <n v="31476778"/>
    <n v="0"/>
    <n v="0"/>
    <n v="0"/>
    <n v="16650929.27"/>
    <n v="16591107.689999999"/>
    <n v="14825848.73"/>
    <n v="14825848.73"/>
    <n v="0.52899090465993692"/>
  </r>
  <r>
    <s v="21375804"/>
    <s v="TEATRO POPULAR MELICO SALAZAR"/>
    <x v="16"/>
    <s v="001"/>
    <x v="67"/>
    <s v="PRODUCTOS QUIMICOS Y CONEXOS"/>
    <n v="8676778"/>
    <n v="7836778"/>
    <n v="7836778"/>
    <n v="0"/>
    <n v="0"/>
    <n v="0"/>
    <n v="4517706.84"/>
    <n v="4517706.84"/>
    <n v="3319071.16"/>
    <n v="3319071.16"/>
    <n v="0.57647503093745922"/>
  </r>
  <r>
    <s v="21375804"/>
    <s v="TEATRO POPULAR MELICO SALAZAR"/>
    <x v="16"/>
    <s v="001"/>
    <x v="68"/>
    <s v="COMBUSTIBLES Y LUBRICANTES"/>
    <n v="4336778"/>
    <n v="5736778"/>
    <n v="5736778"/>
    <n v="0"/>
    <n v="0"/>
    <n v="0"/>
    <n v="2597923.73"/>
    <n v="2597923.73"/>
    <n v="3138854.27"/>
    <n v="3138854.27"/>
    <n v="0.45285415088399794"/>
  </r>
  <r>
    <s v="21375804"/>
    <s v="TEATRO POPULAR MELICO SALAZAR"/>
    <x v="16"/>
    <s v="001"/>
    <x v="69"/>
    <s v="PRODUCTOS FARMACEUTICOS Y MEDICINALES"/>
    <n v="10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70"/>
    <s v="TINTAS, PINTURAS Y DILUYENTES"/>
    <n v="3040000"/>
    <n v="2100000"/>
    <n v="2100000"/>
    <n v="0"/>
    <n v="0"/>
    <n v="0"/>
    <n v="1919783.11"/>
    <n v="1919783.11"/>
    <n v="180216.89"/>
    <n v="180216.89"/>
    <n v="0.91418243333333338"/>
  </r>
  <r>
    <s v="21375804"/>
    <s v="TEATRO POPULAR MELICO SALAZAR"/>
    <x v="16"/>
    <s v="001"/>
    <x v="71"/>
    <s v="OTROS PRODUCTOS QUIMICOS Y CONEXOS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75"/>
    <s v="MATERIALES Y PROD DE USO EN LA CONSTRUC Y MANT."/>
    <n v="5000000"/>
    <n v="2100000"/>
    <n v="2100000"/>
    <n v="0"/>
    <n v="0"/>
    <n v="0"/>
    <n v="1294984.67"/>
    <n v="1294984.67"/>
    <n v="805015.33"/>
    <n v="805015.33"/>
    <n v="0.61665936666666665"/>
  </r>
  <r>
    <s v="21375804"/>
    <s v="TEATRO POPULAR MELICO SALAZAR"/>
    <x v="16"/>
    <s v="001"/>
    <x v="76"/>
    <s v="MATERIALES Y PRODUCTOS METALICOS"/>
    <n v="300000"/>
    <n v="300000"/>
    <n v="300000"/>
    <n v="0"/>
    <n v="0"/>
    <n v="0"/>
    <n v="149195"/>
    <n v="149195"/>
    <n v="150805"/>
    <n v="150805"/>
    <n v="0.49731666666666668"/>
  </r>
  <r>
    <s v="21375804"/>
    <s v="TEATRO POPULAR MELICO SALAZAR"/>
    <x v="16"/>
    <s v="001"/>
    <x v="78"/>
    <s v="MADERA Y SUS DERIVADOS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79"/>
    <s v="MAT. Y PROD. ELECTRICOS, TELEFONICOS Y DE COMPUTO"/>
    <n v="3600000"/>
    <n v="1800000"/>
    <n v="1800000"/>
    <n v="0"/>
    <n v="0"/>
    <n v="0"/>
    <n v="1145789.67"/>
    <n v="1145789.67"/>
    <n v="654210.32999999996"/>
    <n v="654210.32999999996"/>
    <n v="0.63654981666666666"/>
  </r>
  <r>
    <s v="21375804"/>
    <s v="TEATRO POPULAR MELICO SALAZAR"/>
    <x v="16"/>
    <s v="001"/>
    <x v="163"/>
    <s v="MATERIALES Y PRODUCTOS DE VIDRIO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0"/>
    <s v="MATERIALES Y PRODUCTOS DE PLASTICO"/>
    <n v="2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1"/>
    <s v="OTROS MAT. Y PROD.DE USO EN LA CONSTRU. Y MANTENIM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2"/>
    <s v="HERRAMIENTAS, REPUESTOS Y ACCESORIOS"/>
    <n v="7900000"/>
    <n v="10840000"/>
    <n v="10840000"/>
    <n v="0"/>
    <n v="0"/>
    <n v="0"/>
    <n v="3583595.01"/>
    <n v="3569714.61"/>
    <n v="7256404.9900000002"/>
    <n v="7256404.9900000002"/>
    <n v="0.3305899455719557"/>
  </r>
  <r>
    <s v="21375804"/>
    <s v="TEATRO POPULAR MELICO SALAZAR"/>
    <x v="16"/>
    <s v="001"/>
    <x v="83"/>
    <s v="HERRAMIENTAS E INSTRUMENTOS"/>
    <n v="5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4"/>
    <s v="REPUESTOS Y ACCESORIOS"/>
    <n v="7400000"/>
    <n v="10840000"/>
    <n v="10840000"/>
    <n v="0"/>
    <n v="0"/>
    <n v="0"/>
    <n v="3583595.01"/>
    <n v="3569714.61"/>
    <n v="7256404.9900000002"/>
    <n v="7256404.9900000002"/>
    <n v="0.3305899455719557"/>
  </r>
  <r>
    <s v="21375804"/>
    <s v="TEATRO POPULAR MELICO SALAZAR"/>
    <x v="16"/>
    <s v="001"/>
    <x v="85"/>
    <s v="UTILES, MATERIALES Y SUMINISTROS DIVERSOS"/>
    <n v="9400000"/>
    <n v="10700000"/>
    <n v="10700000"/>
    <n v="0"/>
    <n v="0"/>
    <n v="0"/>
    <n v="7254642.75"/>
    <n v="7208701.5700000003"/>
    <n v="3445357.25"/>
    <n v="3445357.25"/>
    <n v="0.67800399532710276"/>
  </r>
  <r>
    <s v="21375804"/>
    <s v="TEATRO POPULAR MELICO SALAZAR"/>
    <x v="16"/>
    <s v="001"/>
    <x v="86"/>
    <s v="UTILES Y MATERIALES DE OFICINA Y COMPUTO"/>
    <n v="500000"/>
    <n v="1500000"/>
    <n v="1500000"/>
    <n v="0"/>
    <n v="0"/>
    <n v="0"/>
    <n v="79909.08"/>
    <n v="79909.08"/>
    <n v="1420090.92"/>
    <n v="1420090.92"/>
    <n v="5.3272720000000003E-2"/>
  </r>
  <r>
    <s v="21375804"/>
    <s v="TEATRO POPULAR MELICO SALAZAR"/>
    <x v="16"/>
    <s v="001"/>
    <x v="88"/>
    <s v="PRODUCTOS DE PAPEL, CARTON E IMPRESOS"/>
    <n v="700000"/>
    <n v="700000"/>
    <n v="700000"/>
    <n v="0"/>
    <n v="0"/>
    <n v="0"/>
    <n v="0"/>
    <n v="0"/>
    <n v="700000"/>
    <n v="700000"/>
    <n v="0"/>
  </r>
  <r>
    <s v="21375804"/>
    <s v="TEATRO POPULAR MELICO SALAZAR"/>
    <x v="16"/>
    <s v="001"/>
    <x v="89"/>
    <s v="TEXTILES Y VESTUARIO"/>
    <n v="1000000"/>
    <n v="2000000"/>
    <n v="2000000"/>
    <n v="0"/>
    <n v="0"/>
    <n v="0"/>
    <n v="1967016.99"/>
    <n v="1936070.81"/>
    <n v="32983.01"/>
    <n v="32983.01"/>
    <n v="0.98350849500000004"/>
  </r>
  <r>
    <s v="21375804"/>
    <s v="TEATRO POPULAR MELICO SALAZAR"/>
    <x v="16"/>
    <s v="001"/>
    <x v="90"/>
    <s v="UTILES Y MATERIALES DE LIMPIEZA"/>
    <n v="6000000"/>
    <n v="4000000"/>
    <n v="4000000"/>
    <n v="0"/>
    <n v="0"/>
    <n v="0"/>
    <n v="3863874.52"/>
    <n v="3863874.52"/>
    <n v="136125.48000000001"/>
    <n v="136125.48000000001"/>
    <n v="0.96596862999999999"/>
  </r>
  <r>
    <s v="21375804"/>
    <s v="TEATRO POPULAR MELICO SALAZAR"/>
    <x v="16"/>
    <s v="001"/>
    <x v="91"/>
    <s v="UTILES Y MATERIALES DE RESGUARDO Y SEGURIDAD"/>
    <n v="7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93"/>
    <s v="OTROS UTILES, MATERIALES Y SUMINISTROS DIVERSOS"/>
    <n v="500000"/>
    <n v="2500000"/>
    <n v="2500000"/>
    <n v="0"/>
    <n v="0"/>
    <n v="0"/>
    <n v="1343842.16"/>
    <n v="1328847.1599999999"/>
    <n v="1156157.8400000001"/>
    <n v="1156157.8400000001"/>
    <n v="0.537536864"/>
  </r>
  <r>
    <s v="21375804"/>
    <s v="TEATRO POPULAR MELICO SALAZAR"/>
    <x v="16"/>
    <s v="001"/>
    <x v="94"/>
    <s v="TRANSFERENCIAS CORRIENTES"/>
    <n v="369281618"/>
    <n v="502348448"/>
    <n v="502348448"/>
    <n v="0"/>
    <n v="0"/>
    <n v="0"/>
    <n v="483602267.92000002"/>
    <n v="481669952.17000002"/>
    <n v="18746180.079999998"/>
    <n v="18746180.079999998"/>
    <n v="0.96268291431050668"/>
  </r>
  <r>
    <s v="21375804"/>
    <s v="TEATRO POPULAR MELICO SALAZAR"/>
    <x v="16"/>
    <s v="001"/>
    <x v="95"/>
    <s v="TRANSFERENCIAS CORRIENTES AL SECTOR PUBLICO"/>
    <n v="28061717"/>
    <n v="27278547"/>
    <n v="27278547"/>
    <n v="0"/>
    <n v="0"/>
    <n v="0"/>
    <n v="20906396.789999999"/>
    <n v="18974081.039999999"/>
    <n v="6372150.21"/>
    <n v="6372150.21"/>
    <n v="0.76640433927804141"/>
  </r>
  <r>
    <s v="21375804"/>
    <s v="TEATRO POPULAR MELICO SALAZAR"/>
    <x v="16"/>
    <s v="001"/>
    <x v="285"/>
    <s v="CCSS CONTRIBUCION ESTATAL SEGURO PENSIONES (CONTRIBUCION ESTATAL AL SEGURO DE PENSIONES, SEGUN LEY NO. 17 DEL 22 DE OCTUBRE DE 1943, LEY"/>
    <n v="24207085"/>
    <n v="23531493"/>
    <n v="23531493"/>
    <n v="0"/>
    <n v="0"/>
    <n v="0"/>
    <n v="18274582.149999999"/>
    <n v="16607694.390000001"/>
    <n v="5256910.8499999996"/>
    <n v="5256910.8499999996"/>
    <n v="0.77660104907070704"/>
  </r>
  <r>
    <s v="21375804"/>
    <s v="TEATRO POPULAR MELICO SALAZAR"/>
    <x v="16"/>
    <s v="001"/>
    <x v="286"/>
    <s v="CCSS CONTRIBUCION ESTATAL SEGURO SALUD (CONTRIBUCION ESTATAL AL SEGURO DE SALUD, SEGUN LEY NO. 17 DEL 22 DE OCTUBRE DE 1943, LEY"/>
    <n v="3854632"/>
    <n v="3747054"/>
    <n v="3747054"/>
    <n v="0"/>
    <n v="0"/>
    <n v="0"/>
    <n v="2631814.64"/>
    <n v="2366386.65"/>
    <n v="1115239.3600000001"/>
    <n v="1115239.3600000001"/>
    <n v="0.70236901843421529"/>
  </r>
  <r>
    <s v="21375804"/>
    <s v="TEATRO POPULAR MELICO SALAZAR"/>
    <x v="16"/>
    <s v="001"/>
    <x v="99"/>
    <s v="TRANSFERENCIAS CORRIENTES A PERSONAS"/>
    <n v="250000000"/>
    <n v="358000000"/>
    <n v="358000000"/>
    <n v="0"/>
    <n v="0"/>
    <n v="0"/>
    <n v="353400215"/>
    <n v="353400215"/>
    <n v="4599785"/>
    <n v="4599785"/>
    <n v="0.98715143854748599"/>
  </r>
  <r>
    <s v="21375804"/>
    <s v="TEATRO POPULAR MELICO SALAZAR"/>
    <x v="16"/>
    <s v="001"/>
    <x v="100"/>
    <s v="BECAS A TERCERAS PERSONAS"/>
    <n v="0"/>
    <n v="0"/>
    <n v="0"/>
    <n v="0"/>
    <n v="0"/>
    <n v="0"/>
    <n v="0"/>
    <n v="0"/>
    <n v="0"/>
    <n v="0"/>
    <n v="0"/>
  </r>
  <r>
    <s v="21375804"/>
    <s v="TEATRO POPULAR MELICO SALAZAR"/>
    <x v="16"/>
    <s v="001"/>
    <x v="101"/>
    <s v="OTRAS TRANSFERENCIAS A PERSONAS"/>
    <n v="250000000"/>
    <n v="358000000"/>
    <n v="358000000"/>
    <n v="0"/>
    <n v="0"/>
    <n v="0"/>
    <n v="353400215"/>
    <n v="353400215"/>
    <n v="4599785"/>
    <n v="4599785"/>
    <n v="0.98715143854748599"/>
  </r>
  <r>
    <s v="21375804"/>
    <s v="TEATRO POPULAR MELICO SALAZAR"/>
    <x v="16"/>
    <s v="001"/>
    <x v="102"/>
    <s v="PRESTACIONES"/>
    <n v="33219901"/>
    <n v="54882901"/>
    <n v="54882901"/>
    <n v="0"/>
    <n v="0"/>
    <n v="0"/>
    <n v="50151059.07"/>
    <n v="50151059.07"/>
    <n v="4731841.93"/>
    <n v="4731841.93"/>
    <n v="0.91378294798957516"/>
  </r>
  <r>
    <s v="21375804"/>
    <s v="TEATRO POPULAR MELICO SALAZAR"/>
    <x v="16"/>
    <s v="001"/>
    <x v="103"/>
    <s v="PRESTACIONES LEGALES"/>
    <n v="28200000"/>
    <n v="49863000"/>
    <n v="49863000"/>
    <n v="0"/>
    <n v="0"/>
    <n v="0"/>
    <n v="47220729.549999997"/>
    <n v="47220729.549999997"/>
    <n v="2642270.4500000002"/>
    <n v="2642270.4500000002"/>
    <n v="0.94700939674708695"/>
  </r>
  <r>
    <s v="21375804"/>
    <s v="TEATRO POPULAR MELICO SALAZAR"/>
    <x v="16"/>
    <s v="001"/>
    <x v="104"/>
    <s v="OTRAS PRESTACIONES"/>
    <n v="5019901"/>
    <n v="5019901"/>
    <n v="5019901"/>
    <n v="0"/>
    <n v="0"/>
    <n v="0"/>
    <n v="2930329.52"/>
    <n v="2930329.52"/>
    <n v="2089571.48"/>
    <n v="2089571.48"/>
    <n v="0.58374249213281293"/>
  </r>
  <r>
    <s v="21375804"/>
    <s v="TEATRO POPULAR MELICO SALAZAR"/>
    <x v="16"/>
    <s v="001"/>
    <x v="109"/>
    <s v="OTRAS TRANSFERENCIAS CORRIENTES AL SECTOR PRIVADO"/>
    <n v="0"/>
    <n v="15000000"/>
    <n v="15000000"/>
    <n v="0"/>
    <n v="0"/>
    <n v="0"/>
    <n v="11958126.66"/>
    <n v="11958126.66"/>
    <n v="3041873.34"/>
    <n v="3041873.34"/>
    <n v="0.79720844400000002"/>
  </r>
  <r>
    <s v="21375804"/>
    <s v="TEATRO POPULAR MELICO SALAZAR"/>
    <x v="16"/>
    <s v="001"/>
    <x v="110"/>
    <s v="INDEMNIZACIONES"/>
    <n v="0"/>
    <n v="15000000"/>
    <n v="15000000"/>
    <n v="0"/>
    <n v="0"/>
    <n v="0"/>
    <n v="11958126.66"/>
    <n v="11958126.66"/>
    <n v="3041873.34"/>
    <n v="3041873.34"/>
    <n v="0.79720844400000002"/>
  </r>
  <r>
    <s v="21375804"/>
    <s v="TEATRO POPULAR MELICO SALAZAR"/>
    <x v="16"/>
    <s v="001"/>
    <x v="111"/>
    <s v="TRANSFERENCIAS CORRIENTES AL SECTOR EXTERNO"/>
    <n v="58000000"/>
    <n v="47187000"/>
    <n v="47187000"/>
    <n v="0"/>
    <n v="0"/>
    <n v="0"/>
    <n v="47186470.399999999"/>
    <n v="47186470.399999999"/>
    <n v="529.6"/>
    <n v="529.6"/>
    <n v="0.99998877656981788"/>
  </r>
  <r>
    <s v="21375804"/>
    <s v="TEATRO POPULAR MELICO SALAZAR"/>
    <x v="16"/>
    <s v="001"/>
    <x v="287"/>
    <s v="ORGANIZACION DE ESTADOS IBEROAMERICANOS (CUOTA ANUAL DE MEMBRESIA, SEGUN DECLARACION DE MONTEVIDEO, XVI CUMBRE MONTEVIDEO-URUGUAY DE"/>
    <n v="58000000"/>
    <n v="47187000"/>
    <n v="47187000"/>
    <n v="0"/>
    <n v="0"/>
    <n v="0"/>
    <n v="47186470.399999999"/>
    <n v="47186470.399999999"/>
    <n v="529.6"/>
    <n v="529.6"/>
    <n v="0.99998877656981788"/>
  </r>
  <r>
    <s v="21375804"/>
    <s v="TEATRO POPULAR MELICO SALAZAR"/>
    <x v="16"/>
    <s v="280"/>
    <x v="119"/>
    <s v="BIENES DURADEROS"/>
    <n v="153783720"/>
    <n v="155343720"/>
    <n v="155343720"/>
    <n v="0"/>
    <n v="0"/>
    <n v="0"/>
    <n v="135543899.87"/>
    <n v="134236861.65000001"/>
    <n v="19799820.129999999"/>
    <n v="19799820.129999999"/>
    <n v="0.8725418695393673"/>
  </r>
  <r>
    <s v="21375804"/>
    <s v="TEATRO POPULAR MELICO SALAZAR"/>
    <x v="16"/>
    <s v="280"/>
    <x v="120"/>
    <s v="MAQUINARIA, EQUIPO Y MOBILIARIO"/>
    <n v="92183720"/>
    <n v="69335720"/>
    <n v="69335720"/>
    <n v="0"/>
    <n v="0"/>
    <n v="0"/>
    <n v="57261426.420000002"/>
    <n v="56557876"/>
    <n v="12074293.58"/>
    <n v="12074293.58"/>
    <n v="0.82585752942350643"/>
  </r>
  <r>
    <s v="21375804"/>
    <s v="TEATRO POPULAR MELICO SALAZAR"/>
    <x v="16"/>
    <s v="280"/>
    <x v="121"/>
    <s v="MAQUINARIA Y EQUIPO PARA LA PRODUCCION"/>
    <n v="17000000"/>
    <n v="0"/>
    <n v="0"/>
    <n v="0"/>
    <n v="0"/>
    <n v="0"/>
    <n v="0"/>
    <n v="0"/>
    <n v="0"/>
    <n v="0"/>
    <n v="0"/>
  </r>
  <r>
    <s v="21375804"/>
    <s v="TEATRO POPULAR MELICO SALAZAR"/>
    <x v="16"/>
    <s v="280"/>
    <x v="123"/>
    <s v="EQUIPO DE COMUNICACION"/>
    <n v="3300000"/>
    <n v="11784802"/>
    <n v="11784802"/>
    <n v="0"/>
    <n v="0"/>
    <n v="0"/>
    <n v="9860740.3599999994"/>
    <n v="9860740.3599999994"/>
    <n v="1924061.64"/>
    <n v="1924061.64"/>
    <n v="0.83673364728571586"/>
  </r>
  <r>
    <s v="21375804"/>
    <s v="TEATRO POPULAR MELICO SALAZAR"/>
    <x v="16"/>
    <s v="280"/>
    <x v="124"/>
    <s v="EQUIPO Y MOBILIARIO DE OFICINA"/>
    <n v="5000000"/>
    <n v="5631720"/>
    <n v="5631720"/>
    <n v="0"/>
    <n v="0"/>
    <n v="0"/>
    <n v="3787188.5"/>
    <n v="3729881.93"/>
    <n v="1844531.5"/>
    <n v="1844531.5"/>
    <n v="0.67247457259949006"/>
  </r>
  <r>
    <s v="21375804"/>
    <s v="TEATRO POPULAR MELICO SALAZAR"/>
    <x v="16"/>
    <s v="280"/>
    <x v="125"/>
    <s v="EQUIPO Y PROGRAMAS DE COMPUTO"/>
    <n v="23000000"/>
    <n v="42708892"/>
    <n v="42708892"/>
    <n v="0"/>
    <n v="0"/>
    <n v="0"/>
    <n v="36907393.100000001"/>
    <n v="36324961.359999999"/>
    <n v="5801498.9000000004"/>
    <n v="5801498.9000000004"/>
    <n v="0.86416180265224396"/>
  </r>
  <r>
    <s v="21375804"/>
    <s v="TEATRO POPULAR MELICO SALAZAR"/>
    <x v="16"/>
    <s v="280"/>
    <x v="127"/>
    <s v="MAQUINARIA, EQUIPO Y MOBILIARIO DIVERSO"/>
    <n v="43883720"/>
    <n v="9210306"/>
    <n v="9210306"/>
    <n v="0"/>
    <n v="0"/>
    <n v="0"/>
    <n v="6706104.46"/>
    <n v="6642292.3499999996"/>
    <n v="2504201.54"/>
    <n v="2504201.54"/>
    <n v="0.7281087577329135"/>
  </r>
  <r>
    <s v="21375804"/>
    <s v="TEATRO POPULAR MELICO SALAZAR"/>
    <x v="16"/>
    <s v="280"/>
    <x v="128"/>
    <s v="CONSTRUCCIONES, ADICIONES Y MEJORAS"/>
    <n v="43650000"/>
    <n v="76000000"/>
    <n v="76000000"/>
    <n v="0"/>
    <n v="0"/>
    <n v="0"/>
    <n v="71630676.109999999"/>
    <n v="71027188.310000002"/>
    <n v="4369323.8899999997"/>
    <n v="4369323.8899999997"/>
    <n v="0.94250889618421052"/>
  </r>
  <r>
    <s v="21375804"/>
    <s v="TEATRO POPULAR MELICO SALAZAR"/>
    <x v="16"/>
    <s v="280"/>
    <x v="130"/>
    <s v="OTRAS CONSTRUCCIONES, ADICIONES Y MEJORAS"/>
    <n v="43650000"/>
    <n v="76000000"/>
    <n v="76000000"/>
    <n v="0"/>
    <n v="0"/>
    <n v="0"/>
    <n v="71630676.109999999"/>
    <n v="71027188.310000002"/>
    <n v="4369323.8899999997"/>
    <n v="4369323.8899999997"/>
    <n v="0.94250889618421052"/>
  </r>
  <r>
    <s v="21375804"/>
    <s v="TEATRO POPULAR MELICO SALAZAR"/>
    <x v="16"/>
    <s v="280"/>
    <x v="131"/>
    <s v="BIENES DURADEROS DIVERSOS"/>
    <n v="17950000"/>
    <n v="10008000"/>
    <n v="10008000"/>
    <n v="0"/>
    <n v="0"/>
    <n v="0"/>
    <n v="6651797.3399999999"/>
    <n v="6651797.3399999999"/>
    <n v="3356202.66"/>
    <n v="3356202.66"/>
    <n v="0.66464801558752995"/>
  </r>
  <r>
    <s v="21375804"/>
    <s v="TEATRO POPULAR MELICO SALAZAR"/>
    <x v="16"/>
    <s v="280"/>
    <x v="132"/>
    <s v="BIENES INTANGIBLES"/>
    <n v="17950000"/>
    <n v="10008000"/>
    <n v="10008000"/>
    <n v="0"/>
    <n v="0"/>
    <n v="0"/>
    <n v="6651797.3399999999"/>
    <n v="6651797.3399999999"/>
    <n v="3356202.66"/>
    <n v="3356202.66"/>
    <n v="0.66464801558752995"/>
  </r>
  <r>
    <s v="21375805"/>
    <s v="CENTRO COSTAR. PRODUCCIÓN CINEMATOGRÁFIC"/>
    <x v="17"/>
    <s v="001"/>
    <x v="0"/>
    <s v=""/>
    <n v="1177641652"/>
    <n v="1154638371"/>
    <n v="1154638371"/>
    <n v="0"/>
    <n v="0"/>
    <n v="0"/>
    <n v="1064484122.26"/>
    <n v="1044867073.67"/>
    <n v="90154248.739999995"/>
    <n v="90154248.739999995"/>
    <n v="0.92191992661570743"/>
  </r>
  <r>
    <s v="21375805"/>
    <s v="CENTRO COSTAR. PRODUCCIÓN CINEMATOGRÁFIC"/>
    <x v="17"/>
    <s v="001"/>
    <x v="1"/>
    <s v="REMUNERACIONES"/>
    <n v="216861163"/>
    <n v="214604963"/>
    <n v="214604963"/>
    <n v="0"/>
    <n v="0"/>
    <n v="0"/>
    <n v="181618685.72999999"/>
    <n v="178304522.33000001"/>
    <n v="32986277.27"/>
    <n v="32986277.27"/>
    <n v="0.84629303624259611"/>
  </r>
  <r>
    <s v="21375805"/>
    <s v="CENTRO COSTAR. PRODUCCIÓN CINEMATOGRÁFIC"/>
    <x v="17"/>
    <s v="001"/>
    <x v="2"/>
    <s v="REMUNERACIONES BASICAS"/>
    <n v="103148800"/>
    <n v="101918800"/>
    <n v="101918800"/>
    <n v="0"/>
    <n v="0"/>
    <n v="0"/>
    <n v="93707223.329999998"/>
    <n v="93707223.329999998"/>
    <n v="8211576.6699999999"/>
    <n v="8211576.6699999999"/>
    <n v="0.91943020649772167"/>
  </r>
  <r>
    <s v="21375805"/>
    <s v="CENTRO COSTAR. PRODUCCIÓN CINEMATOGRÁFIC"/>
    <x v="17"/>
    <s v="001"/>
    <x v="3"/>
    <s v="SUELDOS PARA CARGOS FIJOS"/>
    <n v="103148800"/>
    <n v="101918800"/>
    <n v="101918800"/>
    <n v="0"/>
    <n v="0"/>
    <n v="0"/>
    <n v="93707223.329999998"/>
    <n v="93707223.329999998"/>
    <n v="8211576.6699999999"/>
    <n v="8211576.6699999999"/>
    <n v="0.91943020649772167"/>
  </r>
  <r>
    <s v="21375805"/>
    <s v="CENTRO COSTAR. PRODUCCIÓN CINEMATOGRÁFIC"/>
    <x v="17"/>
    <s v="001"/>
    <x v="5"/>
    <s v="REMUNERACIONES EVENTUALES"/>
    <n v="2200000"/>
    <n v="2200000"/>
    <n v="2200000"/>
    <n v="0"/>
    <n v="0"/>
    <n v="0"/>
    <n v="2200000"/>
    <n v="2200000"/>
    <n v="0"/>
    <n v="0"/>
    <n v="1"/>
  </r>
  <r>
    <s v="21375805"/>
    <s v="CENTRO COSTAR. PRODUCCIÓN CINEMATOGRÁFIC"/>
    <x v="17"/>
    <s v="001"/>
    <x v="6"/>
    <s v="TIEMPO EXTRAORDINARIO"/>
    <n v="2200000"/>
    <n v="2200000"/>
    <n v="2200000"/>
    <n v="0"/>
    <n v="0"/>
    <n v="0"/>
    <n v="2200000"/>
    <n v="2200000"/>
    <n v="0"/>
    <n v="0"/>
    <n v="1"/>
  </r>
  <r>
    <s v="21375805"/>
    <s v="CENTRO COSTAR. PRODUCCIÓN CINEMATOGRÁFIC"/>
    <x v="17"/>
    <s v="001"/>
    <x v="7"/>
    <s v="INCENTIVOS SALARIALES"/>
    <n v="74837085"/>
    <n v="74157600"/>
    <n v="74157600"/>
    <n v="0"/>
    <n v="0"/>
    <n v="0"/>
    <n v="56396443.909999996"/>
    <n v="55243977.420000002"/>
    <n v="17761156.09"/>
    <n v="17761156.09"/>
    <n v="0.76049445923276904"/>
  </r>
  <r>
    <s v="21375805"/>
    <s v="CENTRO COSTAR. PRODUCCIÓN CINEMATOGRÁFIC"/>
    <x v="17"/>
    <s v="001"/>
    <x v="8"/>
    <s v="RETRIBUCION POR AÑOS SERVIDOS"/>
    <n v="22000000"/>
    <n v="21467344"/>
    <n v="21467344"/>
    <n v="0"/>
    <n v="0"/>
    <n v="0"/>
    <n v="11559721.1"/>
    <n v="11355055.85"/>
    <n v="9907622.9000000004"/>
    <n v="9907622.9000000004"/>
    <n v="0.53847933400610715"/>
  </r>
  <r>
    <s v="21375805"/>
    <s v="CENTRO COSTAR. PRODUCCIÓN CINEMATOGRÁFIC"/>
    <x v="17"/>
    <s v="001"/>
    <x v="9"/>
    <s v="RESTRICCION AL EJERCICIO LIBERAL DE LA PROFESION"/>
    <n v="19746870"/>
    <n v="19746870"/>
    <n v="19746870"/>
    <n v="0"/>
    <n v="0"/>
    <n v="0"/>
    <n v="17817854.109999999"/>
    <n v="16995067.859999999"/>
    <n v="1929015.89"/>
    <n v="1929015.89"/>
    <n v="0.90231282780511546"/>
  </r>
  <r>
    <s v="21375805"/>
    <s v="CENTRO COSTAR. PRODUCCIÓN CINEMATOGRÁFIC"/>
    <x v="17"/>
    <s v="001"/>
    <x v="10"/>
    <s v="DECIMOTERCER MES"/>
    <n v="14068573"/>
    <n v="13921744"/>
    <n v="13921744"/>
    <n v="0"/>
    <n v="0"/>
    <n v="0"/>
    <n v="12251659.68"/>
    <n v="12251659.68"/>
    <n v="1670084.32"/>
    <n v="1670084.32"/>
    <n v="0.88003770791935265"/>
  </r>
  <r>
    <s v="21375805"/>
    <s v="CENTRO COSTAR. PRODUCCIÓN CINEMATOGRÁFIC"/>
    <x v="17"/>
    <s v="001"/>
    <x v="11"/>
    <s v="SALARIO ESCOLAR"/>
    <n v="13821642"/>
    <n v="13821642"/>
    <n v="13821642"/>
    <n v="0"/>
    <n v="0"/>
    <n v="0"/>
    <n v="12262476.880000001"/>
    <n v="12262476.880000001"/>
    <n v="1559165.12"/>
    <n v="1559165.12"/>
    <n v="0.88719392963585664"/>
  </r>
  <r>
    <s v="21375805"/>
    <s v="CENTRO COSTAR. PRODUCCIÓN CINEMATOGRÁFIC"/>
    <x v="17"/>
    <s v="001"/>
    <x v="12"/>
    <s v="OTROS INCENTIVOS SALARIALES"/>
    <n v="5200000"/>
    <n v="5200000"/>
    <n v="5200000"/>
    <n v="0"/>
    <n v="0"/>
    <n v="0"/>
    <n v="2504732.14"/>
    <n v="2379717.15"/>
    <n v="2695267.86"/>
    <n v="2695267.86"/>
    <n v="0.48167925769230774"/>
  </r>
  <r>
    <s v="21375805"/>
    <s v="CENTRO COSTAR. PRODUCCIÓN CINEMATOGRÁFIC"/>
    <x v="17"/>
    <s v="001"/>
    <x v="13"/>
    <s v="CONTRIB. PATRONALES AL DES. Y LA SEGURIDAD SOCIAL"/>
    <n v="16196439"/>
    <n v="16024580"/>
    <n v="16024580"/>
    <n v="0"/>
    <n v="0"/>
    <n v="0"/>
    <n v="13661672.390000001"/>
    <n v="12589788.41"/>
    <n v="2362907.61"/>
    <n v="2362907.61"/>
    <n v="0.85254480242227881"/>
  </r>
  <r>
    <s v="21375805"/>
    <s v="CENTRO COSTAR. PRODUCCIÓN CINEMATOGRÁFIC"/>
    <x v="17"/>
    <s v="001"/>
    <x v="288"/>
    <s v="CCSS CONTRIBUCION PATRONAL SEGURO SALUD (CONTRIBUCION PATRONAL SEGURO DE SALUD, SEGUN LEY NO. 17 DEL 22 DE OCTUBRE DE 1943, LEY"/>
    <n v="15365852"/>
    <n v="15202806"/>
    <n v="15202806"/>
    <n v="0"/>
    <n v="0"/>
    <n v="0"/>
    <n v="12960945.449999999"/>
    <n v="11944457.92"/>
    <n v="2241860.5499999998"/>
    <n v="2241860.5499999998"/>
    <n v="0.85253639689936178"/>
  </r>
  <r>
    <s v="21375805"/>
    <s v="CENTRO COSTAR. PRODUCCIÓN CINEMATOGRÁFIC"/>
    <x v="17"/>
    <s v="001"/>
    <x v="289"/>
    <s v="BANCO POPULAR Y DE DESARROLLO COMUNAL. (BPDC) (SEGUN LEY NO. 4351 DEL 11 DE JULIO DE 1969, LEY ORGANICA DEL B.P.D.C.)."/>
    <n v="830587"/>
    <n v="821774"/>
    <n v="821774"/>
    <n v="0"/>
    <n v="0"/>
    <n v="0"/>
    <n v="700726.94"/>
    <n v="645330.49"/>
    <n v="121047.06"/>
    <n v="121047.06"/>
    <n v="0.85270030446327083"/>
  </r>
  <r>
    <s v="21375805"/>
    <s v="CENTRO COSTAR. PRODUCCIÓN CINEMATOGRÁFIC"/>
    <x v="17"/>
    <s v="001"/>
    <x v="16"/>
    <s v="CONTRIB PATRONALES A FOND PENS Y OTROS FOND CAPIT."/>
    <n v="20478839"/>
    <n v="20303983"/>
    <n v="20303983"/>
    <n v="0"/>
    <n v="0"/>
    <n v="0"/>
    <n v="15653346.1"/>
    <n v="14563533.17"/>
    <n v="4650636.9000000004"/>
    <n v="4650636.9000000004"/>
    <n v="0.7709495274892616"/>
  </r>
  <r>
    <s v="21375805"/>
    <s v="CENTRO COSTAR. PRODUCCIÓN CINEMATOGRÁFIC"/>
    <x v="17"/>
    <s v="001"/>
    <x v="290"/>
    <s v="CCSS CONTRIBUCION PATRONAL SEGURO PENSIONES (CONTRIBUCION PATRONAL SEGURO DE PENSIONES, SEGUN LEY NO. 17 DEL 22 DE OCTUBRE DE 1943, LEY"/>
    <n v="9003559"/>
    <n v="8908023"/>
    <n v="8908023"/>
    <n v="0"/>
    <n v="0"/>
    <n v="0"/>
    <n v="7569976.96"/>
    <n v="6974534.8099999996"/>
    <n v="1338046.04"/>
    <n v="1338046.04"/>
    <n v="0.84979315387937371"/>
  </r>
  <r>
    <s v="21375805"/>
    <s v="CENTRO COSTAR. PRODUCCIÓN CINEMATOGRÁFIC"/>
    <x v="17"/>
    <s v="001"/>
    <x v="291"/>
    <s v="CCSS APORTE PATRONAL REGIMEN PENSIONES (APORTE PATRONAL AL REGIMEN DE PENSIONES, SEGUN LEY DE PROTECCION AL TRABAJADOR NO. 7983 DEL 16"/>
    <n v="4983520"/>
    <n v="4930640"/>
    <n v="4930640"/>
    <n v="0"/>
    <n v="0"/>
    <n v="0"/>
    <n v="4201564.21"/>
    <n v="3871983.69"/>
    <n v="729075.79"/>
    <n v="729075.79"/>
    <n v="0.85213363985202728"/>
  </r>
  <r>
    <s v="21375805"/>
    <s v="CENTRO COSTAR. PRODUCCIÓN CINEMATOGRÁFIC"/>
    <x v="17"/>
    <s v="001"/>
    <x v="292"/>
    <s v="CCSS APORTE PATRONAL FONDO CAPITALIZACION LABORAL (APORTE PATRONAL AL FONDO DE CAPITALIZACION LABORAL, SEGUN LEY DE PROTECCION AL TRABAJADOR"/>
    <n v="2491760"/>
    <n v="2465320"/>
    <n v="2465320"/>
    <n v="0"/>
    <n v="0"/>
    <n v="0"/>
    <n v="2100780.12"/>
    <n v="1935989.86"/>
    <n v="364539.88"/>
    <n v="364539.88"/>
    <n v="0.85213283468271872"/>
  </r>
  <r>
    <s v="21375805"/>
    <s v="CENTRO COSTAR. PRODUCCIÓN CINEMATOGRÁFIC"/>
    <x v="17"/>
    <s v="001"/>
    <x v="293"/>
    <s v="ASOCIACION DE EMPLEADOS DEL MINISTERIO DE CULTURA Y JUVENTUD (ASEMICULTURA). (APORTE PATRONAL A LA ASOCIACION DE EMPLEADOS DEL MINISTERIO DE CULTURA"/>
    <n v="4000000"/>
    <n v="4000000"/>
    <n v="4000000"/>
    <n v="0"/>
    <n v="0"/>
    <n v="0"/>
    <n v="1781024.81"/>
    <n v="1781024.81"/>
    <n v="2218975.19"/>
    <n v="2218975.19"/>
    <n v="0.44525620250000003"/>
  </r>
  <r>
    <s v="21375805"/>
    <s v="CENTRO COSTAR. PRODUCCIÓN CINEMATOGRÁFIC"/>
    <x v="17"/>
    <s v="001"/>
    <x v="21"/>
    <s v="SERVICIOS"/>
    <n v="526339237"/>
    <n v="511639237"/>
    <n v="511639237"/>
    <n v="0"/>
    <n v="0"/>
    <n v="0"/>
    <n v="467586985.63999999"/>
    <n v="453103493.44"/>
    <n v="44052251.359999999"/>
    <n v="44052251.359999999"/>
    <n v="0.91389977903512509"/>
  </r>
  <r>
    <s v="21375805"/>
    <s v="CENTRO COSTAR. PRODUCCIÓN CINEMATOGRÁFIC"/>
    <x v="17"/>
    <s v="001"/>
    <x v="26"/>
    <s v="SERVICIOS BASICOS"/>
    <n v="24054000"/>
    <n v="25054000"/>
    <n v="25054000"/>
    <n v="0"/>
    <n v="0"/>
    <n v="0"/>
    <n v="21370255.620000001"/>
    <n v="21101440.489999998"/>
    <n v="3683744.38"/>
    <n v="3683744.38"/>
    <n v="0.8529678143210665"/>
  </r>
  <r>
    <s v="21375805"/>
    <s v="CENTRO COSTAR. PRODUCCIÓN CINEMATOGRÁFIC"/>
    <x v="17"/>
    <s v="001"/>
    <x v="27"/>
    <s v="SERVICIO DE AGUA Y ALCANTARILLADO"/>
    <n v="858000"/>
    <n v="858000"/>
    <n v="858000"/>
    <n v="0"/>
    <n v="0"/>
    <n v="0"/>
    <n v="610314"/>
    <n v="610314"/>
    <n v="247686"/>
    <n v="247686"/>
    <n v="0.71132167832167836"/>
  </r>
  <r>
    <s v="21375805"/>
    <s v="CENTRO COSTAR. PRODUCCIÓN CINEMATOGRÁFIC"/>
    <x v="17"/>
    <s v="001"/>
    <x v="28"/>
    <s v="SERVICIO DE ENERGIA ELECTRICA"/>
    <n v="6600000"/>
    <n v="7600000"/>
    <n v="7600000"/>
    <n v="0"/>
    <n v="0"/>
    <n v="0"/>
    <n v="6885025"/>
    <n v="6885025"/>
    <n v="714975"/>
    <n v="714975"/>
    <n v="0.90592434210526318"/>
  </r>
  <r>
    <s v="21375805"/>
    <s v="CENTRO COSTAR. PRODUCCIÓN CINEMATOGRÁFIC"/>
    <x v="17"/>
    <s v="001"/>
    <x v="30"/>
    <s v="SERVICIO DE TELECOMUNICACIONES"/>
    <n v="10296000"/>
    <n v="10296000"/>
    <n v="10296000"/>
    <n v="0"/>
    <n v="0"/>
    <n v="0"/>
    <n v="7763088.6200000001"/>
    <n v="7494273.4900000002"/>
    <n v="2532911.38"/>
    <n v="2532911.38"/>
    <n v="0.7539907362082362"/>
  </r>
  <r>
    <s v="21375805"/>
    <s v="CENTRO COSTAR. PRODUCCIÓN CINEMATOGRÁFIC"/>
    <x v="17"/>
    <s v="001"/>
    <x v="31"/>
    <s v="OTROS SERVICIOS BASICOS"/>
    <n v="6300000"/>
    <n v="6300000"/>
    <n v="6300000"/>
    <n v="0"/>
    <n v="0"/>
    <n v="0"/>
    <n v="6111828"/>
    <n v="6111828"/>
    <n v="188172"/>
    <n v="188172"/>
    <n v="0.97013142857142853"/>
  </r>
  <r>
    <s v="21375805"/>
    <s v="CENTRO COSTAR. PRODUCCIÓN CINEMATOGRÁFIC"/>
    <x v="17"/>
    <s v="001"/>
    <x v="32"/>
    <s v="SERVICIOS COMERCIALES Y FINANCIEROS"/>
    <n v="1100000"/>
    <n v="6400000"/>
    <n v="6400000"/>
    <n v="0"/>
    <n v="0"/>
    <n v="0"/>
    <n v="4770983.42"/>
    <n v="3810983.42"/>
    <n v="1629016.58"/>
    <n v="1629016.58"/>
    <n v="0.74546615937499994"/>
  </r>
  <r>
    <s v="21375805"/>
    <s v="CENTRO COSTAR. PRODUCCIÓN CINEMATOGRÁFIC"/>
    <x v="17"/>
    <s v="001"/>
    <x v="33"/>
    <s v="INFORMACION"/>
    <n v="200000"/>
    <n v="1200000"/>
    <n v="1200000"/>
    <n v="0"/>
    <n v="0"/>
    <n v="0"/>
    <n v="693293.42"/>
    <n v="693293.42"/>
    <n v="506706.58"/>
    <n v="506706.58"/>
    <n v="0.57774451666666671"/>
  </r>
  <r>
    <s v="21375805"/>
    <s v="CENTRO COSTAR. PRODUCCIÓN CINEMATOGRÁFIC"/>
    <x v="17"/>
    <s v="001"/>
    <x v="34"/>
    <s v="IMPRESION, ENCUADERNACION Y OTROS"/>
    <n v="200000"/>
    <n v="200000"/>
    <n v="200000"/>
    <n v="0"/>
    <n v="0"/>
    <n v="0"/>
    <n v="53000"/>
    <n v="53000"/>
    <n v="147000"/>
    <n v="147000"/>
    <n v="0.26500000000000001"/>
  </r>
  <r>
    <s v="21375805"/>
    <s v="CENTRO COSTAR. PRODUCCIÓN CINEMATOGRÁFIC"/>
    <x v="17"/>
    <s v="001"/>
    <x v="36"/>
    <s v="SERVICIOS DE TECNOLOGIAS DE INFORMACION"/>
    <n v="700000"/>
    <n v="5000000"/>
    <n v="5000000"/>
    <n v="0"/>
    <n v="0"/>
    <n v="0"/>
    <n v="4024690"/>
    <n v="3064690"/>
    <n v="975310"/>
    <n v="975310"/>
    <n v="0.80493800000000004"/>
  </r>
  <r>
    <s v="21375805"/>
    <s v="CENTRO COSTAR. PRODUCCIÓN CINEMATOGRÁFIC"/>
    <x v="17"/>
    <s v="001"/>
    <x v="37"/>
    <s v="SERVICIOS DE GESTION Y APOYO"/>
    <n v="431935237"/>
    <n v="411039606"/>
    <n v="411039606"/>
    <n v="0"/>
    <n v="0"/>
    <n v="0"/>
    <n v="381451929.63"/>
    <n v="379679780.75"/>
    <n v="29587676.370000001"/>
    <n v="29587676.370000001"/>
    <n v="0.92801745637621114"/>
  </r>
  <r>
    <s v="21375805"/>
    <s v="CENTRO COSTAR. PRODUCCIÓN CINEMATOGRÁFIC"/>
    <x v="17"/>
    <s v="001"/>
    <x v="40"/>
    <s v="SERVICIOS GENERALES"/>
    <n v="114000000"/>
    <n v="123000000"/>
    <n v="123000000"/>
    <n v="0"/>
    <n v="0"/>
    <n v="0"/>
    <n v="121632386.44"/>
    <n v="120481736.43000001"/>
    <n v="1367613.56"/>
    <n v="1367613.56"/>
    <n v="0.98888119056910562"/>
  </r>
  <r>
    <s v="21375805"/>
    <s v="CENTRO COSTAR. PRODUCCIÓN CINEMATOGRÁFIC"/>
    <x v="17"/>
    <s v="001"/>
    <x v="41"/>
    <s v="OTROS SERVICIOS DE GESTION Y APOYO"/>
    <n v="317935237"/>
    <n v="288039606"/>
    <n v="288039606"/>
    <n v="0"/>
    <n v="0"/>
    <n v="0"/>
    <n v="259819543.19"/>
    <n v="259198044.31999999"/>
    <n v="28220062.809999999"/>
    <n v="28220062.809999999"/>
    <n v="0.90202714410739748"/>
  </r>
  <r>
    <s v="21375805"/>
    <s v="CENTRO COSTAR. PRODUCCIÓN CINEMATOGRÁFIC"/>
    <x v="17"/>
    <s v="001"/>
    <x v="42"/>
    <s v="GASTOS DE VIAJE Y DE TRANSPORTE"/>
    <n v="4350000"/>
    <n v="4350000"/>
    <n v="4350000"/>
    <n v="0"/>
    <n v="0"/>
    <n v="0"/>
    <n v="3796310"/>
    <n v="3796310"/>
    <n v="553690"/>
    <n v="553690"/>
    <n v="0.8727149425287356"/>
  </r>
  <r>
    <s v="21375805"/>
    <s v="CENTRO COSTAR. PRODUCCIÓN CINEMATOGRÁFIC"/>
    <x v="17"/>
    <s v="001"/>
    <x v="43"/>
    <s v="TRANSPORTE DENTRO DEL PAIS"/>
    <n v="100000"/>
    <n v="100000"/>
    <n v="100000"/>
    <n v="0"/>
    <n v="0"/>
    <n v="0"/>
    <n v="76430"/>
    <n v="76430"/>
    <n v="23570"/>
    <n v="23570"/>
    <n v="0.76429999999999998"/>
  </r>
  <r>
    <s v="21375805"/>
    <s v="CENTRO COSTAR. PRODUCCIÓN CINEMATOGRÁFIC"/>
    <x v="17"/>
    <s v="001"/>
    <x v="44"/>
    <s v="VIATICOS DENTRO DEL PAIS"/>
    <n v="1850000"/>
    <n v="1850000"/>
    <n v="1850000"/>
    <n v="0"/>
    <n v="0"/>
    <n v="0"/>
    <n v="1319880"/>
    <n v="1319880"/>
    <n v="530120"/>
    <n v="530120"/>
    <n v="0.71344864864864865"/>
  </r>
  <r>
    <s v="21375805"/>
    <s v="CENTRO COSTAR. PRODUCCIÓN CINEMATOGRÁFIC"/>
    <x v="17"/>
    <s v="001"/>
    <x v="161"/>
    <s v="TRANSPORTE EN EL EXTERIOR"/>
    <n v="2000000"/>
    <n v="2000000"/>
    <n v="2000000"/>
    <n v="0"/>
    <n v="0"/>
    <n v="0"/>
    <n v="2000000"/>
    <n v="2000000"/>
    <n v="0"/>
    <n v="0"/>
    <n v="1"/>
  </r>
  <r>
    <s v="21375805"/>
    <s v="CENTRO COSTAR. PRODUCCIÓN CINEMATOGRÁFIC"/>
    <x v="17"/>
    <s v="001"/>
    <x v="162"/>
    <s v="VIATICOS EN EL EXTERIOR"/>
    <n v="400000"/>
    <n v="400000"/>
    <n v="400000"/>
    <n v="0"/>
    <n v="0"/>
    <n v="0"/>
    <n v="400000"/>
    <n v="400000"/>
    <n v="0"/>
    <n v="0"/>
    <n v="1"/>
  </r>
  <r>
    <s v="21375805"/>
    <s v="CENTRO COSTAR. PRODUCCIÓN CINEMATOGRÁFIC"/>
    <x v="17"/>
    <s v="001"/>
    <x v="45"/>
    <s v="SEGUROS, REASEGUROS Y OTRAS OBLIGACIONES"/>
    <n v="5100000"/>
    <n v="5100000"/>
    <n v="5100000"/>
    <n v="0"/>
    <n v="0"/>
    <n v="0"/>
    <n v="4082500.48"/>
    <n v="4082500.48"/>
    <n v="1017499.52"/>
    <n v="1017499.52"/>
    <n v="0.80049029019607842"/>
  </r>
  <r>
    <s v="21375805"/>
    <s v="CENTRO COSTAR. PRODUCCIÓN CINEMATOGRÁFIC"/>
    <x v="17"/>
    <s v="001"/>
    <x v="46"/>
    <s v="SEGUROS"/>
    <n v="5100000"/>
    <n v="5100000"/>
    <n v="5100000"/>
    <n v="0"/>
    <n v="0"/>
    <n v="0"/>
    <n v="4082500.48"/>
    <n v="4082500.48"/>
    <n v="1017499.52"/>
    <n v="1017499.52"/>
    <n v="0.80049029019607842"/>
  </r>
  <r>
    <s v="21375805"/>
    <s v="CENTRO COSTAR. PRODUCCIÓN CINEMATOGRÁFIC"/>
    <x v="17"/>
    <s v="001"/>
    <x v="47"/>
    <s v="CAPACITACION Y PROTOCOLO"/>
    <n v="100000"/>
    <n v="100000"/>
    <n v="100000"/>
    <n v="0"/>
    <n v="0"/>
    <n v="0"/>
    <n v="83674.850000000006"/>
    <n v="83674.850000000006"/>
    <n v="16325.15"/>
    <n v="16325.15"/>
    <n v="0.83674850000000001"/>
  </r>
  <r>
    <s v="21375805"/>
    <s v="CENTRO COSTAR. PRODUCCIÓN CINEMATOGRÁFIC"/>
    <x v="17"/>
    <s v="001"/>
    <x v="49"/>
    <s v="ACTIVIDADES PROTOCOLARIAS Y SOCIALES"/>
    <n v="100000"/>
    <n v="100000"/>
    <n v="100000"/>
    <n v="0"/>
    <n v="0"/>
    <n v="0"/>
    <n v="83674.850000000006"/>
    <n v="83674.850000000006"/>
    <n v="16325.15"/>
    <n v="16325.15"/>
    <n v="0.83674850000000001"/>
  </r>
  <r>
    <s v="21375805"/>
    <s v="CENTRO COSTAR. PRODUCCIÓN CINEMATOGRÁFIC"/>
    <x v="17"/>
    <s v="001"/>
    <x v="51"/>
    <s v="MANTENIMIENTO Y REPARACION"/>
    <n v="24600000"/>
    <n v="24495631"/>
    <n v="24495631"/>
    <n v="0"/>
    <n v="0"/>
    <n v="0"/>
    <n v="17169263.09"/>
    <n v="5686734.9000000004"/>
    <n v="7326367.9100000001"/>
    <n v="7326367.9100000001"/>
    <n v="0.70091123964106083"/>
  </r>
  <r>
    <s v="21375805"/>
    <s v="CENTRO COSTAR. PRODUCCIÓN CINEMATOGRÁFIC"/>
    <x v="17"/>
    <s v="001"/>
    <x v="52"/>
    <s v="MANTENIMIENTO DE EDIFICIOS, LOCALES Y TERRENOS"/>
    <n v="3000000"/>
    <n v="13895631"/>
    <n v="13895631"/>
    <n v="0"/>
    <n v="0"/>
    <n v="0"/>
    <n v="13887179.220000001"/>
    <n v="2404651.0299999998"/>
    <n v="8451.7800000000007"/>
    <n v="8451.7800000000007"/>
    <n v="0.9993917670957152"/>
  </r>
  <r>
    <s v="21375805"/>
    <s v="CENTRO COSTAR. PRODUCCIÓN CINEMATOGRÁFIC"/>
    <x v="17"/>
    <s v="001"/>
    <x v="55"/>
    <s v="MANT. Y REPARACION DE EQUIPO DE TRANSPORTE"/>
    <n v="3000000"/>
    <n v="3000000"/>
    <n v="3000000"/>
    <n v="0"/>
    <n v="0"/>
    <n v="0"/>
    <n v="261934"/>
    <n v="261934"/>
    <n v="2738066"/>
    <n v="2738066"/>
    <n v="8.7311333333333338E-2"/>
  </r>
  <r>
    <s v="21375805"/>
    <s v="CENTRO COSTAR. PRODUCCIÓN CINEMATOGRÁFIC"/>
    <x v="17"/>
    <s v="001"/>
    <x v="56"/>
    <s v="MANT. Y REPARACION DE EQUIPO DE COMUNICAC."/>
    <n v="17500000"/>
    <n v="6000000"/>
    <n v="6000000"/>
    <n v="0"/>
    <n v="0"/>
    <n v="0"/>
    <n v="1442918.47"/>
    <n v="1442918.47"/>
    <n v="4557081.53"/>
    <n v="4557081.53"/>
    <n v="0.24048641166666665"/>
  </r>
  <r>
    <s v="21375805"/>
    <s v="CENTRO COSTAR. PRODUCCIÓN CINEMATOGRÁFIC"/>
    <x v="17"/>
    <s v="001"/>
    <x v="57"/>
    <s v="MANT. Y REPARACION DE EQUIPO Y MOBILIARIO DE OFIC."/>
    <n v="500000"/>
    <n v="1000000"/>
    <n v="1000000"/>
    <n v="0"/>
    <n v="0"/>
    <n v="0"/>
    <n v="985642.5"/>
    <n v="985642.5"/>
    <n v="14357.5"/>
    <n v="14357.5"/>
    <n v="0.98564249999999998"/>
  </r>
  <r>
    <s v="21375805"/>
    <s v="CENTRO COSTAR. PRODUCCIÓN CINEMATOGRÁFIC"/>
    <x v="17"/>
    <s v="001"/>
    <x v="59"/>
    <s v="MANTENIMIENTO Y REPARACION DE OTROS EQUIPOS"/>
    <n v="600000"/>
    <n v="600000"/>
    <n v="600000"/>
    <n v="0"/>
    <n v="0"/>
    <n v="0"/>
    <n v="591588.9"/>
    <n v="591588.9"/>
    <n v="8411.1"/>
    <n v="8411.1"/>
    <n v="0.98598150000000007"/>
  </r>
  <r>
    <s v="21375805"/>
    <s v="CENTRO COSTAR. PRODUCCIÓN CINEMATOGRÁFIC"/>
    <x v="17"/>
    <s v="001"/>
    <x v="60"/>
    <s v="IMPUESTOS"/>
    <n v="100000"/>
    <n v="100000"/>
    <n v="100000"/>
    <n v="0"/>
    <n v="0"/>
    <n v="0"/>
    <n v="61818"/>
    <n v="61818"/>
    <n v="38182"/>
    <n v="38182"/>
    <n v="0.61817999999999995"/>
  </r>
  <r>
    <s v="21375805"/>
    <s v="CENTRO COSTAR. PRODUCCIÓN CINEMATOGRÁFIC"/>
    <x v="17"/>
    <s v="001"/>
    <x v="62"/>
    <s v="OTROS IMPUESTOS"/>
    <n v="100000"/>
    <n v="100000"/>
    <n v="100000"/>
    <n v="0"/>
    <n v="0"/>
    <n v="0"/>
    <n v="61818"/>
    <n v="61818"/>
    <n v="38182"/>
    <n v="38182"/>
    <n v="0.61817999999999995"/>
  </r>
  <r>
    <s v="21375805"/>
    <s v="CENTRO COSTAR. PRODUCCIÓN CINEMATOGRÁFIC"/>
    <x v="17"/>
    <s v="001"/>
    <x v="63"/>
    <s v="SERVICIOS DIVERSOS"/>
    <n v="35000000"/>
    <n v="35000000"/>
    <n v="35000000"/>
    <n v="0"/>
    <n v="0"/>
    <n v="0"/>
    <n v="34800250.549999997"/>
    <n v="34800250.549999997"/>
    <n v="199749.45"/>
    <n v="199749.45"/>
    <n v="0.99429287285714274"/>
  </r>
  <r>
    <s v="21375805"/>
    <s v="CENTRO COSTAR. PRODUCCIÓN CINEMATOGRÁFIC"/>
    <x v="17"/>
    <s v="001"/>
    <x v="65"/>
    <s v="OTROS SERVICIOS NO ESPECIFICADOS"/>
    <n v="35000000"/>
    <n v="35000000"/>
    <n v="35000000"/>
    <n v="0"/>
    <n v="0"/>
    <n v="0"/>
    <n v="34800250.549999997"/>
    <n v="34800250.549999997"/>
    <n v="199749.45"/>
    <n v="199749.45"/>
    <n v="0.99429287285714274"/>
  </r>
  <r>
    <s v="21375805"/>
    <s v="CENTRO COSTAR. PRODUCCIÓN CINEMATOGRÁFIC"/>
    <x v="17"/>
    <s v="001"/>
    <x v="66"/>
    <s v="MATERIALES Y SUMINISTROS"/>
    <n v="5200000"/>
    <n v="5200000"/>
    <n v="5200000"/>
    <n v="0"/>
    <n v="0"/>
    <n v="0"/>
    <n v="4022528.42"/>
    <n v="3974019.42"/>
    <n v="1177471.58"/>
    <n v="1177471.58"/>
    <n v="0.77356315769230766"/>
  </r>
  <r>
    <s v="21375805"/>
    <s v="CENTRO COSTAR. PRODUCCIÓN CINEMATOGRÁFIC"/>
    <x v="17"/>
    <s v="001"/>
    <x v="67"/>
    <s v="PRODUCTOS QUIMICOS Y CONEXOS"/>
    <n v="700000"/>
    <n v="700000"/>
    <n v="700000"/>
    <n v="0"/>
    <n v="0"/>
    <n v="0"/>
    <n v="333830"/>
    <n v="285321"/>
    <n v="366170"/>
    <n v="366170"/>
    <n v="0.47689999999999999"/>
  </r>
  <r>
    <s v="21375805"/>
    <s v="CENTRO COSTAR. PRODUCCIÓN CINEMATOGRÁFIC"/>
    <x v="17"/>
    <s v="001"/>
    <x v="68"/>
    <s v="COMBUSTIBLES Y LUBRICANTES"/>
    <n v="700000"/>
    <n v="700000"/>
    <n v="700000"/>
    <n v="0"/>
    <n v="0"/>
    <n v="0"/>
    <n v="333830"/>
    <n v="285321"/>
    <n v="366170"/>
    <n v="366170"/>
    <n v="0.47689999999999999"/>
  </r>
  <r>
    <s v="21375805"/>
    <s v="CENTRO COSTAR. PRODUCCIÓN CINEMATOGRÁFIC"/>
    <x v="17"/>
    <s v="001"/>
    <x v="75"/>
    <s v="MATERIALES Y PROD DE USO EN LA CONSTRUC Y MANT."/>
    <n v="700000"/>
    <n v="700000"/>
    <n v="700000"/>
    <n v="0"/>
    <n v="0"/>
    <n v="0"/>
    <n v="515725.31"/>
    <n v="515725.31"/>
    <n v="184274.69"/>
    <n v="184274.69"/>
    <n v="0.73675044285714286"/>
  </r>
  <r>
    <s v="21375805"/>
    <s v="CENTRO COSTAR. PRODUCCIÓN CINEMATOGRÁFIC"/>
    <x v="17"/>
    <s v="001"/>
    <x v="76"/>
    <s v="MATERIALES Y PRODUCTOS METALICOS"/>
    <n v="200000"/>
    <n v="200000"/>
    <n v="200000"/>
    <n v="0"/>
    <n v="0"/>
    <n v="0"/>
    <n v="16950"/>
    <n v="16950"/>
    <n v="183050"/>
    <n v="183050"/>
    <n v="8.4750000000000006E-2"/>
  </r>
  <r>
    <s v="21375805"/>
    <s v="CENTRO COSTAR. PRODUCCIÓN CINEMATOGRÁFIC"/>
    <x v="17"/>
    <s v="001"/>
    <x v="79"/>
    <s v="MAT. Y PROD. ELECTRICOS, TELEFONICOS Y DE COMPUTO"/>
    <n v="500000"/>
    <n v="500000"/>
    <n v="500000"/>
    <n v="0"/>
    <n v="0"/>
    <n v="0"/>
    <n v="498775.31"/>
    <n v="498775.31"/>
    <n v="1224.69"/>
    <n v="1224.69"/>
    <n v="0.99755061999999994"/>
  </r>
  <r>
    <s v="21375805"/>
    <s v="CENTRO COSTAR. PRODUCCIÓN CINEMATOGRÁFIC"/>
    <x v="17"/>
    <s v="001"/>
    <x v="82"/>
    <s v="HERRAMIENTAS, REPUESTOS Y ACCESORIOS"/>
    <n v="1000000"/>
    <n v="1000000"/>
    <n v="1000000"/>
    <n v="0"/>
    <n v="0"/>
    <n v="0"/>
    <n v="992137.5"/>
    <n v="992137.5"/>
    <n v="7862.5"/>
    <n v="7862.5"/>
    <n v="0.99213750000000001"/>
  </r>
  <r>
    <s v="21375805"/>
    <s v="CENTRO COSTAR. PRODUCCIÓN CINEMATOGRÁFIC"/>
    <x v="17"/>
    <s v="001"/>
    <x v="84"/>
    <s v="REPUESTOS Y ACCESORIOS"/>
    <n v="1000000"/>
    <n v="1000000"/>
    <n v="1000000"/>
    <n v="0"/>
    <n v="0"/>
    <n v="0"/>
    <n v="992137.5"/>
    <n v="992137.5"/>
    <n v="7862.5"/>
    <n v="7862.5"/>
    <n v="0.99213750000000001"/>
  </r>
  <r>
    <s v="21375805"/>
    <s v="CENTRO COSTAR. PRODUCCIÓN CINEMATOGRÁFIC"/>
    <x v="17"/>
    <s v="001"/>
    <x v="85"/>
    <s v="UTILES, MATERIALES Y SUMINISTROS DIVERSOS"/>
    <n v="2800000"/>
    <n v="2800000"/>
    <n v="2800000"/>
    <n v="0"/>
    <n v="0"/>
    <n v="0"/>
    <n v="2180835.61"/>
    <n v="2180835.61"/>
    <n v="619164.39"/>
    <n v="619164.39"/>
    <n v="0.77886986071428566"/>
  </r>
  <r>
    <s v="21375805"/>
    <s v="CENTRO COSTAR. PRODUCCIÓN CINEMATOGRÁFIC"/>
    <x v="17"/>
    <s v="001"/>
    <x v="86"/>
    <s v="UTILES Y MATERIALES DE OFICINA Y COMPUTO"/>
    <n v="700000"/>
    <n v="700000"/>
    <n v="700000"/>
    <n v="0"/>
    <n v="0"/>
    <n v="0"/>
    <n v="618324.54"/>
    <n v="618324.54"/>
    <n v="81675.460000000006"/>
    <n v="81675.460000000006"/>
    <n v="0.88332077142857146"/>
  </r>
  <r>
    <s v="21375805"/>
    <s v="CENTRO COSTAR. PRODUCCIÓN CINEMATOGRÁFIC"/>
    <x v="17"/>
    <s v="001"/>
    <x v="88"/>
    <s v="PRODUCTOS DE PAPEL, CARTON E IMPRESOS"/>
    <n v="600000"/>
    <n v="600000"/>
    <n v="600000"/>
    <n v="0"/>
    <n v="0"/>
    <n v="0"/>
    <n v="162900.79999999999"/>
    <n v="162900.79999999999"/>
    <n v="437099.2"/>
    <n v="437099.2"/>
    <n v="0.27150133333333332"/>
  </r>
  <r>
    <s v="21375805"/>
    <s v="CENTRO COSTAR. PRODUCCIÓN CINEMATOGRÁFIC"/>
    <x v="17"/>
    <s v="001"/>
    <x v="90"/>
    <s v="UTILES Y MATERIALES DE LIMPIEZA"/>
    <n v="1500000"/>
    <n v="1500000"/>
    <n v="1500000"/>
    <n v="0"/>
    <n v="0"/>
    <n v="0"/>
    <n v="1399610.27"/>
    <n v="1399610.27"/>
    <n v="100389.73"/>
    <n v="100389.73"/>
    <n v="0.93307351333333333"/>
  </r>
  <r>
    <s v="21375805"/>
    <s v="CENTRO COSTAR. PRODUCCIÓN CINEMATOGRÁFIC"/>
    <x v="17"/>
    <s v="001"/>
    <x v="94"/>
    <s v="TRANSFERENCIAS CORRIENTES"/>
    <n v="417191252"/>
    <n v="411144171"/>
    <n v="411144171"/>
    <n v="0"/>
    <n v="0"/>
    <n v="0"/>
    <n v="407286216.37"/>
    <n v="407066529.25999999"/>
    <n v="3857954.63"/>
    <n v="3857954.63"/>
    <n v="0.9906165406148979"/>
  </r>
  <r>
    <s v="21375805"/>
    <s v="CENTRO COSTAR. PRODUCCIÓN CINEMATOGRÁFIC"/>
    <x v="17"/>
    <s v="001"/>
    <x v="95"/>
    <s v="TRANSFERENCIAS CORRIENTES AL SECTOR PUBLICO"/>
    <n v="3023336"/>
    <n v="2991255"/>
    <n v="2991255"/>
    <n v="0"/>
    <n v="0"/>
    <n v="0"/>
    <n v="2438722.2400000002"/>
    <n v="2238776.73"/>
    <n v="552532.76"/>
    <n v="552532.76"/>
    <n v="0.81528396609449882"/>
  </r>
  <r>
    <s v="21375805"/>
    <s v="CENTRO COSTAR. PRODUCCIÓN CINEMATOGRÁFIC"/>
    <x v="17"/>
    <s v="001"/>
    <x v="294"/>
    <s v="CCSS CONTRIBUCION ESTATAL SEGURO PENSIONES (CONTRIBUCION ESTATAL AL SEGURO DE PENSIONES, SEGUN LEY NO. 17 DEL 22 DE OCTUBRE DE 1943, LEY"/>
    <n v="2608042"/>
    <n v="2580368"/>
    <n v="2580368"/>
    <n v="0"/>
    <n v="0"/>
    <n v="0"/>
    <n v="2088592.22"/>
    <n v="1916111.75"/>
    <n v="491775.78"/>
    <n v="491775.78"/>
    <n v="0.8094164165731399"/>
  </r>
  <r>
    <s v="21375805"/>
    <s v="CENTRO COSTAR. PRODUCCIÓN CINEMATOGRÁFIC"/>
    <x v="17"/>
    <s v="001"/>
    <x v="295"/>
    <s v="CCSS CONTRIBUCION ESTATAL SEGURO SALUD (CONTRIBUCION ESTATAL AL SEGURO DE SALUD, SEGUN LEY NO. 17 DEL 22 DE OCTUBRE DE 1943, LEY"/>
    <n v="415294"/>
    <n v="410887"/>
    <n v="410887"/>
    <n v="0"/>
    <n v="0"/>
    <n v="0"/>
    <n v="350130.02"/>
    <n v="322664.98"/>
    <n v="60756.98"/>
    <n v="60756.98"/>
    <n v="0.85213214338735477"/>
  </r>
  <r>
    <s v="21375805"/>
    <s v="CENTRO COSTAR. PRODUCCIÓN CINEMATOGRÁFIC"/>
    <x v="17"/>
    <s v="001"/>
    <x v="99"/>
    <s v="TRANSFERENCIAS CORRIENTES A PERSONAS"/>
    <n v="299617200"/>
    <n v="299617200"/>
    <n v="299617200"/>
    <n v="0"/>
    <n v="0"/>
    <n v="0"/>
    <n v="297536552.26999998"/>
    <n v="297536552.26999998"/>
    <n v="2080647.73"/>
    <n v="2080647.73"/>
    <n v="0.9930556465716921"/>
  </r>
  <r>
    <s v="21375805"/>
    <s v="CENTRO COSTAR. PRODUCCIÓN CINEMATOGRÁFIC"/>
    <x v="17"/>
    <s v="001"/>
    <x v="101"/>
    <s v="OTRAS TRANSFERENCIAS A PERSONAS"/>
    <n v="299617200"/>
    <n v="299617200"/>
    <n v="299617200"/>
    <n v="0"/>
    <n v="0"/>
    <n v="0"/>
    <n v="297536552.26999998"/>
    <n v="297536552.26999998"/>
    <n v="2080647.73"/>
    <n v="2080647.73"/>
    <n v="0.9930556465716921"/>
  </r>
  <r>
    <s v="21375805"/>
    <s v="CENTRO COSTAR. PRODUCCIÓN CINEMATOGRÁFIC"/>
    <x v="17"/>
    <s v="001"/>
    <x v="102"/>
    <s v="PRESTACIONES"/>
    <n v="1500000"/>
    <n v="1500000"/>
    <n v="1500000"/>
    <n v="0"/>
    <n v="0"/>
    <n v="0"/>
    <n v="1102804.22"/>
    <n v="1083062.6200000001"/>
    <n v="397195.78"/>
    <n v="397195.78"/>
    <n v="0.73520281333333326"/>
  </r>
  <r>
    <s v="21375805"/>
    <s v="CENTRO COSTAR. PRODUCCIÓN CINEMATOGRÁFIC"/>
    <x v="17"/>
    <s v="001"/>
    <x v="104"/>
    <s v="OTRAS PRESTACIONES"/>
    <n v="1500000"/>
    <n v="1500000"/>
    <n v="1500000"/>
    <n v="0"/>
    <n v="0"/>
    <n v="0"/>
    <n v="1102804.22"/>
    <n v="1083062.6200000001"/>
    <n v="397195.78"/>
    <n v="397195.78"/>
    <n v="0.73520281333333326"/>
  </r>
  <r>
    <s v="21375805"/>
    <s v="CENTRO COSTAR. PRODUCCIÓN CINEMATOGRÁFIC"/>
    <x v="17"/>
    <s v="001"/>
    <x v="111"/>
    <s v="TRANSFERENCIAS CORRIENTES AL SECTOR EXTERNO"/>
    <n v="113050716"/>
    <n v="107035716"/>
    <n v="107035716"/>
    <n v="0"/>
    <n v="0"/>
    <n v="0"/>
    <n v="106208137.64"/>
    <n v="106208137.64"/>
    <n v="827578.36"/>
    <n v="827578.36"/>
    <n v="0.99226820363400947"/>
  </r>
  <r>
    <s v="21375805"/>
    <s v="CENTRO COSTAR. PRODUCCIÓN CINEMATOGRÁFIC"/>
    <x v="17"/>
    <s v="001"/>
    <x v="296"/>
    <s v="CONFERENCIA DE AUTORIDADES CINEMATOGRAFICAS DE IBEROAMERICA-PROGRAMA IBERMEDIA (CUOTA ANUAL DE MEMBRESIA, DE ACUERDO A LA ADHESION DE COSTA RICA"/>
    <n v="106500000"/>
    <n v="94985000"/>
    <n v="94985000"/>
    <n v="0"/>
    <n v="0"/>
    <n v="0"/>
    <n v="94984979.459999993"/>
    <n v="94984979.459999993"/>
    <n v="20.54"/>
    <n v="20.54"/>
    <n v="0.99999978375532972"/>
  </r>
  <r>
    <s v="21375805"/>
    <s v="CENTRO COSTAR. PRODUCCIÓN CINEMATOGRÁFIC"/>
    <x v="17"/>
    <s v="001"/>
    <x v="297"/>
    <s v="SECRETARIA EJECUTIVA DE LA CINEMATOGRAFIA IBEROAMERICANA-SECI, ORGANO TECNICO DE LA CONFERENCIA DE AUTORIDADES CINEMATOGRAFICAS DE"/>
    <n v="6550716"/>
    <n v="12050716"/>
    <n v="12050716"/>
    <n v="0"/>
    <n v="0"/>
    <n v="0"/>
    <n v="11223158.18"/>
    <n v="11223158.18"/>
    <n v="827557.82"/>
    <n v="827557.82"/>
    <n v="0.93132708297166733"/>
  </r>
  <r>
    <s v="21375805"/>
    <s v="CENTRO COSTAR. PRODUCCIÓN CINEMATOGRÁFIC"/>
    <x v="17"/>
    <s v="280"/>
    <x v="119"/>
    <s v="BIENES DURADEROS"/>
    <n v="12050000"/>
    <n v="12050000"/>
    <n v="12050000"/>
    <n v="0"/>
    <n v="0"/>
    <n v="0"/>
    <n v="3969706.1"/>
    <n v="2418509.2200000002"/>
    <n v="8080293.9000000004"/>
    <n v="8080293.9000000004"/>
    <n v="0.32943619087136933"/>
  </r>
  <r>
    <s v="21375805"/>
    <s v="CENTRO COSTAR. PRODUCCIÓN CINEMATOGRÁFIC"/>
    <x v="17"/>
    <s v="280"/>
    <x v="120"/>
    <s v="MAQUINARIA, EQUIPO Y MOBILIARIO"/>
    <n v="8050000"/>
    <n v="8050000"/>
    <n v="8050000"/>
    <n v="0"/>
    <n v="0"/>
    <n v="0"/>
    <n v="1867596.88"/>
    <n v="316400"/>
    <n v="6182403.1200000001"/>
    <n v="6182403.1200000001"/>
    <n v="0.23199961242236022"/>
  </r>
  <r>
    <s v="21375805"/>
    <s v="CENTRO COSTAR. PRODUCCIÓN CINEMATOGRÁFIC"/>
    <x v="17"/>
    <s v="280"/>
    <x v="125"/>
    <s v="EQUIPO Y PROGRAMAS DE COMPUTO"/>
    <n v="5150000"/>
    <n v="5150000"/>
    <n v="5150000"/>
    <n v="0"/>
    <n v="0"/>
    <n v="0"/>
    <n v="333245.36"/>
    <n v="0"/>
    <n v="4816754.6399999997"/>
    <n v="4816754.6399999997"/>
    <n v="6.4707836893203877E-2"/>
  </r>
  <r>
    <s v="21375805"/>
    <s v="CENTRO COSTAR. PRODUCCIÓN CINEMATOGRÁFIC"/>
    <x v="17"/>
    <s v="280"/>
    <x v="126"/>
    <s v="EQUIPO SANITARIO, DE LABORATORIO E INVESTIGACION"/>
    <n v="400000"/>
    <n v="400000"/>
    <n v="400000"/>
    <n v="0"/>
    <n v="0"/>
    <n v="0"/>
    <n v="316400"/>
    <n v="316400"/>
    <n v="83600"/>
    <n v="83600"/>
    <n v="0.79100000000000004"/>
  </r>
  <r>
    <s v="21375805"/>
    <s v="CENTRO COSTAR. PRODUCCIÓN CINEMATOGRÁFIC"/>
    <x v="17"/>
    <s v="280"/>
    <x v="127"/>
    <s v="MAQUINARIA, EQUIPO Y MOBILIARIO DIVERSO"/>
    <n v="2500000"/>
    <n v="2500000"/>
    <n v="2500000"/>
    <n v="0"/>
    <n v="0"/>
    <n v="0"/>
    <n v="1217951.52"/>
    <n v="0"/>
    <n v="1282048.48"/>
    <n v="1282048.48"/>
    <n v="0.48718060800000001"/>
  </r>
  <r>
    <s v="21375805"/>
    <s v="CENTRO COSTAR. PRODUCCIÓN CINEMATOGRÁFIC"/>
    <x v="17"/>
    <s v="280"/>
    <x v="131"/>
    <s v="BIENES DURADEROS DIVERSOS"/>
    <n v="4000000"/>
    <n v="4000000"/>
    <n v="4000000"/>
    <n v="0"/>
    <n v="0"/>
    <n v="0"/>
    <n v="2102109.2200000002"/>
    <n v="2102109.2200000002"/>
    <n v="1897890.78"/>
    <n v="1897890.78"/>
    <n v="0.525527305"/>
  </r>
  <r>
    <s v="21375805"/>
    <s v="CENTRO COSTAR. PRODUCCIÓN CINEMATOGRÁFIC"/>
    <x v="17"/>
    <s v="280"/>
    <x v="132"/>
    <s v="BIENES INTANGIBLES"/>
    <n v="4000000"/>
    <n v="4000000"/>
    <n v="4000000"/>
    <n v="0"/>
    <n v="0"/>
    <n v="0"/>
    <n v="2102109.2200000002"/>
    <n v="2102109.2200000002"/>
    <n v="1897890.78"/>
    <n v="1897890.78"/>
    <n v="0.525527305"/>
  </r>
  <r>
    <s v="21375806"/>
    <s v="CENTRO DE PRODUCCÓN ARTÍSTICA Y CULTURAL"/>
    <x v="18"/>
    <s v="001"/>
    <x v="0"/>
    <s v=""/>
    <n v="1561325463"/>
    <n v="1376950480"/>
    <n v="1376950480"/>
    <n v="0"/>
    <n v="5118900"/>
    <n v="0"/>
    <n v="1083290131.0999999"/>
    <n v="987363831.35000002"/>
    <n v="288541448.89999998"/>
    <n v="288541448.89999998"/>
    <n v="0.78673136531387822"/>
  </r>
  <r>
    <s v="21375806"/>
    <s v="CENTRO DE PRODUCCÓN ARTÍSTICA Y CULTURAL"/>
    <x v="18"/>
    <s v="001"/>
    <x v="1"/>
    <s v="REMUNERACIONES"/>
    <n v="267761290"/>
    <n v="264282619"/>
    <n v="264282619"/>
    <n v="0"/>
    <n v="0"/>
    <n v="0"/>
    <n v="208866167.58000001"/>
    <n v="208866167.58000001"/>
    <n v="55416451.420000002"/>
    <n v="55416451.420000002"/>
    <n v="0.79031367393858021"/>
  </r>
  <r>
    <s v="21375806"/>
    <s v="CENTRO DE PRODUCCÓN ARTÍSTICA Y CULTURAL"/>
    <x v="18"/>
    <s v="001"/>
    <x v="2"/>
    <s v="REMUNERACIONES BASICAS"/>
    <n v="120820400"/>
    <n v="116078683"/>
    <n v="116078683"/>
    <n v="0"/>
    <n v="0"/>
    <n v="0"/>
    <n v="95625944.900000006"/>
    <n v="95625944.900000006"/>
    <n v="20452738.100000001"/>
    <n v="20452738.100000001"/>
    <n v="0.82380280710111098"/>
  </r>
  <r>
    <s v="21375806"/>
    <s v="CENTRO DE PRODUCCÓN ARTÍSTICA Y CULTURAL"/>
    <x v="18"/>
    <s v="001"/>
    <x v="3"/>
    <s v="SUELDOS PARA CARGOS FIJOS"/>
    <n v="117820400"/>
    <n v="113078683"/>
    <n v="113078683"/>
    <n v="0"/>
    <n v="0"/>
    <n v="0"/>
    <n v="95625944.900000006"/>
    <n v="95625944.900000006"/>
    <n v="17452738.100000001"/>
    <n v="17452738.100000001"/>
    <n v="0.84565845978238008"/>
  </r>
  <r>
    <s v="21375806"/>
    <s v="CENTRO DE PRODUCCÓN ARTÍSTICA Y CULTURAL"/>
    <x v="18"/>
    <s v="001"/>
    <x v="4"/>
    <s v="SUPLENCIAS"/>
    <n v="3000000"/>
    <n v="3000000"/>
    <n v="3000000"/>
    <n v="0"/>
    <n v="0"/>
    <n v="0"/>
    <n v="0"/>
    <n v="0"/>
    <n v="3000000"/>
    <n v="3000000"/>
    <n v="0"/>
  </r>
  <r>
    <s v="21375806"/>
    <s v="CENTRO DE PRODUCCÓN ARTÍSTICA Y CULTURAL"/>
    <x v="18"/>
    <s v="001"/>
    <x v="5"/>
    <s v="REMUNERACIONES EVENTUALES"/>
    <n v="10900000"/>
    <n v="12354000"/>
    <n v="12354000"/>
    <n v="0"/>
    <n v="0"/>
    <n v="0"/>
    <n v="9189308.7100000009"/>
    <n v="9189308.7100000009"/>
    <n v="3164691.29"/>
    <n v="3164691.29"/>
    <n v="0.74383266229561285"/>
  </r>
  <r>
    <s v="21375806"/>
    <s v="CENTRO DE PRODUCCÓN ARTÍSTICA Y CULTURAL"/>
    <x v="18"/>
    <s v="001"/>
    <x v="6"/>
    <s v="TIEMPO EXTRAORDINARIO"/>
    <n v="10900000"/>
    <n v="12354000"/>
    <n v="12354000"/>
    <n v="0"/>
    <n v="0"/>
    <n v="0"/>
    <n v="9189308.7100000009"/>
    <n v="9189308.7100000009"/>
    <n v="3164691.29"/>
    <n v="3164691.29"/>
    <n v="0.74383266229561285"/>
  </r>
  <r>
    <s v="21375806"/>
    <s v="CENTRO DE PRODUCCÓN ARTÍSTICA Y CULTURAL"/>
    <x v="18"/>
    <s v="001"/>
    <x v="7"/>
    <s v="INCENTIVOS SALARIALES"/>
    <n v="93640457"/>
    <n v="93984077"/>
    <n v="93984077"/>
    <n v="0"/>
    <n v="0"/>
    <n v="0"/>
    <n v="71605765.969999999"/>
    <n v="71605765.969999999"/>
    <n v="22378311.030000001"/>
    <n v="22378311.030000001"/>
    <n v="0.76189252749697167"/>
  </r>
  <r>
    <s v="21375806"/>
    <s v="CENTRO DE PRODUCCÓN ARTÍSTICA Y CULTURAL"/>
    <x v="18"/>
    <s v="001"/>
    <x v="8"/>
    <s v="RETRIBUCION POR AÑOS SERVIDOS"/>
    <n v="26100000"/>
    <n v="25670005"/>
    <n v="25670005"/>
    <n v="0"/>
    <n v="0"/>
    <n v="0"/>
    <n v="18752117.93"/>
    <n v="18752117.93"/>
    <n v="6917887.0700000003"/>
    <n v="6917887.0700000003"/>
    <n v="0.73050698392929803"/>
  </r>
  <r>
    <s v="21375806"/>
    <s v="CENTRO DE PRODUCCÓN ARTÍSTICA Y CULTURAL"/>
    <x v="18"/>
    <s v="001"/>
    <x v="9"/>
    <s v="RESTRICCION AL EJERCICIO LIBERAL DE LA PROFESION"/>
    <n v="31994770"/>
    <n v="31994770"/>
    <n v="31994770"/>
    <n v="0"/>
    <n v="0"/>
    <n v="0"/>
    <n v="22830997.25"/>
    <n v="22830997.25"/>
    <n v="9163772.75"/>
    <n v="9163772.75"/>
    <n v="0.71358529065844201"/>
  </r>
  <r>
    <s v="21375806"/>
    <s v="CENTRO DE PRODUCCÓN ARTÍSTICA Y CULTURAL"/>
    <x v="18"/>
    <s v="001"/>
    <x v="10"/>
    <s v="DECIMOTERCER MES"/>
    <n v="17401985"/>
    <n v="17175600"/>
    <n v="17175600"/>
    <n v="0"/>
    <n v="0"/>
    <n v="0"/>
    <n v="12869741.85"/>
    <n v="12869741.85"/>
    <n v="4305858.1500000004"/>
    <n v="4305858.1500000004"/>
    <n v="0.74930377104729962"/>
  </r>
  <r>
    <s v="21375806"/>
    <s v="CENTRO DE PRODUCCÓN ARTÍSTICA Y CULTURAL"/>
    <x v="18"/>
    <s v="001"/>
    <x v="11"/>
    <s v="SALARIO ESCOLAR"/>
    <n v="12943702"/>
    <n v="12943702"/>
    <n v="12943702"/>
    <n v="0"/>
    <n v="0"/>
    <n v="0"/>
    <n v="12457573.34"/>
    <n v="12457573.34"/>
    <n v="486128.66"/>
    <n v="486128.66"/>
    <n v="0.96244284208644482"/>
  </r>
  <r>
    <s v="21375806"/>
    <s v="CENTRO DE PRODUCCÓN ARTÍSTICA Y CULTURAL"/>
    <x v="18"/>
    <s v="001"/>
    <x v="12"/>
    <s v="OTROS INCENTIVOS SALARIALES"/>
    <n v="5200000"/>
    <n v="6200000"/>
    <n v="6200000"/>
    <n v="0"/>
    <n v="0"/>
    <n v="0"/>
    <n v="4695335.5999999996"/>
    <n v="4695335.5999999996"/>
    <n v="1504664.4"/>
    <n v="1504664.4"/>
    <n v="0.75731219354838708"/>
  </r>
  <r>
    <s v="21375806"/>
    <s v="CENTRO DE PRODUCCÓN ARTÍSTICA Y CULTURAL"/>
    <x v="18"/>
    <s v="001"/>
    <x v="13"/>
    <s v="CONTRIB. PATRONALES AL DES. Y LA SEGURIDAD SOCIAL"/>
    <n v="21016991"/>
    <n v="20752014"/>
    <n v="20752014"/>
    <n v="0"/>
    <n v="0"/>
    <n v="0"/>
    <n v="16104463"/>
    <n v="16104463"/>
    <n v="4647551"/>
    <n v="4647551"/>
    <n v="0.77604337583812344"/>
  </r>
  <r>
    <s v="21375806"/>
    <s v="CENTRO DE PRODUCCÓN ARTÍSTICA Y CULTURAL"/>
    <x v="18"/>
    <s v="001"/>
    <x v="298"/>
    <s v="CCSS CONTRIBUCION PATRONAL SEGURO SALUD (CONTRIBUCION PATRONAL SEGURO DE SALUD, SEGUN LEY NO. 17 DEL 22 DE OCTUBRE DE 1943, LEY"/>
    <n v="19939196"/>
    <n v="19687808"/>
    <n v="19687808"/>
    <n v="0"/>
    <n v="0"/>
    <n v="0"/>
    <n v="15278682"/>
    <n v="15278682"/>
    <n v="4409126"/>
    <n v="4409126"/>
    <n v="0.77604789725702328"/>
  </r>
  <r>
    <s v="21375806"/>
    <s v="CENTRO DE PRODUCCÓN ARTÍSTICA Y CULTURAL"/>
    <x v="18"/>
    <s v="001"/>
    <x v="299"/>
    <s v="BANCO POPULAR Y DE DESARROLLO COMUNAL. (BPDC) (SEGUN LEY NO. 4351 DEL 11 DE JULIO DE 1969, LEY ORGANICA DEL B.P.D.C.)."/>
    <n v="1077795"/>
    <n v="1064206"/>
    <n v="1064206"/>
    <n v="0"/>
    <n v="0"/>
    <n v="0"/>
    <n v="825781"/>
    <n v="825781"/>
    <n v="238425"/>
    <n v="238425"/>
    <n v="0.77595972960122384"/>
  </r>
  <r>
    <s v="21375806"/>
    <s v="CENTRO DE PRODUCCÓN ARTÍSTICA Y CULTURAL"/>
    <x v="18"/>
    <s v="001"/>
    <x v="16"/>
    <s v="CONTRIB PATRONALES A FOND PENS Y OTROS FOND CAPIT."/>
    <n v="21383442"/>
    <n v="21113845"/>
    <n v="21113845"/>
    <n v="0"/>
    <n v="0"/>
    <n v="0"/>
    <n v="16340685"/>
    <n v="16340685"/>
    <n v="4773160"/>
    <n v="4773160"/>
    <n v="0.77393222314552368"/>
  </r>
  <r>
    <s v="21375806"/>
    <s v="CENTRO DE PRODUCCÓN ARTÍSTICA Y CULTURAL"/>
    <x v="18"/>
    <s v="001"/>
    <x v="300"/>
    <s v="CCSS CONTRIBUCION PATRONAL SEGURO PENSIONES (CONTRIBUCION PATRONAL SEGURO DE PENSIONES, SEGUN LEY NO. 17 DEL 22 DE OCTUBRE DE 1943, LEY"/>
    <n v="11683291"/>
    <n v="11535991"/>
    <n v="11535991"/>
    <n v="0"/>
    <n v="0"/>
    <n v="0"/>
    <n v="8908661"/>
    <n v="8908661"/>
    <n v="2627330"/>
    <n v="2627330"/>
    <n v="0.77224930220559296"/>
  </r>
  <r>
    <s v="21375806"/>
    <s v="CENTRO DE PRODUCCÓN ARTÍSTICA Y CULTURAL"/>
    <x v="18"/>
    <s v="001"/>
    <x v="301"/>
    <s v="CCSS APORTE PATRONAL REGIMEN PENSIONES (APORTE PATRONAL AL REGIMEN DE PENSIONES, SEGUN LEY DE PROTECCION AL TRABAJADOR NO. 7983 DEL 16"/>
    <n v="6466767"/>
    <n v="6385236"/>
    <n v="6385236"/>
    <n v="0"/>
    <n v="0"/>
    <n v="0"/>
    <n v="4954682"/>
    <n v="4954682"/>
    <n v="1430554"/>
    <n v="1430554"/>
    <n v="0.77595910315609318"/>
  </r>
  <r>
    <s v="21375806"/>
    <s v="CENTRO DE PRODUCCÓN ARTÍSTICA Y CULTURAL"/>
    <x v="18"/>
    <s v="001"/>
    <x v="302"/>
    <s v="CCSS APORTE PATRONAL FONDO CAPITALIZACION LABORAL (APORTE PATRONAL AL FONDO DE CAPITALIZACION LABORAL, SEGUN LEY DE PROTECCION AL TRABAJADOR"/>
    <n v="3233384"/>
    <n v="3192618"/>
    <n v="3192618"/>
    <n v="0"/>
    <n v="0"/>
    <n v="0"/>
    <n v="2477342"/>
    <n v="2477342"/>
    <n v="715276"/>
    <n v="715276"/>
    <n v="0.77595941637865851"/>
  </r>
  <r>
    <s v="21375806"/>
    <s v="CENTRO DE PRODUCCÓN ARTÍSTICA Y CULTURAL"/>
    <x v="18"/>
    <s v="001"/>
    <x v="21"/>
    <s v="SERVICIOS"/>
    <n v="1200240000"/>
    <n v="809788150"/>
    <n v="809788150"/>
    <n v="0"/>
    <n v="0"/>
    <n v="0"/>
    <n v="594338241.14999998"/>
    <n v="499933965.25"/>
    <n v="215449908.84999999"/>
    <n v="215449908.84999999"/>
    <n v="0.73394287277481152"/>
  </r>
  <r>
    <s v="21375806"/>
    <s v="CENTRO DE PRODUCCÓN ARTÍSTICA Y CULTURAL"/>
    <x v="18"/>
    <s v="001"/>
    <x v="22"/>
    <s v="ALQUILERES"/>
    <n v="186900000"/>
    <n v="185500000"/>
    <n v="185500000"/>
    <n v="0"/>
    <n v="0"/>
    <n v="0"/>
    <n v="178536074.49000001"/>
    <n v="173564074.49000001"/>
    <n v="6963925.5099999998"/>
    <n v="6963925.5099999998"/>
    <n v="0.96245862258760118"/>
  </r>
  <r>
    <s v="21375806"/>
    <s v="CENTRO DE PRODUCCÓN ARTÍSTICA Y CULTURAL"/>
    <x v="18"/>
    <s v="001"/>
    <x v="156"/>
    <s v="ALQUILER DE MAQUINARIA, EQUIPO Y MOBILIARIO"/>
    <n v="104200000"/>
    <n v="102500000"/>
    <n v="102500000"/>
    <n v="0"/>
    <n v="0"/>
    <n v="0"/>
    <n v="97236500"/>
    <n v="92264500"/>
    <n v="5263500"/>
    <n v="5263500"/>
    <n v="0.94864878048780488"/>
  </r>
  <r>
    <s v="21375806"/>
    <s v="CENTRO DE PRODUCCÓN ARTÍSTICA Y CULTURAL"/>
    <x v="18"/>
    <s v="001"/>
    <x v="25"/>
    <s v="OTROS ALQUILERES"/>
    <n v="82700000"/>
    <n v="83000000"/>
    <n v="83000000"/>
    <n v="0"/>
    <n v="0"/>
    <n v="0"/>
    <n v="81299574.489999995"/>
    <n v="81299574.489999995"/>
    <n v="1700425.51"/>
    <n v="1700425.51"/>
    <n v="0.97951294566265057"/>
  </r>
  <r>
    <s v="21375806"/>
    <s v="CENTRO DE PRODUCCÓN ARTÍSTICA Y CULTURAL"/>
    <x v="18"/>
    <s v="001"/>
    <x v="26"/>
    <s v="SERVICIOS BASICOS"/>
    <n v="31300000"/>
    <n v="31300000"/>
    <n v="31300000"/>
    <n v="0"/>
    <n v="0"/>
    <n v="0"/>
    <n v="20311075.670000002"/>
    <n v="18942360.010000002"/>
    <n v="10988924.33"/>
    <n v="10988924.33"/>
    <n v="0.64891615559105442"/>
  </r>
  <r>
    <s v="21375806"/>
    <s v="CENTRO DE PRODUCCÓN ARTÍSTICA Y CULTURAL"/>
    <x v="18"/>
    <s v="001"/>
    <x v="28"/>
    <s v="SERVICIO DE ENERGIA ELECTRICA"/>
    <n v="1300000"/>
    <n v="1300000"/>
    <n v="1300000"/>
    <n v="0"/>
    <n v="0"/>
    <n v="0"/>
    <n v="781070"/>
    <n v="781070"/>
    <n v="518930"/>
    <n v="518930"/>
    <n v="0.6008230769230769"/>
  </r>
  <r>
    <s v="21375806"/>
    <s v="CENTRO DE PRODUCCÓN ARTÍSTICA Y CULTURAL"/>
    <x v="18"/>
    <s v="001"/>
    <x v="30"/>
    <s v="SERVICIO DE TELECOMUNICACIONES"/>
    <n v="30000000"/>
    <n v="30000000"/>
    <n v="30000000"/>
    <n v="0"/>
    <n v="0"/>
    <n v="0"/>
    <n v="19530005.670000002"/>
    <n v="18161290.010000002"/>
    <n v="10469994.33"/>
    <n v="10469994.33"/>
    <n v="0.65100018900000001"/>
  </r>
  <r>
    <s v="21375806"/>
    <s v="CENTRO DE PRODUCCÓN ARTÍSTICA Y CULTURAL"/>
    <x v="18"/>
    <s v="001"/>
    <x v="32"/>
    <s v="SERVICIOS COMERCIALES Y FINANCIEROS"/>
    <n v="29495000"/>
    <n v="32895000"/>
    <n v="32895000"/>
    <n v="0"/>
    <n v="0"/>
    <n v="0"/>
    <n v="26147169.190000001"/>
    <n v="21661148.289999999"/>
    <n v="6747830.8099999996"/>
    <n v="6747830.8099999996"/>
    <n v="0.79486758443532457"/>
  </r>
  <r>
    <s v="21375806"/>
    <s v="CENTRO DE PRODUCCÓN ARTÍSTICA Y CULTURAL"/>
    <x v="18"/>
    <s v="001"/>
    <x v="33"/>
    <s v="INFORMACION"/>
    <n v="9400000"/>
    <n v="13400000"/>
    <n v="13400000"/>
    <n v="0"/>
    <n v="0"/>
    <n v="0"/>
    <n v="12891534.689999999"/>
    <n v="8405513.7899999991"/>
    <n v="508465.31"/>
    <n v="508465.31"/>
    <n v="0.96205482761194028"/>
  </r>
  <r>
    <s v="21375806"/>
    <s v="CENTRO DE PRODUCCÓN ARTÍSTICA Y CULTURAL"/>
    <x v="18"/>
    <s v="001"/>
    <x v="34"/>
    <s v="IMPRESION, ENCUADERNACION Y OTROS"/>
    <n v="5245000"/>
    <n v="19245000"/>
    <n v="19245000"/>
    <n v="0"/>
    <n v="0"/>
    <n v="0"/>
    <n v="13255634.5"/>
    <n v="13255634.5"/>
    <n v="5989365.5"/>
    <n v="5989365.5"/>
    <n v="0.688783294362172"/>
  </r>
  <r>
    <s v="21375806"/>
    <s v="CENTRO DE PRODUCCÓN ARTÍSTICA Y CULTURAL"/>
    <x v="18"/>
    <s v="001"/>
    <x v="159"/>
    <s v="SERVICIOS ADUANEROS"/>
    <n v="146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36"/>
    <s v="SERVICIOS DE TECNOLOGIAS DE INFORMACION"/>
    <n v="250000"/>
    <n v="250000"/>
    <n v="250000"/>
    <n v="0"/>
    <n v="0"/>
    <n v="0"/>
    <n v="0"/>
    <n v="0"/>
    <n v="250000"/>
    <n v="250000"/>
    <n v="0"/>
  </r>
  <r>
    <s v="21375806"/>
    <s v="CENTRO DE PRODUCCÓN ARTÍSTICA Y CULTURAL"/>
    <x v="18"/>
    <s v="001"/>
    <x v="37"/>
    <s v="SERVICIOS DE GESTION Y APOYO"/>
    <n v="862710000"/>
    <n v="477357150"/>
    <n v="477357150"/>
    <n v="0"/>
    <n v="0"/>
    <n v="0"/>
    <n v="313315691.24000001"/>
    <n v="236233601.65000001"/>
    <n v="164041458.75999999"/>
    <n v="164041458.75999999"/>
    <n v="0.65635487232148926"/>
  </r>
  <r>
    <s v="21375806"/>
    <s v="CENTRO DE PRODUCCÓN ARTÍSTICA Y CULTURAL"/>
    <x v="18"/>
    <s v="001"/>
    <x v="38"/>
    <s v="SERVICIOS EN CIENCIAS ECONOMICAS Y SOCIALES"/>
    <n v="39500000"/>
    <n v="15703750"/>
    <n v="15703750"/>
    <n v="0"/>
    <n v="0"/>
    <n v="0"/>
    <n v="10192883.91"/>
    <n v="0"/>
    <n v="5510866.0899999999"/>
    <n v="5510866.0899999999"/>
    <n v="0.64907324110483167"/>
  </r>
  <r>
    <s v="21375806"/>
    <s v="CENTRO DE PRODUCCÓN ARTÍSTICA Y CULTURAL"/>
    <x v="18"/>
    <s v="001"/>
    <x v="39"/>
    <s v="SERVICIOS INFORMATICOS"/>
    <n v="44000000"/>
    <n v="44000000"/>
    <n v="44000000"/>
    <n v="0"/>
    <n v="0"/>
    <n v="0"/>
    <n v="23321010.690000001"/>
    <n v="21280695.120000001"/>
    <n v="20678989.309999999"/>
    <n v="20678989.309999999"/>
    <n v="0.53002297022727274"/>
  </r>
  <r>
    <s v="21375806"/>
    <s v="CENTRO DE PRODUCCÓN ARTÍSTICA Y CULTURAL"/>
    <x v="18"/>
    <s v="001"/>
    <x v="40"/>
    <s v="SERVICIOS GENERALES"/>
    <n v="44000000"/>
    <n v="44000000"/>
    <n v="44000000"/>
    <n v="0"/>
    <n v="0"/>
    <n v="0"/>
    <n v="43486079.759999998"/>
    <n v="43486079.759999998"/>
    <n v="513920.24"/>
    <n v="513920.24"/>
    <n v="0.98831999454545449"/>
  </r>
  <r>
    <s v="21375806"/>
    <s v="CENTRO DE PRODUCCÓN ARTÍSTICA Y CULTURAL"/>
    <x v="18"/>
    <s v="001"/>
    <x v="41"/>
    <s v="OTROS SERVICIOS DE GESTION Y APOYO"/>
    <n v="735210000"/>
    <n v="373653400"/>
    <n v="373653400"/>
    <n v="0"/>
    <n v="0"/>
    <n v="0"/>
    <n v="236315716.88"/>
    <n v="171466826.77000001"/>
    <n v="137337683.12"/>
    <n v="137337683.12"/>
    <n v="0.63244631757666325"/>
  </r>
  <r>
    <s v="21375806"/>
    <s v="CENTRO DE PRODUCCÓN ARTÍSTICA Y CULTURAL"/>
    <x v="18"/>
    <s v="001"/>
    <x v="42"/>
    <s v="GASTOS DE VIAJE Y DE TRANSPORTE"/>
    <n v="71550000"/>
    <n v="71550000"/>
    <n v="71550000"/>
    <n v="0"/>
    <n v="0"/>
    <n v="0"/>
    <n v="45752857.640000001"/>
    <n v="39376747.890000001"/>
    <n v="25797142.359999999"/>
    <n v="25797142.359999999"/>
    <n v="0.63945293696715588"/>
  </r>
  <r>
    <s v="21375806"/>
    <s v="CENTRO DE PRODUCCÓN ARTÍSTICA Y CULTURAL"/>
    <x v="18"/>
    <s v="001"/>
    <x v="43"/>
    <s v="TRANSPORTE DENTRO DEL PAIS"/>
    <n v="25000000"/>
    <n v="25000000"/>
    <n v="25000000"/>
    <n v="0"/>
    <n v="0"/>
    <n v="0"/>
    <n v="23327159.949999999"/>
    <n v="22022009.949999999"/>
    <n v="1672840.05"/>
    <n v="1672840.05"/>
    <n v="0.93308639799999993"/>
  </r>
  <r>
    <s v="21375806"/>
    <s v="CENTRO DE PRODUCCÓN ARTÍSTICA Y CULTURAL"/>
    <x v="18"/>
    <s v="001"/>
    <x v="44"/>
    <s v="VIATICOS DENTRO DEL PAIS"/>
    <n v="36550000"/>
    <n v="36550000"/>
    <n v="36550000"/>
    <n v="0"/>
    <n v="0"/>
    <n v="0"/>
    <n v="20449334.75"/>
    <n v="15378375"/>
    <n v="16100665.25"/>
    <n v="16100665.25"/>
    <n v="0.55948932284541719"/>
  </r>
  <r>
    <s v="21375806"/>
    <s v="CENTRO DE PRODUCCÓN ARTÍSTICA Y CULTURAL"/>
    <x v="18"/>
    <s v="001"/>
    <x v="161"/>
    <s v="TRANSPORTE EN EL EXTERIOR"/>
    <n v="5000000"/>
    <n v="5000000"/>
    <n v="5000000"/>
    <n v="0"/>
    <n v="0"/>
    <n v="0"/>
    <n v="0"/>
    <n v="0"/>
    <n v="5000000"/>
    <n v="5000000"/>
    <n v="0"/>
  </r>
  <r>
    <s v="21375806"/>
    <s v="CENTRO DE PRODUCCÓN ARTÍSTICA Y CULTURAL"/>
    <x v="18"/>
    <s v="001"/>
    <x v="162"/>
    <s v="VIATICOS EN EL EXTERIOR"/>
    <n v="5000000"/>
    <n v="5000000"/>
    <n v="5000000"/>
    <n v="0"/>
    <n v="0"/>
    <n v="0"/>
    <n v="1976362.94"/>
    <n v="1976362.94"/>
    <n v="3023637.06"/>
    <n v="3023637.06"/>
    <n v="0.39527258799999998"/>
  </r>
  <r>
    <s v="21375806"/>
    <s v="CENTRO DE PRODUCCÓN ARTÍSTICA Y CULTURAL"/>
    <x v="18"/>
    <s v="001"/>
    <x v="45"/>
    <s v="SEGUROS, REASEGUROS Y OTRAS OBLIGACIONES"/>
    <n v="4040000"/>
    <n v="4040000"/>
    <n v="4040000"/>
    <n v="0"/>
    <n v="0"/>
    <n v="0"/>
    <n v="3204577"/>
    <n v="3204577"/>
    <n v="835423"/>
    <n v="835423"/>
    <n v="0.79321212871287128"/>
  </r>
  <r>
    <s v="21375806"/>
    <s v="CENTRO DE PRODUCCÓN ARTÍSTICA Y CULTURAL"/>
    <x v="18"/>
    <s v="001"/>
    <x v="46"/>
    <s v="SEGUROS"/>
    <n v="4040000"/>
    <n v="4040000"/>
    <n v="4040000"/>
    <n v="0"/>
    <n v="0"/>
    <n v="0"/>
    <n v="3204577"/>
    <n v="3204577"/>
    <n v="835423"/>
    <n v="835423"/>
    <n v="0.79321212871287128"/>
  </r>
  <r>
    <s v="21375806"/>
    <s v="CENTRO DE PRODUCCÓN ARTÍSTICA Y CULTURAL"/>
    <x v="18"/>
    <s v="001"/>
    <x v="47"/>
    <s v="CAPACITACION Y PROTOCOLO"/>
    <n v="6045000"/>
    <n v="5426000"/>
    <n v="5426000"/>
    <n v="0"/>
    <n v="0"/>
    <n v="0"/>
    <n v="5416542"/>
    <n v="5297202"/>
    <n v="9458"/>
    <n v="9458"/>
    <n v="0.99825691116844817"/>
  </r>
  <r>
    <s v="21375806"/>
    <s v="CENTRO DE PRODUCCÓN ARTÍSTICA Y CULTURAL"/>
    <x v="18"/>
    <s v="001"/>
    <x v="48"/>
    <s v="ACTIVIDADES DE CAPACITACION"/>
    <n v="800000"/>
    <n v="581000"/>
    <n v="581000"/>
    <n v="0"/>
    <n v="0"/>
    <n v="0"/>
    <n v="576300"/>
    <n v="456960"/>
    <n v="4700"/>
    <n v="4700"/>
    <n v="0.99191049913941476"/>
  </r>
  <r>
    <s v="21375806"/>
    <s v="CENTRO DE PRODUCCÓN ARTÍSTICA Y CULTURAL"/>
    <x v="18"/>
    <s v="001"/>
    <x v="49"/>
    <s v="ACTIVIDADES PROTOCOLARIAS Y SOCIALES"/>
    <n v="5245000"/>
    <n v="4845000"/>
    <n v="4845000"/>
    <n v="0"/>
    <n v="0"/>
    <n v="0"/>
    <n v="4840242"/>
    <n v="4840242"/>
    <n v="4758"/>
    <n v="4758"/>
    <n v="0.99901795665634674"/>
  </r>
  <r>
    <s v="21375806"/>
    <s v="CENTRO DE PRODUCCÓN ARTÍSTICA Y CULTURAL"/>
    <x v="18"/>
    <s v="001"/>
    <x v="51"/>
    <s v="MANTENIMIENTO Y REPARACION"/>
    <n v="8000000"/>
    <n v="1660000"/>
    <n v="1660000"/>
    <n v="0"/>
    <n v="0"/>
    <n v="0"/>
    <n v="1595484.92"/>
    <n v="1595484.92"/>
    <n v="64515.08"/>
    <n v="64515.08"/>
    <n v="0.96113549397590359"/>
  </r>
  <r>
    <s v="21375806"/>
    <s v="CENTRO DE PRODUCCÓN ARTÍSTICA Y CULTURAL"/>
    <x v="18"/>
    <s v="001"/>
    <x v="54"/>
    <s v="MANT. Y REPARACION DE MAQUINARIA Y EQUIPO DE PROD."/>
    <n v="20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5"/>
    <s v="MANT. Y REPARACION DE EQUIPO DE TRANSPORTE"/>
    <n v="1500000"/>
    <n v="1500000"/>
    <n v="1500000"/>
    <n v="0"/>
    <n v="0"/>
    <n v="0"/>
    <n v="1437623.92"/>
    <n v="1437623.92"/>
    <n v="62376.08"/>
    <n v="62376.08"/>
    <n v="0.95841594666666663"/>
  </r>
  <r>
    <s v="21375806"/>
    <s v="CENTRO DE PRODUCCÓN ARTÍSTICA Y CULTURAL"/>
    <x v="18"/>
    <s v="001"/>
    <x v="56"/>
    <s v="MANT. Y REPARACION DE EQUIPO DE COMUNICAC."/>
    <n v="10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7"/>
    <s v="MANT. Y REPARACION DE EQUIPO Y MOBILIARIO DE OFIC."/>
    <n v="10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8"/>
    <s v="MANT. Y REP. DE EQUIPO DE COMPUTO Y SIST. DE INF."/>
    <n v="15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9"/>
    <s v="MANTENIMIENTO Y REPARACION DE OTROS EQUIPOS"/>
    <n v="1000000"/>
    <n v="160000"/>
    <n v="160000"/>
    <n v="0"/>
    <n v="0"/>
    <n v="0"/>
    <n v="157861"/>
    <n v="157861"/>
    <n v="2139"/>
    <n v="2139"/>
    <n v="0.98663124999999996"/>
  </r>
  <r>
    <s v="21375806"/>
    <s v="CENTRO DE PRODUCCÓN ARTÍSTICA Y CULTURAL"/>
    <x v="18"/>
    <s v="001"/>
    <x v="60"/>
    <s v="IMPUESTOS"/>
    <n v="200000"/>
    <n v="60000"/>
    <n v="60000"/>
    <n v="0"/>
    <n v="0"/>
    <n v="0"/>
    <n v="58769"/>
    <n v="58769"/>
    <n v="1231"/>
    <n v="1231"/>
    <n v="0.97948333333333337"/>
  </r>
  <r>
    <s v="21375806"/>
    <s v="CENTRO DE PRODUCCÓN ARTÍSTICA Y CULTURAL"/>
    <x v="18"/>
    <s v="001"/>
    <x v="62"/>
    <s v="OTROS IMPUESTOS"/>
    <n v="200000"/>
    <n v="60000"/>
    <n v="60000"/>
    <n v="0"/>
    <n v="0"/>
    <n v="0"/>
    <n v="58769"/>
    <n v="58769"/>
    <n v="1231"/>
    <n v="1231"/>
    <n v="0.97948333333333337"/>
  </r>
  <r>
    <s v="21375806"/>
    <s v="CENTRO DE PRODUCCÓN ARTÍSTICA Y CULTURAL"/>
    <x v="18"/>
    <s v="001"/>
    <x v="66"/>
    <s v="MATERIALES Y SUMINISTROS"/>
    <n v="16385000"/>
    <n v="10490000"/>
    <n v="10490000"/>
    <n v="0"/>
    <n v="0"/>
    <n v="0"/>
    <n v="4170032.48"/>
    <n v="3959105.76"/>
    <n v="6319967.5199999996"/>
    <n v="6319967.5199999996"/>
    <n v="0.39752454528122022"/>
  </r>
  <r>
    <s v="21375806"/>
    <s v="CENTRO DE PRODUCCÓN ARTÍSTICA Y CULTURAL"/>
    <x v="18"/>
    <s v="001"/>
    <x v="67"/>
    <s v="PRODUCTOS QUIMICOS Y CONEXOS"/>
    <n v="9500000"/>
    <n v="5500000"/>
    <n v="5500000"/>
    <n v="0"/>
    <n v="0"/>
    <n v="0"/>
    <n v="2010137.58"/>
    <n v="1799210.86"/>
    <n v="3489862.42"/>
    <n v="3489862.42"/>
    <n v="0.36547956000000004"/>
  </r>
  <r>
    <s v="21375806"/>
    <s v="CENTRO DE PRODUCCÓN ARTÍSTICA Y CULTURAL"/>
    <x v="18"/>
    <s v="001"/>
    <x v="68"/>
    <s v="COMBUSTIBLES Y LUBRICANTES"/>
    <n v="6000000"/>
    <n v="4000000"/>
    <n v="4000000"/>
    <n v="0"/>
    <n v="0"/>
    <n v="0"/>
    <n v="1772188"/>
    <n v="1772188"/>
    <n v="2227812"/>
    <n v="2227812"/>
    <n v="0.44304700000000002"/>
  </r>
  <r>
    <s v="21375806"/>
    <s v="CENTRO DE PRODUCCÓN ARTÍSTICA Y CULTURAL"/>
    <x v="18"/>
    <s v="001"/>
    <x v="70"/>
    <s v="TINTAS, PINTURAS Y DILUYENTES"/>
    <n v="3500000"/>
    <n v="1500000"/>
    <n v="1500000"/>
    <n v="0"/>
    <n v="0"/>
    <n v="0"/>
    <n v="237949.58"/>
    <n v="27022.86"/>
    <n v="1262050.42"/>
    <n v="1262050.42"/>
    <n v="0.15863305333333333"/>
  </r>
  <r>
    <s v="21375806"/>
    <s v="CENTRO DE PRODUCCÓN ARTÍSTICA Y CULTURAL"/>
    <x v="18"/>
    <s v="001"/>
    <x v="75"/>
    <s v="MATERIALES Y PROD DE USO EN LA CONSTRUC Y MANT."/>
    <n v="2720000"/>
    <n v="2600000"/>
    <n v="2600000"/>
    <n v="0"/>
    <n v="0"/>
    <n v="0"/>
    <n v="1548242.9"/>
    <n v="1548242.9"/>
    <n v="1051757.1000000001"/>
    <n v="1051757.1000000001"/>
    <n v="0.59547803846153846"/>
  </r>
  <r>
    <s v="21375806"/>
    <s v="CENTRO DE PRODUCCÓN ARTÍSTICA Y CULTURAL"/>
    <x v="18"/>
    <s v="001"/>
    <x v="76"/>
    <s v="MATERIALES Y PRODUCTOS METALICOS"/>
    <n v="12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78"/>
    <s v="MADERA Y SUS DERIVADOS"/>
    <n v="2000000"/>
    <n v="2000000"/>
    <n v="2000000"/>
    <n v="0"/>
    <n v="0"/>
    <n v="0"/>
    <n v="1411935"/>
    <n v="1411935"/>
    <n v="588065"/>
    <n v="588065"/>
    <n v="0.70596749999999997"/>
  </r>
  <r>
    <s v="21375806"/>
    <s v="CENTRO DE PRODUCCÓN ARTÍSTICA Y CULTURAL"/>
    <x v="18"/>
    <s v="001"/>
    <x v="79"/>
    <s v="MAT. Y PROD. ELECTRICOS, TELEFONICOS Y DE COMPUTO"/>
    <n v="600000"/>
    <n v="600000"/>
    <n v="600000"/>
    <n v="0"/>
    <n v="0"/>
    <n v="0"/>
    <n v="136307.9"/>
    <n v="136307.9"/>
    <n v="463692.1"/>
    <n v="463692.1"/>
    <n v="0.22717983333333333"/>
  </r>
  <r>
    <s v="21375806"/>
    <s v="CENTRO DE PRODUCCÓN ARTÍSTICA Y CULTURAL"/>
    <x v="18"/>
    <s v="001"/>
    <x v="82"/>
    <s v="HERRAMIENTAS, REPUESTOS Y ACCESORIOS"/>
    <n v="90000"/>
    <n v="1090000"/>
    <n v="1090000"/>
    <n v="0"/>
    <n v="0"/>
    <n v="0"/>
    <n v="0"/>
    <n v="0"/>
    <n v="1090000"/>
    <n v="1090000"/>
    <n v="0"/>
  </r>
  <r>
    <s v="21375806"/>
    <s v="CENTRO DE PRODUCCÓN ARTÍSTICA Y CULTURAL"/>
    <x v="18"/>
    <s v="001"/>
    <x v="84"/>
    <s v="REPUESTOS Y ACCESORIOS"/>
    <n v="90000"/>
    <n v="1090000"/>
    <n v="1090000"/>
    <n v="0"/>
    <n v="0"/>
    <n v="0"/>
    <n v="0"/>
    <n v="0"/>
    <n v="1090000"/>
    <n v="1090000"/>
    <n v="0"/>
  </r>
  <r>
    <s v="21375806"/>
    <s v="CENTRO DE PRODUCCÓN ARTÍSTICA Y CULTURAL"/>
    <x v="18"/>
    <s v="001"/>
    <x v="85"/>
    <s v="UTILES, MATERIALES Y SUMINISTROS DIVERSOS"/>
    <n v="4075000"/>
    <n v="1300000"/>
    <n v="1300000"/>
    <n v="0"/>
    <n v="0"/>
    <n v="0"/>
    <n v="611652"/>
    <n v="611652"/>
    <n v="688348"/>
    <n v="688348"/>
    <n v="0.47050153846153847"/>
  </r>
  <r>
    <s v="21375806"/>
    <s v="CENTRO DE PRODUCCÓN ARTÍSTICA Y CULTURAL"/>
    <x v="18"/>
    <s v="001"/>
    <x v="86"/>
    <s v="UTILES Y MATERIALES DE OFICINA Y COMPUTO"/>
    <n v="700000"/>
    <n v="100000"/>
    <n v="100000"/>
    <n v="0"/>
    <n v="0"/>
    <n v="0"/>
    <n v="86004.33"/>
    <n v="86004.33"/>
    <n v="13995.67"/>
    <n v="13995.67"/>
    <n v="0.86004330000000007"/>
  </r>
  <r>
    <s v="21375806"/>
    <s v="CENTRO DE PRODUCCÓN ARTÍSTICA Y CULTURAL"/>
    <x v="18"/>
    <s v="001"/>
    <x v="88"/>
    <s v="PRODUCTOS DE PAPEL, CARTON E IMPRESOS"/>
    <n v="700000"/>
    <n v="700000"/>
    <n v="700000"/>
    <n v="0"/>
    <n v="0"/>
    <n v="0"/>
    <n v="86971.83"/>
    <n v="86971.83"/>
    <n v="613028.17000000004"/>
    <n v="613028.17000000004"/>
    <n v="0.12424547142857142"/>
  </r>
  <r>
    <s v="21375806"/>
    <s v="CENTRO DE PRODUCCÓN ARTÍSTICA Y CULTURAL"/>
    <x v="18"/>
    <s v="001"/>
    <x v="90"/>
    <s v="UTILES Y MATERIALES DE LIMPIEZA"/>
    <n v="1000000"/>
    <n v="500000"/>
    <n v="500000"/>
    <n v="0"/>
    <n v="0"/>
    <n v="0"/>
    <n v="438675.84"/>
    <n v="438675.84"/>
    <n v="61324.160000000003"/>
    <n v="61324.160000000003"/>
    <n v="0.87735168000000008"/>
  </r>
  <r>
    <s v="21375806"/>
    <s v="CENTRO DE PRODUCCÓN ARTÍSTICA Y CULTURAL"/>
    <x v="18"/>
    <s v="001"/>
    <x v="91"/>
    <s v="UTILES Y MATERIALES DE RESGUARDO Y SEGURIDAD"/>
    <n v="15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92"/>
    <s v="UTILES Y MATERIALES DE COCINA Y COMEDOR"/>
    <n v="175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119"/>
    <s v="BIENES DURADEROS"/>
    <n v="10450000"/>
    <n v="13850000"/>
    <n v="13850000"/>
    <n v="0"/>
    <n v="5118900"/>
    <n v="0"/>
    <n v="2767673.64"/>
    <n v="2767673.64"/>
    <n v="5963426.3600000003"/>
    <n v="5963426.3600000003"/>
    <n v="0.19983203176895309"/>
  </r>
  <r>
    <s v="21375806"/>
    <s v="CENTRO DE PRODUCCÓN ARTÍSTICA Y CULTURAL"/>
    <x v="18"/>
    <s v="001"/>
    <x v="120"/>
    <s v="MAQUINARIA, EQUIPO Y MOBILIARIO"/>
    <n v="9550000"/>
    <n v="13150000"/>
    <n v="13150000"/>
    <n v="0"/>
    <n v="5118900"/>
    <n v="0"/>
    <n v="2190932.9700000002"/>
    <n v="2190932.9700000002"/>
    <n v="5840167.0300000003"/>
    <n v="5840167.0300000003"/>
    <n v="0.16661087224334603"/>
  </r>
  <r>
    <s v="21375806"/>
    <s v="CENTRO DE PRODUCCÓN ARTÍSTICA Y CULTURAL"/>
    <x v="18"/>
    <s v="001"/>
    <x v="127"/>
    <s v="MAQUINARIA, EQUIPO Y MOBILIARIO DIVERSO"/>
    <n v="0"/>
    <n v="4000000"/>
    <n v="4000000"/>
    <n v="0"/>
    <n v="0"/>
    <n v="0"/>
    <n v="0"/>
    <n v="0"/>
    <n v="4000000"/>
    <n v="4000000"/>
    <n v="0"/>
  </r>
  <r>
    <s v="21375806"/>
    <s v="CENTRO DE PRODUCCÓN ARTÍSTICA Y CULTURAL"/>
    <x v="18"/>
    <s v="280"/>
    <x v="123"/>
    <s v="EQUIPO DE COMUNICACION"/>
    <n v="1500000"/>
    <n v="1100000"/>
    <n v="1100000"/>
    <n v="0"/>
    <n v="0"/>
    <n v="0"/>
    <n v="561480.85"/>
    <n v="561480.85"/>
    <n v="538519.15"/>
    <n v="538519.15"/>
    <n v="0.5104371363636363"/>
  </r>
  <r>
    <s v="21375806"/>
    <s v="CENTRO DE PRODUCCÓN ARTÍSTICA Y CULTURAL"/>
    <x v="18"/>
    <s v="280"/>
    <x v="124"/>
    <s v="EQUIPO Y MOBILIARIO DE OFICINA"/>
    <n v="1100000"/>
    <n v="1100000"/>
    <n v="1100000"/>
    <n v="0"/>
    <n v="0"/>
    <n v="0"/>
    <n v="678917.25"/>
    <n v="678917.25"/>
    <n v="421082.75"/>
    <n v="421082.75"/>
    <n v="0.61719749999999995"/>
  </r>
  <r>
    <s v="21375806"/>
    <s v="CENTRO DE PRODUCCÓN ARTÍSTICA Y CULTURAL"/>
    <x v="18"/>
    <s v="280"/>
    <x v="125"/>
    <s v="EQUIPO Y PROGRAMAS DE COMPUTO"/>
    <n v="6500000"/>
    <n v="6500000"/>
    <n v="6500000"/>
    <n v="0"/>
    <n v="5118900"/>
    <n v="0"/>
    <n v="550394.85"/>
    <n v="550394.85"/>
    <n v="830705.15"/>
    <n v="830705.15"/>
    <n v="8.4676130769230765E-2"/>
  </r>
  <r>
    <s v="21375806"/>
    <s v="CENTRO DE PRODUCCÓN ARTÍSTICA Y CULTURAL"/>
    <x v="18"/>
    <s v="280"/>
    <x v="127"/>
    <s v="MAQUINARIA, EQUIPO Y MOBILIARIO DIVERSO"/>
    <n v="450000"/>
    <n v="450000"/>
    <n v="450000"/>
    <n v="0"/>
    <n v="0"/>
    <n v="0"/>
    <n v="400140.02"/>
    <n v="400140.02"/>
    <n v="49859.98"/>
    <n v="49859.98"/>
    <n v="0.88920004444444445"/>
  </r>
  <r>
    <s v="21375806"/>
    <s v="CENTRO DE PRODUCCÓN ARTÍSTICA Y CULTURAL"/>
    <x v="18"/>
    <s v="280"/>
    <x v="131"/>
    <s v="BIENES DURADEROS DIVERSOS"/>
    <n v="900000"/>
    <n v="700000"/>
    <n v="700000"/>
    <n v="0"/>
    <n v="0"/>
    <n v="0"/>
    <n v="576740.67000000004"/>
    <n v="576740.67000000004"/>
    <n v="123259.33"/>
    <n v="123259.33"/>
    <n v="0.8239152428571429"/>
  </r>
  <r>
    <s v="21375806"/>
    <s v="CENTRO DE PRODUCCÓN ARTÍSTICA Y CULTURAL"/>
    <x v="18"/>
    <s v="280"/>
    <x v="132"/>
    <s v="BIENES INTANGIBLES"/>
    <n v="900000"/>
    <n v="700000"/>
    <n v="700000"/>
    <n v="0"/>
    <n v="0"/>
    <n v="0"/>
    <n v="576740.67000000004"/>
    <n v="576740.67000000004"/>
    <n v="123259.33"/>
    <n v="123259.33"/>
    <n v="0.8239152428571429"/>
  </r>
  <r>
    <s v="21375806"/>
    <s v="CENTRO DE PRODUCCÓN ARTÍSTICA Y CULTURAL"/>
    <x v="18"/>
    <s v="001"/>
    <x v="94"/>
    <s v="TRANSFERENCIAS CORRIENTES"/>
    <n v="66489173"/>
    <n v="278539711"/>
    <n v="278539711"/>
    <n v="0"/>
    <n v="0"/>
    <n v="0"/>
    <n v="273148016.25"/>
    <n v="271836919.12"/>
    <n v="5391694.75"/>
    <n v="5391694.75"/>
    <n v="0.98064299438438063"/>
  </r>
  <r>
    <s v="21375806"/>
    <s v="CENTRO DE PRODUCCÓN ARTÍSTICA Y CULTURAL"/>
    <x v="18"/>
    <s v="001"/>
    <x v="95"/>
    <s v="TRANSFERENCIAS CORRIENTES AL SECTOR PUBLICO"/>
    <n v="3923173"/>
    <n v="3873711"/>
    <n v="3873711"/>
    <n v="0"/>
    <n v="0"/>
    <n v="0"/>
    <n v="2965552.56"/>
    <n v="2965552.56"/>
    <n v="908158.44"/>
    <n v="908158.44"/>
    <n v="0.76555854579755689"/>
  </r>
  <r>
    <s v="21375806"/>
    <s v="CENTRO DE PRODUCCÓN ARTÍSTICA Y CULTURAL"/>
    <x v="18"/>
    <s v="001"/>
    <x v="303"/>
    <s v="CCSS CONTRIBUCION ESTATAL SEGURO PENSIONES (CONTRIBUCION ESTATAL AL SEGURO DE PENSIONES, SEGUN LEY NO. 17 DEL 22 DE OCTUBRE DE 1943, LEY"/>
    <n v="3384275"/>
    <n v="3341607"/>
    <n v="3341607"/>
    <n v="0"/>
    <n v="0"/>
    <n v="0"/>
    <n v="2552661.73"/>
    <n v="2552661.73"/>
    <n v="788945.27"/>
    <n v="788945.27"/>
    <n v="0.76390243676171377"/>
  </r>
  <r>
    <s v="21375806"/>
    <s v="CENTRO DE PRODUCCÓN ARTÍSTICA Y CULTURAL"/>
    <x v="18"/>
    <s v="001"/>
    <x v="304"/>
    <s v="CCSS CONTRIBUCION ESTATAL SEGURO SALUD (CONTRIBUCION ESTATAL AL SEGURO DE SALUD, SEGUN LEY NO. 17 DEL 22 DE OCTUBRE DE 1943, LEY"/>
    <n v="538898"/>
    <n v="532104"/>
    <n v="532104"/>
    <n v="0"/>
    <n v="0"/>
    <n v="0"/>
    <n v="412890.83"/>
    <n v="412890.83"/>
    <n v="119213.17"/>
    <n v="119213.17"/>
    <n v="0.77595889149489572"/>
  </r>
  <r>
    <s v="21375806"/>
    <s v="CENTRO DE PRODUCCÓN ARTÍSTICA Y CULTURAL"/>
    <x v="18"/>
    <s v="001"/>
    <x v="102"/>
    <s v="PRESTACIONES"/>
    <n v="7700000"/>
    <n v="9800000"/>
    <n v="9800000"/>
    <n v="0"/>
    <n v="0"/>
    <n v="0"/>
    <n v="5316463.6900000004"/>
    <n v="4005366.56"/>
    <n v="4483536.3099999996"/>
    <n v="4483536.3099999996"/>
    <n v="0.54249629489795925"/>
  </r>
  <r>
    <s v="21375806"/>
    <s v="CENTRO DE PRODUCCÓN ARTÍSTICA Y CULTURAL"/>
    <x v="18"/>
    <s v="001"/>
    <x v="103"/>
    <s v="PRESTACIONES LEGALES"/>
    <n v="3700000"/>
    <n v="7800000"/>
    <n v="7800000"/>
    <n v="0"/>
    <n v="0"/>
    <n v="0"/>
    <n v="5274824.6900000004"/>
    <n v="3963727.56"/>
    <n v="2525175.31"/>
    <n v="2525175.31"/>
    <n v="0.67625957564102568"/>
  </r>
  <r>
    <s v="21375806"/>
    <s v="CENTRO DE PRODUCCÓN ARTÍSTICA Y CULTURAL"/>
    <x v="18"/>
    <s v="001"/>
    <x v="104"/>
    <s v="OTRAS PRESTACIONES"/>
    <n v="4000000"/>
    <n v="2000000"/>
    <n v="2000000"/>
    <n v="0"/>
    <n v="0"/>
    <n v="0"/>
    <n v="41639"/>
    <n v="41639"/>
    <n v="1958361"/>
    <n v="1958361"/>
    <n v="2.0819500000000001E-2"/>
  </r>
  <r>
    <s v="21375806"/>
    <s v="CENTRO DE PRODUCCÓN ARTÍSTICA Y CULTURAL"/>
    <x v="18"/>
    <s v="001"/>
    <x v="105"/>
    <s v="TRANSF. C.TES A ENTIDADES PRIV. SIN FINES DE LUCRO"/>
    <n v="54866000"/>
    <n v="264866000"/>
    <n v="264866000"/>
    <n v="0"/>
    <n v="0"/>
    <n v="0"/>
    <n v="264866000"/>
    <n v="264866000"/>
    <n v="0"/>
    <n v="0"/>
    <n v="1"/>
  </r>
  <r>
    <s v="21375806"/>
    <s v="CENTRO DE PRODUCCÓN ARTÍSTICA Y CULTURAL"/>
    <x v="18"/>
    <s v="001"/>
    <x v="305"/>
    <s v="FUNDACIÓN AYÚDENOS PARA AYUDAR. (PARA EL MUSEO DE LOS NIÑOS, PARA GASTOS DE OFERTA ARTÍSTICA DE PRODUCCIONES Y COPRODUCCIONES"/>
    <n v="0"/>
    <n v="210000000"/>
    <n v="210000000"/>
    <n v="0"/>
    <n v="0"/>
    <n v="0"/>
    <n v="210000000"/>
    <n v="210000000"/>
    <n v="0"/>
    <n v="0"/>
    <n v="1"/>
  </r>
  <r>
    <s v="21375806"/>
    <s v="CENTRO DE PRODUCCÓN ARTÍSTICA Y CULTURAL"/>
    <x v="18"/>
    <s v="001"/>
    <x v="306"/>
    <s v="FUNDACION PARQUE METROPOLITANO LA LIBERTAD. (PARA CUBRIR LOS GASTOS POR CONCEPTO DE PROGRAMAS COMO CONSTRUYO, ENTRE OTROS Y"/>
    <n v="54866000"/>
    <n v="54866000"/>
    <n v="54866000"/>
    <n v="0"/>
    <n v="0"/>
    <n v="0"/>
    <n v="54866000"/>
    <n v="54866000"/>
    <n v="0"/>
    <n v="0"/>
    <n v="1"/>
  </r>
  <r>
    <s v="21375900"/>
    <s v="DIRECCIÓN GENERAL DE ARCHIVO NACIONAL"/>
    <x v="19"/>
    <s v="001"/>
    <x v="0"/>
    <s v=""/>
    <n v="3031963841"/>
    <n v="3001781846"/>
    <n v="3001781846"/>
    <n v="0"/>
    <n v="0"/>
    <n v="0"/>
    <n v="2811527678.6799998"/>
    <n v="2650869989.77"/>
    <n v="190254167.31999999"/>
    <n v="190254167.31999999"/>
    <n v="0.93661958893731012"/>
  </r>
  <r>
    <s v="21375900"/>
    <s v="DIRECCIÓN GENERAL DE ARCHIVO NACIONAL"/>
    <x v="19"/>
    <s v="001"/>
    <x v="1"/>
    <s v="REMUNERACIONES"/>
    <n v="2080751650"/>
    <n v="1962707142"/>
    <n v="1962707142"/>
    <n v="0"/>
    <n v="0"/>
    <n v="0"/>
    <n v="1810663849.51"/>
    <n v="1774697755.4200001"/>
    <n v="152043292.49000001"/>
    <n v="152043292.49000001"/>
    <n v="0.92253388738624154"/>
  </r>
  <r>
    <s v="21375900"/>
    <s v="DIRECCIÓN GENERAL DE ARCHIVO NACIONAL"/>
    <x v="19"/>
    <s v="001"/>
    <x v="2"/>
    <s v="REMUNERACIONES BASICAS"/>
    <n v="830257496"/>
    <n v="809939156"/>
    <n v="809939156"/>
    <n v="0"/>
    <n v="0"/>
    <n v="0"/>
    <n v="742553424.27999997"/>
    <n v="727616721.19000006"/>
    <n v="67385731.719999999"/>
    <n v="67385731.719999999"/>
    <n v="0.91680148907382863"/>
  </r>
  <r>
    <s v="21375900"/>
    <s v="DIRECCIÓN GENERAL DE ARCHIVO NACIONAL"/>
    <x v="19"/>
    <s v="001"/>
    <x v="3"/>
    <s v="SUELDOS PARA CARGOS FIJOS"/>
    <n v="828257496"/>
    <n v="802605156"/>
    <n v="802605156"/>
    <n v="0"/>
    <n v="0"/>
    <n v="0"/>
    <n v="739145586.77999997"/>
    <n v="724208883.69000006"/>
    <n v="63459569.219999999"/>
    <n v="63459569.219999999"/>
    <n v="0.9209330157604918"/>
  </r>
  <r>
    <s v="21375900"/>
    <s v="DIRECCIÓN GENERAL DE ARCHIVO NACIONAL"/>
    <x v="19"/>
    <s v="001"/>
    <x v="4"/>
    <s v="SUPLENCIAS"/>
    <n v="2000000"/>
    <n v="7334000"/>
    <n v="7334000"/>
    <n v="0"/>
    <n v="0"/>
    <n v="0"/>
    <n v="3407837.5"/>
    <n v="3407837.5"/>
    <n v="3926162.5"/>
    <n v="3926162.5"/>
    <n v="0.46466287155713115"/>
  </r>
  <r>
    <s v="21375900"/>
    <s v="DIRECCIÓN GENERAL DE ARCHIVO NACIONAL"/>
    <x v="19"/>
    <s v="001"/>
    <x v="5"/>
    <s v="REMUNERACIONES EVENTUALES"/>
    <n v="7500000"/>
    <n v="10500000"/>
    <n v="10500000"/>
    <n v="0"/>
    <n v="0"/>
    <n v="0"/>
    <n v="10067342.17"/>
    <n v="10067342.17"/>
    <n v="432657.83"/>
    <n v="432657.83"/>
    <n v="0.95879449238095238"/>
  </r>
  <r>
    <s v="21375900"/>
    <s v="DIRECCIÓN GENERAL DE ARCHIVO NACIONAL"/>
    <x v="19"/>
    <s v="001"/>
    <x v="6"/>
    <s v="TIEMPO EXTRAORDINARIO"/>
    <n v="7500000"/>
    <n v="10500000"/>
    <n v="10500000"/>
    <n v="0"/>
    <n v="0"/>
    <n v="0"/>
    <n v="10067342.17"/>
    <n v="10067342.17"/>
    <n v="432657.83"/>
    <n v="432657.83"/>
    <n v="0.95879449238095238"/>
  </r>
  <r>
    <s v="21375900"/>
    <s v="DIRECCIÓN GENERAL DE ARCHIVO NACIONAL"/>
    <x v="19"/>
    <s v="001"/>
    <x v="7"/>
    <s v="INCENTIVOS SALARIALES"/>
    <n v="904258892"/>
    <n v="818472284"/>
    <n v="818472284"/>
    <n v="0"/>
    <n v="0"/>
    <n v="0"/>
    <n v="763276869.27999997"/>
    <n v="763276869.27999997"/>
    <n v="55195414.719999999"/>
    <n v="55195414.719999999"/>
    <n v="0.93256287867164966"/>
  </r>
  <r>
    <s v="21375900"/>
    <s v="DIRECCIÓN GENERAL DE ARCHIVO NACIONAL"/>
    <x v="19"/>
    <s v="001"/>
    <x v="8"/>
    <s v="RETRIBUCION POR AÑOS SERVIDOS"/>
    <n v="307700000"/>
    <n v="256456006"/>
    <n v="256456006"/>
    <n v="0"/>
    <n v="0"/>
    <n v="0"/>
    <n v="234299238.55000001"/>
    <n v="234299238.55000001"/>
    <n v="22156767.449999999"/>
    <n v="22156767.449999999"/>
    <n v="0.91360402200913948"/>
  </r>
  <r>
    <s v="21375900"/>
    <s v="DIRECCIÓN GENERAL DE ARCHIVO NACIONAL"/>
    <x v="19"/>
    <s v="001"/>
    <x v="9"/>
    <s v="RESTRICCION AL EJERCICIO LIBERAL DE LA PROFESION"/>
    <n v="279291443"/>
    <n v="254216949"/>
    <n v="254216949"/>
    <n v="0"/>
    <n v="0"/>
    <n v="0"/>
    <n v="247065319.66999999"/>
    <n v="247065319.66999999"/>
    <n v="7151629.3300000001"/>
    <n v="7151629.3300000001"/>
    <n v="0.97186800739237877"/>
  </r>
  <r>
    <s v="21375900"/>
    <s v="DIRECCIÓN GENERAL DE ARCHIVO NACIONAL"/>
    <x v="19"/>
    <s v="001"/>
    <x v="10"/>
    <s v="DECIMOTERCER MES"/>
    <n v="131771042"/>
    <n v="125488367"/>
    <n v="125488367"/>
    <n v="0"/>
    <n v="0"/>
    <n v="0"/>
    <n v="112432170.45999999"/>
    <n v="112432170.45999999"/>
    <n v="13056196.539999999"/>
    <n v="13056196.539999999"/>
    <n v="0.89595691734517502"/>
  </r>
  <r>
    <s v="21375900"/>
    <s v="DIRECCIÓN GENERAL DE ARCHIVO NACIONAL"/>
    <x v="19"/>
    <s v="001"/>
    <x v="11"/>
    <s v="SALARIO ESCOLAR"/>
    <n v="110096407"/>
    <n v="110096407"/>
    <n v="110096407"/>
    <n v="0"/>
    <n v="0"/>
    <n v="0"/>
    <n v="106588027.29000001"/>
    <n v="106588027.29000001"/>
    <n v="3508379.71"/>
    <n v="3508379.71"/>
    <n v="0.96813356761043079"/>
  </r>
  <r>
    <s v="21375900"/>
    <s v="DIRECCIÓN GENERAL DE ARCHIVO NACIONAL"/>
    <x v="19"/>
    <s v="001"/>
    <x v="12"/>
    <s v="OTROS INCENTIVOS SALARIALES"/>
    <n v="75400000"/>
    <n v="72214555"/>
    <n v="72214555"/>
    <n v="0"/>
    <n v="0"/>
    <n v="0"/>
    <n v="62892113.310000002"/>
    <n v="62892113.310000002"/>
    <n v="9322441.6899999995"/>
    <n v="9322441.6899999995"/>
    <n v="0.87090633335620504"/>
  </r>
  <r>
    <s v="21375900"/>
    <s v="DIRECCIÓN GENERAL DE ARCHIVO NACIONAL"/>
    <x v="19"/>
    <s v="001"/>
    <x v="13"/>
    <s v="CONTRIB. PATRONALES AL DES. Y LA SEGURIDAD SOCIAL"/>
    <n v="156998922"/>
    <n v="149645251"/>
    <n v="149645251"/>
    <n v="0"/>
    <n v="0"/>
    <n v="0"/>
    <n v="138894233"/>
    <n v="128464549"/>
    <n v="10751018"/>
    <n v="10751018"/>
    <n v="0.92815663759353106"/>
  </r>
  <r>
    <s v="21375900"/>
    <s v="DIRECCIÓN GENERAL DE ARCHIVO NACIONAL"/>
    <x v="19"/>
    <s v="001"/>
    <x v="307"/>
    <s v="CCSS CONTRIBUCION PATRONAL SEGURO SALUD (CONTRIBUCION PATRONAL SEGURO DE SALUD, SEGUN LEY NO. 17 DEL 22 DE OCTUBRE DE 1943, LEY"/>
    <n v="148947695"/>
    <n v="141971135"/>
    <n v="141971135"/>
    <n v="0"/>
    <n v="0"/>
    <n v="0"/>
    <n v="131879555"/>
    <n v="121983688"/>
    <n v="10091580"/>
    <n v="10091580"/>
    <n v="0.92891808606024029"/>
  </r>
  <r>
    <s v="21375900"/>
    <s v="DIRECCIÓN GENERAL DE ARCHIVO NACIONAL"/>
    <x v="19"/>
    <s v="001"/>
    <x v="308"/>
    <s v="BANCO POPULAR Y DE DESARROLLO COMUNAL. (BPDC) (SEGUN LEY NO. 4351 DEL 11 DE JULIO DE 1969, LEY ORGANICA DEL B.P.D.C.)."/>
    <n v="8051227"/>
    <n v="7674116"/>
    <n v="7674116"/>
    <n v="0"/>
    <n v="0"/>
    <n v="0"/>
    <n v="7014678"/>
    <n v="6480861"/>
    <n v="659438"/>
    <n v="659438"/>
    <n v="0.91406984205086295"/>
  </r>
  <r>
    <s v="21375900"/>
    <s v="DIRECCIÓN GENERAL DE ARCHIVO NACIONAL"/>
    <x v="19"/>
    <s v="001"/>
    <x v="16"/>
    <s v="CONTRIB PATRONALES A FOND PENS Y OTROS FOND CAPIT."/>
    <n v="181736340"/>
    <n v="174150451"/>
    <n v="174150451"/>
    <n v="0"/>
    <n v="0"/>
    <n v="0"/>
    <n v="155871980.78"/>
    <n v="145272273.78"/>
    <n v="18278470.219999999"/>
    <n v="18278470.219999999"/>
    <n v="0.89504207359187371"/>
  </r>
  <r>
    <s v="21375900"/>
    <s v="DIRECCIÓN GENERAL DE ARCHIVO NACIONAL"/>
    <x v="19"/>
    <s v="001"/>
    <x v="309"/>
    <s v="CCSS CONTRIBUCION PATRONAL SEGURO PENSIONES (CONTRIBUCION PATRONAL SEGURO DE PENSIONES, SEGUN LEY NO. 17 DEL 22 DE OCTUBRE DE 1943, LEY"/>
    <n v="87275298"/>
    <n v="83083411"/>
    <n v="83083411"/>
    <n v="0"/>
    <n v="0"/>
    <n v="0"/>
    <n v="76151825"/>
    <n v="70356516"/>
    <n v="6931586"/>
    <n v="6931586"/>
    <n v="0.91657075803014398"/>
  </r>
  <r>
    <s v="21375900"/>
    <s v="DIRECCIÓN GENERAL DE ARCHIVO NACIONAL"/>
    <x v="19"/>
    <s v="001"/>
    <x v="310"/>
    <s v="CCSS APORTE PATRONAL REGIMEN PENSIONES (APORTE PATRONAL AL REGIMEN DE PENSIONES, SEGUN LEY DE PROTECCION AL TRABAJADOR NO. 7983 DEL 16"/>
    <n v="48307361"/>
    <n v="46044693"/>
    <n v="46044693"/>
    <n v="0"/>
    <n v="0"/>
    <n v="0"/>
    <n v="42088401"/>
    <n v="38885468"/>
    <n v="3956292"/>
    <n v="3956292"/>
    <n v="0.91407713371006727"/>
  </r>
  <r>
    <s v="21375900"/>
    <s v="DIRECCIÓN GENERAL DE ARCHIVO NACIONAL"/>
    <x v="19"/>
    <s v="001"/>
    <x v="311"/>
    <s v="CCSS APORTE PATRONAL FONDO CAPITALIZACION LABORAL (APORTE PATRONAL AL FONDO DE CAPITALIZACION LABORAL, SEGUN LEY DE PROTECCION AL TRABAJADOR"/>
    <n v="24153681"/>
    <n v="23022347"/>
    <n v="23022347"/>
    <n v="0"/>
    <n v="0"/>
    <n v="0"/>
    <n v="21044190"/>
    <n v="19442725"/>
    <n v="1978157"/>
    <n v="1978157"/>
    <n v="0.91407665777950442"/>
  </r>
  <r>
    <s v="21375900"/>
    <s v="DIRECCIÓN GENERAL DE ARCHIVO NACIONAL"/>
    <x v="19"/>
    <s v="001"/>
    <x v="312"/>
    <s v="ASOCIACION DE EMPLEADOS DEL MINISTERIO DE CULTURA Y JUVENTUD (ASEMICULTURA). (APORTE PATRONAL A LA ASOCIACION DE EMPLEADOS DEL MINISTERIO DE CULTURA"/>
    <n v="22000000"/>
    <n v="22000000"/>
    <n v="22000000"/>
    <n v="0"/>
    <n v="0"/>
    <n v="0"/>
    <n v="16587564.779999999"/>
    <n v="16587564.779999999"/>
    <n v="5412435.2199999997"/>
    <n v="5412435.2199999997"/>
    <n v="0.75398021727272724"/>
  </r>
  <r>
    <s v="21375900"/>
    <s v="DIRECCIÓN GENERAL DE ARCHIVO NACIONAL"/>
    <x v="19"/>
    <s v="001"/>
    <x v="21"/>
    <s v="SERVICIOS"/>
    <n v="822074225"/>
    <n v="836074225"/>
    <n v="836074225"/>
    <n v="0"/>
    <n v="0"/>
    <n v="0"/>
    <n v="807353621.47000003"/>
    <n v="737364824.41999996"/>
    <n v="28720603.530000001"/>
    <n v="28720603.530000001"/>
    <n v="0.96564826103806756"/>
  </r>
  <r>
    <s v="21375900"/>
    <s v="DIRECCIÓN GENERAL DE ARCHIVO NACIONAL"/>
    <x v="19"/>
    <s v="001"/>
    <x v="26"/>
    <s v="SERVICIOS BASICOS"/>
    <n v="120471568"/>
    <n v="104871568"/>
    <n v="104871568"/>
    <n v="0"/>
    <n v="0"/>
    <n v="0"/>
    <n v="95449766.109999999"/>
    <n v="95440747.109999999"/>
    <n v="9421801.8900000006"/>
    <n v="9421801.8900000006"/>
    <n v="0.91015866292759162"/>
  </r>
  <r>
    <s v="21375900"/>
    <s v="DIRECCIÓN GENERAL DE ARCHIVO NACIONAL"/>
    <x v="19"/>
    <s v="001"/>
    <x v="27"/>
    <s v="SERVICIO DE AGUA Y ALCANTARILLADO"/>
    <n v="9300000"/>
    <n v="12700000"/>
    <n v="12700000"/>
    <n v="0"/>
    <n v="0"/>
    <n v="0"/>
    <n v="11645036"/>
    <n v="11645036"/>
    <n v="1054964"/>
    <n v="1054964"/>
    <n v="0.91693196850393699"/>
  </r>
  <r>
    <s v="21375900"/>
    <s v="DIRECCIÓN GENERAL DE ARCHIVO NACIONAL"/>
    <x v="19"/>
    <s v="001"/>
    <x v="28"/>
    <s v="SERVICIO DE ENERGIA ELECTRICA"/>
    <n v="90159088"/>
    <n v="77159088"/>
    <n v="77159088"/>
    <n v="0"/>
    <n v="0"/>
    <n v="0"/>
    <n v="73158421"/>
    <n v="73158421"/>
    <n v="4000667"/>
    <n v="4000667"/>
    <n v="0.94815041100537634"/>
  </r>
  <r>
    <s v="21375900"/>
    <s v="DIRECCIÓN GENERAL DE ARCHIVO NACIONAL"/>
    <x v="19"/>
    <s v="001"/>
    <x v="29"/>
    <s v="SERVICIO DE CORREO"/>
    <n v="250000"/>
    <n v="250000"/>
    <n v="250000"/>
    <n v="0"/>
    <n v="0"/>
    <n v="0"/>
    <n v="184382.68"/>
    <n v="184382.68"/>
    <n v="65617.320000000007"/>
    <n v="65617.320000000007"/>
    <n v="0.73753071999999997"/>
  </r>
  <r>
    <s v="21375900"/>
    <s v="DIRECCIÓN GENERAL DE ARCHIVO NACIONAL"/>
    <x v="19"/>
    <s v="001"/>
    <x v="30"/>
    <s v="SERVICIO DE TELECOMUNICACIONES"/>
    <n v="18712480"/>
    <n v="13312480"/>
    <n v="13312480"/>
    <n v="0"/>
    <n v="0"/>
    <n v="0"/>
    <n v="9071151.4299999997"/>
    <n v="9062132.4299999997"/>
    <n v="4241328.57"/>
    <n v="4241328.57"/>
    <n v="0.681402070087617"/>
  </r>
  <r>
    <s v="21375900"/>
    <s v="DIRECCIÓN GENERAL DE ARCHIVO NACIONAL"/>
    <x v="19"/>
    <s v="001"/>
    <x v="31"/>
    <s v="OTROS SERVICIOS BASICOS"/>
    <n v="2050000"/>
    <n v="1450000"/>
    <n v="1450000"/>
    <n v="0"/>
    <n v="0"/>
    <n v="0"/>
    <n v="1390775"/>
    <n v="1390775"/>
    <n v="59225"/>
    <n v="59225"/>
    <n v="0.95915517241379311"/>
  </r>
  <r>
    <s v="21375900"/>
    <s v="DIRECCIÓN GENERAL DE ARCHIVO NACIONAL"/>
    <x v="19"/>
    <s v="001"/>
    <x v="32"/>
    <s v="SERVICIOS COMERCIALES Y FINANCIEROS"/>
    <n v="428871881"/>
    <n v="456621881"/>
    <n v="456621881"/>
    <n v="0"/>
    <n v="0"/>
    <n v="0"/>
    <n v="444875185.00999999"/>
    <n v="405335902.68000001"/>
    <n v="11746695.99"/>
    <n v="11746695.99"/>
    <n v="0.97427478515862009"/>
  </r>
  <r>
    <s v="21375900"/>
    <s v="DIRECCIÓN GENERAL DE ARCHIVO NACIONAL"/>
    <x v="19"/>
    <s v="001"/>
    <x v="33"/>
    <s v="INFORMACION"/>
    <n v="1565000"/>
    <n v="1665000"/>
    <n v="1665000"/>
    <n v="0"/>
    <n v="0"/>
    <n v="0"/>
    <n v="1544969.9"/>
    <n v="1385187.9"/>
    <n v="120030.1"/>
    <n v="120030.1"/>
    <n v="0.92790984984984981"/>
  </r>
  <r>
    <s v="21375900"/>
    <s v="DIRECCIÓN GENERAL DE ARCHIVO NACIONAL"/>
    <x v="19"/>
    <s v="001"/>
    <x v="157"/>
    <s v="PUBLICIDAD Y PROPAGANDA"/>
    <n v="0"/>
    <n v="100000"/>
    <n v="100000"/>
    <n v="0"/>
    <n v="0"/>
    <n v="0"/>
    <n v="79100"/>
    <n v="0"/>
    <n v="20900"/>
    <n v="20900"/>
    <n v="0.79100000000000004"/>
  </r>
  <r>
    <s v="21375900"/>
    <s v="DIRECCIÓN GENERAL DE ARCHIVO NACIONAL"/>
    <x v="19"/>
    <s v="001"/>
    <x v="34"/>
    <s v="IMPRESION, ENCUADERNACION Y OTROS"/>
    <n v="6500000"/>
    <n v="1000000"/>
    <n v="1000000"/>
    <n v="0"/>
    <n v="0"/>
    <n v="0"/>
    <n v="939849.62"/>
    <n v="600849.62"/>
    <n v="60150.38"/>
    <n v="60150.38"/>
    <n v="0.93984961999999994"/>
  </r>
  <r>
    <s v="21375900"/>
    <s v="DIRECCIÓN GENERAL DE ARCHIVO NACIONAL"/>
    <x v="19"/>
    <s v="001"/>
    <x v="35"/>
    <s v="COMIS. Y GASTOS POR SERV. FINANCIEROS Y COMERCIAL."/>
    <n v="12000000"/>
    <n v="12000000"/>
    <n v="12000000"/>
    <n v="0"/>
    <n v="0"/>
    <n v="0"/>
    <n v="10575861.58"/>
    <n v="10575861.58"/>
    <n v="1424138.42"/>
    <n v="1424138.42"/>
    <n v="0.88132179833333335"/>
  </r>
  <r>
    <s v="21375900"/>
    <s v="DIRECCIÓN GENERAL DE ARCHIVO NACIONAL"/>
    <x v="19"/>
    <s v="001"/>
    <x v="36"/>
    <s v="SERVICIOS DE TECNOLOGIAS DE INFORMACION"/>
    <n v="408806881"/>
    <n v="441856881"/>
    <n v="441856881"/>
    <n v="0"/>
    <n v="0"/>
    <n v="0"/>
    <n v="431735403.91000003"/>
    <n v="392774003.57999998"/>
    <n v="10121477.09"/>
    <n v="10121477.09"/>
    <n v="0.97709331341158867"/>
  </r>
  <r>
    <s v="21375900"/>
    <s v="DIRECCIÓN GENERAL DE ARCHIVO NACIONAL"/>
    <x v="19"/>
    <s v="001"/>
    <x v="37"/>
    <s v="SERVICIOS DE GESTION Y APOYO"/>
    <n v="168640000"/>
    <n v="167740000"/>
    <n v="167740000"/>
    <n v="0"/>
    <n v="0"/>
    <n v="0"/>
    <n v="167482705.13"/>
    <n v="155883383.5"/>
    <n v="257294.87"/>
    <n v="257294.87"/>
    <n v="0.99846610903779653"/>
  </r>
  <r>
    <s v="21375900"/>
    <s v="DIRECCIÓN GENERAL DE ARCHIVO NACIONAL"/>
    <x v="19"/>
    <s v="001"/>
    <x v="40"/>
    <s v="SERVICIOS GENERALES"/>
    <n v="168000000"/>
    <n v="167100000"/>
    <n v="167100000"/>
    <n v="0"/>
    <n v="0"/>
    <n v="0"/>
    <n v="167099999.05000001"/>
    <n v="155868447.22"/>
    <n v="0.95"/>
    <n v="0.95"/>
    <n v="0.99999999431478159"/>
  </r>
  <r>
    <s v="21375900"/>
    <s v="DIRECCIÓN GENERAL DE ARCHIVO NACIONAL"/>
    <x v="19"/>
    <s v="001"/>
    <x v="41"/>
    <s v="OTROS SERVICIOS DE GESTION Y APOYO"/>
    <n v="640000"/>
    <n v="640000"/>
    <n v="640000"/>
    <n v="0"/>
    <n v="0"/>
    <n v="0"/>
    <n v="382706.08"/>
    <n v="14936.28"/>
    <n v="257293.92"/>
    <n v="257293.92"/>
    <n v="0.59797825000000004"/>
  </r>
  <r>
    <s v="21375900"/>
    <s v="DIRECCIÓN GENERAL DE ARCHIVO NACIONAL"/>
    <x v="19"/>
    <s v="001"/>
    <x v="42"/>
    <s v="GASTOS DE VIAJE Y DE TRANSPORTE"/>
    <n v="450000"/>
    <n v="1715000"/>
    <n v="1715000"/>
    <n v="0"/>
    <n v="0"/>
    <n v="0"/>
    <n v="1478024"/>
    <n v="1478024"/>
    <n v="236976"/>
    <n v="236976"/>
    <n v="0.86182157434402329"/>
  </r>
  <r>
    <s v="21375900"/>
    <s v="DIRECCIÓN GENERAL DE ARCHIVO NACIONAL"/>
    <x v="19"/>
    <s v="001"/>
    <x v="44"/>
    <s v="VIATICOS DENTRO DEL PAIS"/>
    <n v="450000"/>
    <n v="450000"/>
    <n v="450000"/>
    <n v="0"/>
    <n v="0"/>
    <n v="0"/>
    <n v="233024"/>
    <n v="233024"/>
    <n v="216976"/>
    <n v="216976"/>
    <n v="0.51783111111111113"/>
  </r>
  <r>
    <s v="21375900"/>
    <s v="DIRECCIÓN GENERAL DE ARCHIVO NACIONAL"/>
    <x v="19"/>
    <s v="001"/>
    <x v="161"/>
    <s v="TRANSPORTE EN EL EXTERIOR"/>
    <n v="0"/>
    <n v="20000"/>
    <n v="20000"/>
    <n v="0"/>
    <n v="0"/>
    <n v="0"/>
    <n v="0"/>
    <n v="0"/>
    <n v="20000"/>
    <n v="20000"/>
    <n v="0"/>
  </r>
  <r>
    <s v="21375900"/>
    <s v="DIRECCIÓN GENERAL DE ARCHIVO NACIONAL"/>
    <x v="19"/>
    <s v="001"/>
    <x v="162"/>
    <s v="VIATICOS EN EL EXTERIOR"/>
    <n v="0"/>
    <n v="1245000"/>
    <n v="1245000"/>
    <n v="0"/>
    <n v="0"/>
    <n v="0"/>
    <n v="1245000"/>
    <n v="1245000"/>
    <n v="0"/>
    <n v="0"/>
    <n v="1"/>
  </r>
  <r>
    <s v="21375900"/>
    <s v="DIRECCIÓN GENERAL DE ARCHIVO NACIONAL"/>
    <x v="19"/>
    <s v="001"/>
    <x v="45"/>
    <s v="SEGUROS, REASEGUROS Y OTRAS OBLIGACIONES"/>
    <n v="38000000"/>
    <n v="29980000"/>
    <n v="29980000"/>
    <n v="0"/>
    <n v="0"/>
    <n v="0"/>
    <n v="28847745.850000001"/>
    <n v="28847745.850000001"/>
    <n v="1132254.1499999999"/>
    <n v="1132254.1499999999"/>
    <n v="0.9622330170113409"/>
  </r>
  <r>
    <s v="21375900"/>
    <s v="DIRECCIÓN GENERAL DE ARCHIVO NACIONAL"/>
    <x v="19"/>
    <s v="001"/>
    <x v="46"/>
    <s v="SEGUROS"/>
    <n v="38000000"/>
    <n v="29980000"/>
    <n v="29980000"/>
    <n v="0"/>
    <n v="0"/>
    <n v="0"/>
    <n v="28847745.850000001"/>
    <n v="28847745.850000001"/>
    <n v="1132254.1499999999"/>
    <n v="1132254.1499999999"/>
    <n v="0.9622330170113409"/>
  </r>
  <r>
    <s v="21375900"/>
    <s v="DIRECCIÓN GENERAL DE ARCHIVO NACIONAL"/>
    <x v="19"/>
    <s v="001"/>
    <x v="47"/>
    <s v="CAPACITACION Y PROTOCOLO"/>
    <n v="2289651"/>
    <n v="2439651"/>
    <n v="2439651"/>
    <n v="0"/>
    <n v="0"/>
    <n v="0"/>
    <n v="2178047.7999999998"/>
    <n v="2178047.7999999998"/>
    <n v="261603.20000000001"/>
    <n v="261603.20000000001"/>
    <n v="0.89277023639856679"/>
  </r>
  <r>
    <s v="21375900"/>
    <s v="DIRECCIÓN GENERAL DE ARCHIVO NACIONAL"/>
    <x v="19"/>
    <s v="001"/>
    <x v="48"/>
    <s v="ACTIVIDADES DE CAPACITACION"/>
    <n v="2289651"/>
    <n v="2289651"/>
    <n v="2289651"/>
    <n v="0"/>
    <n v="0"/>
    <n v="0"/>
    <n v="2028325.8"/>
    <n v="2028325.8"/>
    <n v="261325.2"/>
    <n v="261325.2"/>
    <n v="0.88586679804040003"/>
  </r>
  <r>
    <s v="21375900"/>
    <s v="DIRECCIÓN GENERAL DE ARCHIVO NACIONAL"/>
    <x v="19"/>
    <s v="001"/>
    <x v="49"/>
    <s v="ACTIVIDADES PROTOCOLARIAS Y SOCIALES"/>
    <n v="0"/>
    <n v="150000"/>
    <n v="150000"/>
    <n v="0"/>
    <n v="0"/>
    <n v="0"/>
    <n v="149722"/>
    <n v="149722"/>
    <n v="278"/>
    <n v="278"/>
    <n v="0.99814666666666663"/>
  </r>
  <r>
    <s v="21375900"/>
    <s v="DIRECCIÓN GENERAL DE ARCHIVO NACIONAL"/>
    <x v="19"/>
    <s v="001"/>
    <x v="51"/>
    <s v="MANTENIMIENTO Y REPARACION"/>
    <n v="63261125"/>
    <n v="72116125"/>
    <n v="72116125"/>
    <n v="0"/>
    <n v="0"/>
    <n v="0"/>
    <n v="66575648.57"/>
    <n v="47734474.479999997"/>
    <n v="5540476.4299999997"/>
    <n v="5540476.4299999997"/>
    <n v="0.92317284892941764"/>
  </r>
  <r>
    <s v="21375900"/>
    <s v="DIRECCIÓN GENERAL DE ARCHIVO NACIONAL"/>
    <x v="19"/>
    <s v="001"/>
    <x v="52"/>
    <s v="MANTENIMIENTO DE EDIFICIOS, LOCALES Y TERRENOS"/>
    <n v="8000000"/>
    <n v="20655000"/>
    <n v="20655000"/>
    <n v="0"/>
    <n v="0"/>
    <n v="0"/>
    <n v="20429640.82"/>
    <n v="14654517.17"/>
    <n v="225359.18"/>
    <n v="225359.18"/>
    <n v="0.98908936431856698"/>
  </r>
  <r>
    <s v="21375900"/>
    <s v="DIRECCIÓN GENERAL DE ARCHIVO NACIONAL"/>
    <x v="19"/>
    <s v="001"/>
    <x v="54"/>
    <s v="MANT. Y REPARACION DE MAQUINARIA Y EQUIPO DE PROD."/>
    <n v="17300000"/>
    <n v="17300000"/>
    <n v="17300000"/>
    <n v="0"/>
    <n v="0"/>
    <n v="0"/>
    <n v="14346432.34"/>
    <n v="12277244.140000001"/>
    <n v="2953567.66"/>
    <n v="2953567.66"/>
    <n v="0.82927354566473988"/>
  </r>
  <r>
    <s v="21375900"/>
    <s v="DIRECCIÓN GENERAL DE ARCHIVO NACIONAL"/>
    <x v="19"/>
    <s v="001"/>
    <x v="55"/>
    <s v="MANT. Y REPARACION DE EQUIPO DE TRANSPORTE"/>
    <n v="400000"/>
    <n v="400000"/>
    <n v="400000"/>
    <n v="0"/>
    <n v="0"/>
    <n v="0"/>
    <n v="337485.05"/>
    <n v="337485.05"/>
    <n v="62514.95"/>
    <n v="62514.95"/>
    <n v="0.84371262499999999"/>
  </r>
  <r>
    <s v="21375900"/>
    <s v="DIRECCIÓN GENERAL DE ARCHIVO NACIONAL"/>
    <x v="19"/>
    <s v="001"/>
    <x v="56"/>
    <s v="MANT. Y REPARACION DE EQUIPO DE COMUNICAC."/>
    <n v="1100000"/>
    <n v="1100000"/>
    <n v="1100000"/>
    <n v="0"/>
    <n v="0"/>
    <n v="0"/>
    <n v="926887.83"/>
    <n v="502447.83"/>
    <n v="173112.17"/>
    <n v="173112.17"/>
    <n v="0.84262529999999991"/>
  </r>
  <r>
    <s v="21375900"/>
    <s v="DIRECCIÓN GENERAL DE ARCHIVO NACIONAL"/>
    <x v="19"/>
    <s v="001"/>
    <x v="57"/>
    <s v="MANT. Y REPARACION DE EQUIPO Y MOBILIARIO DE OFIC."/>
    <n v="14000000"/>
    <n v="14000000"/>
    <n v="14000000"/>
    <n v="0"/>
    <n v="0"/>
    <n v="0"/>
    <n v="13955720.539999999"/>
    <n v="7468082.2800000003"/>
    <n v="44279.46"/>
    <n v="44279.46"/>
    <n v="0.99683718142857136"/>
  </r>
  <r>
    <s v="21375900"/>
    <s v="DIRECCIÓN GENERAL DE ARCHIVO NACIONAL"/>
    <x v="19"/>
    <s v="001"/>
    <x v="58"/>
    <s v="MANT. Y REP. DE EQUIPO DE COMPUTO Y SIST. DE INF."/>
    <n v="21346125"/>
    <n v="17346125"/>
    <n v="17346125"/>
    <n v="0"/>
    <n v="0"/>
    <n v="0"/>
    <n v="15442798.390000001"/>
    <n v="12374698.01"/>
    <n v="1903326.61"/>
    <n v="1903326.61"/>
    <n v="0.89027367149723646"/>
  </r>
  <r>
    <s v="21375900"/>
    <s v="DIRECCIÓN GENERAL DE ARCHIVO NACIONAL"/>
    <x v="19"/>
    <s v="001"/>
    <x v="59"/>
    <s v="MANTENIMIENTO Y REPARACION DE OTROS EQUIPOS"/>
    <n v="1115000"/>
    <n v="1315000"/>
    <n v="1315000"/>
    <n v="0"/>
    <n v="0"/>
    <n v="0"/>
    <n v="1136683.6000000001"/>
    <n v="120000"/>
    <n v="178316.4"/>
    <n v="178316.4"/>
    <n v="0.86439817490494308"/>
  </r>
  <r>
    <s v="21375900"/>
    <s v="DIRECCIÓN GENERAL DE ARCHIVO NACIONAL"/>
    <x v="19"/>
    <s v="001"/>
    <x v="60"/>
    <s v="IMPUESTOS"/>
    <n v="90000"/>
    <n v="90000"/>
    <n v="90000"/>
    <n v="0"/>
    <n v="0"/>
    <n v="0"/>
    <n v="63099"/>
    <n v="63099"/>
    <n v="26901"/>
    <n v="26901"/>
    <n v="0.70109999999999995"/>
  </r>
  <r>
    <s v="21375900"/>
    <s v="DIRECCIÓN GENERAL DE ARCHIVO NACIONAL"/>
    <x v="19"/>
    <s v="001"/>
    <x v="62"/>
    <s v="OTROS IMPUESTOS"/>
    <n v="90000"/>
    <n v="90000"/>
    <n v="90000"/>
    <n v="0"/>
    <n v="0"/>
    <n v="0"/>
    <n v="63099"/>
    <n v="63099"/>
    <n v="26901"/>
    <n v="26901"/>
    <n v="0.70109999999999995"/>
  </r>
  <r>
    <s v="21375900"/>
    <s v="DIRECCIÓN GENERAL DE ARCHIVO NACIONAL"/>
    <x v="19"/>
    <s v="001"/>
    <x v="63"/>
    <s v="SERVICIOS DIVERSOS"/>
    <n v="0"/>
    <n v="500000"/>
    <n v="500000"/>
    <n v="0"/>
    <n v="0"/>
    <n v="0"/>
    <n v="403400"/>
    <n v="403400"/>
    <n v="96600"/>
    <n v="96600"/>
    <n v="0.80679999999999996"/>
  </r>
  <r>
    <s v="21375900"/>
    <s v="DIRECCIÓN GENERAL DE ARCHIVO NACIONAL"/>
    <x v="19"/>
    <s v="001"/>
    <x v="141"/>
    <s v="INTERESES MORATORIOS Y MULTAS"/>
    <n v="0"/>
    <n v="500000"/>
    <n v="500000"/>
    <n v="0"/>
    <n v="0"/>
    <n v="0"/>
    <n v="403400"/>
    <n v="403400"/>
    <n v="96600"/>
    <n v="96600"/>
    <n v="0.80679999999999996"/>
  </r>
  <r>
    <s v="21375900"/>
    <s v="DIRECCIÓN GENERAL DE ARCHIVO NACIONAL"/>
    <x v="19"/>
    <s v="001"/>
    <x v="66"/>
    <s v="MATERIALES Y SUMINISTROS"/>
    <n v="20331500"/>
    <n v="27831500"/>
    <n v="27831500"/>
    <n v="0"/>
    <n v="0"/>
    <n v="0"/>
    <n v="27415888.890000001"/>
    <n v="17834179.550000001"/>
    <n v="415611.11"/>
    <n v="415611.11"/>
    <n v="0.98506688069274029"/>
  </r>
  <r>
    <s v="21375900"/>
    <s v="DIRECCIÓN GENERAL DE ARCHIVO NACIONAL"/>
    <x v="19"/>
    <s v="001"/>
    <x v="67"/>
    <s v="PRODUCTOS QUIMICOS Y CONEXOS"/>
    <n v="3295000"/>
    <n v="3320000"/>
    <n v="3320000"/>
    <n v="0"/>
    <n v="0"/>
    <n v="0"/>
    <n v="3211593.08"/>
    <n v="2818915.69"/>
    <n v="108406.92"/>
    <n v="108406.92"/>
    <n v="0.96734731325301204"/>
  </r>
  <r>
    <s v="21375900"/>
    <s v="DIRECCIÓN GENERAL DE ARCHIVO NACIONAL"/>
    <x v="19"/>
    <s v="001"/>
    <x v="68"/>
    <s v="COMBUSTIBLES Y LUBRICANTES"/>
    <n v="1200000"/>
    <n v="1200000"/>
    <n v="1200000"/>
    <n v="0"/>
    <n v="0"/>
    <n v="0"/>
    <n v="1168958"/>
    <n v="1046128"/>
    <n v="31042"/>
    <n v="31042"/>
    <n v="0.97413166666666662"/>
  </r>
  <r>
    <s v="21375900"/>
    <s v="DIRECCIÓN GENERAL DE ARCHIVO NACIONAL"/>
    <x v="19"/>
    <s v="001"/>
    <x v="69"/>
    <s v="PRODUCTOS FARMACEUTICOS Y MEDICINALES"/>
    <n v="445000"/>
    <n v="375000"/>
    <n v="375000"/>
    <n v="0"/>
    <n v="0"/>
    <n v="0"/>
    <n v="347013.48"/>
    <n v="347013.48"/>
    <n v="27986.52"/>
    <n v="27986.52"/>
    <n v="0.92536927999999996"/>
  </r>
  <r>
    <s v="21375900"/>
    <s v="DIRECCIÓN GENERAL DE ARCHIVO NACIONAL"/>
    <x v="19"/>
    <s v="001"/>
    <x v="70"/>
    <s v="TINTAS, PINTURAS Y DILUYENTES"/>
    <n v="1500000"/>
    <n v="1645000"/>
    <n v="1645000"/>
    <n v="0"/>
    <n v="0"/>
    <n v="0"/>
    <n v="1596129.4"/>
    <n v="1326282.01"/>
    <n v="48870.6"/>
    <n v="48870.6"/>
    <n v="0.97029142857142847"/>
  </r>
  <r>
    <s v="21375900"/>
    <s v="DIRECCIÓN GENERAL DE ARCHIVO NACIONAL"/>
    <x v="19"/>
    <s v="001"/>
    <x v="71"/>
    <s v="OTROS PRODUCTOS QUIMICOS Y CONEXOS"/>
    <n v="150000"/>
    <n v="100000"/>
    <n v="100000"/>
    <n v="0"/>
    <n v="0"/>
    <n v="0"/>
    <n v="99492.2"/>
    <n v="99492.2"/>
    <n v="507.8"/>
    <n v="507.8"/>
    <n v="0.99492199999999997"/>
  </r>
  <r>
    <s v="21375900"/>
    <s v="DIRECCIÓN GENERAL DE ARCHIVO NACIONAL"/>
    <x v="19"/>
    <s v="001"/>
    <x v="75"/>
    <s v="MATERIALES Y PROD DE USO EN LA CONSTRUC Y MANT."/>
    <n v="3200000"/>
    <n v="3420000"/>
    <n v="3420000"/>
    <n v="0"/>
    <n v="0"/>
    <n v="0"/>
    <n v="3319628.66"/>
    <n v="3319628.66"/>
    <n v="100371.34"/>
    <n v="100371.34"/>
    <n v="0.97065165497076022"/>
  </r>
  <r>
    <s v="21375900"/>
    <s v="DIRECCIÓN GENERAL DE ARCHIVO NACIONAL"/>
    <x v="19"/>
    <s v="001"/>
    <x v="76"/>
    <s v="MATERIALES Y PRODUCTOS METALICOS"/>
    <n v="100000"/>
    <n v="100000"/>
    <n v="100000"/>
    <n v="0"/>
    <n v="0"/>
    <n v="0"/>
    <n v="85560"/>
    <n v="85560"/>
    <n v="14440"/>
    <n v="14440"/>
    <n v="0.85560000000000003"/>
  </r>
  <r>
    <s v="21375900"/>
    <s v="DIRECCIÓN GENERAL DE ARCHIVO NACIONAL"/>
    <x v="19"/>
    <s v="001"/>
    <x v="77"/>
    <s v="MATERIALES Y PRODUCTOS MINERALES Y ASFALTICOS"/>
    <n v="100000"/>
    <n v="100000"/>
    <n v="100000"/>
    <n v="0"/>
    <n v="0"/>
    <n v="0"/>
    <n v="78954.8"/>
    <n v="78954.8"/>
    <n v="21045.200000000001"/>
    <n v="21045.200000000001"/>
    <n v="0.78954800000000003"/>
  </r>
  <r>
    <s v="21375900"/>
    <s v="DIRECCIÓN GENERAL DE ARCHIVO NACIONAL"/>
    <x v="19"/>
    <s v="001"/>
    <x v="79"/>
    <s v="MAT. Y PROD. ELECTRICOS, TELEFONICOS Y DE COMPUTO"/>
    <n v="2100000"/>
    <n v="2320000"/>
    <n v="2320000"/>
    <n v="0"/>
    <n v="0"/>
    <n v="0"/>
    <n v="2268568.5099999998"/>
    <n v="2268568.5099999998"/>
    <n v="51431.49"/>
    <n v="51431.49"/>
    <n v="0.97783125431034468"/>
  </r>
  <r>
    <s v="21375900"/>
    <s v="DIRECCIÓN GENERAL DE ARCHIVO NACIONAL"/>
    <x v="19"/>
    <s v="001"/>
    <x v="80"/>
    <s v="MATERIALES Y PRODUCTOS DE PLASTICO"/>
    <n v="400000"/>
    <n v="400000"/>
    <n v="400000"/>
    <n v="0"/>
    <n v="0"/>
    <n v="0"/>
    <n v="388546.35"/>
    <n v="388546.35"/>
    <n v="11453.65"/>
    <n v="11453.65"/>
    <n v="0.97136587499999993"/>
  </r>
  <r>
    <s v="21375900"/>
    <s v="DIRECCIÓN GENERAL DE ARCHIVO NACIONAL"/>
    <x v="19"/>
    <s v="001"/>
    <x v="81"/>
    <s v="OTROS MAT. Y PROD.DE USO EN LA CONSTRU. Y MANTENIM"/>
    <n v="500000"/>
    <n v="500000"/>
    <n v="500000"/>
    <n v="0"/>
    <n v="0"/>
    <n v="0"/>
    <n v="497999"/>
    <n v="497999"/>
    <n v="2001"/>
    <n v="2001"/>
    <n v="0.99599800000000005"/>
  </r>
  <r>
    <s v="21375900"/>
    <s v="DIRECCIÓN GENERAL DE ARCHIVO NACIONAL"/>
    <x v="19"/>
    <s v="001"/>
    <x v="82"/>
    <s v="HERRAMIENTAS, REPUESTOS Y ACCESORIOS"/>
    <n v="1275000"/>
    <n v="9025000"/>
    <n v="9025000"/>
    <n v="0"/>
    <n v="0"/>
    <n v="0"/>
    <n v="8946135.8900000006"/>
    <n v="1366135.89"/>
    <n v="78864.11"/>
    <n v="78864.11"/>
    <n v="0.99126159445983386"/>
  </r>
  <r>
    <s v="21375900"/>
    <s v="DIRECCIÓN GENERAL DE ARCHIVO NACIONAL"/>
    <x v="19"/>
    <s v="001"/>
    <x v="83"/>
    <s v="HERRAMIENTAS E INSTRUMENTOS"/>
    <n v="275000"/>
    <n v="525000"/>
    <n v="525000"/>
    <n v="0"/>
    <n v="0"/>
    <n v="0"/>
    <n v="516959.86"/>
    <n v="436959.86"/>
    <n v="8040.14"/>
    <n v="8040.14"/>
    <n v="0.98468544761904764"/>
  </r>
  <r>
    <s v="21375900"/>
    <s v="DIRECCIÓN GENERAL DE ARCHIVO NACIONAL"/>
    <x v="19"/>
    <s v="001"/>
    <x v="84"/>
    <s v="REPUESTOS Y ACCESORIOS"/>
    <n v="1000000"/>
    <n v="8500000"/>
    <n v="8500000"/>
    <n v="0"/>
    <n v="0"/>
    <n v="0"/>
    <n v="8429176.0299999993"/>
    <n v="929176.03"/>
    <n v="70823.97"/>
    <n v="70823.97"/>
    <n v="0.99166776823529401"/>
  </r>
  <r>
    <s v="21375900"/>
    <s v="DIRECCIÓN GENERAL DE ARCHIVO NACIONAL"/>
    <x v="19"/>
    <s v="001"/>
    <x v="85"/>
    <s v="UTILES, MATERIALES Y SUMINISTROS DIVERSOS"/>
    <n v="12561500"/>
    <n v="12066500"/>
    <n v="12066500"/>
    <n v="0"/>
    <n v="0"/>
    <n v="0"/>
    <n v="11938531.26"/>
    <n v="10329499.310000001"/>
    <n v="127968.74"/>
    <n v="127968.74"/>
    <n v="0.98939470931918949"/>
  </r>
  <r>
    <s v="21375900"/>
    <s v="DIRECCIÓN GENERAL DE ARCHIVO NACIONAL"/>
    <x v="19"/>
    <s v="001"/>
    <x v="86"/>
    <s v="UTILES Y MATERIALES DE OFICINA Y COMPUTO"/>
    <n v="2240000"/>
    <n v="2240000"/>
    <n v="2240000"/>
    <n v="0"/>
    <n v="0"/>
    <n v="0"/>
    <n v="2228865.86"/>
    <n v="2228865.86"/>
    <n v="11134.14"/>
    <n v="11134.14"/>
    <n v="0.9950294017857142"/>
  </r>
  <r>
    <s v="21375900"/>
    <s v="DIRECCIÓN GENERAL DE ARCHIVO NACIONAL"/>
    <x v="19"/>
    <s v="001"/>
    <x v="87"/>
    <s v="UTILES Y MATERIALES MEDICO, HOSPITALARIO Y DE INV."/>
    <n v="750000"/>
    <n v="750000"/>
    <n v="750000"/>
    <n v="0"/>
    <n v="0"/>
    <n v="0"/>
    <n v="721175.47"/>
    <n v="310805.46999999997"/>
    <n v="28824.53"/>
    <n v="28824.53"/>
    <n v="0.96156729333333335"/>
  </r>
  <r>
    <s v="21375900"/>
    <s v="DIRECCIÓN GENERAL DE ARCHIVO NACIONAL"/>
    <x v="19"/>
    <s v="001"/>
    <x v="88"/>
    <s v="PRODUCTOS DE PAPEL, CARTON E IMPRESOS"/>
    <n v="4900000"/>
    <n v="4400000"/>
    <n v="4400000"/>
    <n v="0"/>
    <n v="0"/>
    <n v="0"/>
    <n v="4386832.62"/>
    <n v="3893799.17"/>
    <n v="13167.38"/>
    <n v="13167.38"/>
    <n v="0.99700741363636369"/>
  </r>
  <r>
    <s v="21375900"/>
    <s v="DIRECCIÓN GENERAL DE ARCHIVO NACIONAL"/>
    <x v="19"/>
    <s v="001"/>
    <x v="89"/>
    <s v="TEXTILES Y VESTUARIO"/>
    <n v="1916500"/>
    <n v="1946500"/>
    <n v="1946500"/>
    <n v="0"/>
    <n v="0"/>
    <n v="0"/>
    <n v="1922252"/>
    <n v="1462907"/>
    <n v="24248"/>
    <n v="24248"/>
    <n v="0.98754276907269456"/>
  </r>
  <r>
    <s v="21375900"/>
    <s v="DIRECCIÓN GENERAL DE ARCHIVO NACIONAL"/>
    <x v="19"/>
    <s v="001"/>
    <x v="90"/>
    <s v="UTILES Y MATERIALES DE LIMPIEZA"/>
    <n v="2025000"/>
    <n v="2000000"/>
    <n v="2000000"/>
    <n v="0"/>
    <n v="0"/>
    <n v="0"/>
    <n v="1977617.95"/>
    <n v="1977617.95"/>
    <n v="22382.05"/>
    <n v="22382.05"/>
    <n v="0.98880897499999998"/>
  </r>
  <r>
    <s v="21375900"/>
    <s v="DIRECCIÓN GENERAL DE ARCHIVO NACIONAL"/>
    <x v="19"/>
    <s v="001"/>
    <x v="91"/>
    <s v="UTILES Y MATERIALES DE RESGUARDO Y SEGURIDAD"/>
    <n v="430000"/>
    <n v="430000"/>
    <n v="430000"/>
    <n v="0"/>
    <n v="0"/>
    <n v="0"/>
    <n v="403344.2"/>
    <n v="157060.70000000001"/>
    <n v="26655.8"/>
    <n v="26655.8"/>
    <n v="0.93800976744186049"/>
  </r>
  <r>
    <s v="21375900"/>
    <s v="DIRECCIÓN GENERAL DE ARCHIVO NACIONAL"/>
    <x v="19"/>
    <s v="001"/>
    <x v="93"/>
    <s v="OTROS UTILES, MATERIALES Y SUMINISTROS DIVERSOS"/>
    <n v="300000"/>
    <n v="300000"/>
    <n v="300000"/>
    <n v="0"/>
    <n v="0"/>
    <n v="0"/>
    <n v="298443.15999999997"/>
    <n v="298443.15999999997"/>
    <n v="1556.84"/>
    <n v="1556.84"/>
    <n v="0.99481053333333325"/>
  </r>
  <r>
    <s v="21375900"/>
    <s v="DIRECCIÓN GENERAL DE ARCHIVO NACIONAL"/>
    <x v="19"/>
    <s v="001"/>
    <x v="119"/>
    <s v="BIENES DURADEROS"/>
    <n v="34150000"/>
    <n v="80381199"/>
    <n v="80381199"/>
    <n v="0"/>
    <n v="0"/>
    <n v="0"/>
    <n v="76861761.310000002"/>
    <n v="31740672.879999999"/>
    <n v="3519437.69"/>
    <n v="3519437.69"/>
    <n v="0.95621566070443909"/>
  </r>
  <r>
    <s v="21375900"/>
    <s v="DIRECCIÓN GENERAL DE ARCHIVO NACIONAL"/>
    <x v="19"/>
    <s v="001"/>
    <x v="120"/>
    <s v="MAQUINARIA, EQUIPO Y MOBILIARIO"/>
    <n v="0"/>
    <n v="35188199"/>
    <n v="35188199"/>
    <n v="0"/>
    <n v="0"/>
    <n v="0"/>
    <n v="32511845.960000001"/>
    <n v="187113.65"/>
    <n v="2676353.04"/>
    <n v="2676353.04"/>
    <n v="0.92394174421941855"/>
  </r>
  <r>
    <s v="21375900"/>
    <s v="DIRECCIÓN GENERAL DE ARCHIVO NACIONAL"/>
    <x v="19"/>
    <s v="001"/>
    <x v="123"/>
    <s v="EQUIPO DE COMUNICACION"/>
    <n v="0"/>
    <n v="3000000"/>
    <n v="3000000"/>
    <n v="0"/>
    <n v="0"/>
    <n v="0"/>
    <n v="2970000.02"/>
    <n v="0"/>
    <n v="29999.98"/>
    <n v="29999.98"/>
    <n v="0.99000000666666665"/>
  </r>
  <r>
    <s v="21375900"/>
    <s v="DIRECCIÓN GENERAL DE ARCHIVO NACIONAL"/>
    <x v="19"/>
    <s v="001"/>
    <x v="125"/>
    <s v="EQUIPO Y PROGRAMAS DE COMPUTO"/>
    <n v="0"/>
    <n v="28631199"/>
    <n v="28631199"/>
    <n v="0"/>
    <n v="0"/>
    <n v="0"/>
    <n v="26470057.25"/>
    <n v="150000.01"/>
    <n v="2161141.75"/>
    <n v="2161141.75"/>
    <n v="0.92451794456809167"/>
  </r>
  <r>
    <s v="21375900"/>
    <s v="DIRECCIÓN GENERAL DE ARCHIVO NACIONAL"/>
    <x v="19"/>
    <s v="001"/>
    <x v="127"/>
    <s v="MAQUINARIA, EQUIPO Y MOBILIARIO DIVERSO"/>
    <n v="0"/>
    <n v="3500000"/>
    <n v="3500000"/>
    <n v="0"/>
    <n v="0"/>
    <n v="0"/>
    <n v="3034675.05"/>
    <n v="0"/>
    <n v="465324.95"/>
    <n v="465324.95"/>
    <n v="0.86705001428571427"/>
  </r>
  <r>
    <s v="21375900"/>
    <s v="DIRECCIÓN GENERAL DE ARCHIVO NACIONAL"/>
    <x v="19"/>
    <s v="280"/>
    <x v="124"/>
    <s v="EQUIPO Y MOBILIARIO DE OFICINA"/>
    <n v="0"/>
    <n v="57000"/>
    <n v="57000"/>
    <n v="0"/>
    <n v="0"/>
    <n v="0"/>
    <n v="37113.64"/>
    <n v="37113.64"/>
    <n v="19886.36"/>
    <n v="19886.36"/>
    <n v="0.65111649122807014"/>
  </r>
  <r>
    <s v="21375900"/>
    <s v="DIRECCIÓN GENERAL DE ARCHIVO NACIONAL"/>
    <x v="19"/>
    <s v="001"/>
    <x v="131"/>
    <s v="BIENES DURADEROS DIVERSOS"/>
    <n v="34150000"/>
    <n v="45193000"/>
    <n v="45193000"/>
    <n v="0"/>
    <n v="0"/>
    <n v="0"/>
    <n v="44349915.350000001"/>
    <n v="31553559.23"/>
    <n v="843084.65"/>
    <n v="843084.65"/>
    <n v="0.9813447956541943"/>
  </r>
  <r>
    <s v="21375900"/>
    <s v="DIRECCIÓN GENERAL DE ARCHIVO NACIONAL"/>
    <x v="19"/>
    <s v="001"/>
    <x v="132"/>
    <s v="BIENES INTANGIBLES"/>
    <n v="0"/>
    <n v="11100000"/>
    <n v="11100000"/>
    <n v="0"/>
    <n v="0"/>
    <n v="0"/>
    <n v="11100000"/>
    <n v="11100000"/>
    <n v="0"/>
    <n v="0"/>
    <n v="1"/>
  </r>
  <r>
    <s v="21375900"/>
    <s v="DIRECCIÓN GENERAL DE ARCHIVO NACIONAL"/>
    <x v="19"/>
    <s v="280"/>
    <x v="132"/>
    <s v="BIENES INTANGIBLES"/>
    <n v="34150000"/>
    <n v="34093000"/>
    <n v="34093000"/>
    <n v="0"/>
    <n v="0"/>
    <n v="0"/>
    <n v="33249915.350000001"/>
    <n v="20453559.23"/>
    <n v="843084.65"/>
    <n v="843084.65"/>
    <n v="0.97527103364326995"/>
  </r>
  <r>
    <s v="21375900"/>
    <s v="DIRECCIÓN GENERAL DE ARCHIVO NACIONAL"/>
    <x v="19"/>
    <s v="001"/>
    <x v="94"/>
    <s v="TRANSFERENCIAS CORRIENTES"/>
    <n v="74656466"/>
    <n v="94787780"/>
    <n v="94787780"/>
    <n v="0"/>
    <n v="0"/>
    <n v="0"/>
    <n v="89232557.5"/>
    <n v="89232557.5"/>
    <n v="5555222.5"/>
    <n v="5555222.5"/>
    <n v="0.94139305193137768"/>
  </r>
  <r>
    <s v="21375900"/>
    <s v="DIRECCIÓN GENERAL DE ARCHIVO NACIONAL"/>
    <x v="19"/>
    <s v="001"/>
    <x v="95"/>
    <s v="TRANSFERENCIAS CORRIENTES AL SECTOR PUBLICO"/>
    <n v="29306466"/>
    <n v="27637929"/>
    <n v="27637929"/>
    <n v="0"/>
    <n v="0"/>
    <n v="0"/>
    <n v="23297182.289999999"/>
    <n v="23297182.289999999"/>
    <n v="4340746.71"/>
    <n v="4340746.71"/>
    <n v="0.84294240317355185"/>
  </r>
  <r>
    <s v="21375900"/>
    <s v="DIRECCIÓN GENERAL DE ARCHIVO NACIONAL"/>
    <x v="19"/>
    <s v="001"/>
    <x v="313"/>
    <s v="CCSS CONTRIBUCION ESTATAL SEGURO PENSIONES (CONTRIBUCION ESTATAL AL SEGURO DE PENSIONES, SEGUN LEY NO. 17 DEL 22 DE OCTUBRE DE 1943, LEY"/>
    <n v="25280852"/>
    <n v="23841510"/>
    <n v="23841510"/>
    <n v="0"/>
    <n v="0"/>
    <n v="0"/>
    <n v="19788570.510000002"/>
    <n v="19788570.510000002"/>
    <n v="4052939.49"/>
    <n v="4052939.49"/>
    <n v="0.83000491621545791"/>
  </r>
  <r>
    <s v="21375900"/>
    <s v="DIRECCIÓN GENERAL DE ARCHIVO NACIONAL"/>
    <x v="19"/>
    <s v="001"/>
    <x v="314"/>
    <s v="CCSS CONTRIBUCION ESTATAL SEGURO SALUD (CONTRIBUCION ESTATAL AL SEGURO DE SALUD, SEGUN LEY NO. 17 DEL 22 DE OCTUBRE DE 1943, LEY"/>
    <n v="4025614"/>
    <n v="3796419"/>
    <n v="3796419"/>
    <n v="0"/>
    <n v="0"/>
    <n v="0"/>
    <n v="3508611.78"/>
    <n v="3508611.78"/>
    <n v="287807.21999999997"/>
    <n v="287807.21999999997"/>
    <n v="0.92418981677206857"/>
  </r>
  <r>
    <s v="21375900"/>
    <s v="DIRECCIÓN GENERAL DE ARCHIVO NACIONAL"/>
    <x v="19"/>
    <s v="001"/>
    <x v="99"/>
    <s v="TRANSFERENCIAS CORRIENTES A PERSONAS"/>
    <n v="35000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01"/>
    <s v="OTRAS TRANSFERENCIAS A PERSONAS"/>
    <n v="350000"/>
    <n v="0"/>
    <n v="0"/>
    <n v="0"/>
    <n v="0"/>
    <n v="0"/>
    <n v="0"/>
    <n v="0"/>
    <n v="0"/>
    <n v="0"/>
    <n v="0"/>
  </r>
  <r>
    <s v="21375900"/>
    <s v="DIRECCIÓN GENERAL DE ARCHIVO NACIONAL"/>
    <x v="19"/>
    <s v="001"/>
    <x v="102"/>
    <s v="PRESTACIONES"/>
    <n v="45000000"/>
    <n v="54000000"/>
    <n v="54000000"/>
    <n v="0"/>
    <n v="0"/>
    <n v="0"/>
    <n v="52786928.280000001"/>
    <n v="52786928.280000001"/>
    <n v="1213071.72"/>
    <n v="1213071.72"/>
    <n v="0.97753570888888897"/>
  </r>
  <r>
    <s v="21375900"/>
    <s v="DIRECCIÓN GENERAL DE ARCHIVO NACIONAL"/>
    <x v="19"/>
    <s v="001"/>
    <x v="103"/>
    <s v="PRESTACIONES LEGALES"/>
    <n v="40000000"/>
    <n v="43600000"/>
    <n v="43600000"/>
    <n v="0"/>
    <n v="0"/>
    <n v="0"/>
    <n v="43592278.350000001"/>
    <n v="43592278.350000001"/>
    <n v="7721.65"/>
    <n v="7721.65"/>
    <n v="0.99982289793577983"/>
  </r>
  <r>
    <s v="21375900"/>
    <s v="DIRECCIÓN GENERAL DE ARCHIVO NACIONAL"/>
    <x v="19"/>
    <s v="001"/>
    <x v="104"/>
    <s v="OTRAS PRESTACIONES"/>
    <n v="5000000"/>
    <n v="10400000"/>
    <n v="10400000"/>
    <n v="0"/>
    <n v="0"/>
    <n v="0"/>
    <n v="9194649.9299999997"/>
    <n v="9194649.9299999997"/>
    <n v="1205350.07"/>
    <n v="1205350.07"/>
    <n v="0.88410095480769224"/>
  </r>
  <r>
    <s v="21375900"/>
    <s v="DIRECCIÓN GENERAL DE ARCHIVO NACIONAL"/>
    <x v="19"/>
    <s v="001"/>
    <x v="109"/>
    <s v="OTRAS TRANSFERENCIAS CORRIENTES AL SECTOR PRIVADO"/>
    <n v="0"/>
    <n v="12897000"/>
    <n v="12897000"/>
    <n v="0"/>
    <n v="0"/>
    <n v="0"/>
    <n v="12896061"/>
    <n v="12896061"/>
    <n v="939"/>
    <n v="939"/>
    <n v="0.99992719237031868"/>
  </r>
  <r>
    <s v="21375900"/>
    <s v="DIRECCIÓN GENERAL DE ARCHIVO NACIONAL"/>
    <x v="19"/>
    <s v="001"/>
    <x v="110"/>
    <s v="INDEMNIZACIONES"/>
    <n v="0"/>
    <n v="12897000"/>
    <n v="12897000"/>
    <n v="0"/>
    <n v="0"/>
    <n v="0"/>
    <n v="12896061"/>
    <n v="12896061"/>
    <n v="939"/>
    <n v="939"/>
    <n v="0.99992719237031868"/>
  </r>
  <r>
    <s v="21375900"/>
    <s v="DIRECCIÓN GENERAL DE ARCHIVO NACIONAL"/>
    <x v="19"/>
    <s v="001"/>
    <x v="111"/>
    <s v="TRANSFERENCIAS CORRIENTES AL SECTOR EXTERNO"/>
    <n v="0"/>
    <n v="252851"/>
    <n v="252851"/>
    <n v="0"/>
    <n v="0"/>
    <n v="0"/>
    <n v="252385.93"/>
    <n v="252385.93"/>
    <n v="465.07"/>
    <n v="465.07"/>
    <n v="0.99816069542932395"/>
  </r>
  <r>
    <s v="21375900"/>
    <s v="DIRECCIÓN GENERAL DE ARCHIVO NACIONAL"/>
    <x v="19"/>
    <s v="001"/>
    <x v="315"/>
    <s v="ASOCIACIÓN LATINOAMERICANA DE ARCHIVOS. (CUOTA ANUAL DE MEMBRESÍA, ASOCIACIÓN LATINOAMERICANA DE ARCHIVOS, SEGÚN VII CUMBRE IBEROAMERICANA DE"/>
    <n v="0"/>
    <n v="252851"/>
    <n v="252851"/>
    <n v="0"/>
    <n v="0"/>
    <n v="0"/>
    <n v="252385.93"/>
    <n v="252385.93"/>
    <n v="465.07"/>
    <n v="465.07"/>
    <n v="0.99816069542932395"/>
  </r>
  <r>
    <s v="21376000"/>
    <s v="CONSEJO NAC.POLÍTICA PÚBLICA PERSONA JOV"/>
    <x v="20"/>
    <s v="001"/>
    <x v="0"/>
    <s v=""/>
    <n v="1723675819"/>
    <n v="1616054279"/>
    <n v="1616054279"/>
    <n v="0"/>
    <n v="0"/>
    <n v="0"/>
    <n v="1396499207.76"/>
    <n v="1376932671.6800001"/>
    <n v="219555071.24000001"/>
    <n v="219555071.24000001"/>
    <n v="0.86414127663096885"/>
  </r>
  <r>
    <s v="21376000"/>
    <s v="CONSEJO NAC.POLÍTICA PÚBLICA PERSONA JOV"/>
    <x v="20"/>
    <s v="001"/>
    <x v="1"/>
    <s v="REMUNERACIONES"/>
    <n v="833102311"/>
    <n v="796075270"/>
    <n v="796075270"/>
    <n v="0"/>
    <n v="0"/>
    <n v="0"/>
    <n v="630649081.09000003"/>
    <n v="615255158.85000002"/>
    <n v="165426188.91"/>
    <n v="165426188.91"/>
    <n v="0.79219780447394128"/>
  </r>
  <r>
    <s v="21376000"/>
    <s v="CONSEJO NAC.POLÍTICA PÚBLICA PERSONA JOV"/>
    <x v="20"/>
    <s v="001"/>
    <x v="2"/>
    <s v="REMUNERACIONES BASICAS"/>
    <n v="325203600"/>
    <n v="307984617"/>
    <n v="307984617"/>
    <n v="0"/>
    <n v="0"/>
    <n v="0"/>
    <n v="283652234.07999998"/>
    <n v="277380238.81999999"/>
    <n v="24332382.920000002"/>
    <n v="24332382.920000002"/>
    <n v="0.92099481085446544"/>
  </r>
  <r>
    <s v="21376000"/>
    <s v="CONSEJO NAC.POLÍTICA PÚBLICA PERSONA JOV"/>
    <x v="20"/>
    <s v="001"/>
    <x v="3"/>
    <s v="SUELDOS PARA CARGOS FIJOS"/>
    <n v="325203600"/>
    <n v="307984617"/>
    <n v="307984617"/>
    <n v="0"/>
    <n v="0"/>
    <n v="0"/>
    <n v="283652234.07999998"/>
    <n v="277380238.81999999"/>
    <n v="24332382.920000002"/>
    <n v="24332382.920000002"/>
    <n v="0.92099481085446544"/>
  </r>
  <r>
    <s v="21376000"/>
    <s v="CONSEJO NAC.POLÍTICA PÚBLICA PERSONA JOV"/>
    <x v="20"/>
    <s v="001"/>
    <x v="5"/>
    <s v="REMUNERACIONES EVENTUALES"/>
    <n v="1600000"/>
    <n v="12755200"/>
    <n v="12755200"/>
    <n v="0"/>
    <n v="0"/>
    <n v="0"/>
    <n v="4821252.67"/>
    <n v="4141181.69"/>
    <n v="7933947.3300000001"/>
    <n v="7933947.3300000001"/>
    <n v="0.3779833064162067"/>
  </r>
  <r>
    <s v="21376000"/>
    <s v="CONSEJO NAC.POLÍTICA PÚBLICA PERSONA JOV"/>
    <x v="20"/>
    <s v="001"/>
    <x v="316"/>
    <s v="DIETAS"/>
    <n v="1600000"/>
    <n v="12755200"/>
    <n v="12755200"/>
    <n v="0"/>
    <n v="0"/>
    <n v="0"/>
    <n v="4821252.67"/>
    <n v="4141181.69"/>
    <n v="7933947.3300000001"/>
    <n v="7933947.3300000001"/>
    <n v="0.3779833064162067"/>
  </r>
  <r>
    <s v="21376000"/>
    <s v="CONSEJO NAC.POLÍTICA PÚBLICA PERSONA JOV"/>
    <x v="20"/>
    <s v="001"/>
    <x v="7"/>
    <s v="INCENTIVOS SALARIALES"/>
    <n v="369872532"/>
    <n v="346313530"/>
    <n v="346313530"/>
    <n v="0"/>
    <n v="0"/>
    <n v="0"/>
    <n v="247847016.06"/>
    <n v="247847016.06"/>
    <n v="98466513.939999998"/>
    <n v="98466513.939999998"/>
    <n v="0.71567234482579989"/>
  </r>
  <r>
    <s v="21376000"/>
    <s v="CONSEJO NAC.POLÍTICA PÚBLICA PERSONA JOV"/>
    <x v="20"/>
    <s v="001"/>
    <x v="8"/>
    <s v="RETRIBUCION POR AÑOS SERVIDOS"/>
    <n v="90000000"/>
    <n v="83810847"/>
    <n v="83810847"/>
    <n v="0"/>
    <n v="0"/>
    <n v="0"/>
    <n v="60652153.789999999"/>
    <n v="60652153.789999999"/>
    <n v="23158693.210000001"/>
    <n v="23158693.210000001"/>
    <n v="0.72367904586383669"/>
  </r>
  <r>
    <s v="21376000"/>
    <s v="CONSEJO NAC.POLÍTICA PÚBLICA PERSONA JOV"/>
    <x v="20"/>
    <s v="001"/>
    <x v="9"/>
    <s v="RESTRICCION AL EJERCICIO LIBERAL DE LA PROFESION"/>
    <n v="158149690"/>
    <n v="146205983"/>
    <n v="146205983"/>
    <n v="0"/>
    <n v="0"/>
    <n v="0"/>
    <n v="88715180.170000002"/>
    <n v="88715180.170000002"/>
    <n v="57490802.829999998"/>
    <n v="57490802.829999998"/>
    <n v="0.60678214632297234"/>
  </r>
  <r>
    <s v="21376000"/>
    <s v="CONSEJO NAC.POLÍTICA PÚBLICA PERSONA JOV"/>
    <x v="20"/>
    <s v="001"/>
    <x v="10"/>
    <s v="DECIMOTERCER MES"/>
    <n v="52340109"/>
    <n v="49204499"/>
    <n v="49204499"/>
    <n v="0"/>
    <n v="0"/>
    <n v="0"/>
    <n v="41248338.399999999"/>
    <n v="41248338.399999999"/>
    <n v="7956160.5999999996"/>
    <n v="7956160.5999999996"/>
    <n v="0.83830420466226063"/>
  </r>
  <r>
    <s v="21376000"/>
    <s v="CONSEJO NAC.POLÍTICA PÚBLICA PERSONA JOV"/>
    <x v="20"/>
    <s v="001"/>
    <x v="11"/>
    <s v="SALARIO ESCOLAR"/>
    <n v="41082733"/>
    <n v="40382733"/>
    <n v="40382733"/>
    <n v="0"/>
    <n v="0"/>
    <n v="0"/>
    <n v="38746296.530000001"/>
    <n v="38746296.530000001"/>
    <n v="1636436.47"/>
    <n v="1636436.47"/>
    <n v="0.95947682713797511"/>
  </r>
  <r>
    <s v="21376000"/>
    <s v="CONSEJO NAC.POLÍTICA PÚBLICA PERSONA JOV"/>
    <x v="20"/>
    <s v="001"/>
    <x v="12"/>
    <s v="OTROS INCENTIVOS SALARIALES"/>
    <n v="28300000"/>
    <n v="26709468"/>
    <n v="26709468"/>
    <n v="0"/>
    <n v="0"/>
    <n v="0"/>
    <n v="18485047.170000002"/>
    <n v="18485047.170000002"/>
    <n v="8224420.8300000001"/>
    <n v="8224420.8300000001"/>
    <n v="0.69207844836145749"/>
  </r>
  <r>
    <s v="21376000"/>
    <s v="CONSEJO NAC.POLÍTICA PÚBLICA PERSONA JOV"/>
    <x v="20"/>
    <s v="001"/>
    <x v="13"/>
    <s v="CONTRIB. PATRONALES AL DES. Y LA SEGURIDAD SOCIAL"/>
    <n v="62666764"/>
    <n v="58996632"/>
    <n v="58996632"/>
    <n v="0"/>
    <n v="0"/>
    <n v="0"/>
    <n v="44255710"/>
    <n v="40069822"/>
    <n v="14740922"/>
    <n v="14740922"/>
    <n v="0.75013960118943734"/>
  </r>
  <r>
    <s v="21376000"/>
    <s v="CONSEJO NAC.POLÍTICA PÚBLICA PERSONA JOV"/>
    <x v="20"/>
    <s v="001"/>
    <x v="317"/>
    <s v="CCSS CONTRIBUCION PATRONAL SEGURO SALUD (CONTRIBUCION PATRONAL SEGURO DE SALUD, SEGUN LEY NO. 17 DEL 22 DE OCTUBRE DE 1943, LEY"/>
    <n v="59453083"/>
    <n v="55971163"/>
    <n v="55971163"/>
    <n v="0"/>
    <n v="0"/>
    <n v="0"/>
    <n v="42065548"/>
    <n v="38094110"/>
    <n v="13905615"/>
    <n v="13905615"/>
    <n v="0.75155751185659658"/>
  </r>
  <r>
    <s v="21376000"/>
    <s v="CONSEJO NAC.POLÍTICA PÚBLICA PERSONA JOV"/>
    <x v="20"/>
    <s v="001"/>
    <x v="318"/>
    <s v="BANCO POPULAR Y DE DESARROLLO COMUNAL. (BPDC) (SEGUN LEY NO. 4351 DEL 11 DE JULIO DE 1969, LEY ORGANICA DEL B.P.D.C.)."/>
    <n v="3213681"/>
    <n v="3025469"/>
    <n v="3025469"/>
    <n v="0"/>
    <n v="0"/>
    <n v="0"/>
    <n v="2190162"/>
    <n v="1975712"/>
    <n v="835307"/>
    <n v="835307"/>
    <n v="0.72390826017387722"/>
  </r>
  <r>
    <s v="21376000"/>
    <s v="CONSEJO NAC.POLÍTICA PÚBLICA PERSONA JOV"/>
    <x v="20"/>
    <s v="001"/>
    <x v="16"/>
    <s v="CONTRIB PATRONALES A FOND PENS Y OTROS FOND CAPIT."/>
    <n v="73759415"/>
    <n v="70025291"/>
    <n v="70025291"/>
    <n v="0"/>
    <n v="0"/>
    <n v="0"/>
    <n v="50072868.280000001"/>
    <n v="45816900.280000001"/>
    <n v="19952422.719999999"/>
    <n v="19952422.719999999"/>
    <n v="0.71506833552466065"/>
  </r>
  <r>
    <s v="21376000"/>
    <s v="CONSEJO NAC.POLÍTICA PÚBLICA PERSONA JOV"/>
    <x v="20"/>
    <s v="001"/>
    <x v="319"/>
    <s v="CCSS CONTRIBUCION PATRONAL SEGURO PENSIONES (CONTRIBUCION PATRONAL SEGURO DE PENSIONES, SEGUN LEY NO. 17 DEL 22 DE OCTUBRE DE 1943, LEY"/>
    <n v="34836293"/>
    <n v="32796076"/>
    <n v="32796076"/>
    <n v="0"/>
    <n v="0"/>
    <n v="0"/>
    <n v="24555121"/>
    <n v="22229209"/>
    <n v="8240955"/>
    <n v="8240955"/>
    <n v="0.74872131043970014"/>
  </r>
  <r>
    <s v="21376000"/>
    <s v="CONSEJO NAC.POLÍTICA PÚBLICA PERSONA JOV"/>
    <x v="20"/>
    <s v="001"/>
    <x v="320"/>
    <s v="CCSS APORTE PATRONAL REGIMEN PENSIONES (APORTE PATRONAL AL REGIMEN DE PENSIONES, SEGUN LEY DE PROTECCION AL TRABAJADOR NO. 7983 DEL 16"/>
    <n v="19282081"/>
    <n v="18152810"/>
    <n v="18152810"/>
    <n v="0"/>
    <n v="0"/>
    <n v="0"/>
    <n v="13264787"/>
    <n v="11978082"/>
    <n v="4888023"/>
    <n v="4888023"/>
    <n v="0.73072912678532964"/>
  </r>
  <r>
    <s v="21376000"/>
    <s v="CONSEJO NAC.POLÍTICA PÚBLICA PERSONA JOV"/>
    <x v="20"/>
    <s v="001"/>
    <x v="321"/>
    <s v="CCSS APORTE PATRONAL FONDO CAPITALIZACION LABORAL (APORTE PATRONAL AL FONDO DE CAPITALIZACION LABORAL, SEGUN LEY DE PROTECCION AL TRABAJADOR"/>
    <n v="9641041"/>
    <n v="9076405"/>
    <n v="9076405"/>
    <n v="0"/>
    <n v="0"/>
    <n v="0"/>
    <n v="6810527"/>
    <n v="6167176"/>
    <n v="2265878"/>
    <n v="2265878"/>
    <n v="0.75035512408271776"/>
  </r>
  <r>
    <s v="21376000"/>
    <s v="CONSEJO NAC.POLÍTICA PÚBLICA PERSONA JOV"/>
    <x v="20"/>
    <s v="001"/>
    <x v="322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5442433.2800000003"/>
    <n v="5442433.2800000003"/>
    <n v="4557566.72"/>
    <n v="4557566.72"/>
    <n v="0.54424332799999997"/>
  </r>
  <r>
    <s v="21376000"/>
    <s v="CONSEJO NAC.POLÍTICA PÚBLICA PERSONA JOV"/>
    <x v="20"/>
    <s v="001"/>
    <x v="21"/>
    <s v="SERVICIOS"/>
    <n v="433517102"/>
    <n v="403209435"/>
    <n v="403209435"/>
    <n v="0"/>
    <n v="0"/>
    <n v="0"/>
    <n v="384352366.30000001"/>
    <n v="381329004.81999999"/>
    <n v="18857068.699999999"/>
    <n v="18857068.699999999"/>
    <n v="0.95323257081025403"/>
  </r>
  <r>
    <s v="21376000"/>
    <s v="CONSEJO NAC.POLÍTICA PÚBLICA PERSONA JOV"/>
    <x v="20"/>
    <s v="001"/>
    <x v="26"/>
    <s v="SERVICIOS BASICOS"/>
    <n v="25600000"/>
    <n v="18843767"/>
    <n v="18843767"/>
    <n v="0"/>
    <n v="0"/>
    <n v="0"/>
    <n v="15955879.27"/>
    <n v="15024647.970000001"/>
    <n v="2887887.73"/>
    <n v="2887887.73"/>
    <n v="0.84674573136040154"/>
  </r>
  <r>
    <s v="21376000"/>
    <s v="CONSEJO NAC.POLÍTICA PÚBLICA PERSONA JOV"/>
    <x v="20"/>
    <s v="001"/>
    <x v="27"/>
    <s v="SERVICIO DE AGUA Y ALCANTARILLADO"/>
    <n v="16800000"/>
    <n v="13543767"/>
    <n v="13543767"/>
    <n v="0"/>
    <n v="0"/>
    <n v="0"/>
    <n v="10955894.83"/>
    <n v="10237989.83"/>
    <n v="2587872.17"/>
    <n v="2587872.17"/>
    <n v="0.80892522959085167"/>
  </r>
  <r>
    <s v="21376000"/>
    <s v="CONSEJO NAC.POLÍTICA PÚBLICA PERSONA JOV"/>
    <x v="20"/>
    <s v="001"/>
    <x v="28"/>
    <s v="SERVICIO DE ENERGIA ELECTRICA"/>
    <n v="1800000"/>
    <n v="1300000"/>
    <n v="1300000"/>
    <n v="0"/>
    <n v="0"/>
    <n v="0"/>
    <n v="1300000"/>
    <n v="1300000"/>
    <n v="0"/>
    <n v="0"/>
    <n v="1"/>
  </r>
  <r>
    <s v="21376000"/>
    <s v="CONSEJO NAC.POLÍTICA PÚBLICA PERSONA JOV"/>
    <x v="20"/>
    <s v="001"/>
    <x v="30"/>
    <s v="SERVICIO DE TELECOMUNICACIONES"/>
    <n v="7000000"/>
    <n v="4000000"/>
    <n v="4000000"/>
    <n v="0"/>
    <n v="0"/>
    <n v="0"/>
    <n v="3699984.44"/>
    <n v="3486658.14"/>
    <n v="300015.56"/>
    <n v="300015.56"/>
    <n v="0.92499611000000004"/>
  </r>
  <r>
    <s v="21376000"/>
    <s v="CONSEJO NAC.POLÍTICA PÚBLICA PERSONA JOV"/>
    <x v="20"/>
    <s v="001"/>
    <x v="32"/>
    <s v="SERVICIOS COMERCIALES Y FINANCIEROS"/>
    <n v="1600000"/>
    <n v="1150000"/>
    <n v="1150000"/>
    <n v="0"/>
    <n v="0"/>
    <n v="0"/>
    <n v="276409.3"/>
    <n v="276409.3"/>
    <n v="873590.7"/>
    <n v="873590.7"/>
    <n v="0.24035591304347825"/>
  </r>
  <r>
    <s v="21376000"/>
    <s v="CONSEJO NAC.POLÍTICA PÚBLICA PERSONA JOV"/>
    <x v="20"/>
    <s v="001"/>
    <x v="34"/>
    <s v="IMPRESION, ENCUADERNACION Y OTROS"/>
    <n v="750000"/>
    <n v="500000"/>
    <n v="500000"/>
    <n v="0"/>
    <n v="0"/>
    <n v="0"/>
    <n v="276409.3"/>
    <n v="276409.3"/>
    <n v="223590.7"/>
    <n v="223590.7"/>
    <n v="0.55281859999999994"/>
  </r>
  <r>
    <s v="21376000"/>
    <s v="CONSEJO NAC.POLÍTICA PÚBLICA PERSONA JOV"/>
    <x v="20"/>
    <s v="001"/>
    <x v="158"/>
    <s v="TRANSPORTE DE BIENES"/>
    <n v="150000"/>
    <n v="150000"/>
    <n v="150000"/>
    <n v="0"/>
    <n v="0"/>
    <n v="0"/>
    <n v="0"/>
    <n v="0"/>
    <n v="150000"/>
    <n v="150000"/>
    <n v="0"/>
  </r>
  <r>
    <s v="21376000"/>
    <s v="CONSEJO NAC.POLÍTICA PÚBLICA PERSONA JOV"/>
    <x v="20"/>
    <s v="001"/>
    <x v="35"/>
    <s v="COMIS. Y GASTOS POR SERV. FINANCIEROS Y COMERCIAL."/>
    <n v="500000"/>
    <n v="200000"/>
    <n v="200000"/>
    <n v="0"/>
    <n v="0"/>
    <n v="0"/>
    <n v="0"/>
    <n v="0"/>
    <n v="200000"/>
    <n v="200000"/>
    <n v="0"/>
  </r>
  <r>
    <s v="21376000"/>
    <s v="CONSEJO NAC.POLÍTICA PÚBLICA PERSONA JOV"/>
    <x v="20"/>
    <s v="001"/>
    <x v="36"/>
    <s v="SERVICIOS DE TECNOLOGIAS DE INFORMACION"/>
    <n v="200000"/>
    <n v="300000"/>
    <n v="300000"/>
    <n v="0"/>
    <n v="0"/>
    <n v="0"/>
    <n v="0"/>
    <n v="0"/>
    <n v="300000"/>
    <n v="300000"/>
    <n v="0"/>
  </r>
  <r>
    <s v="21376000"/>
    <s v="CONSEJO NAC.POLÍTICA PÚBLICA PERSONA JOV"/>
    <x v="20"/>
    <s v="001"/>
    <x v="37"/>
    <s v="SERVICIOS DE GESTION Y APOYO"/>
    <n v="173055659"/>
    <n v="159013665"/>
    <n v="159013665"/>
    <n v="0"/>
    <n v="0"/>
    <n v="0"/>
    <n v="156111130.91"/>
    <n v="155344136.22999999"/>
    <n v="2902534.09"/>
    <n v="2902534.09"/>
    <n v="0.98174663737232892"/>
  </r>
  <r>
    <s v="21376000"/>
    <s v="CONSEJO NAC.POLÍTICA PÚBLICA PERSONA JOV"/>
    <x v="20"/>
    <s v="001"/>
    <x v="38"/>
    <s v="SERVICIOS EN CIENCIAS ECONOMICAS Y SOCIALES"/>
    <n v="12891812"/>
    <n v="12591812"/>
    <n v="12591812"/>
    <n v="0"/>
    <n v="0"/>
    <n v="0"/>
    <n v="12264615.23"/>
    <n v="12219223.82"/>
    <n v="327196.77"/>
    <n v="327196.77"/>
    <n v="0.97401511633115234"/>
  </r>
  <r>
    <s v="21376000"/>
    <s v="CONSEJO NAC.POLÍTICA PÚBLICA PERSONA JOV"/>
    <x v="20"/>
    <s v="001"/>
    <x v="39"/>
    <s v="SERVICIOS INFORMATICOS"/>
    <n v="12000000"/>
    <n v="10900000"/>
    <n v="10900000"/>
    <n v="0"/>
    <n v="0"/>
    <n v="0"/>
    <n v="10899999.779999999"/>
    <n v="10836282.970000001"/>
    <n v="0.22"/>
    <n v="0.22"/>
    <n v="0.99999997981651367"/>
  </r>
  <r>
    <s v="21376000"/>
    <s v="CONSEJO NAC.POLÍTICA PÚBLICA PERSONA JOV"/>
    <x v="20"/>
    <s v="001"/>
    <x v="40"/>
    <s v="SERVICIOS GENERALES"/>
    <n v="14180532"/>
    <n v="9956907"/>
    <n v="9956907"/>
    <n v="0"/>
    <n v="0"/>
    <n v="0"/>
    <n v="9423225.4000000004"/>
    <n v="9304898.7899999991"/>
    <n v="533681.6"/>
    <n v="533681.6"/>
    <n v="0.94640086524861589"/>
  </r>
  <r>
    <s v="21376000"/>
    <s v="CONSEJO NAC.POLÍTICA PÚBLICA PERSONA JOV"/>
    <x v="20"/>
    <s v="001"/>
    <x v="41"/>
    <s v="OTROS SERVICIOS DE GESTION Y APOYO"/>
    <n v="133983315"/>
    <n v="125564946"/>
    <n v="125564946"/>
    <n v="0"/>
    <n v="0"/>
    <n v="0"/>
    <n v="123523290.5"/>
    <n v="122983730.65000001"/>
    <n v="2041655.5"/>
    <n v="2041655.5"/>
    <n v="0.98374024307707664"/>
  </r>
  <r>
    <s v="21376000"/>
    <s v="CONSEJO NAC.POLÍTICA PÚBLICA PERSONA JOV"/>
    <x v="20"/>
    <s v="001"/>
    <x v="42"/>
    <s v="GASTOS DE VIAJE Y DE TRANSPORTE"/>
    <n v="9500000"/>
    <n v="9500000"/>
    <n v="9500000"/>
    <n v="0"/>
    <n v="0"/>
    <n v="0"/>
    <n v="7859651.7199999997"/>
    <n v="7859651.7199999997"/>
    <n v="1640348.28"/>
    <n v="1640348.28"/>
    <n v="0.82733175999999997"/>
  </r>
  <r>
    <s v="21376000"/>
    <s v="CONSEJO NAC.POLÍTICA PÚBLICA PERSONA JOV"/>
    <x v="20"/>
    <s v="001"/>
    <x v="43"/>
    <s v="TRANSPORTE DENTRO DEL PAIS"/>
    <n v="2000000"/>
    <n v="2000000"/>
    <n v="2000000"/>
    <n v="0"/>
    <n v="0"/>
    <n v="0"/>
    <n v="1415399.72"/>
    <n v="1415399.72"/>
    <n v="584600.28"/>
    <n v="584600.28"/>
    <n v="0.70769985999999996"/>
  </r>
  <r>
    <s v="21376000"/>
    <s v="CONSEJO NAC.POLÍTICA PÚBLICA PERSONA JOV"/>
    <x v="20"/>
    <s v="001"/>
    <x v="44"/>
    <s v="VIATICOS DENTRO DEL PAIS"/>
    <n v="7500000"/>
    <n v="7500000"/>
    <n v="7500000"/>
    <n v="0"/>
    <n v="0"/>
    <n v="0"/>
    <n v="6444252"/>
    <n v="6444252"/>
    <n v="1055748"/>
    <n v="1055748"/>
    <n v="0.85923360000000004"/>
  </r>
  <r>
    <s v="21376000"/>
    <s v="CONSEJO NAC.POLÍTICA PÚBLICA PERSONA JOV"/>
    <x v="20"/>
    <s v="001"/>
    <x v="45"/>
    <s v="SEGUROS, REASEGUROS Y OTRAS OBLIGACIONES"/>
    <n v="12000000"/>
    <n v="12000000"/>
    <n v="12000000"/>
    <n v="0"/>
    <n v="0"/>
    <n v="0"/>
    <n v="11474112"/>
    <n v="11408120"/>
    <n v="525888"/>
    <n v="525888"/>
    <n v="0.95617600000000003"/>
  </r>
  <r>
    <s v="21376000"/>
    <s v="CONSEJO NAC.POLÍTICA PÚBLICA PERSONA JOV"/>
    <x v="20"/>
    <s v="001"/>
    <x v="46"/>
    <s v="SEGUROS"/>
    <n v="12000000"/>
    <n v="12000000"/>
    <n v="12000000"/>
    <n v="0"/>
    <n v="0"/>
    <n v="0"/>
    <n v="11474112"/>
    <n v="11408120"/>
    <n v="525888"/>
    <n v="525888"/>
    <n v="0.95617600000000003"/>
  </r>
  <r>
    <s v="21376000"/>
    <s v="CONSEJO NAC.POLÍTICA PÚBLICA PERSONA JOV"/>
    <x v="20"/>
    <s v="001"/>
    <x v="47"/>
    <s v="CAPACITACION Y PROTOCOLO"/>
    <n v="181492400"/>
    <n v="170232960"/>
    <n v="170232960"/>
    <n v="0"/>
    <n v="0"/>
    <n v="0"/>
    <n v="168326155.00999999"/>
    <n v="167345509.88"/>
    <n v="1906804.99"/>
    <n v="1906804.99"/>
    <n v="0.98879884958823483"/>
  </r>
  <r>
    <s v="21376000"/>
    <s v="CONSEJO NAC.POLÍTICA PÚBLICA PERSONA JOV"/>
    <x v="20"/>
    <s v="001"/>
    <x v="48"/>
    <s v="ACTIVIDADES DE CAPACITACION"/>
    <n v="181492400"/>
    <n v="170232960"/>
    <n v="170232960"/>
    <n v="0"/>
    <n v="0"/>
    <n v="0"/>
    <n v="168326155.00999999"/>
    <n v="167345509.88"/>
    <n v="1906804.99"/>
    <n v="1906804.99"/>
    <n v="0.98879884958823483"/>
  </r>
  <r>
    <s v="21376000"/>
    <s v="CONSEJO NAC.POLÍTICA PÚBLICA PERSONA JOV"/>
    <x v="20"/>
    <s v="001"/>
    <x v="51"/>
    <s v="MANTENIMIENTO Y REPARACION"/>
    <n v="25869043"/>
    <n v="27869043"/>
    <n v="27869043"/>
    <n v="0"/>
    <n v="0"/>
    <n v="0"/>
    <n v="21531413.460000001"/>
    <n v="21352183.09"/>
    <n v="6337629.54"/>
    <n v="6337629.54"/>
    <n v="0.77259249483378389"/>
  </r>
  <r>
    <s v="21376000"/>
    <s v="CONSEJO NAC.POLÍTICA PÚBLICA PERSONA JOV"/>
    <x v="20"/>
    <s v="001"/>
    <x v="52"/>
    <s v="MANTENIMIENTO DE EDIFICIOS, LOCALES Y TERRENOS"/>
    <n v="15000000"/>
    <n v="15000000"/>
    <n v="15000000"/>
    <n v="0"/>
    <n v="0"/>
    <n v="0"/>
    <n v="9490109.5099999998"/>
    <n v="9340128.6300000008"/>
    <n v="5509890.4900000002"/>
    <n v="5509890.4900000002"/>
    <n v="0.63267396733333336"/>
  </r>
  <r>
    <s v="21376000"/>
    <s v="CONSEJO NAC.POLÍTICA PÚBLICA PERSONA JOV"/>
    <x v="20"/>
    <s v="001"/>
    <x v="55"/>
    <s v="MANT. Y REPARACION DE EQUIPO DE TRANSPORTE"/>
    <n v="2000000"/>
    <n v="4000000"/>
    <n v="4000000"/>
    <n v="0"/>
    <n v="0"/>
    <n v="0"/>
    <n v="3660924.48"/>
    <n v="3660924.48"/>
    <n v="339075.52"/>
    <n v="339075.52"/>
    <n v="0.91523111999999995"/>
  </r>
  <r>
    <s v="21376000"/>
    <s v="CONSEJO NAC.POLÍTICA PÚBLICA PERSONA JOV"/>
    <x v="20"/>
    <s v="001"/>
    <x v="58"/>
    <s v="MANT. Y REP. DE EQUIPO DE COMPUTO Y SIST. DE INF."/>
    <n v="8869043"/>
    <n v="8869043"/>
    <n v="8869043"/>
    <n v="0"/>
    <n v="0"/>
    <n v="0"/>
    <n v="8380379.4699999997"/>
    <n v="8351129.9800000004"/>
    <n v="488663.53"/>
    <n v="488663.53"/>
    <n v="0.94490233839209026"/>
  </r>
  <r>
    <s v="21376000"/>
    <s v="CONSEJO NAC.POLÍTICA PÚBLICA PERSONA JOV"/>
    <x v="20"/>
    <s v="001"/>
    <x v="60"/>
    <s v="IMPUESTOS"/>
    <n v="2500000"/>
    <n v="2700000"/>
    <n v="2700000"/>
    <n v="0"/>
    <n v="0"/>
    <n v="0"/>
    <n v="1438966.65"/>
    <n v="1339698.6499999999"/>
    <n v="1261033.3500000001"/>
    <n v="1261033.3500000001"/>
    <n v="0.53295061111111108"/>
  </r>
  <r>
    <s v="21376000"/>
    <s v="CONSEJO NAC.POLÍTICA PÚBLICA PERSONA JOV"/>
    <x v="20"/>
    <s v="001"/>
    <x v="61"/>
    <s v="IMPUESTOS SOBRE LA PROPIEDAD DE BIENES INMUEBLES"/>
    <n v="1500000"/>
    <n v="1500000"/>
    <n v="1500000"/>
    <n v="0"/>
    <n v="0"/>
    <n v="0"/>
    <n v="763624.65"/>
    <n v="664356.65"/>
    <n v="736375.35"/>
    <n v="736375.35"/>
    <n v="0.50908310000000001"/>
  </r>
  <r>
    <s v="21376000"/>
    <s v="CONSEJO NAC.POLÍTICA PÚBLICA PERSONA JOV"/>
    <x v="20"/>
    <s v="001"/>
    <x v="62"/>
    <s v="OTROS IMPUESTOS"/>
    <n v="1000000"/>
    <n v="1200000"/>
    <n v="1200000"/>
    <n v="0"/>
    <n v="0"/>
    <n v="0"/>
    <n v="675342"/>
    <n v="675342"/>
    <n v="524658"/>
    <n v="524658"/>
    <n v="0.56278499999999998"/>
  </r>
  <r>
    <s v="21376000"/>
    <s v="CONSEJO NAC.POLÍTICA PÚBLICA PERSONA JOV"/>
    <x v="20"/>
    <s v="001"/>
    <x v="63"/>
    <s v="SERVICIOS DIVERSOS"/>
    <n v="1900000"/>
    <n v="1900000"/>
    <n v="1900000"/>
    <n v="0"/>
    <n v="0"/>
    <n v="0"/>
    <n v="1378647.98"/>
    <n v="1378647.98"/>
    <n v="521352.02"/>
    <n v="521352.02"/>
    <n v="0.72560420000000003"/>
  </r>
  <r>
    <s v="21376000"/>
    <s v="CONSEJO NAC.POLÍTICA PÚBLICA PERSONA JOV"/>
    <x v="20"/>
    <s v="001"/>
    <x v="141"/>
    <s v="INTERESES MORATORIOS Y MULTAS"/>
    <n v="1500000"/>
    <n v="1500000"/>
    <n v="1500000"/>
    <n v="0"/>
    <n v="0"/>
    <n v="0"/>
    <n v="1378647.98"/>
    <n v="1378647.98"/>
    <n v="121352.02"/>
    <n v="121352.02"/>
    <n v="0.91909865333333329"/>
  </r>
  <r>
    <s v="21376000"/>
    <s v="CONSEJO NAC.POLÍTICA PÚBLICA PERSONA JOV"/>
    <x v="20"/>
    <s v="001"/>
    <x v="64"/>
    <s v="DEDUCIBLES"/>
    <n v="400000"/>
    <n v="400000"/>
    <n v="400000"/>
    <n v="0"/>
    <n v="0"/>
    <n v="0"/>
    <n v="0"/>
    <n v="0"/>
    <n v="400000"/>
    <n v="400000"/>
    <n v="0"/>
  </r>
  <r>
    <s v="21376000"/>
    <s v="CONSEJO NAC.POLÍTICA PÚBLICA PERSONA JOV"/>
    <x v="20"/>
    <s v="001"/>
    <x v="66"/>
    <s v="MATERIALES Y SUMINISTROS"/>
    <n v="5460000"/>
    <n v="2750000"/>
    <n v="2750000"/>
    <n v="0"/>
    <n v="0"/>
    <n v="0"/>
    <n v="1799974.21"/>
    <n v="1449052.71"/>
    <n v="950025.79"/>
    <n v="950025.79"/>
    <n v="0.65453607636363631"/>
  </r>
  <r>
    <s v="21376000"/>
    <s v="CONSEJO NAC.POLÍTICA PÚBLICA PERSONA JOV"/>
    <x v="20"/>
    <s v="001"/>
    <x v="67"/>
    <s v="PRODUCTOS QUIMICOS Y CONEXOS"/>
    <n v="2500000"/>
    <n v="1250000"/>
    <n v="1250000"/>
    <n v="0"/>
    <n v="0"/>
    <n v="0"/>
    <n v="1096176"/>
    <n v="1096176"/>
    <n v="153824"/>
    <n v="153824"/>
    <n v="0.87694079999999996"/>
  </r>
  <r>
    <s v="21376000"/>
    <s v="CONSEJO NAC.POLÍTICA PÚBLICA PERSONA JOV"/>
    <x v="20"/>
    <s v="001"/>
    <x v="68"/>
    <s v="COMBUSTIBLES Y LUBRICANTES"/>
    <n v="1000000"/>
    <n v="1000000"/>
    <n v="1000000"/>
    <n v="0"/>
    <n v="0"/>
    <n v="0"/>
    <n v="1000000"/>
    <n v="1000000"/>
    <n v="0"/>
    <n v="0"/>
    <n v="1"/>
  </r>
  <r>
    <s v="21376000"/>
    <s v="CONSEJO NAC.POLÍTICA PÚBLICA PERSONA JOV"/>
    <x v="20"/>
    <s v="001"/>
    <x v="69"/>
    <s v="PRODUCTOS FARMACEUTICOS Y MEDICINALES"/>
    <n v="500000"/>
    <n v="250000"/>
    <n v="250000"/>
    <n v="0"/>
    <n v="0"/>
    <n v="0"/>
    <n v="96176"/>
    <n v="96176"/>
    <n v="153824"/>
    <n v="153824"/>
    <n v="0.38470399999999999"/>
  </r>
  <r>
    <s v="21376000"/>
    <s v="CONSEJO NAC.POLÍTICA PÚBLICA PERSONA JOV"/>
    <x v="20"/>
    <s v="001"/>
    <x v="70"/>
    <s v="TINTAS, PINTURAS Y DILUYENTES"/>
    <n v="1000000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75"/>
    <s v="MATERIALES Y PROD DE USO EN LA CONSTRUC Y MANT."/>
    <n v="1300000"/>
    <n v="800000"/>
    <n v="800000"/>
    <n v="0"/>
    <n v="0"/>
    <n v="0"/>
    <n v="410528.6"/>
    <n v="59607.1"/>
    <n v="389471.4"/>
    <n v="389471.4"/>
    <n v="0.51316074999999994"/>
  </r>
  <r>
    <s v="21376000"/>
    <s v="CONSEJO NAC.POLÍTICA PÚBLICA PERSONA JOV"/>
    <x v="20"/>
    <s v="001"/>
    <x v="76"/>
    <s v="MATERIALES Y PRODUCTOS METALICOS"/>
    <n v="50000"/>
    <n v="50000"/>
    <n v="50000"/>
    <n v="0"/>
    <n v="0"/>
    <n v="0"/>
    <n v="0"/>
    <n v="0"/>
    <n v="50000"/>
    <n v="50000"/>
    <n v="0"/>
  </r>
  <r>
    <s v="21376000"/>
    <s v="CONSEJO NAC.POLÍTICA PÚBLICA PERSONA JOV"/>
    <x v="20"/>
    <s v="001"/>
    <x v="79"/>
    <s v="MAT. Y PROD. ELECTRICOS, TELEFONICOS Y DE COMPUTO"/>
    <n v="1000000"/>
    <n v="500000"/>
    <n v="500000"/>
    <n v="0"/>
    <n v="0"/>
    <n v="0"/>
    <n v="350921.5"/>
    <n v="0"/>
    <n v="149078.5"/>
    <n v="149078.5"/>
    <n v="0.70184299999999999"/>
  </r>
  <r>
    <s v="21376000"/>
    <s v="CONSEJO NAC.POLÍTICA PÚBLICA PERSONA JOV"/>
    <x v="20"/>
    <s v="001"/>
    <x v="163"/>
    <s v="MATERIALES Y PRODUCTOS DE VIDRIO"/>
    <n v="150000"/>
    <n v="150000"/>
    <n v="150000"/>
    <n v="0"/>
    <n v="0"/>
    <n v="0"/>
    <n v="0"/>
    <n v="0"/>
    <n v="150000"/>
    <n v="150000"/>
    <n v="0"/>
  </r>
  <r>
    <s v="21376000"/>
    <s v="CONSEJO NAC.POLÍTICA PÚBLICA PERSONA JOV"/>
    <x v="20"/>
    <s v="001"/>
    <x v="81"/>
    <s v="OTROS MAT. Y PROD.DE USO EN LA CONSTRU. Y MANTENIM"/>
    <n v="100000"/>
    <n v="100000"/>
    <n v="100000"/>
    <n v="0"/>
    <n v="0"/>
    <n v="0"/>
    <n v="59607.1"/>
    <n v="59607.1"/>
    <n v="40392.9"/>
    <n v="40392.9"/>
    <n v="0.59607100000000002"/>
  </r>
  <r>
    <s v="21376000"/>
    <s v="CONSEJO NAC.POLÍTICA PÚBLICA PERSONA JOV"/>
    <x v="20"/>
    <s v="001"/>
    <x v="82"/>
    <s v="HERRAMIENTAS, REPUESTOS Y ACCESORIOS"/>
    <n v="1210000"/>
    <n v="150000"/>
    <n v="150000"/>
    <n v="0"/>
    <n v="0"/>
    <n v="0"/>
    <n v="0"/>
    <n v="0"/>
    <n v="150000"/>
    <n v="150000"/>
    <n v="0"/>
  </r>
  <r>
    <s v="21376000"/>
    <s v="CONSEJO NAC.POLÍTICA PÚBLICA PERSONA JOV"/>
    <x v="20"/>
    <s v="001"/>
    <x v="83"/>
    <s v="HERRAMIENTAS E INSTRUMENTOS"/>
    <n v="150000"/>
    <n v="150000"/>
    <n v="150000"/>
    <n v="0"/>
    <n v="0"/>
    <n v="0"/>
    <n v="0"/>
    <n v="0"/>
    <n v="150000"/>
    <n v="150000"/>
    <n v="0"/>
  </r>
  <r>
    <s v="21376000"/>
    <s v="CONSEJO NAC.POLÍTICA PÚBLICA PERSONA JOV"/>
    <x v="20"/>
    <s v="001"/>
    <x v="84"/>
    <s v="REPUESTOS Y ACCESORIOS"/>
    <n v="1060000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85"/>
    <s v="UTILES, MATERIALES Y SUMINISTROS DIVERSOS"/>
    <n v="450000"/>
    <n v="550000"/>
    <n v="550000"/>
    <n v="0"/>
    <n v="0"/>
    <n v="0"/>
    <n v="293269.61"/>
    <n v="293269.61"/>
    <n v="256730.39"/>
    <n v="256730.39"/>
    <n v="0.53321747272727271"/>
  </r>
  <r>
    <s v="21376000"/>
    <s v="CONSEJO NAC.POLÍTICA PÚBLICA PERSONA JOV"/>
    <x v="20"/>
    <s v="001"/>
    <x v="86"/>
    <s v="UTILES Y MATERIALES DE OFICINA Y COMPUTO"/>
    <n v="100000"/>
    <n v="50000"/>
    <n v="50000"/>
    <n v="0"/>
    <n v="0"/>
    <n v="0"/>
    <n v="37240.33"/>
    <n v="37240.33"/>
    <n v="12759.67"/>
    <n v="12759.67"/>
    <n v="0.74480659999999999"/>
  </r>
  <r>
    <s v="21376000"/>
    <s v="CONSEJO NAC.POLÍTICA PÚBLICA PERSONA JOV"/>
    <x v="20"/>
    <s v="001"/>
    <x v="87"/>
    <s v="UTILES Y MATERIALES MEDICO, HOSPITALARIO Y DE INV."/>
    <n v="100000"/>
    <n v="50000"/>
    <n v="50000"/>
    <n v="0"/>
    <n v="0"/>
    <n v="0"/>
    <n v="0"/>
    <n v="0"/>
    <n v="50000"/>
    <n v="50000"/>
    <n v="0"/>
  </r>
  <r>
    <s v="21376000"/>
    <s v="CONSEJO NAC.POLÍTICA PÚBLICA PERSONA JOV"/>
    <x v="20"/>
    <s v="001"/>
    <x v="88"/>
    <s v="PRODUCTOS DE PAPEL, CARTON E IMPRESOS"/>
    <n v="50000"/>
    <n v="100000"/>
    <n v="100000"/>
    <n v="0"/>
    <n v="0"/>
    <n v="0"/>
    <n v="38798.15"/>
    <n v="38798.15"/>
    <n v="61201.85"/>
    <n v="61201.85"/>
    <n v="0.38798150000000003"/>
  </r>
  <r>
    <s v="21376000"/>
    <s v="CONSEJO NAC.POLÍTICA PÚBLICA PERSONA JOV"/>
    <x v="20"/>
    <s v="001"/>
    <x v="90"/>
    <s v="UTILES Y MATERIALES DE LIMPIEZA"/>
    <n v="200000"/>
    <n v="350000"/>
    <n v="350000"/>
    <n v="0"/>
    <n v="0"/>
    <n v="0"/>
    <n v="217231.13"/>
    <n v="217231.13"/>
    <n v="132768.87"/>
    <n v="132768.87"/>
    <n v="0.62066037142857144"/>
  </r>
  <r>
    <s v="21376000"/>
    <s v="CONSEJO NAC.POLÍTICA PÚBLICA PERSONA JOV"/>
    <x v="20"/>
    <s v="001"/>
    <x v="94"/>
    <s v="TRANSFERENCIAS CORRIENTES"/>
    <n v="427724860"/>
    <n v="407370677"/>
    <n v="407370677"/>
    <n v="0"/>
    <n v="0"/>
    <n v="0"/>
    <n v="373512131.51999998"/>
    <n v="372731532.45999998"/>
    <n v="33858545.479999997"/>
    <n v="33858545.479999997"/>
    <n v="0.91688516775595019"/>
  </r>
  <r>
    <s v="21376000"/>
    <s v="CONSEJO NAC.POLÍTICA PÚBLICA PERSONA JOV"/>
    <x v="20"/>
    <s v="001"/>
    <x v="95"/>
    <s v="TRANSFERENCIAS CORRIENTES AL SECTOR PUBLICO"/>
    <n v="399524860"/>
    <n v="368670677"/>
    <n v="368670677"/>
    <n v="0"/>
    <n v="0"/>
    <n v="0"/>
    <n v="341764407.89999998"/>
    <n v="340983808.83999997"/>
    <n v="26906269.100000001"/>
    <n v="26906269.100000001"/>
    <n v="0.92701814714708097"/>
  </r>
  <r>
    <s v="21376000"/>
    <s v="CONSEJO NAC.POLÍTICA PÚBLICA PERSONA JOV"/>
    <x v="20"/>
    <s v="001"/>
    <x v="323"/>
    <s v="CCSS CONTRIBUCION ESTATAL SEGURO PENSIONES (CONTRIBUCION ESTATAL AL SEGURO DE PENSIONES, SEGUN LEY NO. 17 DEL 22 DE OCTUBRE DE 1943, LEY"/>
    <n v="10090956"/>
    <n v="9685859"/>
    <n v="9685859"/>
    <n v="0"/>
    <n v="0"/>
    <n v="0"/>
    <n v="7608831.6100000003"/>
    <n v="6935457.7000000002"/>
    <n v="2077027.39"/>
    <n v="2077027.39"/>
    <n v="0.78556084803629711"/>
  </r>
  <r>
    <s v="21376000"/>
    <s v="CONSEJO NAC.POLÍTICA PÚBLICA PERSONA JOV"/>
    <x v="20"/>
    <s v="001"/>
    <x v="324"/>
    <s v="CCSS CONTRIBUCION ESTATAL SEGURO SALUD (CONTRIBUCION ESTATAL AL SEGURO DE SALUD, SEGUN LEY NO. 17 DEL 22 DE OCTUBRE DE 1943, LEY"/>
    <n v="1606841"/>
    <n v="1542335"/>
    <n v="1542335"/>
    <n v="0"/>
    <n v="0"/>
    <n v="0"/>
    <n v="1221887.78"/>
    <n v="1114662.6299999999"/>
    <n v="320447.21999999997"/>
    <n v="320447.21999999997"/>
    <n v="0.79223241384005427"/>
  </r>
  <r>
    <s v="21376000"/>
    <s v="CONSEJO NAC.POLÍTICA PÚBLICA PERSONA JOV"/>
    <x v="20"/>
    <s v="001"/>
    <x v="325"/>
    <s v="MUNICIPALIDAD DE ACOSTA (PARA FINANCIAR LOS PROYECTOS DE LOS COMITES CANTONALES DE LA PERSONA JOVEN, SEGUN LO"/>
    <n v="4079119"/>
    <n v="4079119"/>
    <n v="4079119"/>
    <n v="0"/>
    <n v="0"/>
    <n v="0"/>
    <n v="4079119"/>
    <n v="4079119"/>
    <n v="0"/>
    <n v="0"/>
    <n v="1"/>
  </r>
  <r>
    <s v="21376000"/>
    <s v="CONSEJO NAC.POLÍTICA PÚBLICA PERSONA JOV"/>
    <x v="20"/>
    <s v="001"/>
    <x v="326"/>
    <s v="MUNICIPALIDAD DE ALAJUELITA (PARA FINANCIAR LOS PROYECTOS DE LOS COMITES CANTONALES DE LA PERSONA JOVEN, SEGUN LO"/>
    <n v="6010365"/>
    <n v="6010365"/>
    <n v="6010365"/>
    <n v="0"/>
    <n v="0"/>
    <n v="0"/>
    <n v="6010365"/>
    <n v="6010365"/>
    <n v="0"/>
    <n v="0"/>
    <n v="1"/>
  </r>
  <r>
    <s v="21376000"/>
    <s v="CONSEJO NAC.POLÍTICA PÚBLICA PERSONA JOV"/>
    <x v="20"/>
    <s v="001"/>
    <x v="327"/>
    <s v="MUNICIPALIDAD DE ASERRI (PARA FINANCIAR LOS PROYECTOS DE LOS COMITES CANTONALES DE LA PERSONA JOVEN, SEGUN LO"/>
    <n v="4907100"/>
    <n v="4907100"/>
    <n v="4907100"/>
    <n v="0"/>
    <n v="0"/>
    <n v="0"/>
    <n v="4907100"/>
    <n v="4907100"/>
    <n v="0"/>
    <n v="0"/>
    <n v="1"/>
  </r>
  <r>
    <s v="21376000"/>
    <s v="CONSEJO NAC.POLÍTICA PÚBLICA PERSONA JOV"/>
    <x v="20"/>
    <s v="001"/>
    <x v="328"/>
    <s v="MUNICIPALIDAD DE SAN JOSE (PARA FINANCIAR LOS PROYECTOS DE LOS COMITES CANTONALES DE LA PERSONA JOVEN, SEGUN LO"/>
    <n v="9343031"/>
    <n v="9343031"/>
    <n v="9343031"/>
    <n v="0"/>
    <n v="0"/>
    <n v="0"/>
    <n v="9343031"/>
    <n v="9343031"/>
    <n v="0"/>
    <n v="0"/>
    <n v="1"/>
  </r>
  <r>
    <s v="21376000"/>
    <s v="CONSEJO NAC.POLÍTICA PÚBLICA PERSONA JOV"/>
    <x v="20"/>
    <s v="001"/>
    <x v="329"/>
    <s v="MUNICIPALIDAD DE CURRIDABAT (PARA FINANCIAR LOS PROYECTOS DE LOS COMITES CANTONALES DE LA PERSONA JOVEN, SEGUN LO"/>
    <n v="4944737"/>
    <n v="4944737"/>
    <n v="4944737"/>
    <n v="0"/>
    <n v="0"/>
    <n v="0"/>
    <n v="3110000"/>
    <n v="3110000"/>
    <n v="1834737"/>
    <n v="1834737"/>
    <n v="0.62895154990042945"/>
  </r>
  <r>
    <s v="21376000"/>
    <s v="CONSEJO NAC.POLÍTICA PÚBLICA PERSONA JOV"/>
    <x v="20"/>
    <s v="001"/>
    <x v="330"/>
    <s v="MUNICIPALIDAD DE DESAMPARADOS (PARA FINANCIAR LOS PROYECTOS DE LOS COMITES CANTONALES DE LA PERSONA JOVEN, SEGUN LO"/>
    <n v="6953168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331"/>
    <s v="MUNICIPALIDAD DE DOTA (PARA FINANCIAR LOS PROYECTOS DE LOS COMITES CANTONALES DE LA PERSONA JOVEN, SEGUN LO"/>
    <n v="4221054"/>
    <n v="4221054"/>
    <n v="4221054"/>
    <n v="0"/>
    <n v="0"/>
    <n v="0"/>
    <n v="0"/>
    <n v="0"/>
    <n v="4221054"/>
    <n v="4221054"/>
    <n v="0"/>
  </r>
  <r>
    <s v="21376000"/>
    <s v="CONSEJO NAC.POLÍTICA PÚBLICA PERSONA JOV"/>
    <x v="20"/>
    <s v="001"/>
    <x v="332"/>
    <s v="MUNICIPALIDAD DE ESCAZU (PARA FINANCIAR LOS PROYECTOS DE LOS COMITES CANTONALES DE LA PERSONA JOVEN, SEGUN LO"/>
    <n v="2578760"/>
    <n v="2578760"/>
    <n v="2578760"/>
    <n v="0"/>
    <n v="0"/>
    <n v="0"/>
    <n v="2578760"/>
    <n v="2578760"/>
    <n v="0"/>
    <n v="0"/>
    <n v="1"/>
  </r>
  <r>
    <s v="21376000"/>
    <s v="CONSEJO NAC.POLÍTICA PÚBLICA PERSONA JOV"/>
    <x v="20"/>
    <s v="001"/>
    <x v="333"/>
    <s v="MUNICIPALIDAD DE GOICOECHEA (PARA FINANCIAR LOS PROYECTOS DE LOS COMITES CANTONALES DE LA PERSONA JOVEN, SEGUN LO"/>
    <n v="5556192"/>
    <n v="5556192"/>
    <n v="5556192"/>
    <n v="0"/>
    <n v="0"/>
    <n v="0"/>
    <n v="5556192"/>
    <n v="5556192"/>
    <n v="0"/>
    <n v="0"/>
    <n v="1"/>
  </r>
  <r>
    <s v="21376000"/>
    <s v="CONSEJO NAC.POLÍTICA PÚBLICA PERSONA JOV"/>
    <x v="20"/>
    <s v="001"/>
    <x v="334"/>
    <s v="MUNICIPALIDAD DE LEON CORTES (PARA FINANCIAR LOS PROYECTOS DE LOS COMITES CANTONALES DE LA PERSONA JOVEN, SEGUN LO"/>
    <n v="5001862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335"/>
    <s v="MUNICIPALIDAD DE MONTES DE OCA (PARA FINANCIAR LOS PROYECTOS DE LOS COMITES CANTONALES DE LA PERSONA JOVEN, SEGUN LO"/>
    <n v="4345480"/>
    <n v="4345480"/>
    <n v="4345480"/>
    <n v="0"/>
    <n v="0"/>
    <n v="0"/>
    <n v="4345480"/>
    <n v="4345480"/>
    <n v="0"/>
    <n v="0"/>
    <n v="1"/>
  </r>
  <r>
    <s v="21376000"/>
    <s v="CONSEJO NAC.POLÍTICA PÚBLICA PERSONA JOV"/>
    <x v="20"/>
    <s v="001"/>
    <x v="336"/>
    <s v="MUNICIPALIDAD DE MORA (PARA FINANCIAR LOS PROYECTOS DE LOS COMITES CANTONALES DE LA PERSONA JOVEN, SEGUN LO"/>
    <n v="3672706"/>
    <n v="3672706"/>
    <n v="3672706"/>
    <n v="0"/>
    <n v="0"/>
    <n v="0"/>
    <n v="3672706"/>
    <n v="3672706"/>
    <n v="0"/>
    <n v="0"/>
    <n v="1"/>
  </r>
  <r>
    <s v="21376000"/>
    <s v="CONSEJO NAC.POLÍTICA PÚBLICA PERSONA JOV"/>
    <x v="20"/>
    <s v="001"/>
    <x v="337"/>
    <s v="MUNICIPALIDAD DE MORAVIA (PARA FINANCIAR LOS PROYECTOS DE LOS COMITES CANTONALES DE LA PERSONA JOVEN, SEGUN LO"/>
    <n v="3792040"/>
    <n v="3792040"/>
    <n v="3792040"/>
    <n v="0"/>
    <n v="0"/>
    <n v="0"/>
    <n v="3792040"/>
    <n v="3792040"/>
    <n v="0"/>
    <n v="0"/>
    <n v="1"/>
  </r>
  <r>
    <s v="21376000"/>
    <s v="CONSEJO NAC.POLÍTICA PÚBLICA PERSONA JOV"/>
    <x v="20"/>
    <s v="001"/>
    <x v="338"/>
    <s v="MUNICIPALIDAD DE PEREZ ZELEDON (PARA FINANCIAR LOS PROYECTOS DE LOS COMITES CANTONALES DE LA PERSONA JOVEN, SEGUN LO"/>
    <n v="6327875"/>
    <n v="6327875"/>
    <n v="6327875"/>
    <n v="0"/>
    <n v="0"/>
    <n v="0"/>
    <n v="6327875"/>
    <n v="6327875"/>
    <n v="0"/>
    <n v="0"/>
    <n v="1"/>
  </r>
  <r>
    <s v="21376000"/>
    <s v="CONSEJO NAC.POLÍTICA PÚBLICA PERSONA JOV"/>
    <x v="20"/>
    <s v="001"/>
    <x v="339"/>
    <s v="MUNICIPALIDAD DE PURISCAL (PARA FINANCIAR LOS PROYECTOS DE LOS COMITES CANTONALES DE LA PERSONA JOVEN, SEGUN LO"/>
    <n v="3796634"/>
    <n v="3796634"/>
    <n v="3796634"/>
    <n v="0"/>
    <n v="0"/>
    <n v="0"/>
    <n v="3054086"/>
    <n v="3054086"/>
    <n v="742548"/>
    <n v="742548"/>
    <n v="0.80441938833187498"/>
  </r>
  <r>
    <s v="21376000"/>
    <s v="CONSEJO NAC.POLÍTICA PÚBLICA PERSONA JOV"/>
    <x v="20"/>
    <s v="001"/>
    <x v="340"/>
    <s v="MUNICIPALIDAD DE SANTA ANA (PARA FINANCIAR LOS PROYECTOS DE LOS COMITES CANTONALES DE LA PERSONA JOVEN, SEGUN LO"/>
    <n v="2670804"/>
    <n v="2670804"/>
    <n v="2670804"/>
    <n v="0"/>
    <n v="0"/>
    <n v="0"/>
    <n v="2670804"/>
    <n v="2670804"/>
    <n v="0"/>
    <n v="0"/>
    <n v="1"/>
  </r>
  <r>
    <s v="21376000"/>
    <s v="CONSEJO NAC.POLÍTICA PÚBLICA PERSONA JOV"/>
    <x v="20"/>
    <s v="001"/>
    <x v="341"/>
    <s v="MUNICIPALIDAD DE TARRAZU (PARA FINANCIAR LOS PROYECTOS DE LOS COMITES CANTONALES DE LA PERSONA JOVEN, SEGUN LO"/>
    <n v="5460767"/>
    <n v="5460767"/>
    <n v="5460767"/>
    <n v="0"/>
    <n v="0"/>
    <n v="0"/>
    <n v="5460767"/>
    <n v="5460767"/>
    <n v="0"/>
    <n v="0"/>
    <n v="1"/>
  </r>
  <r>
    <s v="21376000"/>
    <s v="CONSEJO NAC.POLÍTICA PÚBLICA PERSONA JOV"/>
    <x v="20"/>
    <s v="001"/>
    <x v="342"/>
    <s v="MUNICIPALIDAD DE TIBAS (PARA FINANCIAR LOS PROYECTOS DE LOS COMITES CANTONALES DE LA PERSONA JOVEN, SEGUN LO"/>
    <n v="9030723"/>
    <n v="9030723"/>
    <n v="9030723"/>
    <n v="0"/>
    <n v="0"/>
    <n v="0"/>
    <n v="9030723"/>
    <n v="9030723"/>
    <n v="0"/>
    <n v="0"/>
    <n v="1"/>
  </r>
  <r>
    <s v="21376000"/>
    <s v="CONSEJO NAC.POLÍTICA PÚBLICA PERSONA JOV"/>
    <x v="20"/>
    <s v="001"/>
    <x v="343"/>
    <s v="MUNICIPALIDAD DE TURRUBARES (PARA FINANCIAR LOS PROYECTOS DE LOS COMITES CANTONALES DE LA PERSONA JOVEN, SEGUN LO"/>
    <n v="4111680"/>
    <n v="4111680"/>
    <n v="4111680"/>
    <n v="0"/>
    <n v="0"/>
    <n v="0"/>
    <n v="4111680"/>
    <n v="4111680"/>
    <n v="0"/>
    <n v="0"/>
    <n v="1"/>
  </r>
  <r>
    <s v="21376000"/>
    <s v="CONSEJO NAC.POLÍTICA PÚBLICA PERSONA JOV"/>
    <x v="20"/>
    <s v="001"/>
    <x v="344"/>
    <s v="MUNICIPALIDAD DE VASQUEZ DE CORONADO (PARA FINANCIAR LOS PROYECTOS DE LOS COMITES CANTONALES DE LA PERSONA JOVEN, SEGUN LO"/>
    <n v="2618251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345"/>
    <s v="MUNICIPALIDAD DE ALFARO RUIZ (PARA FINANCIAR LOS PROYECTOS DE LOS COMITES CANTONALES DE LA PERSONA JOVEN, SEGUN LO"/>
    <n v="2315183"/>
    <n v="2315183"/>
    <n v="2315183"/>
    <n v="0"/>
    <n v="0"/>
    <n v="0"/>
    <n v="2315183"/>
    <n v="2315183"/>
    <n v="0"/>
    <n v="0"/>
    <n v="1"/>
  </r>
  <r>
    <s v="21376000"/>
    <s v="CONSEJO NAC.POLÍTICA PÚBLICA PERSONA JOV"/>
    <x v="20"/>
    <s v="001"/>
    <x v="346"/>
    <s v="MUNICIPALIDAD DE ATENAS (PARA FINANCIAR LOS PROYECTOS DE LOS COMITES CANTONALES DE LA PERSONA JOVEN, SEGUN LO"/>
    <n v="3067252"/>
    <n v="3067252"/>
    <n v="3067252"/>
    <n v="0"/>
    <n v="0"/>
    <n v="0"/>
    <n v="1141524.51"/>
    <n v="1141524.51"/>
    <n v="1925727.49"/>
    <n v="1925727.49"/>
    <n v="0.37216521824747362"/>
  </r>
  <r>
    <s v="21376000"/>
    <s v="CONSEJO NAC.POLÍTICA PÚBLICA PERSONA JOV"/>
    <x v="20"/>
    <s v="001"/>
    <x v="347"/>
    <s v="MUNICIPALIDAD DE ALAJUELA (PARA FINANCIAR LOS PROYECTOS DE LOS COMITES CANTONALES DE LA PERSONA JOVEN, SEGUN LO"/>
    <n v="8545782"/>
    <n v="8545782"/>
    <n v="8545782"/>
    <n v="0"/>
    <n v="0"/>
    <n v="0"/>
    <n v="8545782"/>
    <n v="8545782"/>
    <n v="0"/>
    <n v="0"/>
    <n v="1"/>
  </r>
  <r>
    <s v="21376000"/>
    <s v="CONSEJO NAC.POLÍTICA PÚBLICA PERSONA JOV"/>
    <x v="20"/>
    <s v="001"/>
    <x v="348"/>
    <s v="MUNICIPALIDAD DE GRECIA (PARA FINANCIAR LOS PROYECTOS DE LOS COMITES CANTONALES DE LA PERSONA JOVEN, SEGUN LO"/>
    <n v="3427902"/>
    <n v="3427902"/>
    <n v="3427902"/>
    <n v="0"/>
    <n v="0"/>
    <n v="0"/>
    <n v="3427902"/>
    <n v="3427902"/>
    <n v="0"/>
    <n v="0"/>
    <n v="1"/>
  </r>
  <r>
    <s v="21376000"/>
    <s v="CONSEJO NAC.POLÍTICA PÚBLICA PERSONA JOV"/>
    <x v="20"/>
    <s v="001"/>
    <x v="349"/>
    <s v="MUNICIPALIDAD DE GUATUSO (PARA FINANCIAR LOS PROYECTOS DE LOS COMITES CANTONALES DE LA PERSONA JOVEN, SEGUN LO"/>
    <n v="5124199"/>
    <n v="5124199"/>
    <n v="5124199"/>
    <n v="0"/>
    <n v="0"/>
    <n v="0"/>
    <n v="0"/>
    <n v="0"/>
    <n v="5124199"/>
    <n v="5124199"/>
    <n v="0"/>
  </r>
  <r>
    <s v="21376000"/>
    <s v="CONSEJO NAC.POLÍTICA PÚBLICA PERSONA JOV"/>
    <x v="20"/>
    <s v="001"/>
    <x v="350"/>
    <s v="MUNICIPALIDAD DE LOS CHILES (PARA FINANCIAR LOS PROYECTOS DE LOS COMITES CANTONALES DE LA PERSONA JOVEN, SEGUN LO"/>
    <n v="5775616"/>
    <n v="5775616"/>
    <n v="5775616"/>
    <n v="0"/>
    <n v="0"/>
    <n v="0"/>
    <n v="5775616"/>
    <n v="5775616"/>
    <n v="0"/>
    <n v="0"/>
    <n v="1"/>
  </r>
  <r>
    <s v="21376000"/>
    <s v="CONSEJO NAC.POLÍTICA PÚBLICA PERSONA JOV"/>
    <x v="20"/>
    <s v="001"/>
    <x v="351"/>
    <s v="MUNICIPALIDAD DE NARANJO (PARA FINANCIAR LOS PROYECTOS DE LOS COMITES CANTONALES DE LA PERSONA JOVEN, SEGUN LO"/>
    <n v="3552658"/>
    <n v="3552658"/>
    <n v="3552658"/>
    <n v="0"/>
    <n v="0"/>
    <n v="0"/>
    <n v="3552658"/>
    <n v="3552658"/>
    <n v="0"/>
    <n v="0"/>
    <n v="1"/>
  </r>
  <r>
    <s v="21376000"/>
    <s v="CONSEJO NAC.POLÍTICA PÚBLICA PERSONA JOV"/>
    <x v="20"/>
    <s v="001"/>
    <x v="352"/>
    <s v="MUNICIPALIDAD DE OROTINA (PARA FINANCIAR LOS PROYECTOS DE LOS COMITES CANTONALES DE LA PERSONA JOVEN, SEGUN LO"/>
    <n v="3550958"/>
    <n v="3550958"/>
    <n v="3550958"/>
    <n v="0"/>
    <n v="0"/>
    <n v="0"/>
    <n v="3550958"/>
    <n v="3550958"/>
    <n v="0"/>
    <n v="0"/>
    <n v="1"/>
  </r>
  <r>
    <s v="21376000"/>
    <s v="CONSEJO NAC.POLÍTICA PÚBLICA PERSONA JOV"/>
    <x v="20"/>
    <s v="001"/>
    <x v="353"/>
    <s v="MUNICIPALIDAD DE PALMARES (PARA FINANCIAR LOS PROYECTOS DE LOS COMITES CANTONALES DE LA PERSONA JOVEN, SEGUN LO"/>
    <n v="2765028"/>
    <n v="2765028"/>
    <n v="2765028"/>
    <n v="0"/>
    <n v="0"/>
    <n v="0"/>
    <n v="2765028"/>
    <n v="2765028"/>
    <n v="0"/>
    <n v="0"/>
    <n v="1"/>
  </r>
  <r>
    <s v="21376000"/>
    <s v="CONSEJO NAC.POLÍTICA PÚBLICA PERSONA JOV"/>
    <x v="20"/>
    <s v="001"/>
    <x v="354"/>
    <s v="MUNICIPALIDAD DE POAS (PARA FINANCIAR LOS PROYECTOS DE LOS COMITES CANTONALES DE LA PERSONA JOVEN, SEGUN LO"/>
    <n v="3417232"/>
    <n v="3417232"/>
    <n v="3417232"/>
    <n v="0"/>
    <n v="0"/>
    <n v="0"/>
    <n v="3417232"/>
    <n v="3417232"/>
    <n v="0"/>
    <n v="0"/>
    <n v="1"/>
  </r>
  <r>
    <s v="21376000"/>
    <s v="CONSEJO NAC.POLÍTICA PÚBLICA PERSONA JOV"/>
    <x v="20"/>
    <s v="001"/>
    <x v="355"/>
    <s v="MUNICIPALIDAD DE SAN CARLOS (PARA FINANCIAR LOS PROYECTOS DE LOS COMITES CANTONALES DE LA PERSONA JOVEN, SEGUN LO"/>
    <n v="7603463"/>
    <n v="7603463"/>
    <n v="7603463"/>
    <n v="0"/>
    <n v="0"/>
    <n v="0"/>
    <n v="7603463"/>
    <n v="7603463"/>
    <n v="0"/>
    <n v="0"/>
    <n v="1"/>
  </r>
  <r>
    <s v="21376000"/>
    <s v="CONSEJO NAC.POLÍTICA PÚBLICA PERSONA JOV"/>
    <x v="20"/>
    <s v="001"/>
    <x v="356"/>
    <s v="MUNICIPALIDAD DE SAN MATEO (PARA FINANCIAR LOS PROYECTOS DE LOS COMITES CANTONALES DE LA PERSONA JOVEN, SEGUN LO"/>
    <n v="1957717"/>
    <n v="1957717"/>
    <n v="1957717"/>
    <n v="0"/>
    <n v="0"/>
    <n v="0"/>
    <n v="1957717"/>
    <n v="1957717"/>
    <n v="0"/>
    <n v="0"/>
    <n v="1"/>
  </r>
  <r>
    <s v="21376000"/>
    <s v="CONSEJO NAC.POLÍTICA PÚBLICA PERSONA JOV"/>
    <x v="20"/>
    <s v="001"/>
    <x v="357"/>
    <s v="MUNICIPALIDAD DE SAN RAMON (PARA FINANCIAR LOS PROYECTOS DE LOS COMITES CANTONALES DE LA PERSONA JOVEN, SEGUN LO"/>
    <n v="4188064"/>
    <n v="4188064"/>
    <n v="4188064"/>
    <n v="0"/>
    <n v="0"/>
    <n v="0"/>
    <n v="4188064"/>
    <n v="4188064"/>
    <n v="0"/>
    <n v="0"/>
    <n v="1"/>
  </r>
  <r>
    <s v="21376000"/>
    <s v="CONSEJO NAC.POLÍTICA PÚBLICA PERSONA JOV"/>
    <x v="20"/>
    <s v="001"/>
    <x v="358"/>
    <s v="MUNICIPALIDAD DE UPALA (PARA FINANCIAR LOS PROYECTOS DE LOS COMITES CANTONALES DE LA PERSONA JOVEN, SEGUN LO"/>
    <n v="5770931"/>
    <n v="5770931"/>
    <n v="5770931"/>
    <n v="0"/>
    <n v="0"/>
    <n v="0"/>
    <n v="5770931"/>
    <n v="5770931"/>
    <n v="0"/>
    <n v="0"/>
    <n v="1"/>
  </r>
  <r>
    <s v="21376000"/>
    <s v="CONSEJO NAC.POLÍTICA PÚBLICA PERSONA JOV"/>
    <x v="20"/>
    <s v="001"/>
    <x v="359"/>
    <s v="MUNICIPALIDAD DE VALVERDE VEGA (PARA FINANCIAR LOS PROYECTOS DE LOS COMITES CANTONALES DE LA PERSONA JOVEN, SEGUN LO"/>
    <n v="2864265"/>
    <n v="2864265"/>
    <n v="2864265"/>
    <n v="0"/>
    <n v="0"/>
    <n v="0"/>
    <n v="2864265"/>
    <n v="2864265"/>
    <n v="0"/>
    <n v="0"/>
    <n v="1"/>
  </r>
  <r>
    <s v="21376000"/>
    <s v="CONSEJO NAC.POLÍTICA PÚBLICA PERSONA JOV"/>
    <x v="20"/>
    <s v="001"/>
    <x v="360"/>
    <s v="MUNICIPALIDAD DE AGUIRRE (PARA FINANCIAR LOS PROYECTOS DE LOS COMITES CANTONALES DE LA PERSONA JOVEN, SEGUN LO"/>
    <n v="4281656"/>
    <n v="4281656"/>
    <n v="4281656"/>
    <n v="0"/>
    <n v="0"/>
    <n v="0"/>
    <n v="4281656"/>
    <n v="4281656"/>
    <n v="0"/>
    <n v="0"/>
    <n v="1"/>
  </r>
  <r>
    <s v="21376000"/>
    <s v="CONSEJO NAC.POLÍTICA PÚBLICA PERSONA JOV"/>
    <x v="20"/>
    <s v="001"/>
    <x v="361"/>
    <s v="MUNICIPALIDAD DE BUENOS AIRES (PARA FINANCIAR LOS PROYECTOS DE LOS COMITES CANTONALES DE LA PERSONA JOVEN, SEGUN LO"/>
    <n v="6428232"/>
    <n v="6428232"/>
    <n v="6428232"/>
    <n v="0"/>
    <n v="0"/>
    <n v="0"/>
    <n v="6428232"/>
    <n v="6428232"/>
    <n v="0"/>
    <n v="0"/>
    <n v="1"/>
  </r>
  <r>
    <s v="21376000"/>
    <s v="CONSEJO NAC.POLÍTICA PÚBLICA PERSONA JOV"/>
    <x v="20"/>
    <s v="001"/>
    <x v="362"/>
    <s v="MUNICIPALIDAD DE PUNTARENAS (PARA FINANCIAR LOS PROYECTOS DE LOS COMITES CANTONALES DE LA PERSONA JOVEN, SEGUN LO"/>
    <n v="6644453"/>
    <n v="6644453"/>
    <n v="6644453"/>
    <n v="0"/>
    <n v="0"/>
    <n v="0"/>
    <n v="0"/>
    <n v="0"/>
    <n v="6644453"/>
    <n v="6644453"/>
    <n v="0"/>
  </r>
  <r>
    <s v="21376000"/>
    <s v="CONSEJO NAC.POLÍTICA PÚBLICA PERSONA JOV"/>
    <x v="20"/>
    <s v="001"/>
    <x v="363"/>
    <s v="MUNICIPALIDADES DE COTO BRUS (PARA FINANCIAR LOS PROYECTOS DE LOS COMITES CANTONALES DE LA PERSONA JOVEN, SEGUN LO"/>
    <n v="5660703"/>
    <n v="5660703"/>
    <n v="5660703"/>
    <n v="0"/>
    <n v="0"/>
    <n v="0"/>
    <n v="5660703"/>
    <n v="5660703"/>
    <n v="0"/>
    <n v="0"/>
    <n v="1"/>
  </r>
  <r>
    <s v="21376000"/>
    <s v="CONSEJO NAC.POLÍTICA PÚBLICA PERSONA JOV"/>
    <x v="20"/>
    <s v="001"/>
    <x v="364"/>
    <s v="MUNICIPALIDAD DE GARABITO (PARA FINANCIAR LOS PROYECTOS DE LOS COMITES CANTONALES DE LA PERSONA JOVEN, SEGUN LO"/>
    <n v="3921004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365"/>
    <s v="MUNICIPALIDAD DE MONTES DE ORO (PARA FINANCIAR LOS PROYECTOS DE LOS COMITES CANTONALES DE LA PERSONA JOVEN, SEGUN LO"/>
    <n v="3101018"/>
    <n v="3101018"/>
    <n v="3101018"/>
    <n v="0"/>
    <n v="0"/>
    <n v="0"/>
    <n v="3101018"/>
    <n v="3101018"/>
    <n v="0"/>
    <n v="0"/>
    <n v="1"/>
  </r>
  <r>
    <s v="21376000"/>
    <s v="CONSEJO NAC.POLÍTICA PÚBLICA PERSONA JOV"/>
    <x v="20"/>
    <s v="001"/>
    <x v="366"/>
    <s v="MUNICIPALIDAD DE OSA (PARA FINANCIAR LOS PROYECTOS DE LOS COMITES CANTONALES DE LA PERSONA JOVEN, SEGUN LO"/>
    <n v="5577230"/>
    <n v="5577230"/>
    <n v="5577230"/>
    <n v="0"/>
    <n v="0"/>
    <n v="0"/>
    <n v="5577230"/>
    <n v="5577230"/>
    <n v="0"/>
    <n v="0"/>
    <n v="1"/>
  </r>
  <r>
    <s v="21376000"/>
    <s v="CONSEJO NAC.POLÍTICA PÚBLICA PERSONA JOV"/>
    <x v="20"/>
    <s v="001"/>
    <x v="367"/>
    <s v="MUNICIPALIDAD DE PARRITA (PARA FINANCIAR LOS PROYECTOS DE LOS COMITES CANTONALES DE LA PERSONA JOVEN, SEGUN LO"/>
    <n v="4640770"/>
    <n v="4640770"/>
    <n v="4640770"/>
    <n v="0"/>
    <n v="0"/>
    <n v="0"/>
    <n v="4640770"/>
    <n v="4640770"/>
    <n v="0"/>
    <n v="0"/>
    <n v="1"/>
  </r>
  <r>
    <s v="21376000"/>
    <s v="CONSEJO NAC.POLÍTICA PÚBLICA PERSONA JOV"/>
    <x v="20"/>
    <s v="001"/>
    <x v="368"/>
    <s v="MUNICIPALIDAD DE CORREDORES (PARA FINANCIAR LOS PROYECTOS DE LOS COMITES CANTONALES DE LA PERSONA JOVEN, SEGUN LO"/>
    <n v="5881578"/>
    <n v="5881578"/>
    <n v="5881578"/>
    <n v="0"/>
    <n v="0"/>
    <n v="0"/>
    <n v="5881578"/>
    <n v="5881578"/>
    <n v="0"/>
    <n v="0"/>
    <n v="1"/>
  </r>
  <r>
    <s v="21376000"/>
    <s v="CONSEJO NAC.POLÍTICA PÚBLICA PERSONA JOV"/>
    <x v="20"/>
    <s v="001"/>
    <x v="369"/>
    <s v="MUNICIPALIDAD DE ESPARZA (PARA FINANCIAR LOS PROYECTOS DE LOS COMITES CANTONALES DE LA PERSONA JOVEN, SEGUN LO"/>
    <n v="3339766"/>
    <n v="3339766"/>
    <n v="3339766"/>
    <n v="0"/>
    <n v="0"/>
    <n v="0"/>
    <n v="3339766"/>
    <n v="3339766"/>
    <n v="0"/>
    <n v="0"/>
    <n v="1"/>
  </r>
  <r>
    <s v="21376000"/>
    <s v="CONSEJO NAC.POLÍTICA PÚBLICA PERSONA JOV"/>
    <x v="20"/>
    <s v="001"/>
    <x v="370"/>
    <s v="MUNICIPALIDAD DE GOLFITO (PARA FINANCIAR LOS PROYECTOS DE LOS COMITES CANTONALES DE LA PERSONA JOVEN, SEGUN LO"/>
    <n v="6050434"/>
    <n v="6050434"/>
    <n v="6050434"/>
    <n v="0"/>
    <n v="0"/>
    <n v="0"/>
    <n v="6050434"/>
    <n v="6050434"/>
    <n v="0"/>
    <n v="0"/>
    <n v="1"/>
  </r>
  <r>
    <s v="21376000"/>
    <s v="CONSEJO NAC.POLÍTICA PÚBLICA PERSONA JOV"/>
    <x v="20"/>
    <s v="001"/>
    <x v="371"/>
    <s v="MUNICIPALIDAD DE ABANGARES (PARA FINANCIAR LOS PROYECTOS DE LOS COMITES CANTONALES DE LA PERSONA JOVEN, SEGUN LO"/>
    <n v="4004259"/>
    <n v="4004259"/>
    <n v="4004259"/>
    <n v="0"/>
    <n v="0"/>
    <n v="0"/>
    <n v="4004259"/>
    <n v="4004259"/>
    <n v="0"/>
    <n v="0"/>
    <n v="1"/>
  </r>
  <r>
    <s v="21376000"/>
    <s v="CONSEJO NAC.POLÍTICA PÚBLICA PERSONA JOV"/>
    <x v="20"/>
    <s v="001"/>
    <x v="372"/>
    <s v="MUNICIPALIDAD DE BAGACES (PARA FINANCIAR LOS PROYECTOS DE LOS COMITES CANTONALES DE LA PERSONA JOVEN, SEGUN LO"/>
    <n v="3786486"/>
    <n v="3786486"/>
    <n v="3786486"/>
    <n v="0"/>
    <n v="0"/>
    <n v="0"/>
    <n v="3786486"/>
    <n v="3786486"/>
    <n v="0"/>
    <n v="0"/>
    <n v="1"/>
  </r>
  <r>
    <s v="21376000"/>
    <s v="CONSEJO NAC.POLÍTICA PÚBLICA PERSONA JOV"/>
    <x v="20"/>
    <s v="001"/>
    <x v="373"/>
    <s v="MUNICIPALIDAD DE CARRILLO (PARA FINANCIAR LOS PROYECTOS DE LOS COMITES CANTONALES DE LA PERSONA JOVEN, SEGUN LO"/>
    <n v="3024210"/>
    <n v="3024210"/>
    <n v="3024210"/>
    <n v="0"/>
    <n v="0"/>
    <n v="0"/>
    <n v="3024210"/>
    <n v="3024210"/>
    <n v="0"/>
    <n v="0"/>
    <n v="1"/>
  </r>
  <r>
    <s v="21376000"/>
    <s v="CONSEJO NAC.POLÍTICA PÚBLICA PERSONA JOV"/>
    <x v="20"/>
    <s v="001"/>
    <x v="374"/>
    <s v="MUNICIPALIDAD DE HOJANCHA (PARA FINANCIAR LOS PROYECTOS DE LOS COMITES CANTONALES DE LA PERSONA JOVEN, SEGUN LO"/>
    <n v="2809583"/>
    <n v="2809583"/>
    <n v="2809583"/>
    <n v="0"/>
    <n v="0"/>
    <n v="0"/>
    <n v="2809583"/>
    <n v="2809583"/>
    <n v="0"/>
    <n v="0"/>
    <n v="1"/>
  </r>
  <r>
    <s v="21376000"/>
    <s v="CONSEJO NAC.POLÍTICA PÚBLICA PERSONA JOV"/>
    <x v="20"/>
    <s v="001"/>
    <x v="375"/>
    <s v="MUNICIPALIDAD DE LA CRUZ (PARA FINANCIAR LOS PROYECTOS DE LOS COMITES CANTONALES DE LA PERSONA JOVEN, SEGUN LO"/>
    <n v="5076015"/>
    <n v="5076015"/>
    <n v="5076015"/>
    <n v="0"/>
    <n v="0"/>
    <n v="0"/>
    <n v="5076015"/>
    <n v="5076015"/>
    <n v="0"/>
    <n v="0"/>
    <n v="1"/>
  </r>
  <r>
    <s v="21376000"/>
    <s v="CONSEJO NAC.POLÍTICA PÚBLICA PERSONA JOV"/>
    <x v="20"/>
    <s v="001"/>
    <x v="376"/>
    <s v="MUNICIPALIDAD DE LIBERIA (PARA FINANCIAR LOS PROYECTOS DE LOS COMITES CANTONALES DE LA PERSONA JOVEN, SEGUN LO"/>
    <n v="5216063"/>
    <n v="5216063"/>
    <n v="5216063"/>
    <n v="0"/>
    <n v="0"/>
    <n v="0"/>
    <n v="5216063"/>
    <n v="5216063"/>
    <n v="0"/>
    <n v="0"/>
    <n v="1"/>
  </r>
  <r>
    <s v="21376000"/>
    <s v="CONSEJO NAC.POLÍTICA PÚBLICA PERSONA JOV"/>
    <x v="20"/>
    <s v="001"/>
    <x v="377"/>
    <s v="MUNICIPALIDAD DE NANDAYURE (PARA FINANCIAR LOS PROYECTOS DE LOS COMITES CANTONALES DE LA PERSONA JOVEN, SEGUN LO"/>
    <n v="4016076"/>
    <n v="4016076"/>
    <n v="4016076"/>
    <n v="0"/>
    <n v="0"/>
    <n v="0"/>
    <n v="0"/>
    <n v="0"/>
    <n v="4016076"/>
    <n v="4016076"/>
    <n v="0"/>
  </r>
  <r>
    <s v="21376000"/>
    <s v="CONSEJO NAC.POLÍTICA PÚBLICA PERSONA JOV"/>
    <x v="20"/>
    <s v="001"/>
    <x v="378"/>
    <s v="MUNICIPALIDAD DE NICOYA (PARA FINANCIAR LOS PROYECTOS DE LOS COMITES CANTONALES DE LA PERSONA JOVEN, SEGUN LO"/>
    <n v="4841595"/>
    <n v="4841595"/>
    <n v="4841595"/>
    <n v="0"/>
    <n v="0"/>
    <n v="0"/>
    <n v="4841595"/>
    <n v="4841595"/>
    <n v="0"/>
    <n v="0"/>
    <n v="1"/>
  </r>
  <r>
    <s v="21376000"/>
    <s v="CONSEJO NAC.POLÍTICA PÚBLICA PERSONA JOV"/>
    <x v="20"/>
    <s v="001"/>
    <x v="379"/>
    <s v="MUNICIPALIDAD DE SANTA CRUZ (PARA FINANCIAR LOS PROYECTOS DE LOS COMITES CANTONALES DE LA PERSONA JOVEN, SEGUN LO"/>
    <n v="3872672"/>
    <n v="3872672"/>
    <n v="3872672"/>
    <n v="0"/>
    <n v="0"/>
    <n v="0"/>
    <n v="3872672"/>
    <n v="3872672"/>
    <n v="0"/>
    <n v="0"/>
    <n v="1"/>
  </r>
  <r>
    <s v="21376000"/>
    <s v="CONSEJO NAC.POLÍTICA PÚBLICA PERSONA JOV"/>
    <x v="20"/>
    <s v="001"/>
    <x v="380"/>
    <s v="MUNICIPALIDAD DE TILARAN (PARA FINANCIAR LOS PROYECTOS DE LOS COMITES CANTONALES DE LA PERSONA JOVEN, SEGUN LO"/>
    <n v="3464097"/>
    <n v="3464097"/>
    <n v="3464097"/>
    <n v="0"/>
    <n v="0"/>
    <n v="0"/>
    <n v="3464097"/>
    <n v="3464097"/>
    <n v="0"/>
    <n v="0"/>
    <n v="1"/>
  </r>
  <r>
    <s v="21376000"/>
    <s v="CONSEJO NAC.POLÍTICA PÚBLICA PERSONA JOV"/>
    <x v="20"/>
    <s v="001"/>
    <x v="381"/>
    <s v="MUNICIPALIDAD DE CAÑAS (PARA FINANCIAR LOS PROYECTOS DE LOS COMITES CANTONALES DE LA PERSONA JOVEN, SEGUN LO"/>
    <n v="5898015"/>
    <n v="5898015"/>
    <n v="5898015"/>
    <n v="0"/>
    <n v="0"/>
    <n v="0"/>
    <n v="5898015"/>
    <n v="5898015"/>
    <n v="0"/>
    <n v="0"/>
    <n v="1"/>
  </r>
  <r>
    <s v="21376000"/>
    <s v="CONSEJO NAC.POLÍTICA PÚBLICA PERSONA JOV"/>
    <x v="20"/>
    <s v="001"/>
    <x v="382"/>
    <s v="MUNICIPALIDAD DE BARVA (PARA FINANCIAR LOS PROYECTOS DE LOS COMITES CANTONALES DE LA PERSONA JOVEN, SEGUN LO"/>
    <n v="2696599"/>
    <n v="2696599"/>
    <n v="2696599"/>
    <n v="0"/>
    <n v="0"/>
    <n v="0"/>
    <n v="2696599"/>
    <n v="2696599"/>
    <n v="0"/>
    <n v="0"/>
    <n v="1"/>
  </r>
  <r>
    <s v="21376000"/>
    <s v="CONSEJO NAC.POLÍTICA PÚBLICA PERSONA JOV"/>
    <x v="20"/>
    <s v="001"/>
    <x v="383"/>
    <s v="MUNICIPALIDAD DE BELEN (PARA FINANCIAR LOS PROYECTOS DE LOS COMITES CANTONALES DE LA PERSONA JOVEN, SEGUN LO"/>
    <n v="4325814"/>
    <n v="4325814"/>
    <n v="4325814"/>
    <n v="0"/>
    <n v="0"/>
    <n v="0"/>
    <n v="4325814"/>
    <n v="4325814"/>
    <n v="0"/>
    <n v="0"/>
    <n v="1"/>
  </r>
  <r>
    <s v="21376000"/>
    <s v="CONSEJO NAC.POLÍTICA PÚBLICA PERSONA JOV"/>
    <x v="20"/>
    <s v="001"/>
    <x v="384"/>
    <s v="MUNICIPALIDAD DE HEREDIA (PARA FINANCIAR LOS PROYECTOS DE LOS COMITES CANTONALES DE LA PERSONA JOVEN, SEGUN LO"/>
    <n v="4168131"/>
    <n v="4168131"/>
    <n v="4168131"/>
    <n v="0"/>
    <n v="0"/>
    <n v="0"/>
    <n v="4168131"/>
    <n v="4168131"/>
    <n v="0"/>
    <n v="0"/>
    <n v="1"/>
  </r>
  <r>
    <s v="21376000"/>
    <s v="CONSEJO NAC.POLÍTICA PÚBLICA PERSONA JOV"/>
    <x v="20"/>
    <s v="001"/>
    <x v="385"/>
    <s v="MUNICIPALIDAD DE FLORES (PARA FINANCIAR LOS PROYECTOS DE LOS COMITES CANTONALES DE LA PERSONA JOVEN, SEGUN LO"/>
    <n v="7248919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386"/>
    <s v="MUNICIPALIDAD DE SAN ISIDRO DE HEREDIA (PARA FINANCIAR LOS PROYECTOS DE LOS COMITES CANTONALES DE LA PERSONA JOVEN, SEGUN LO"/>
    <n v="2609750"/>
    <n v="2609750"/>
    <n v="2609750"/>
    <n v="0"/>
    <n v="0"/>
    <n v="0"/>
    <n v="2609750"/>
    <n v="2609750"/>
    <n v="0"/>
    <n v="0"/>
    <n v="1"/>
  </r>
  <r>
    <s v="21376000"/>
    <s v="CONSEJO NAC.POLÍTICA PÚBLICA PERSONA JOV"/>
    <x v="20"/>
    <s v="001"/>
    <x v="387"/>
    <s v="MUNICIPALIDAD DE SAN PABLO DE HEREDIA (PARA FINANCIAR LOS PROYECTOS DE LOS COMITES CANTONALES DE LA PERSONA JOVEN, SEGUN LO"/>
    <n v="6643397"/>
    <n v="6643397"/>
    <n v="6643397"/>
    <n v="0"/>
    <n v="0"/>
    <n v="0"/>
    <n v="6643397"/>
    <n v="6643397"/>
    <n v="0"/>
    <n v="0"/>
    <n v="1"/>
  </r>
  <r>
    <s v="21376000"/>
    <s v="CONSEJO NAC.POLÍTICA PÚBLICA PERSONA JOV"/>
    <x v="20"/>
    <s v="001"/>
    <x v="388"/>
    <s v="MUNICIPALIDAD DE SAN RAFAEL DE HEREDIA (PARA FINANCIAR LOS PROYECTOS DE LOS COMITES CANTONALES DE LA PERSONA JOVEN, SEGUN LO"/>
    <n v="2873539"/>
    <n v="2873539"/>
    <n v="2873539"/>
    <n v="0"/>
    <n v="0"/>
    <n v="0"/>
    <n v="2873539"/>
    <n v="2873539"/>
    <n v="0"/>
    <n v="0"/>
    <n v="1"/>
  </r>
  <r>
    <s v="21376000"/>
    <s v="CONSEJO NAC.POLÍTICA PÚBLICA PERSONA JOV"/>
    <x v="20"/>
    <s v="001"/>
    <x v="389"/>
    <s v="MUNICIPALIDAD DE SANTA BARBARA DE HEREDIA (PARA FINANCIAR LOS PROYECTOS DE LOS COMITES CANTONALES DE LA PERSONA JOVEN, SEGUN LO"/>
    <n v="2744061"/>
    <n v="2744061"/>
    <n v="2744061"/>
    <n v="0"/>
    <n v="0"/>
    <n v="0"/>
    <n v="2744061"/>
    <n v="2744061"/>
    <n v="0"/>
    <n v="0"/>
    <n v="1"/>
  </r>
  <r>
    <s v="21376000"/>
    <s v="CONSEJO NAC.POLÍTICA PÚBLICA PERSONA JOV"/>
    <x v="20"/>
    <s v="001"/>
    <x v="390"/>
    <s v="MUNICIPALIDAD DE SANTO DOMINGO DE HEREDIA (PARA FINANCIAR LOS PROYECTOS DE LOS COMITES CANTONALES DE LA PERSONA JOVEN, SEGUN LO"/>
    <n v="3710300"/>
    <n v="3710300"/>
    <n v="3710300"/>
    <n v="0"/>
    <n v="0"/>
    <n v="0"/>
    <n v="3710300"/>
    <n v="3710300"/>
    <n v="0"/>
    <n v="0"/>
    <n v="1"/>
  </r>
  <r>
    <s v="21376000"/>
    <s v="CONSEJO NAC.POLÍTICA PÚBLICA PERSONA JOV"/>
    <x v="20"/>
    <s v="001"/>
    <x v="391"/>
    <s v="MUNICIPALIDAD DE SARAPIQUI (PARA FINANCIAR LOS PROYECTOS DE LOS COMITES CANTONALES DE LA PERSONA JOVEN, SEGUN LO"/>
    <n v="8228119"/>
    <n v="8228119"/>
    <n v="8228119"/>
    <n v="0"/>
    <n v="0"/>
    <n v="0"/>
    <n v="8228119"/>
    <n v="8228119"/>
    <n v="0"/>
    <n v="0"/>
    <n v="1"/>
  </r>
  <r>
    <s v="21376000"/>
    <s v="CONSEJO NAC.POLÍTICA PÚBLICA PERSONA JOV"/>
    <x v="20"/>
    <s v="001"/>
    <x v="392"/>
    <s v="MUNICIPALIDAD DE ALVARADO DE PACAYAS (PARA FINANCIAR LOS PROYECTOS DE LOS COMITES CANTONALES DE LA PERSONA JOVEN, SEGUN LO"/>
    <n v="2822867"/>
    <n v="2822867"/>
    <n v="2822867"/>
    <n v="0"/>
    <n v="0"/>
    <n v="0"/>
    <n v="2822867"/>
    <n v="2822867"/>
    <n v="0"/>
    <n v="0"/>
    <n v="1"/>
  </r>
  <r>
    <s v="21376000"/>
    <s v="CONSEJO NAC.POLÍTICA PÚBLICA PERSONA JOV"/>
    <x v="20"/>
    <s v="001"/>
    <x v="393"/>
    <s v="MUNICIPALIDAD DE CARTAGO (PARA FINANCIAR LOS PROYECTOS DE LOS COMITES CANTONALES DE LA PERSONA JOVEN, SEGUN LO"/>
    <n v="5014903"/>
    <n v="5014903"/>
    <n v="5014903"/>
    <n v="0"/>
    <n v="0"/>
    <n v="0"/>
    <n v="5014903"/>
    <n v="5014903"/>
    <n v="0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" cacheId="0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B9:E30" firstHeaderRow="0" firstDataRow="1" firstDataCol="1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407">
        <item x="0"/>
        <item h="1" x="1"/>
        <item h="1" x="2"/>
        <item h="1" x="3"/>
        <item h="1" x="149"/>
        <item h="1" x="4"/>
        <item h="1" x="5"/>
        <item h="1" x="6"/>
        <item h="1" x="316"/>
        <item h="1" x="7"/>
        <item h="1" x="8"/>
        <item h="1" x="9"/>
        <item h="1" x="10"/>
        <item h="1" x="11"/>
        <item h="1" x="12"/>
        <item h="1" x="13"/>
        <item h="1" x="14"/>
        <item h="1" x="133"/>
        <item h="1" x="150"/>
        <item h="1" x="167"/>
        <item h="1" x="176"/>
        <item h="1" x="186"/>
        <item h="1" x="194"/>
        <item h="1" x="202"/>
        <item h="1" x="209"/>
        <item h="1" x="216"/>
        <item h="1" x="226"/>
        <item h="1" x="239"/>
        <item h="1" x="247"/>
        <item h="1" x="257"/>
        <item h="1" x="267"/>
        <item h="1" x="279"/>
        <item h="1" x="288"/>
        <item h="1" x="298"/>
        <item h="1" x="307"/>
        <item h="1" x="317"/>
        <item h="1" x="15"/>
        <item h="1" x="134"/>
        <item h="1" x="151"/>
        <item h="1" x="168"/>
        <item h="1" x="177"/>
        <item h="1" x="187"/>
        <item h="1" x="195"/>
        <item h="1" x="203"/>
        <item h="1" x="210"/>
        <item h="1" x="217"/>
        <item h="1" x="227"/>
        <item h="1" x="240"/>
        <item h="1" x="248"/>
        <item h="1" x="258"/>
        <item h="1" x="268"/>
        <item h="1" x="280"/>
        <item h="1" x="289"/>
        <item h="1" x="299"/>
        <item h="1" x="308"/>
        <item h="1" x="318"/>
        <item h="1" x="16"/>
        <item h="1" x="17"/>
        <item h="1" x="135"/>
        <item h="1" x="152"/>
        <item h="1" x="169"/>
        <item h="1" x="178"/>
        <item h="1" x="188"/>
        <item h="1" x="196"/>
        <item h="1" x="204"/>
        <item h="1" x="211"/>
        <item h="1" x="218"/>
        <item h="1" x="228"/>
        <item h="1" x="241"/>
        <item h="1" x="249"/>
        <item h="1" x="259"/>
        <item h="1" x="269"/>
        <item h="1" x="281"/>
        <item h="1" x="290"/>
        <item h="1" x="300"/>
        <item h="1" x="309"/>
        <item h="1" x="319"/>
        <item h="1" x="18"/>
        <item h="1" x="136"/>
        <item h="1" x="153"/>
        <item h="1" x="170"/>
        <item h="1" x="179"/>
        <item h="1" x="189"/>
        <item h="1" x="197"/>
        <item h="1" x="205"/>
        <item h="1" x="212"/>
        <item h="1" x="219"/>
        <item h="1" x="229"/>
        <item h="1" x="242"/>
        <item h="1" x="250"/>
        <item h="1" x="260"/>
        <item h="1" x="270"/>
        <item h="1" x="282"/>
        <item h="1" x="291"/>
        <item h="1" x="301"/>
        <item h="1" x="310"/>
        <item h="1" x="320"/>
        <item h="1" x="19"/>
        <item h="1" x="137"/>
        <item h="1" x="154"/>
        <item h="1" x="171"/>
        <item h="1" x="180"/>
        <item h="1" x="190"/>
        <item h="1" x="198"/>
        <item h="1" x="206"/>
        <item h="1" x="213"/>
        <item h="1" x="220"/>
        <item h="1" x="230"/>
        <item h="1" x="243"/>
        <item h="1" x="251"/>
        <item h="1" x="261"/>
        <item h="1" x="271"/>
        <item h="1" x="283"/>
        <item h="1" x="292"/>
        <item h="1" x="302"/>
        <item h="1" x="311"/>
        <item h="1" x="321"/>
        <item h="1" x="155"/>
        <item h="1" x="20"/>
        <item h="1" x="172"/>
        <item h="1" x="181"/>
        <item h="1" x="191"/>
        <item h="1" x="199"/>
        <item h="1" x="252"/>
        <item h="1" x="262"/>
        <item h="1" x="272"/>
        <item h="1" x="284"/>
        <item h="1" x="293"/>
        <item h="1" x="312"/>
        <item h="1" x="322"/>
        <item h="1" x="21"/>
        <item h="1" x="22"/>
        <item h="1" x="138"/>
        <item h="1" x="156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157"/>
        <item h="1" x="34"/>
        <item h="1" x="158"/>
        <item h="1" x="159"/>
        <item h="1" x="35"/>
        <item h="1" x="36"/>
        <item h="1" x="37"/>
        <item h="1" x="160"/>
        <item h="1" x="139"/>
        <item h="1" x="140"/>
        <item h="1" x="38"/>
        <item h="1" x="39"/>
        <item h="1" x="40"/>
        <item h="1" x="41"/>
        <item h="1" x="42"/>
        <item h="1" x="43"/>
        <item h="1" x="44"/>
        <item h="1" x="161"/>
        <item h="1" x="162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141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163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273"/>
        <item h="1" x="274"/>
        <item h="1" x="275"/>
        <item h="1" x="119"/>
        <item h="1" x="120"/>
        <item h="1" x="121"/>
        <item h="1" x="122"/>
        <item h="1" x="123"/>
        <item h="1" x="124"/>
        <item h="1" x="125"/>
        <item h="1" x="126"/>
        <item h="1" x="184"/>
        <item h="1" x="127"/>
        <item h="1" x="128"/>
        <item h="1" x="129"/>
        <item h="1" x="130"/>
        <item h="1" x="131"/>
        <item h="1" x="185"/>
        <item h="1" x="132"/>
        <item h="1" x="94"/>
        <item h="1" x="95"/>
        <item h="1" x="96"/>
        <item h="1" x="142"/>
        <item h="1" x="164"/>
        <item h="1" x="173"/>
        <item h="1" x="182"/>
        <item h="1" x="192"/>
        <item h="1" x="200"/>
        <item h="1" x="207"/>
        <item h="1" x="214"/>
        <item h="1" x="221"/>
        <item h="1" x="231"/>
        <item h="1" x="244"/>
        <item h="1" x="253"/>
        <item h="1" x="263"/>
        <item h="1" x="276"/>
        <item h="1" x="285"/>
        <item h="1" x="294"/>
        <item h="1" x="303"/>
        <item h="1" x="313"/>
        <item h="1" x="323"/>
        <item h="1" x="97"/>
        <item h="1" x="143"/>
        <item h="1" x="165"/>
        <item h="1" x="174"/>
        <item h="1" x="183"/>
        <item h="1" x="193"/>
        <item h="1" x="201"/>
        <item h="1" x="208"/>
        <item h="1" x="215"/>
        <item h="1" x="222"/>
        <item h="1" x="232"/>
        <item h="1" x="245"/>
        <item h="1" x="254"/>
        <item h="1" x="264"/>
        <item h="1" x="277"/>
        <item h="1" x="286"/>
        <item h="1" x="295"/>
        <item h="1" x="304"/>
        <item h="1" x="314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77"/>
        <item h="1" x="378"/>
        <item h="1" x="379"/>
        <item h="1" x="380"/>
        <item h="1" x="381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391"/>
        <item h="1" x="392"/>
        <item h="1" x="393"/>
        <item h="1" m="1" x="394"/>
        <item h="1" m="1" x="395"/>
        <item h="1" m="1" x="396"/>
        <item h="1" m="1" x="398"/>
        <item h="1" m="1" x="400"/>
        <item h="1" m="1" x="402"/>
        <item h="1" m="1" x="403"/>
        <item h="1" m="1" x="404"/>
        <item h="1" m="1" x="405"/>
        <item h="1" m="1" x="406"/>
        <item h="1" m="1" x="397"/>
        <item h="1" m="1" x="399"/>
        <item h="1" m="1" x="401"/>
        <item h="1" x="98"/>
        <item h="1" x="99"/>
        <item h="1" x="166"/>
        <item h="1" x="100"/>
        <item h="1" x="101"/>
        <item h="1" x="102"/>
        <item h="1" x="103"/>
        <item h="1" x="104"/>
        <item h="1" x="105"/>
        <item h="1" x="144"/>
        <item h="1" x="223"/>
        <item h="1" x="246"/>
        <item h="1" x="106"/>
        <item h="1" x="107"/>
        <item h="1" x="108"/>
        <item h="1" x="265"/>
        <item h="1" x="306"/>
        <item h="1" x="145"/>
        <item h="1" x="146"/>
        <item h="1" x="147"/>
        <item h="1" x="109"/>
        <item h="1" x="110"/>
        <item h="1" x="278"/>
        <item h="1" x="111"/>
        <item h="1" x="175"/>
        <item h="1" x="255"/>
        <item h="1" x="266"/>
        <item h="1" x="287"/>
        <item h="1" x="296"/>
        <item h="1" x="256"/>
        <item h="1" x="297"/>
        <item h="1" x="225"/>
        <item h="1" x="233"/>
        <item h="1" x="112"/>
        <item h="1" x="148"/>
        <item h="1" x="234"/>
        <item h="1" x="113"/>
        <item h="1" x="114"/>
        <item h="1" x="235"/>
        <item h="1" x="115"/>
        <item h="1" x="236"/>
        <item h="1" x="237"/>
        <item h="1" x="238"/>
        <item h="1" x="224"/>
        <item h="1" x="315"/>
        <item h="1" x="116"/>
        <item h="1" x="117"/>
        <item h="1" x="118"/>
        <item h="1" x="30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Presupuesto" fld="7" baseField="2" baseItem="0" numFmtId="165"/>
    <dataField name="Ejecución" fld="12" baseField="2" baseItem="0" numFmtId="165"/>
    <dataField name="Porcentaje " fld="17" baseField="2" baseItem="0" numFmtId="10"/>
  </dataFields>
  <formats count="10"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field="2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">
      <pivotArea outline="0" fieldPosition="0">
        <references count="1">
          <reference field="4294967294" count="1">
            <x v="2"/>
          </reference>
        </references>
      </pivotArea>
    </format>
    <format dxfId="8">
      <pivotArea outline="0" fieldPosition="0">
        <references count="1">
          <reference field="4294967294" count="1" selected="0">
            <x v="2"/>
          </reference>
        </references>
      </pivotArea>
    </format>
    <format dxfId="7">
      <pivotArea outline="0" fieldPosition="0">
        <references count="1">
          <reference field="2" count="1" selected="0">
            <x v="0"/>
          </reference>
        </references>
      </pivotArea>
    </format>
    <format dxfId="6">
      <pivotArea dataOnly="0" labelOnly="1" outline="0" fieldPosition="0">
        <references count="1">
          <reference field="2" count="1">
            <x v="0"/>
          </reference>
        </references>
      </pivotArea>
    </format>
    <format dxfId="5">
      <pivotArea outline="0" fieldPosition="0">
        <references count="1">
          <reference field="4294967294" count="1" selected="0">
            <x v="2"/>
          </reference>
        </references>
      </pivotArea>
    </format>
    <format dxfId="4">
      <pivotArea outline="0" fieldPosition="0">
        <references count="1">
          <reference field="2" count="17" selected="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3">
      <pivotArea dataOnly="0" labelOnly="1" outline="0" fieldPosition="0">
        <references count="1">
          <reference field="2" count="17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</formats>
  <pivotTableStyleInfo name="PivotStyleLight2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12"/>
  <sheetViews>
    <sheetView showGridLines="0" zoomScale="80" zoomScaleNormal="80" workbookViewId="0">
      <pane xSplit="2" ySplit="6" topLeftCell="C131" activePane="bottomRight" state="frozen"/>
      <selection pane="topRight" activeCell="C1" sqref="C1"/>
      <selection pane="bottomLeft" activeCell="A6" sqref="A6"/>
      <selection pane="bottomRight" activeCell="B147" sqref="B147"/>
    </sheetView>
  </sheetViews>
  <sheetFormatPr baseColWidth="10" defaultRowHeight="15" x14ac:dyDescent="0.25"/>
  <cols>
    <col min="1" max="1" width="21" customWidth="1"/>
    <col min="2" max="2" width="52.42578125" customWidth="1"/>
    <col min="3" max="5" width="26.5703125" style="4" bestFit="1" customWidth="1"/>
    <col min="6" max="6" width="23" style="4" bestFit="1" customWidth="1"/>
    <col min="7" max="7" width="25.140625" style="4" bestFit="1" customWidth="1"/>
    <col min="8" max="8" width="23.7109375" style="4" bestFit="1" customWidth="1"/>
    <col min="9" max="10" width="26.5703125" style="4" bestFit="1" customWidth="1"/>
    <col min="11" max="11" width="26.7109375" style="4" bestFit="1" customWidth="1"/>
    <col min="12" max="12" width="26.5703125" style="4" bestFit="1" customWidth="1"/>
  </cols>
  <sheetData>
    <row r="2" spans="1:16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x14ac:dyDescent="0.25">
      <c r="A3" s="59" t="s">
        <v>765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25.5" customHeight="1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1"/>
    </row>
    <row r="5" spans="1:16" x14ac:dyDescent="0.25">
      <c r="A5" s="37" t="s">
        <v>4</v>
      </c>
      <c r="B5" s="37" t="s">
        <v>5</v>
      </c>
      <c r="C5" s="38" t="s">
        <v>6</v>
      </c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38" t="s">
        <v>12</v>
      </c>
      <c r="J5" s="38" t="s">
        <v>13</v>
      </c>
      <c r="K5" s="38" t="s">
        <v>14</v>
      </c>
      <c r="L5" s="38" t="s">
        <v>15</v>
      </c>
      <c r="M5" s="36" t="s">
        <v>16</v>
      </c>
      <c r="N5" s="1"/>
      <c r="O5" s="1"/>
      <c r="P5" s="1"/>
    </row>
    <row r="6" spans="1:16" x14ac:dyDescent="0.25">
      <c r="A6" s="60" t="s">
        <v>742</v>
      </c>
      <c r="B6" s="60"/>
      <c r="C6" s="47">
        <v>48807045414</v>
      </c>
      <c r="D6" s="47">
        <v>47817680901</v>
      </c>
      <c r="E6" s="47">
        <v>47817623901</v>
      </c>
      <c r="F6" s="47">
        <v>0</v>
      </c>
      <c r="G6" s="47">
        <v>96830235.890000001</v>
      </c>
      <c r="H6" s="47">
        <v>0</v>
      </c>
      <c r="I6" s="47">
        <v>40898779896.209999</v>
      </c>
      <c r="J6" s="47">
        <v>38996722789.150002</v>
      </c>
      <c r="K6" s="47">
        <v>6822070768.8999996</v>
      </c>
      <c r="L6" s="47">
        <v>6822013768.8999996</v>
      </c>
      <c r="M6" s="31">
        <f>+IFERROR(I6/D6,0)</f>
        <v>0.85530663816351438</v>
      </c>
      <c r="N6" s="1"/>
      <c r="O6" s="1"/>
      <c r="P6" s="1"/>
    </row>
    <row r="7" spans="1:16" x14ac:dyDescent="0.25">
      <c r="A7" s="46" t="s">
        <v>23</v>
      </c>
      <c r="B7" s="46" t="s">
        <v>24</v>
      </c>
      <c r="C7" s="48">
        <v>27060308702</v>
      </c>
      <c r="D7" s="48">
        <v>26028046148</v>
      </c>
      <c r="E7" s="48">
        <v>26028046148</v>
      </c>
      <c r="F7" s="48">
        <v>0</v>
      </c>
      <c r="G7" s="49">
        <v>0</v>
      </c>
      <c r="H7" s="48">
        <v>0</v>
      </c>
      <c r="I7" s="48">
        <v>21944907863.130001</v>
      </c>
      <c r="J7" s="48">
        <v>21743929416.939999</v>
      </c>
      <c r="K7" s="48">
        <v>4083138284.8699999</v>
      </c>
      <c r="L7" s="48">
        <v>4083138284.8699999</v>
      </c>
      <c r="M7" s="31">
        <f t="shared" ref="M7:M70" si="0">+IFERROR(I7/D7,0)</f>
        <v>0.84312544008672163</v>
      </c>
    </row>
    <row r="8" spans="1:16" x14ac:dyDescent="0.25">
      <c r="A8" s="46" t="s">
        <v>25</v>
      </c>
      <c r="B8" s="46" t="s">
        <v>26</v>
      </c>
      <c r="C8" s="48">
        <v>11452211868</v>
      </c>
      <c r="D8" s="48">
        <v>11007240372</v>
      </c>
      <c r="E8" s="48">
        <v>11007240372</v>
      </c>
      <c r="F8" s="48">
        <v>0</v>
      </c>
      <c r="G8" s="49">
        <v>0</v>
      </c>
      <c r="H8" s="48">
        <v>0</v>
      </c>
      <c r="I8" s="48">
        <v>9790872396.1200008</v>
      </c>
      <c r="J8" s="48">
        <v>9705173094.4500008</v>
      </c>
      <c r="K8" s="48">
        <v>1216367975.8800001</v>
      </c>
      <c r="L8" s="48">
        <v>1216367975.8800001</v>
      </c>
      <c r="M8" s="31">
        <f t="shared" si="0"/>
        <v>0.88949382999083293</v>
      </c>
    </row>
    <row r="9" spans="1:16" x14ac:dyDescent="0.25">
      <c r="A9" s="46" t="s">
        <v>27</v>
      </c>
      <c r="B9" s="46" t="s">
        <v>28</v>
      </c>
      <c r="C9" s="48">
        <v>11270511868</v>
      </c>
      <c r="D9" s="48">
        <v>10817376824</v>
      </c>
      <c r="E9" s="48">
        <v>10817376824</v>
      </c>
      <c r="F9" s="48">
        <v>0</v>
      </c>
      <c r="G9" s="49">
        <v>0</v>
      </c>
      <c r="H9" s="48">
        <v>0</v>
      </c>
      <c r="I9" s="48">
        <v>9654988920.5799999</v>
      </c>
      <c r="J9" s="48">
        <v>9569414076.2099991</v>
      </c>
      <c r="K9" s="48">
        <v>1162387903.4200001</v>
      </c>
      <c r="L9" s="48">
        <v>1162387903.4200001</v>
      </c>
      <c r="M9" s="31">
        <f t="shared" si="0"/>
        <v>0.89254438277114789</v>
      </c>
    </row>
    <row r="10" spans="1:16" x14ac:dyDescent="0.25">
      <c r="A10" s="46" t="s">
        <v>307</v>
      </c>
      <c r="B10" s="46" t="s">
        <v>308</v>
      </c>
      <c r="C10" s="48">
        <v>81000000</v>
      </c>
      <c r="D10" s="48">
        <v>81000000</v>
      </c>
      <c r="E10" s="48">
        <v>81000000</v>
      </c>
      <c r="F10" s="48">
        <v>0</v>
      </c>
      <c r="G10" s="49">
        <v>0</v>
      </c>
      <c r="H10" s="48">
        <v>0</v>
      </c>
      <c r="I10" s="48">
        <v>77742487.140000001</v>
      </c>
      <c r="J10" s="48">
        <v>77742487.140000001</v>
      </c>
      <c r="K10" s="48">
        <v>3257512.86</v>
      </c>
      <c r="L10" s="48">
        <v>3257512.86</v>
      </c>
      <c r="M10" s="31">
        <f t="shared" si="0"/>
        <v>0.95978379185185181</v>
      </c>
    </row>
    <row r="11" spans="1:16" x14ac:dyDescent="0.25">
      <c r="A11" s="46" t="s">
        <v>29</v>
      </c>
      <c r="B11" s="46" t="s">
        <v>30</v>
      </c>
      <c r="C11" s="48">
        <v>100700000</v>
      </c>
      <c r="D11" s="48">
        <v>108863548</v>
      </c>
      <c r="E11" s="48">
        <v>108863548</v>
      </c>
      <c r="F11" s="48">
        <v>0</v>
      </c>
      <c r="G11" s="49">
        <v>0</v>
      </c>
      <c r="H11" s="48">
        <v>0</v>
      </c>
      <c r="I11" s="48">
        <v>58140988.399999999</v>
      </c>
      <c r="J11" s="48">
        <v>58016531.100000001</v>
      </c>
      <c r="K11" s="48">
        <v>50722559.600000001</v>
      </c>
      <c r="L11" s="48">
        <v>50722559.600000001</v>
      </c>
      <c r="M11" s="31">
        <f t="shared" si="0"/>
        <v>0.5340721432301655</v>
      </c>
    </row>
    <row r="12" spans="1:16" x14ac:dyDescent="0.25">
      <c r="A12" s="46" t="s">
        <v>31</v>
      </c>
      <c r="B12" s="46" t="s">
        <v>32</v>
      </c>
      <c r="C12" s="48">
        <v>397364770</v>
      </c>
      <c r="D12" s="48">
        <v>442982812</v>
      </c>
      <c r="E12" s="48">
        <v>442982812</v>
      </c>
      <c r="F12" s="48">
        <v>0</v>
      </c>
      <c r="G12" s="49">
        <v>0</v>
      </c>
      <c r="H12" s="48">
        <v>0</v>
      </c>
      <c r="I12" s="48">
        <v>316742412.94999999</v>
      </c>
      <c r="J12" s="48">
        <v>312967199.24000001</v>
      </c>
      <c r="K12" s="48">
        <v>126240399.05</v>
      </c>
      <c r="L12" s="48">
        <v>126240399.05</v>
      </c>
      <c r="M12" s="31">
        <f t="shared" si="0"/>
        <v>0.7150219023622072</v>
      </c>
    </row>
    <row r="13" spans="1:16" x14ac:dyDescent="0.25">
      <c r="A13" s="46" t="s">
        <v>33</v>
      </c>
      <c r="B13" s="46" t="s">
        <v>34</v>
      </c>
      <c r="C13" s="48">
        <v>395764770</v>
      </c>
      <c r="D13" s="48">
        <v>430227612</v>
      </c>
      <c r="E13" s="48">
        <v>430227612</v>
      </c>
      <c r="F13" s="48">
        <v>0</v>
      </c>
      <c r="G13" s="49">
        <v>0</v>
      </c>
      <c r="H13" s="48">
        <v>0</v>
      </c>
      <c r="I13" s="48">
        <v>311921160.27999997</v>
      </c>
      <c r="J13" s="48">
        <v>308826017.55000001</v>
      </c>
      <c r="K13" s="48">
        <v>118306451.72</v>
      </c>
      <c r="L13" s="48">
        <v>118306451.72</v>
      </c>
      <c r="M13" s="31">
        <f t="shared" si="0"/>
        <v>0.72501427518789741</v>
      </c>
    </row>
    <row r="14" spans="1:16" x14ac:dyDescent="0.25">
      <c r="A14" s="46" t="s">
        <v>545</v>
      </c>
      <c r="B14" s="46" t="s">
        <v>546</v>
      </c>
      <c r="C14" s="48">
        <v>1600000</v>
      </c>
      <c r="D14" s="48">
        <v>12755200</v>
      </c>
      <c r="E14" s="48">
        <v>12755200</v>
      </c>
      <c r="F14" s="48">
        <v>0</v>
      </c>
      <c r="G14" s="49">
        <v>0</v>
      </c>
      <c r="H14" s="48">
        <v>0</v>
      </c>
      <c r="I14" s="48">
        <v>4821252.67</v>
      </c>
      <c r="J14" s="48">
        <v>4141181.69</v>
      </c>
      <c r="K14" s="48">
        <v>7933947.3300000001</v>
      </c>
      <c r="L14" s="48">
        <v>7933947.3300000001</v>
      </c>
      <c r="M14" s="31">
        <f t="shared" si="0"/>
        <v>0.3779833064162067</v>
      </c>
    </row>
    <row r="15" spans="1:16" x14ac:dyDescent="0.25">
      <c r="A15" s="46" t="s">
        <v>35</v>
      </c>
      <c r="B15" s="46" t="s">
        <v>36</v>
      </c>
      <c r="C15" s="48">
        <v>10814489116</v>
      </c>
      <c r="D15" s="48">
        <v>10290401039</v>
      </c>
      <c r="E15" s="48">
        <v>10290401039</v>
      </c>
      <c r="F15" s="48">
        <v>0</v>
      </c>
      <c r="G15" s="49">
        <v>0</v>
      </c>
      <c r="H15" s="48">
        <v>0</v>
      </c>
      <c r="I15" s="48">
        <v>8268237121.6700001</v>
      </c>
      <c r="J15" s="48">
        <v>8263525801.71</v>
      </c>
      <c r="K15" s="48">
        <v>2022163917.3299999</v>
      </c>
      <c r="L15" s="48">
        <v>2022163917.3299999</v>
      </c>
      <c r="M15" s="31">
        <f t="shared" si="0"/>
        <v>0.80349027120846694</v>
      </c>
    </row>
    <row r="16" spans="1:16" x14ac:dyDescent="0.25">
      <c r="A16" s="46" t="s">
        <v>37</v>
      </c>
      <c r="B16" s="46" t="s">
        <v>38</v>
      </c>
      <c r="C16" s="48">
        <v>3927400000</v>
      </c>
      <c r="D16" s="48">
        <v>3665539631</v>
      </c>
      <c r="E16" s="48">
        <v>3665539631</v>
      </c>
      <c r="F16" s="48">
        <v>0</v>
      </c>
      <c r="G16" s="49">
        <v>0</v>
      </c>
      <c r="H16" s="48">
        <v>0</v>
      </c>
      <c r="I16" s="48">
        <v>2911798581.8600001</v>
      </c>
      <c r="J16" s="48">
        <v>2909860908.3200002</v>
      </c>
      <c r="K16" s="48">
        <v>753741049.13999999</v>
      </c>
      <c r="L16" s="48">
        <v>753741049.13999999</v>
      </c>
      <c r="M16" s="31">
        <f t="shared" si="0"/>
        <v>0.79437105446480438</v>
      </c>
    </row>
    <row r="17" spans="1:13" x14ac:dyDescent="0.25">
      <c r="A17" s="46" t="s">
        <v>39</v>
      </c>
      <c r="B17" s="46" t="s">
        <v>40</v>
      </c>
      <c r="C17" s="48">
        <v>2745352486</v>
      </c>
      <c r="D17" s="48">
        <v>2565185021</v>
      </c>
      <c r="E17" s="48">
        <v>2565185021</v>
      </c>
      <c r="F17" s="48">
        <v>0</v>
      </c>
      <c r="G17" s="49">
        <v>0</v>
      </c>
      <c r="H17" s="48">
        <v>0</v>
      </c>
      <c r="I17" s="48">
        <v>2015779960.9100001</v>
      </c>
      <c r="J17" s="48">
        <v>2013402031.79</v>
      </c>
      <c r="K17" s="48">
        <v>549405060.09000003</v>
      </c>
      <c r="L17" s="48">
        <v>549405060.09000003</v>
      </c>
      <c r="M17" s="31">
        <f t="shared" si="0"/>
        <v>0.78582244337454366</v>
      </c>
    </row>
    <row r="18" spans="1:13" x14ac:dyDescent="0.25">
      <c r="A18" s="46" t="s">
        <v>41</v>
      </c>
      <c r="B18" s="46" t="s">
        <v>42</v>
      </c>
      <c r="C18" s="48">
        <v>1748652991</v>
      </c>
      <c r="D18" s="48">
        <v>1709647696</v>
      </c>
      <c r="E18" s="48">
        <v>1709647696</v>
      </c>
      <c r="F18" s="48">
        <v>0</v>
      </c>
      <c r="G18" s="49">
        <v>0</v>
      </c>
      <c r="H18" s="48">
        <v>0</v>
      </c>
      <c r="I18" s="48">
        <v>1424757258.5699999</v>
      </c>
      <c r="J18" s="48">
        <v>1424757258.55</v>
      </c>
      <c r="K18" s="48">
        <v>284890437.43000001</v>
      </c>
      <c r="L18" s="48">
        <v>284890437.43000001</v>
      </c>
      <c r="M18" s="31">
        <f t="shared" si="0"/>
        <v>0.83336307351710659</v>
      </c>
    </row>
    <row r="19" spans="1:13" x14ac:dyDescent="0.25">
      <c r="A19" s="46" t="s">
        <v>43</v>
      </c>
      <c r="B19" s="46" t="s">
        <v>44</v>
      </c>
      <c r="C19" s="48">
        <v>1570483639</v>
      </c>
      <c r="D19" s="48">
        <v>1574433879</v>
      </c>
      <c r="E19" s="48">
        <v>1574433879</v>
      </c>
      <c r="F19" s="48">
        <v>0</v>
      </c>
      <c r="G19" s="49">
        <v>0</v>
      </c>
      <c r="H19" s="48">
        <v>0</v>
      </c>
      <c r="I19" s="48">
        <v>1302636046.9200001</v>
      </c>
      <c r="J19" s="48">
        <v>1302636046.9200001</v>
      </c>
      <c r="K19" s="48">
        <v>271797832.07999998</v>
      </c>
      <c r="L19" s="48">
        <v>271797832.07999998</v>
      </c>
      <c r="M19" s="31">
        <f t="shared" si="0"/>
        <v>0.82736789667367161</v>
      </c>
    </row>
    <row r="20" spans="1:13" x14ac:dyDescent="0.25">
      <c r="A20" s="46" t="s">
        <v>45</v>
      </c>
      <c r="B20" s="46" t="s">
        <v>46</v>
      </c>
      <c r="C20" s="48">
        <v>822600000</v>
      </c>
      <c r="D20" s="48">
        <v>775594812</v>
      </c>
      <c r="E20" s="48">
        <v>775594812</v>
      </c>
      <c r="F20" s="48">
        <v>0</v>
      </c>
      <c r="G20" s="49">
        <v>0</v>
      </c>
      <c r="H20" s="48">
        <v>0</v>
      </c>
      <c r="I20" s="48">
        <v>613265273.40999997</v>
      </c>
      <c r="J20" s="48">
        <v>612869556.13</v>
      </c>
      <c r="K20" s="48">
        <v>162329538.59</v>
      </c>
      <c r="L20" s="48">
        <v>162329538.59</v>
      </c>
      <c r="M20" s="31">
        <f t="shared" si="0"/>
        <v>0.79070316603664947</v>
      </c>
    </row>
    <row r="21" spans="1:13" x14ac:dyDescent="0.25">
      <c r="A21" s="46" t="s">
        <v>47</v>
      </c>
      <c r="B21" s="46" t="s">
        <v>48</v>
      </c>
      <c r="C21" s="48">
        <v>2047521279</v>
      </c>
      <c r="D21" s="48">
        <v>1984907414</v>
      </c>
      <c r="E21" s="48">
        <v>1984907414</v>
      </c>
      <c r="F21" s="48">
        <v>0</v>
      </c>
      <c r="G21" s="49">
        <v>0</v>
      </c>
      <c r="H21" s="48">
        <v>0</v>
      </c>
      <c r="I21" s="48">
        <v>1685205555.4200001</v>
      </c>
      <c r="J21" s="48">
        <v>1632218440.8699999</v>
      </c>
      <c r="K21" s="48">
        <v>299701858.57999998</v>
      </c>
      <c r="L21" s="48">
        <v>299701858.57999998</v>
      </c>
      <c r="M21" s="31">
        <f t="shared" si="0"/>
        <v>0.8490096533137339</v>
      </c>
    </row>
    <row r="22" spans="1:13" x14ac:dyDescent="0.25">
      <c r="A22" s="46" t="s">
        <v>49</v>
      </c>
      <c r="B22" s="46" t="s">
        <v>50</v>
      </c>
      <c r="C22" s="48">
        <v>270166323</v>
      </c>
      <c r="D22" s="48">
        <v>264618612</v>
      </c>
      <c r="E22" s="48">
        <v>264618612</v>
      </c>
      <c r="F22" s="48">
        <v>0</v>
      </c>
      <c r="G22" s="49">
        <v>0</v>
      </c>
      <c r="H22" s="48">
        <v>0</v>
      </c>
      <c r="I22" s="48">
        <v>206155006</v>
      </c>
      <c r="J22" s="48">
        <v>206155006</v>
      </c>
      <c r="K22" s="48">
        <v>58463606</v>
      </c>
      <c r="L22" s="48">
        <v>58463606</v>
      </c>
      <c r="M22" s="31">
        <f t="shared" si="0"/>
        <v>0.77906464871034842</v>
      </c>
    </row>
    <row r="23" spans="1:13" x14ac:dyDescent="0.25">
      <c r="A23" s="46" t="s">
        <v>280</v>
      </c>
      <c r="B23" s="46" t="s">
        <v>50</v>
      </c>
      <c r="C23" s="48">
        <v>49914237</v>
      </c>
      <c r="D23" s="48">
        <v>49741072</v>
      </c>
      <c r="E23" s="48">
        <v>49741072</v>
      </c>
      <c r="F23" s="48">
        <v>0</v>
      </c>
      <c r="G23" s="49">
        <v>0</v>
      </c>
      <c r="H23" s="48">
        <v>0</v>
      </c>
      <c r="I23" s="48">
        <v>44213886</v>
      </c>
      <c r="J23" s="48">
        <v>44213886</v>
      </c>
      <c r="K23" s="48">
        <v>5527186</v>
      </c>
      <c r="L23" s="48">
        <v>5527186</v>
      </c>
      <c r="M23" s="31">
        <f t="shared" si="0"/>
        <v>0.88888084277717216</v>
      </c>
    </row>
    <row r="24" spans="1:13" x14ac:dyDescent="0.25">
      <c r="A24" s="46" t="s">
        <v>309</v>
      </c>
      <c r="B24" s="46" t="s">
        <v>50</v>
      </c>
      <c r="C24" s="48">
        <v>166399280</v>
      </c>
      <c r="D24" s="48">
        <v>164502033</v>
      </c>
      <c r="E24" s="48">
        <v>164502033</v>
      </c>
      <c r="F24" s="48">
        <v>0</v>
      </c>
      <c r="G24" s="49">
        <v>0</v>
      </c>
      <c r="H24" s="48">
        <v>0</v>
      </c>
      <c r="I24" s="48">
        <v>145218121.84</v>
      </c>
      <c r="J24" s="48">
        <v>145218121.84</v>
      </c>
      <c r="K24" s="48">
        <v>19283911.16</v>
      </c>
      <c r="L24" s="48">
        <v>19283911.16</v>
      </c>
      <c r="M24" s="31">
        <f t="shared" si="0"/>
        <v>0.88277402529122539</v>
      </c>
    </row>
    <row r="25" spans="1:13" x14ac:dyDescent="0.25">
      <c r="A25" s="46" t="s">
        <v>334</v>
      </c>
      <c r="B25" s="46" t="s">
        <v>50</v>
      </c>
      <c r="C25" s="48">
        <v>71705811</v>
      </c>
      <c r="D25" s="48">
        <v>70956331</v>
      </c>
      <c r="E25" s="48">
        <v>70956331</v>
      </c>
      <c r="F25" s="48">
        <v>0</v>
      </c>
      <c r="G25" s="49">
        <v>0</v>
      </c>
      <c r="H25" s="48">
        <v>0</v>
      </c>
      <c r="I25" s="48">
        <v>54407558.289999999</v>
      </c>
      <c r="J25" s="48">
        <v>49773688.289999999</v>
      </c>
      <c r="K25" s="48">
        <v>16548772.710000001</v>
      </c>
      <c r="L25" s="48">
        <v>16548772.710000001</v>
      </c>
      <c r="M25" s="31">
        <f t="shared" si="0"/>
        <v>0.76677524786336537</v>
      </c>
    </row>
    <row r="26" spans="1:13" x14ac:dyDescent="0.25">
      <c r="A26" s="46" t="s">
        <v>346</v>
      </c>
      <c r="B26" s="46" t="s">
        <v>50</v>
      </c>
      <c r="C26" s="48">
        <v>16522759</v>
      </c>
      <c r="D26" s="48">
        <v>19265304</v>
      </c>
      <c r="E26" s="48">
        <v>19265304</v>
      </c>
      <c r="F26" s="48">
        <v>0</v>
      </c>
      <c r="G26" s="49">
        <v>0</v>
      </c>
      <c r="H26" s="48">
        <v>0</v>
      </c>
      <c r="I26" s="48">
        <v>18195137</v>
      </c>
      <c r="J26" s="48">
        <v>18195137</v>
      </c>
      <c r="K26" s="48">
        <v>1070167</v>
      </c>
      <c r="L26" s="48">
        <v>1070167</v>
      </c>
      <c r="M26" s="31">
        <f t="shared" si="0"/>
        <v>0.94445107121071126</v>
      </c>
    </row>
    <row r="27" spans="1:13" x14ac:dyDescent="0.25">
      <c r="A27" s="46" t="s">
        <v>365</v>
      </c>
      <c r="B27" s="46" t="s">
        <v>50</v>
      </c>
      <c r="C27" s="48">
        <v>15648730</v>
      </c>
      <c r="D27" s="48">
        <v>15133094</v>
      </c>
      <c r="E27" s="48">
        <v>15133094</v>
      </c>
      <c r="F27" s="48">
        <v>0</v>
      </c>
      <c r="G27" s="49">
        <v>0</v>
      </c>
      <c r="H27" s="48">
        <v>0</v>
      </c>
      <c r="I27" s="48">
        <v>13851150.619999999</v>
      </c>
      <c r="J27" s="48">
        <v>12733183.619999999</v>
      </c>
      <c r="K27" s="48">
        <v>1281943.3799999999</v>
      </c>
      <c r="L27" s="48">
        <v>1281943.3799999999</v>
      </c>
      <c r="M27" s="31">
        <f t="shared" si="0"/>
        <v>0.91528874531539939</v>
      </c>
    </row>
    <row r="28" spans="1:13" x14ac:dyDescent="0.25">
      <c r="A28" s="46" t="s">
        <v>375</v>
      </c>
      <c r="B28" s="46" t="s">
        <v>50</v>
      </c>
      <c r="C28" s="48">
        <v>18165674</v>
      </c>
      <c r="D28" s="48">
        <v>16788042</v>
      </c>
      <c r="E28" s="48">
        <v>16788042</v>
      </c>
      <c r="F28" s="48">
        <v>0</v>
      </c>
      <c r="G28" s="49">
        <v>0</v>
      </c>
      <c r="H28" s="48">
        <v>0</v>
      </c>
      <c r="I28" s="48">
        <v>13420842.789999999</v>
      </c>
      <c r="J28" s="48">
        <v>12022266.18</v>
      </c>
      <c r="K28" s="48">
        <v>3367199.21</v>
      </c>
      <c r="L28" s="48">
        <v>3367199.21</v>
      </c>
      <c r="M28" s="31">
        <f t="shared" si="0"/>
        <v>0.79942871181761399</v>
      </c>
    </row>
    <row r="29" spans="1:13" x14ac:dyDescent="0.25">
      <c r="A29" s="46" t="s">
        <v>385</v>
      </c>
      <c r="B29" s="46" t="s">
        <v>50</v>
      </c>
      <c r="C29" s="48">
        <v>10136437</v>
      </c>
      <c r="D29" s="48">
        <v>8679029</v>
      </c>
      <c r="E29" s="48">
        <v>8679029</v>
      </c>
      <c r="F29" s="48">
        <v>0</v>
      </c>
      <c r="G29" s="49">
        <v>0</v>
      </c>
      <c r="H29" s="48">
        <v>0</v>
      </c>
      <c r="I29" s="48">
        <v>7433827</v>
      </c>
      <c r="J29" s="48">
        <v>7433827</v>
      </c>
      <c r="K29" s="48">
        <v>1245202</v>
      </c>
      <c r="L29" s="48">
        <v>1245202</v>
      </c>
      <c r="M29" s="31">
        <f t="shared" si="0"/>
        <v>0.856527498640689</v>
      </c>
    </row>
    <row r="30" spans="1:13" x14ac:dyDescent="0.25">
      <c r="A30" s="46" t="s">
        <v>394</v>
      </c>
      <c r="B30" s="46" t="s">
        <v>50</v>
      </c>
      <c r="C30" s="48">
        <v>5353751</v>
      </c>
      <c r="D30" s="48">
        <v>5020450</v>
      </c>
      <c r="E30" s="48">
        <v>5020450</v>
      </c>
      <c r="F30" s="48">
        <v>0</v>
      </c>
      <c r="G30" s="49">
        <v>0</v>
      </c>
      <c r="H30" s="48">
        <v>0</v>
      </c>
      <c r="I30" s="48">
        <v>4927702</v>
      </c>
      <c r="J30" s="48">
        <v>4927702</v>
      </c>
      <c r="K30" s="48">
        <v>92748</v>
      </c>
      <c r="L30" s="48">
        <v>92748</v>
      </c>
      <c r="M30" s="31">
        <f t="shared" si="0"/>
        <v>0.98152595882839189</v>
      </c>
    </row>
    <row r="31" spans="1:13" x14ac:dyDescent="0.25">
      <c r="A31" s="46" t="s">
        <v>403</v>
      </c>
      <c r="B31" s="46" t="s">
        <v>50</v>
      </c>
      <c r="C31" s="48">
        <v>67156314</v>
      </c>
      <c r="D31" s="48">
        <v>65370727</v>
      </c>
      <c r="E31" s="48">
        <v>65370727</v>
      </c>
      <c r="F31" s="48">
        <v>0</v>
      </c>
      <c r="G31" s="49">
        <v>0</v>
      </c>
      <c r="H31" s="48">
        <v>0</v>
      </c>
      <c r="I31" s="48">
        <v>48964919</v>
      </c>
      <c r="J31" s="48">
        <v>48964919</v>
      </c>
      <c r="K31" s="48">
        <v>16405808</v>
      </c>
      <c r="L31" s="48">
        <v>16405808</v>
      </c>
      <c r="M31" s="31">
        <f t="shared" si="0"/>
        <v>0.74903433458832425</v>
      </c>
    </row>
    <row r="32" spans="1:13" x14ac:dyDescent="0.25">
      <c r="A32" s="46" t="s">
        <v>416</v>
      </c>
      <c r="B32" s="46" t="s">
        <v>50</v>
      </c>
      <c r="C32" s="48">
        <v>184375343</v>
      </c>
      <c r="D32" s="48">
        <v>177414267</v>
      </c>
      <c r="E32" s="48">
        <v>177414267</v>
      </c>
      <c r="F32" s="48">
        <v>0</v>
      </c>
      <c r="G32" s="49">
        <v>0</v>
      </c>
      <c r="H32" s="48">
        <v>0</v>
      </c>
      <c r="I32" s="48">
        <v>153352389</v>
      </c>
      <c r="J32" s="48">
        <v>153352389</v>
      </c>
      <c r="K32" s="48">
        <v>24061878</v>
      </c>
      <c r="L32" s="48">
        <v>24061878</v>
      </c>
      <c r="M32" s="31">
        <f t="shared" si="0"/>
        <v>0.8643746165013888</v>
      </c>
    </row>
    <row r="33" spans="1:13" x14ac:dyDescent="0.25">
      <c r="A33" s="46" t="s">
        <v>437</v>
      </c>
      <c r="B33" s="46" t="s">
        <v>50</v>
      </c>
      <c r="C33" s="48">
        <v>218042492</v>
      </c>
      <c r="D33" s="48">
        <v>211976810</v>
      </c>
      <c r="E33" s="48">
        <v>211976810</v>
      </c>
      <c r="F33" s="48">
        <v>0</v>
      </c>
      <c r="G33" s="49">
        <v>0</v>
      </c>
      <c r="H33" s="48">
        <v>0</v>
      </c>
      <c r="I33" s="48">
        <v>184656742</v>
      </c>
      <c r="J33" s="48">
        <v>184656742</v>
      </c>
      <c r="K33" s="48">
        <v>27320068</v>
      </c>
      <c r="L33" s="48">
        <v>27320068</v>
      </c>
      <c r="M33" s="31">
        <f t="shared" si="0"/>
        <v>0.87111765669084273</v>
      </c>
    </row>
    <row r="34" spans="1:13" x14ac:dyDescent="0.25">
      <c r="A34" s="46" t="s">
        <v>448</v>
      </c>
      <c r="B34" s="46" t="s">
        <v>50</v>
      </c>
      <c r="C34" s="48">
        <v>182561745</v>
      </c>
      <c r="D34" s="48">
        <v>171789041</v>
      </c>
      <c r="E34" s="48">
        <v>171789041</v>
      </c>
      <c r="F34" s="48">
        <v>0</v>
      </c>
      <c r="G34" s="49">
        <v>0</v>
      </c>
      <c r="H34" s="48">
        <v>0</v>
      </c>
      <c r="I34" s="48">
        <v>140401132</v>
      </c>
      <c r="J34" s="48">
        <v>140401132</v>
      </c>
      <c r="K34" s="48">
        <v>31387909</v>
      </c>
      <c r="L34" s="48">
        <v>31387909</v>
      </c>
      <c r="M34" s="31">
        <f t="shared" si="0"/>
        <v>0.81728805971971163</v>
      </c>
    </row>
    <row r="35" spans="1:13" x14ac:dyDescent="0.25">
      <c r="A35" s="46" t="s">
        <v>462</v>
      </c>
      <c r="B35" s="46" t="s">
        <v>50</v>
      </c>
      <c r="C35" s="48">
        <v>169736398</v>
      </c>
      <c r="D35" s="48">
        <v>162886067</v>
      </c>
      <c r="E35" s="48">
        <v>162886067</v>
      </c>
      <c r="F35" s="48">
        <v>0</v>
      </c>
      <c r="G35" s="49">
        <v>0</v>
      </c>
      <c r="H35" s="48">
        <v>0</v>
      </c>
      <c r="I35" s="48">
        <v>148803028</v>
      </c>
      <c r="J35" s="48">
        <v>138037082</v>
      </c>
      <c r="K35" s="48">
        <v>14083039</v>
      </c>
      <c r="L35" s="48">
        <v>14083039</v>
      </c>
      <c r="M35" s="31">
        <f t="shared" si="0"/>
        <v>0.91354055469950046</v>
      </c>
    </row>
    <row r="36" spans="1:13" x14ac:dyDescent="0.25">
      <c r="A36" s="46" t="s">
        <v>476</v>
      </c>
      <c r="B36" s="46" t="s">
        <v>50</v>
      </c>
      <c r="C36" s="48">
        <v>110307699</v>
      </c>
      <c r="D36" s="48">
        <v>107589193</v>
      </c>
      <c r="E36" s="48">
        <v>107589193</v>
      </c>
      <c r="F36" s="48">
        <v>0</v>
      </c>
      <c r="G36" s="49">
        <v>0</v>
      </c>
      <c r="H36" s="48">
        <v>0</v>
      </c>
      <c r="I36" s="48">
        <v>96290467.900000006</v>
      </c>
      <c r="J36" s="48">
        <v>88645852.900000006</v>
      </c>
      <c r="K36" s="48">
        <v>11298725.1</v>
      </c>
      <c r="L36" s="48">
        <v>11298725.1</v>
      </c>
      <c r="M36" s="31">
        <f t="shared" si="0"/>
        <v>0.89498271355190862</v>
      </c>
    </row>
    <row r="37" spans="1:13" x14ac:dyDescent="0.25">
      <c r="A37" s="46" t="s">
        <v>494</v>
      </c>
      <c r="B37" s="46" t="s">
        <v>50</v>
      </c>
      <c r="C37" s="48">
        <v>142621359</v>
      </c>
      <c r="D37" s="48">
        <v>138640962</v>
      </c>
      <c r="E37" s="48">
        <v>138640962</v>
      </c>
      <c r="F37" s="48">
        <v>0</v>
      </c>
      <c r="G37" s="49">
        <v>0</v>
      </c>
      <c r="H37" s="48">
        <v>0</v>
      </c>
      <c r="I37" s="48">
        <v>117217288</v>
      </c>
      <c r="J37" s="48">
        <v>107382172</v>
      </c>
      <c r="K37" s="48">
        <v>21423674</v>
      </c>
      <c r="L37" s="48">
        <v>21423674</v>
      </c>
      <c r="M37" s="31">
        <f t="shared" si="0"/>
        <v>0.84547370639277586</v>
      </c>
    </row>
    <row r="38" spans="1:13" x14ac:dyDescent="0.25">
      <c r="A38" s="46" t="s">
        <v>506</v>
      </c>
      <c r="B38" s="46" t="s">
        <v>50</v>
      </c>
      <c r="C38" s="48">
        <v>15365852</v>
      </c>
      <c r="D38" s="48">
        <v>15202806</v>
      </c>
      <c r="E38" s="48">
        <v>15202806</v>
      </c>
      <c r="F38" s="48">
        <v>0</v>
      </c>
      <c r="G38" s="49">
        <v>0</v>
      </c>
      <c r="H38" s="48">
        <v>0</v>
      </c>
      <c r="I38" s="48">
        <v>12960945.449999999</v>
      </c>
      <c r="J38" s="48">
        <v>11944457.92</v>
      </c>
      <c r="K38" s="48">
        <v>2241860.5499999998</v>
      </c>
      <c r="L38" s="48">
        <v>2241860.5499999998</v>
      </c>
      <c r="M38" s="31">
        <f t="shared" si="0"/>
        <v>0.85253639689936178</v>
      </c>
    </row>
    <row r="39" spans="1:13" x14ac:dyDescent="0.25">
      <c r="A39" s="46" t="s">
        <v>524</v>
      </c>
      <c r="B39" s="46" t="s">
        <v>50</v>
      </c>
      <c r="C39" s="48">
        <v>19939196</v>
      </c>
      <c r="D39" s="48">
        <v>19687808</v>
      </c>
      <c r="E39" s="48">
        <v>19687808</v>
      </c>
      <c r="F39" s="48">
        <v>0</v>
      </c>
      <c r="G39" s="49">
        <v>0</v>
      </c>
      <c r="H39" s="48">
        <v>0</v>
      </c>
      <c r="I39" s="48">
        <v>15278682</v>
      </c>
      <c r="J39" s="48">
        <v>15278682</v>
      </c>
      <c r="K39" s="48">
        <v>4409126</v>
      </c>
      <c r="L39" s="48">
        <v>4409126</v>
      </c>
      <c r="M39" s="31">
        <f t="shared" si="0"/>
        <v>0.77604789725702328</v>
      </c>
    </row>
    <row r="40" spans="1:13" x14ac:dyDescent="0.25">
      <c r="A40" s="46" t="s">
        <v>535</v>
      </c>
      <c r="B40" s="46" t="s">
        <v>50</v>
      </c>
      <c r="C40" s="48">
        <v>148947695</v>
      </c>
      <c r="D40" s="48">
        <v>141971135</v>
      </c>
      <c r="E40" s="48">
        <v>141971135</v>
      </c>
      <c r="F40" s="48">
        <v>0</v>
      </c>
      <c r="G40" s="49">
        <v>0</v>
      </c>
      <c r="H40" s="48">
        <v>0</v>
      </c>
      <c r="I40" s="48">
        <v>131879555</v>
      </c>
      <c r="J40" s="48">
        <v>121983688</v>
      </c>
      <c r="K40" s="48">
        <v>10091580</v>
      </c>
      <c r="L40" s="48">
        <v>10091580</v>
      </c>
      <c r="M40" s="31">
        <f t="shared" si="0"/>
        <v>0.92891808606024029</v>
      </c>
    </row>
    <row r="41" spans="1:13" x14ac:dyDescent="0.25">
      <c r="A41" s="46" t="s">
        <v>547</v>
      </c>
      <c r="B41" s="46" t="s">
        <v>50</v>
      </c>
      <c r="C41" s="48">
        <v>59453083</v>
      </c>
      <c r="D41" s="48">
        <v>55971163</v>
      </c>
      <c r="E41" s="48">
        <v>55971163</v>
      </c>
      <c r="F41" s="48">
        <v>0</v>
      </c>
      <c r="G41" s="49">
        <v>0</v>
      </c>
      <c r="H41" s="48">
        <v>0</v>
      </c>
      <c r="I41" s="48">
        <v>42065548</v>
      </c>
      <c r="J41" s="48">
        <v>38094110</v>
      </c>
      <c r="K41" s="48">
        <v>13905615</v>
      </c>
      <c r="L41" s="48">
        <v>13905615</v>
      </c>
      <c r="M41" s="31">
        <f t="shared" si="0"/>
        <v>0.75155751185659658</v>
      </c>
    </row>
    <row r="42" spans="1:13" x14ac:dyDescent="0.25">
      <c r="A42" s="46" t="s">
        <v>51</v>
      </c>
      <c r="B42" s="46" t="s">
        <v>52</v>
      </c>
      <c r="C42" s="48">
        <v>14603585</v>
      </c>
      <c r="D42" s="48">
        <v>14303709</v>
      </c>
      <c r="E42" s="48">
        <v>14303709</v>
      </c>
      <c r="F42" s="48">
        <v>0</v>
      </c>
      <c r="G42" s="49">
        <v>0</v>
      </c>
      <c r="H42" s="48">
        <v>0</v>
      </c>
      <c r="I42" s="48">
        <v>11133342</v>
      </c>
      <c r="J42" s="48">
        <v>11133342</v>
      </c>
      <c r="K42" s="48">
        <v>3170367</v>
      </c>
      <c r="L42" s="48">
        <v>3170367</v>
      </c>
      <c r="M42" s="31">
        <f t="shared" si="0"/>
        <v>0.77835350257754821</v>
      </c>
    </row>
    <row r="43" spans="1:13" x14ac:dyDescent="0.25">
      <c r="A43" s="46" t="s">
        <v>281</v>
      </c>
      <c r="B43" s="46" t="s">
        <v>52</v>
      </c>
      <c r="C43" s="48">
        <v>2698067</v>
      </c>
      <c r="D43" s="48">
        <v>2688707</v>
      </c>
      <c r="E43" s="48">
        <v>2688707</v>
      </c>
      <c r="F43" s="48">
        <v>0</v>
      </c>
      <c r="G43" s="49">
        <v>0</v>
      </c>
      <c r="H43" s="48">
        <v>0</v>
      </c>
      <c r="I43" s="48">
        <v>2389939</v>
      </c>
      <c r="J43" s="48">
        <v>2389939</v>
      </c>
      <c r="K43" s="48">
        <v>298768</v>
      </c>
      <c r="L43" s="48">
        <v>298768</v>
      </c>
      <c r="M43" s="31">
        <f t="shared" si="0"/>
        <v>0.88888041724144728</v>
      </c>
    </row>
    <row r="44" spans="1:13" x14ac:dyDescent="0.25">
      <c r="A44" s="46" t="s">
        <v>310</v>
      </c>
      <c r="B44" s="46" t="s">
        <v>52</v>
      </c>
      <c r="C44" s="48">
        <v>8994556</v>
      </c>
      <c r="D44" s="48">
        <v>8892002</v>
      </c>
      <c r="E44" s="48">
        <v>8892002</v>
      </c>
      <c r="F44" s="48">
        <v>0</v>
      </c>
      <c r="G44" s="49">
        <v>0</v>
      </c>
      <c r="H44" s="48">
        <v>0</v>
      </c>
      <c r="I44" s="48">
        <v>7849628.1600000001</v>
      </c>
      <c r="J44" s="48">
        <v>7849628.1600000001</v>
      </c>
      <c r="K44" s="48">
        <v>1042373.84</v>
      </c>
      <c r="L44" s="48">
        <v>1042373.84</v>
      </c>
      <c r="M44" s="31">
        <f t="shared" si="0"/>
        <v>0.8827739984763836</v>
      </c>
    </row>
    <row r="45" spans="1:13" x14ac:dyDescent="0.25">
      <c r="A45" s="46" t="s">
        <v>335</v>
      </c>
      <c r="B45" s="46" t="s">
        <v>52</v>
      </c>
      <c r="C45" s="48">
        <v>3875990</v>
      </c>
      <c r="D45" s="48">
        <v>3835478</v>
      </c>
      <c r="E45" s="48">
        <v>3835478</v>
      </c>
      <c r="F45" s="48">
        <v>0</v>
      </c>
      <c r="G45" s="49">
        <v>0</v>
      </c>
      <c r="H45" s="48">
        <v>0</v>
      </c>
      <c r="I45" s="48">
        <v>2889492.47</v>
      </c>
      <c r="J45" s="48">
        <v>2642541.4700000002</v>
      </c>
      <c r="K45" s="48">
        <v>945985.53</v>
      </c>
      <c r="L45" s="48">
        <v>945985.53</v>
      </c>
      <c r="M45" s="31">
        <f t="shared" si="0"/>
        <v>0.75335915627726202</v>
      </c>
    </row>
    <row r="46" spans="1:13" x14ac:dyDescent="0.25">
      <c r="A46" s="46" t="s">
        <v>347</v>
      </c>
      <c r="B46" s="46" t="s">
        <v>52</v>
      </c>
      <c r="C46" s="48">
        <v>893123</v>
      </c>
      <c r="D46" s="48">
        <v>950017</v>
      </c>
      <c r="E46" s="48">
        <v>950017</v>
      </c>
      <c r="F46" s="48">
        <v>0</v>
      </c>
      <c r="G46" s="49">
        <v>0</v>
      </c>
      <c r="H46" s="48">
        <v>0</v>
      </c>
      <c r="I46" s="48">
        <v>734912</v>
      </c>
      <c r="J46" s="48">
        <v>734912</v>
      </c>
      <c r="K46" s="48">
        <v>215105</v>
      </c>
      <c r="L46" s="48">
        <v>215105</v>
      </c>
      <c r="M46" s="31">
        <f t="shared" si="0"/>
        <v>0.77357773597735624</v>
      </c>
    </row>
    <row r="47" spans="1:13" x14ac:dyDescent="0.25">
      <c r="A47" s="46" t="s">
        <v>366</v>
      </c>
      <c r="B47" s="46" t="s">
        <v>52</v>
      </c>
      <c r="C47" s="48">
        <v>845880</v>
      </c>
      <c r="D47" s="48">
        <v>818008</v>
      </c>
      <c r="E47" s="48">
        <v>818008</v>
      </c>
      <c r="F47" s="48">
        <v>0</v>
      </c>
      <c r="G47" s="49">
        <v>0</v>
      </c>
      <c r="H47" s="48">
        <v>0</v>
      </c>
      <c r="I47" s="48">
        <v>743811.19</v>
      </c>
      <c r="J47" s="48">
        <v>683591.19</v>
      </c>
      <c r="K47" s="48">
        <v>74196.81</v>
      </c>
      <c r="L47" s="48">
        <v>74196.81</v>
      </c>
      <c r="M47" s="31">
        <f t="shared" si="0"/>
        <v>0.90929574038395711</v>
      </c>
    </row>
    <row r="48" spans="1:13" x14ac:dyDescent="0.25">
      <c r="A48" s="46" t="s">
        <v>376</v>
      </c>
      <c r="B48" s="46" t="s">
        <v>52</v>
      </c>
      <c r="C48" s="48">
        <v>981929</v>
      </c>
      <c r="D48" s="48">
        <v>907462</v>
      </c>
      <c r="E48" s="48">
        <v>907462</v>
      </c>
      <c r="F48" s="48">
        <v>0</v>
      </c>
      <c r="G48" s="49">
        <v>0</v>
      </c>
      <c r="H48" s="48">
        <v>0</v>
      </c>
      <c r="I48" s="48">
        <v>720298.22</v>
      </c>
      <c r="J48" s="48">
        <v>647735.26</v>
      </c>
      <c r="K48" s="48">
        <v>187163.78</v>
      </c>
      <c r="L48" s="48">
        <v>187163.78</v>
      </c>
      <c r="M48" s="31">
        <f t="shared" si="0"/>
        <v>0.79375028375843837</v>
      </c>
    </row>
    <row r="49" spans="1:13" x14ac:dyDescent="0.25">
      <c r="A49" s="46" t="s">
        <v>386</v>
      </c>
      <c r="B49" s="46" t="s">
        <v>52</v>
      </c>
      <c r="C49" s="48">
        <v>547916</v>
      </c>
      <c r="D49" s="48">
        <v>469137</v>
      </c>
      <c r="E49" s="48">
        <v>469137</v>
      </c>
      <c r="F49" s="48">
        <v>0</v>
      </c>
      <c r="G49" s="49">
        <v>0</v>
      </c>
      <c r="H49" s="48">
        <v>0</v>
      </c>
      <c r="I49" s="48">
        <v>200886</v>
      </c>
      <c r="J49" s="48">
        <v>200886</v>
      </c>
      <c r="K49" s="48">
        <v>268251</v>
      </c>
      <c r="L49" s="48">
        <v>268251</v>
      </c>
      <c r="M49" s="31">
        <f t="shared" si="0"/>
        <v>0.42820327537584968</v>
      </c>
    </row>
    <row r="50" spans="1:13" x14ac:dyDescent="0.25">
      <c r="A50" s="46" t="s">
        <v>395</v>
      </c>
      <c r="B50" s="46" t="s">
        <v>52</v>
      </c>
      <c r="C50" s="48">
        <v>289392</v>
      </c>
      <c r="D50" s="48">
        <v>271376</v>
      </c>
      <c r="E50" s="48">
        <v>271376</v>
      </c>
      <c r="F50" s="48">
        <v>0</v>
      </c>
      <c r="G50" s="49">
        <v>0</v>
      </c>
      <c r="H50" s="48">
        <v>0</v>
      </c>
      <c r="I50" s="48">
        <v>187630</v>
      </c>
      <c r="J50" s="48">
        <v>187630</v>
      </c>
      <c r="K50" s="48">
        <v>83746</v>
      </c>
      <c r="L50" s="48">
        <v>83746</v>
      </c>
      <c r="M50" s="31">
        <f t="shared" si="0"/>
        <v>0.69140233476799717</v>
      </c>
    </row>
    <row r="51" spans="1:13" x14ac:dyDescent="0.25">
      <c r="A51" s="46" t="s">
        <v>404</v>
      </c>
      <c r="B51" s="46" t="s">
        <v>52</v>
      </c>
      <c r="C51" s="48">
        <v>3630071</v>
      </c>
      <c r="D51" s="48">
        <v>3533553</v>
      </c>
      <c r="E51" s="48">
        <v>3533553</v>
      </c>
      <c r="F51" s="48">
        <v>0</v>
      </c>
      <c r="G51" s="49">
        <v>0</v>
      </c>
      <c r="H51" s="48">
        <v>0</v>
      </c>
      <c r="I51" s="48">
        <v>2645838</v>
      </c>
      <c r="J51" s="48">
        <v>2645838</v>
      </c>
      <c r="K51" s="48">
        <v>887715</v>
      </c>
      <c r="L51" s="48">
        <v>887715</v>
      </c>
      <c r="M51" s="31">
        <f t="shared" si="0"/>
        <v>0.74877552423863458</v>
      </c>
    </row>
    <row r="52" spans="1:13" x14ac:dyDescent="0.25">
      <c r="A52" s="46" t="s">
        <v>417</v>
      </c>
      <c r="B52" s="46" t="s">
        <v>52</v>
      </c>
      <c r="C52" s="48">
        <v>9966235</v>
      </c>
      <c r="D52" s="48">
        <v>9589961</v>
      </c>
      <c r="E52" s="48">
        <v>9589961</v>
      </c>
      <c r="F52" s="48">
        <v>0</v>
      </c>
      <c r="G52" s="49">
        <v>0</v>
      </c>
      <c r="H52" s="48">
        <v>0</v>
      </c>
      <c r="I52" s="48">
        <v>8266203</v>
      </c>
      <c r="J52" s="48">
        <v>8266203</v>
      </c>
      <c r="K52" s="48">
        <v>1323758</v>
      </c>
      <c r="L52" s="48">
        <v>1323758</v>
      </c>
      <c r="M52" s="31">
        <f t="shared" si="0"/>
        <v>0.86196419359786758</v>
      </c>
    </row>
    <row r="53" spans="1:13" x14ac:dyDescent="0.25">
      <c r="A53" s="46" t="s">
        <v>438</v>
      </c>
      <c r="B53" s="46" t="s">
        <v>52</v>
      </c>
      <c r="C53" s="48">
        <v>11786081</v>
      </c>
      <c r="D53" s="48">
        <v>11458206</v>
      </c>
      <c r="E53" s="48">
        <v>11458206</v>
      </c>
      <c r="F53" s="48">
        <v>0</v>
      </c>
      <c r="G53" s="49">
        <v>0</v>
      </c>
      <c r="H53" s="48">
        <v>0</v>
      </c>
      <c r="I53" s="48">
        <v>9973195</v>
      </c>
      <c r="J53" s="48">
        <v>9973195</v>
      </c>
      <c r="K53" s="48">
        <v>1485011</v>
      </c>
      <c r="L53" s="48">
        <v>1485011</v>
      </c>
      <c r="M53" s="31">
        <f t="shared" si="0"/>
        <v>0.87039759976387232</v>
      </c>
    </row>
    <row r="54" spans="1:13" x14ac:dyDescent="0.25">
      <c r="A54" s="46" t="s">
        <v>449</v>
      </c>
      <c r="B54" s="46" t="s">
        <v>52</v>
      </c>
      <c r="C54" s="48">
        <v>9868203</v>
      </c>
      <c r="D54" s="48">
        <v>9285895</v>
      </c>
      <c r="E54" s="48">
        <v>9285895</v>
      </c>
      <c r="F54" s="48">
        <v>0</v>
      </c>
      <c r="G54" s="49">
        <v>0</v>
      </c>
      <c r="H54" s="48">
        <v>0</v>
      </c>
      <c r="I54" s="48">
        <v>7575844.9900000002</v>
      </c>
      <c r="J54" s="48">
        <v>7575844.9900000002</v>
      </c>
      <c r="K54" s="48">
        <v>1710050.01</v>
      </c>
      <c r="L54" s="48">
        <v>1710050.01</v>
      </c>
      <c r="M54" s="31">
        <f t="shared" si="0"/>
        <v>0.81584435210607054</v>
      </c>
    </row>
    <row r="55" spans="1:13" x14ac:dyDescent="0.25">
      <c r="A55" s="46" t="s">
        <v>463</v>
      </c>
      <c r="B55" s="46" t="s">
        <v>52</v>
      </c>
      <c r="C55" s="48">
        <v>9174941</v>
      </c>
      <c r="D55" s="48">
        <v>8804653</v>
      </c>
      <c r="E55" s="48">
        <v>8804653</v>
      </c>
      <c r="F55" s="48">
        <v>0</v>
      </c>
      <c r="G55" s="49">
        <v>0</v>
      </c>
      <c r="H55" s="48">
        <v>0</v>
      </c>
      <c r="I55" s="48">
        <v>8002939</v>
      </c>
      <c r="J55" s="48">
        <v>7422603</v>
      </c>
      <c r="K55" s="48">
        <v>801714</v>
      </c>
      <c r="L55" s="48">
        <v>801714</v>
      </c>
      <c r="M55" s="31">
        <f t="shared" si="0"/>
        <v>0.90894428207448952</v>
      </c>
    </row>
    <row r="56" spans="1:13" x14ac:dyDescent="0.25">
      <c r="A56" s="46" t="s">
        <v>477</v>
      </c>
      <c r="B56" s="46" t="s">
        <v>52</v>
      </c>
      <c r="C56" s="48">
        <v>5962579</v>
      </c>
      <c r="D56" s="48">
        <v>5815633</v>
      </c>
      <c r="E56" s="48">
        <v>5815633</v>
      </c>
      <c r="F56" s="48">
        <v>0</v>
      </c>
      <c r="G56" s="49">
        <v>0</v>
      </c>
      <c r="H56" s="48">
        <v>0</v>
      </c>
      <c r="I56" s="48">
        <v>5193877.5599999996</v>
      </c>
      <c r="J56" s="48">
        <v>4781230.5599999996</v>
      </c>
      <c r="K56" s="48">
        <v>621755.43999999994</v>
      </c>
      <c r="L56" s="48">
        <v>621755.43999999994</v>
      </c>
      <c r="M56" s="31">
        <f t="shared" si="0"/>
        <v>0.8930889483569544</v>
      </c>
    </row>
    <row r="57" spans="1:13" x14ac:dyDescent="0.25">
      <c r="A57" s="46" t="s">
        <v>495</v>
      </c>
      <c r="B57" s="46" t="s">
        <v>52</v>
      </c>
      <c r="C57" s="48">
        <v>7709263</v>
      </c>
      <c r="D57" s="48">
        <v>7494106</v>
      </c>
      <c r="E57" s="48">
        <v>7494106</v>
      </c>
      <c r="F57" s="48">
        <v>0</v>
      </c>
      <c r="G57" s="49">
        <v>0</v>
      </c>
      <c r="H57" s="48">
        <v>0</v>
      </c>
      <c r="I57" s="48">
        <v>6272443</v>
      </c>
      <c r="J57" s="48">
        <v>5741592</v>
      </c>
      <c r="K57" s="48">
        <v>1221663</v>
      </c>
      <c r="L57" s="48">
        <v>1221663</v>
      </c>
      <c r="M57" s="31">
        <f t="shared" si="0"/>
        <v>0.83698349075927136</v>
      </c>
    </row>
    <row r="58" spans="1:13" x14ac:dyDescent="0.25">
      <c r="A58" s="46" t="s">
        <v>507</v>
      </c>
      <c r="B58" s="46" t="s">
        <v>52</v>
      </c>
      <c r="C58" s="48">
        <v>830587</v>
      </c>
      <c r="D58" s="48">
        <v>821774</v>
      </c>
      <c r="E58" s="48">
        <v>821774</v>
      </c>
      <c r="F58" s="48">
        <v>0</v>
      </c>
      <c r="G58" s="49">
        <v>0</v>
      </c>
      <c r="H58" s="48">
        <v>0</v>
      </c>
      <c r="I58" s="48">
        <v>700726.94</v>
      </c>
      <c r="J58" s="48">
        <v>645330.49</v>
      </c>
      <c r="K58" s="48">
        <v>121047.06</v>
      </c>
      <c r="L58" s="48">
        <v>121047.06</v>
      </c>
      <c r="M58" s="31">
        <f t="shared" si="0"/>
        <v>0.85270030446327083</v>
      </c>
    </row>
    <row r="59" spans="1:13" x14ac:dyDescent="0.25">
      <c r="A59" s="46" t="s">
        <v>525</v>
      </c>
      <c r="B59" s="46" t="s">
        <v>52</v>
      </c>
      <c r="C59" s="48">
        <v>1077795</v>
      </c>
      <c r="D59" s="48">
        <v>1064206</v>
      </c>
      <c r="E59" s="48">
        <v>1064206</v>
      </c>
      <c r="F59" s="48">
        <v>0</v>
      </c>
      <c r="G59" s="49">
        <v>0</v>
      </c>
      <c r="H59" s="48">
        <v>0</v>
      </c>
      <c r="I59" s="48">
        <v>825781</v>
      </c>
      <c r="J59" s="48">
        <v>825781</v>
      </c>
      <c r="K59" s="48">
        <v>238425</v>
      </c>
      <c r="L59" s="48">
        <v>238425</v>
      </c>
      <c r="M59" s="31">
        <f t="shared" si="0"/>
        <v>0.77595972960122384</v>
      </c>
    </row>
    <row r="60" spans="1:13" x14ac:dyDescent="0.25">
      <c r="A60" s="46" t="s">
        <v>536</v>
      </c>
      <c r="B60" s="46" t="s">
        <v>52</v>
      </c>
      <c r="C60" s="48">
        <v>8051227</v>
      </c>
      <c r="D60" s="48">
        <v>7674116</v>
      </c>
      <c r="E60" s="48">
        <v>7674116</v>
      </c>
      <c r="F60" s="48">
        <v>0</v>
      </c>
      <c r="G60" s="49">
        <v>0</v>
      </c>
      <c r="H60" s="48">
        <v>0</v>
      </c>
      <c r="I60" s="48">
        <v>7014678</v>
      </c>
      <c r="J60" s="48">
        <v>6480861</v>
      </c>
      <c r="K60" s="48">
        <v>659438</v>
      </c>
      <c r="L60" s="48">
        <v>659438</v>
      </c>
      <c r="M60" s="31">
        <f t="shared" si="0"/>
        <v>0.91406984205086295</v>
      </c>
    </row>
    <row r="61" spans="1:13" x14ac:dyDescent="0.25">
      <c r="A61" s="46" t="s">
        <v>548</v>
      </c>
      <c r="B61" s="46" t="s">
        <v>52</v>
      </c>
      <c r="C61" s="48">
        <v>3213681</v>
      </c>
      <c r="D61" s="48">
        <v>3025469</v>
      </c>
      <c r="E61" s="48">
        <v>3025469</v>
      </c>
      <c r="F61" s="48">
        <v>0</v>
      </c>
      <c r="G61" s="49">
        <v>0</v>
      </c>
      <c r="H61" s="48">
        <v>0</v>
      </c>
      <c r="I61" s="48">
        <v>2190162</v>
      </c>
      <c r="J61" s="48">
        <v>1975712</v>
      </c>
      <c r="K61" s="48">
        <v>835307</v>
      </c>
      <c r="L61" s="48">
        <v>835307</v>
      </c>
      <c r="M61" s="31">
        <f t="shared" si="0"/>
        <v>0.72390826017387722</v>
      </c>
    </row>
    <row r="62" spans="1:13" x14ac:dyDescent="0.25">
      <c r="A62" s="46" t="s">
        <v>53</v>
      </c>
      <c r="B62" s="46" t="s">
        <v>54</v>
      </c>
      <c r="C62" s="48">
        <v>2348721669</v>
      </c>
      <c r="D62" s="48">
        <v>2302514511</v>
      </c>
      <c r="E62" s="48">
        <v>2302514511</v>
      </c>
      <c r="F62" s="48">
        <v>0</v>
      </c>
      <c r="G62" s="49">
        <v>0</v>
      </c>
      <c r="H62" s="48">
        <v>0</v>
      </c>
      <c r="I62" s="48">
        <v>1883850376.97</v>
      </c>
      <c r="J62" s="48">
        <v>1830044880.6700001</v>
      </c>
      <c r="K62" s="48">
        <v>418664134.02999997</v>
      </c>
      <c r="L62" s="48">
        <v>418664134.02999997</v>
      </c>
      <c r="M62" s="31">
        <f t="shared" si="0"/>
        <v>0.81817090314528751</v>
      </c>
    </row>
    <row r="63" spans="1:13" x14ac:dyDescent="0.25">
      <c r="A63" s="46" t="s">
        <v>55</v>
      </c>
      <c r="B63" s="46" t="s">
        <v>56</v>
      </c>
      <c r="C63" s="48">
        <v>158302862</v>
      </c>
      <c r="D63" s="48">
        <v>155052203</v>
      </c>
      <c r="E63" s="48">
        <v>155052203</v>
      </c>
      <c r="F63" s="48">
        <v>0</v>
      </c>
      <c r="G63" s="49">
        <v>0</v>
      </c>
      <c r="H63" s="48">
        <v>0</v>
      </c>
      <c r="I63" s="48">
        <v>120170034</v>
      </c>
      <c r="J63" s="48">
        <v>120170034</v>
      </c>
      <c r="K63" s="48">
        <v>34882169</v>
      </c>
      <c r="L63" s="48">
        <v>34882169</v>
      </c>
      <c r="M63" s="31">
        <f t="shared" si="0"/>
        <v>0.77502951699435063</v>
      </c>
    </row>
    <row r="64" spans="1:13" x14ac:dyDescent="0.25">
      <c r="A64" s="46" t="s">
        <v>282</v>
      </c>
      <c r="B64" s="46" t="s">
        <v>56</v>
      </c>
      <c r="C64" s="48">
        <v>29247045</v>
      </c>
      <c r="D64" s="48">
        <v>29145580</v>
      </c>
      <c r="E64" s="48">
        <v>29145580</v>
      </c>
      <c r="F64" s="48">
        <v>0</v>
      </c>
      <c r="G64" s="49">
        <v>0</v>
      </c>
      <c r="H64" s="48">
        <v>0</v>
      </c>
      <c r="I64" s="48">
        <v>25782229</v>
      </c>
      <c r="J64" s="48">
        <v>25782229</v>
      </c>
      <c r="K64" s="48">
        <v>3363351</v>
      </c>
      <c r="L64" s="48">
        <v>3363351</v>
      </c>
      <c r="M64" s="31">
        <f t="shared" si="0"/>
        <v>0.88460167888235541</v>
      </c>
    </row>
    <row r="65" spans="1:13" x14ac:dyDescent="0.25">
      <c r="A65" s="46" t="s">
        <v>311</v>
      </c>
      <c r="B65" s="46" t="s">
        <v>56</v>
      </c>
      <c r="C65" s="48">
        <v>97500984</v>
      </c>
      <c r="D65" s="48">
        <v>96389300</v>
      </c>
      <c r="E65" s="48">
        <v>96389300</v>
      </c>
      <c r="F65" s="48">
        <v>0</v>
      </c>
      <c r="G65" s="49">
        <v>0</v>
      </c>
      <c r="H65" s="48">
        <v>0</v>
      </c>
      <c r="I65" s="48">
        <v>85089969.700000003</v>
      </c>
      <c r="J65" s="48">
        <v>85089969.700000003</v>
      </c>
      <c r="K65" s="48">
        <v>11299330.300000001</v>
      </c>
      <c r="L65" s="48">
        <v>11299330.300000001</v>
      </c>
      <c r="M65" s="31">
        <f t="shared" si="0"/>
        <v>0.88277401848545434</v>
      </c>
    </row>
    <row r="66" spans="1:13" x14ac:dyDescent="0.25">
      <c r="A66" s="46" t="s">
        <v>336</v>
      </c>
      <c r="B66" s="46" t="s">
        <v>56</v>
      </c>
      <c r="C66" s="48">
        <v>42015729</v>
      </c>
      <c r="D66" s="48">
        <v>41576574</v>
      </c>
      <c r="E66" s="48">
        <v>41576574</v>
      </c>
      <c r="F66" s="48">
        <v>0</v>
      </c>
      <c r="G66" s="49">
        <v>0</v>
      </c>
      <c r="H66" s="48">
        <v>0</v>
      </c>
      <c r="I66" s="48">
        <v>26487485.68</v>
      </c>
      <c r="J66" s="48">
        <v>23778957.68</v>
      </c>
      <c r="K66" s="48">
        <v>15089088.32</v>
      </c>
      <c r="L66" s="48">
        <v>15089088.32</v>
      </c>
      <c r="M66" s="31">
        <f t="shared" si="0"/>
        <v>0.63707715984486846</v>
      </c>
    </row>
    <row r="67" spans="1:13" x14ac:dyDescent="0.25">
      <c r="A67" s="46" t="s">
        <v>348</v>
      </c>
      <c r="B67" s="46" t="s">
        <v>56</v>
      </c>
      <c r="C67" s="48">
        <v>9681444</v>
      </c>
      <c r="D67" s="48">
        <v>14547777</v>
      </c>
      <c r="E67" s="48">
        <v>14547777</v>
      </c>
      <c r="F67" s="48">
        <v>0</v>
      </c>
      <c r="G67" s="49">
        <v>0</v>
      </c>
      <c r="H67" s="48">
        <v>0</v>
      </c>
      <c r="I67" s="48">
        <v>10656559.9</v>
      </c>
      <c r="J67" s="48">
        <v>10656559.9</v>
      </c>
      <c r="K67" s="48">
        <v>3891217.1</v>
      </c>
      <c r="L67" s="48">
        <v>3891217.1</v>
      </c>
      <c r="M67" s="31">
        <f t="shared" si="0"/>
        <v>0.73252153232758521</v>
      </c>
    </row>
    <row r="68" spans="1:13" x14ac:dyDescent="0.25">
      <c r="A68" s="46" t="s">
        <v>367</v>
      </c>
      <c r="B68" s="46" t="s">
        <v>56</v>
      </c>
      <c r="C68" s="48">
        <v>9169310</v>
      </c>
      <c r="D68" s="48">
        <v>8867175</v>
      </c>
      <c r="E68" s="48">
        <v>8867175</v>
      </c>
      <c r="F68" s="48">
        <v>0</v>
      </c>
      <c r="G68" s="49">
        <v>0</v>
      </c>
      <c r="H68" s="48">
        <v>0</v>
      </c>
      <c r="I68" s="48">
        <v>8081592.5</v>
      </c>
      <c r="J68" s="48">
        <v>7427660.5</v>
      </c>
      <c r="K68" s="48">
        <v>785582.5</v>
      </c>
      <c r="L68" s="48">
        <v>785582.5</v>
      </c>
      <c r="M68" s="31">
        <f t="shared" si="0"/>
        <v>0.91140554911795468</v>
      </c>
    </row>
    <row r="69" spans="1:13" x14ac:dyDescent="0.25">
      <c r="A69" s="46" t="s">
        <v>377</v>
      </c>
      <c r="B69" s="46" t="s">
        <v>56</v>
      </c>
      <c r="C69" s="48">
        <v>10644103</v>
      </c>
      <c r="D69" s="48">
        <v>9836885</v>
      </c>
      <c r="E69" s="48">
        <v>9836885</v>
      </c>
      <c r="F69" s="48">
        <v>0</v>
      </c>
      <c r="G69" s="49">
        <v>0</v>
      </c>
      <c r="H69" s="48">
        <v>0</v>
      </c>
      <c r="I69" s="48">
        <v>7800307.9199999999</v>
      </c>
      <c r="J69" s="48">
        <v>7013826.1600000001</v>
      </c>
      <c r="K69" s="48">
        <v>2036577.08</v>
      </c>
      <c r="L69" s="48">
        <v>2036577.08</v>
      </c>
      <c r="M69" s="31">
        <f t="shared" si="0"/>
        <v>0.79296524458708217</v>
      </c>
    </row>
    <row r="70" spans="1:13" x14ac:dyDescent="0.25">
      <c r="A70" s="46" t="s">
        <v>387</v>
      </c>
      <c r="B70" s="46" t="s">
        <v>56</v>
      </c>
      <c r="C70" s="48">
        <v>5939404</v>
      </c>
      <c r="D70" s="48">
        <v>5085442</v>
      </c>
      <c r="E70" s="48">
        <v>5085442</v>
      </c>
      <c r="F70" s="48">
        <v>0</v>
      </c>
      <c r="G70" s="49">
        <v>0</v>
      </c>
      <c r="H70" s="48">
        <v>0</v>
      </c>
      <c r="I70" s="48">
        <v>4344084</v>
      </c>
      <c r="J70" s="48">
        <v>4344084</v>
      </c>
      <c r="K70" s="48">
        <v>741358</v>
      </c>
      <c r="L70" s="48">
        <v>741358</v>
      </c>
      <c r="M70" s="31">
        <f t="shared" si="0"/>
        <v>0.85421955456379206</v>
      </c>
    </row>
    <row r="71" spans="1:13" x14ac:dyDescent="0.25">
      <c r="A71" s="46" t="s">
        <v>396</v>
      </c>
      <c r="B71" s="46" t="s">
        <v>56</v>
      </c>
      <c r="C71" s="48">
        <v>3137009</v>
      </c>
      <c r="D71" s="48">
        <v>2941713</v>
      </c>
      <c r="E71" s="48">
        <v>2941713</v>
      </c>
      <c r="F71" s="48">
        <v>0</v>
      </c>
      <c r="G71" s="49">
        <v>0</v>
      </c>
      <c r="H71" s="48">
        <v>0</v>
      </c>
      <c r="I71" s="48">
        <v>1112290</v>
      </c>
      <c r="J71" s="48">
        <v>1112290</v>
      </c>
      <c r="K71" s="48">
        <v>1829423</v>
      </c>
      <c r="L71" s="48">
        <v>1829423</v>
      </c>
      <c r="M71" s="31">
        <f t="shared" ref="M71:M134" si="1">+IFERROR(I71/D71,0)</f>
        <v>0.37810962524216335</v>
      </c>
    </row>
    <row r="72" spans="1:13" x14ac:dyDescent="0.25">
      <c r="A72" s="46" t="s">
        <v>405</v>
      </c>
      <c r="B72" s="46" t="s">
        <v>56</v>
      </c>
      <c r="C72" s="48">
        <v>39349970</v>
      </c>
      <c r="D72" s="48">
        <v>38303713</v>
      </c>
      <c r="E72" s="48">
        <v>38303713</v>
      </c>
      <c r="F72" s="48">
        <v>0</v>
      </c>
      <c r="G72" s="49">
        <v>0</v>
      </c>
      <c r="H72" s="48">
        <v>0</v>
      </c>
      <c r="I72" s="48">
        <v>28539246</v>
      </c>
      <c r="J72" s="48">
        <v>28539246</v>
      </c>
      <c r="K72" s="48">
        <v>9764467</v>
      </c>
      <c r="L72" s="48">
        <v>9764467</v>
      </c>
      <c r="M72" s="31">
        <f t="shared" si="1"/>
        <v>0.74507779441643163</v>
      </c>
    </row>
    <row r="73" spans="1:13" x14ac:dyDescent="0.25">
      <c r="A73" s="46" t="s">
        <v>418</v>
      </c>
      <c r="B73" s="46" t="s">
        <v>56</v>
      </c>
      <c r="C73" s="48">
        <v>108033985</v>
      </c>
      <c r="D73" s="48">
        <v>103955171</v>
      </c>
      <c r="E73" s="48">
        <v>103955171</v>
      </c>
      <c r="F73" s="48">
        <v>0</v>
      </c>
      <c r="G73" s="49">
        <v>0</v>
      </c>
      <c r="H73" s="48">
        <v>0</v>
      </c>
      <c r="I73" s="48">
        <v>89280785</v>
      </c>
      <c r="J73" s="48">
        <v>89280785</v>
      </c>
      <c r="K73" s="48">
        <v>14674386</v>
      </c>
      <c r="L73" s="48">
        <v>14674386</v>
      </c>
      <c r="M73" s="31">
        <f t="shared" si="1"/>
        <v>0.85883928756175099</v>
      </c>
    </row>
    <row r="74" spans="1:13" x14ac:dyDescent="0.25">
      <c r="A74" s="46" t="s">
        <v>439</v>
      </c>
      <c r="B74" s="46" t="s">
        <v>56</v>
      </c>
      <c r="C74" s="48">
        <v>127761115</v>
      </c>
      <c r="D74" s="48">
        <v>124204261</v>
      </c>
      <c r="E74" s="48">
        <v>124204261</v>
      </c>
      <c r="F74" s="48">
        <v>0</v>
      </c>
      <c r="G74" s="49">
        <v>0</v>
      </c>
      <c r="H74" s="48">
        <v>0</v>
      </c>
      <c r="I74" s="48">
        <v>84859399</v>
      </c>
      <c r="J74" s="48">
        <v>84859399</v>
      </c>
      <c r="K74" s="48">
        <v>39344862</v>
      </c>
      <c r="L74" s="48">
        <v>39344862</v>
      </c>
      <c r="M74" s="31">
        <f t="shared" si="1"/>
        <v>0.68322453929338223</v>
      </c>
    </row>
    <row r="75" spans="1:13" x14ac:dyDescent="0.25">
      <c r="A75" s="46" t="s">
        <v>450</v>
      </c>
      <c r="B75" s="46" t="s">
        <v>56</v>
      </c>
      <c r="C75" s="48">
        <v>106971315</v>
      </c>
      <c r="D75" s="48">
        <v>100659093</v>
      </c>
      <c r="E75" s="48">
        <v>100659093</v>
      </c>
      <c r="F75" s="48">
        <v>0</v>
      </c>
      <c r="G75" s="49">
        <v>0</v>
      </c>
      <c r="H75" s="48">
        <v>0</v>
      </c>
      <c r="I75" s="48">
        <v>81789798.019999996</v>
      </c>
      <c r="J75" s="48">
        <v>81789798.019999996</v>
      </c>
      <c r="K75" s="48">
        <v>18869294.98</v>
      </c>
      <c r="L75" s="48">
        <v>18869294.98</v>
      </c>
      <c r="M75" s="31">
        <f t="shared" si="1"/>
        <v>0.81254256900566346</v>
      </c>
    </row>
    <row r="76" spans="1:13" x14ac:dyDescent="0.25">
      <c r="A76" s="46" t="s">
        <v>464</v>
      </c>
      <c r="B76" s="46" t="s">
        <v>56</v>
      </c>
      <c r="C76" s="48">
        <v>99456355</v>
      </c>
      <c r="D76" s="48">
        <v>95442431</v>
      </c>
      <c r="E76" s="48">
        <v>95442431</v>
      </c>
      <c r="F76" s="48">
        <v>0</v>
      </c>
      <c r="G76" s="49">
        <v>0</v>
      </c>
      <c r="H76" s="48">
        <v>0</v>
      </c>
      <c r="I76" s="48">
        <v>87030301</v>
      </c>
      <c r="J76" s="48">
        <v>80689667</v>
      </c>
      <c r="K76" s="48">
        <v>8412130</v>
      </c>
      <c r="L76" s="48">
        <v>8412130</v>
      </c>
      <c r="M76" s="31">
        <f t="shared" si="1"/>
        <v>0.91186173788888503</v>
      </c>
    </row>
    <row r="77" spans="1:13" x14ac:dyDescent="0.25">
      <c r="A77" s="46" t="s">
        <v>478</v>
      </c>
      <c r="B77" s="46" t="s">
        <v>56</v>
      </c>
      <c r="C77" s="48">
        <v>64634349</v>
      </c>
      <c r="D77" s="48">
        <v>63041452</v>
      </c>
      <c r="E77" s="48">
        <v>63041452</v>
      </c>
      <c r="F77" s="48">
        <v>0</v>
      </c>
      <c r="G77" s="49">
        <v>0</v>
      </c>
      <c r="H77" s="48">
        <v>0</v>
      </c>
      <c r="I77" s="48">
        <v>55596630.270000003</v>
      </c>
      <c r="J77" s="48">
        <v>51118434.270000003</v>
      </c>
      <c r="K77" s="48">
        <v>7444821.7300000004</v>
      </c>
      <c r="L77" s="48">
        <v>7444821.7300000004</v>
      </c>
      <c r="M77" s="31">
        <f t="shared" si="1"/>
        <v>0.88190592865786155</v>
      </c>
    </row>
    <row r="78" spans="1:13" x14ac:dyDescent="0.25">
      <c r="A78" s="46" t="s">
        <v>496</v>
      </c>
      <c r="B78" s="46" t="s">
        <v>56</v>
      </c>
      <c r="C78" s="48">
        <v>83568407</v>
      </c>
      <c r="D78" s="48">
        <v>81236109</v>
      </c>
      <c r="E78" s="48">
        <v>81236109</v>
      </c>
      <c r="F78" s="48">
        <v>0</v>
      </c>
      <c r="G78" s="49">
        <v>0</v>
      </c>
      <c r="H78" s="48">
        <v>0</v>
      </c>
      <c r="I78" s="48">
        <v>67825009</v>
      </c>
      <c r="J78" s="48">
        <v>62064846</v>
      </c>
      <c r="K78" s="48">
        <v>13411100</v>
      </c>
      <c r="L78" s="48">
        <v>13411100</v>
      </c>
      <c r="M78" s="31">
        <f t="shared" si="1"/>
        <v>0.83491208324613386</v>
      </c>
    </row>
    <row r="79" spans="1:13" x14ac:dyDescent="0.25">
      <c r="A79" s="46" t="s">
        <v>508</v>
      </c>
      <c r="B79" s="46" t="s">
        <v>56</v>
      </c>
      <c r="C79" s="48">
        <v>9003559</v>
      </c>
      <c r="D79" s="48">
        <v>8908023</v>
      </c>
      <c r="E79" s="48">
        <v>8908023</v>
      </c>
      <c r="F79" s="48">
        <v>0</v>
      </c>
      <c r="G79" s="49">
        <v>0</v>
      </c>
      <c r="H79" s="48">
        <v>0</v>
      </c>
      <c r="I79" s="48">
        <v>7569976.96</v>
      </c>
      <c r="J79" s="48">
        <v>6974534.8099999996</v>
      </c>
      <c r="K79" s="48">
        <v>1338046.04</v>
      </c>
      <c r="L79" s="48">
        <v>1338046.04</v>
      </c>
      <c r="M79" s="31">
        <f t="shared" si="1"/>
        <v>0.84979315387937371</v>
      </c>
    </row>
    <row r="80" spans="1:13" x14ac:dyDescent="0.25">
      <c r="A80" s="46" t="s">
        <v>526</v>
      </c>
      <c r="B80" s="46" t="s">
        <v>56</v>
      </c>
      <c r="C80" s="48">
        <v>11683291</v>
      </c>
      <c r="D80" s="48">
        <v>11535991</v>
      </c>
      <c r="E80" s="48">
        <v>11535991</v>
      </c>
      <c r="F80" s="48">
        <v>0</v>
      </c>
      <c r="G80" s="49">
        <v>0</v>
      </c>
      <c r="H80" s="48">
        <v>0</v>
      </c>
      <c r="I80" s="48">
        <v>8908661</v>
      </c>
      <c r="J80" s="48">
        <v>8908661</v>
      </c>
      <c r="K80" s="48">
        <v>2627330</v>
      </c>
      <c r="L80" s="48">
        <v>2627330</v>
      </c>
      <c r="M80" s="31">
        <f t="shared" si="1"/>
        <v>0.77224930220559296</v>
      </c>
    </row>
    <row r="81" spans="1:13" x14ac:dyDescent="0.25">
      <c r="A81" s="46" t="s">
        <v>537</v>
      </c>
      <c r="B81" s="46" t="s">
        <v>56</v>
      </c>
      <c r="C81" s="48">
        <v>87275298</v>
      </c>
      <c r="D81" s="48">
        <v>83083411</v>
      </c>
      <c r="E81" s="48">
        <v>83083411</v>
      </c>
      <c r="F81" s="48">
        <v>0</v>
      </c>
      <c r="G81" s="49">
        <v>0</v>
      </c>
      <c r="H81" s="48">
        <v>0</v>
      </c>
      <c r="I81" s="48">
        <v>76151825</v>
      </c>
      <c r="J81" s="48">
        <v>70356516</v>
      </c>
      <c r="K81" s="48">
        <v>6931586</v>
      </c>
      <c r="L81" s="48">
        <v>6931586</v>
      </c>
      <c r="M81" s="31">
        <f t="shared" si="1"/>
        <v>0.91657075803014398</v>
      </c>
    </row>
    <row r="82" spans="1:13" x14ac:dyDescent="0.25">
      <c r="A82" s="46" t="s">
        <v>549</v>
      </c>
      <c r="B82" s="46" t="s">
        <v>56</v>
      </c>
      <c r="C82" s="48">
        <v>34836293</v>
      </c>
      <c r="D82" s="48">
        <v>32796076</v>
      </c>
      <c r="E82" s="48">
        <v>32796076</v>
      </c>
      <c r="F82" s="48">
        <v>0</v>
      </c>
      <c r="G82" s="49">
        <v>0</v>
      </c>
      <c r="H82" s="48">
        <v>0</v>
      </c>
      <c r="I82" s="48">
        <v>24555121</v>
      </c>
      <c r="J82" s="48">
        <v>22229209</v>
      </c>
      <c r="K82" s="48">
        <v>8240955</v>
      </c>
      <c r="L82" s="48">
        <v>8240955</v>
      </c>
      <c r="M82" s="31">
        <f t="shared" si="1"/>
        <v>0.74872131043970014</v>
      </c>
    </row>
    <row r="83" spans="1:13" x14ac:dyDescent="0.25">
      <c r="A83" s="46" t="s">
        <v>57</v>
      </c>
      <c r="B83" s="46" t="s">
        <v>58</v>
      </c>
      <c r="C83" s="48">
        <v>87621510</v>
      </c>
      <c r="D83" s="48">
        <v>85822252</v>
      </c>
      <c r="E83" s="48">
        <v>85822252</v>
      </c>
      <c r="F83" s="48">
        <v>0</v>
      </c>
      <c r="G83" s="49">
        <v>0</v>
      </c>
      <c r="H83" s="48">
        <v>0</v>
      </c>
      <c r="I83" s="48">
        <v>66800003</v>
      </c>
      <c r="J83" s="48">
        <v>66800003</v>
      </c>
      <c r="K83" s="48">
        <v>19022249</v>
      </c>
      <c r="L83" s="48">
        <v>19022249</v>
      </c>
      <c r="M83" s="31">
        <f t="shared" si="1"/>
        <v>0.77835294976878489</v>
      </c>
    </row>
    <row r="84" spans="1:13" x14ac:dyDescent="0.25">
      <c r="A84" s="46" t="s">
        <v>283</v>
      </c>
      <c r="B84" s="46" t="s">
        <v>58</v>
      </c>
      <c r="C84" s="48">
        <v>16188402</v>
      </c>
      <c r="D84" s="48">
        <v>16132240</v>
      </c>
      <c r="E84" s="48">
        <v>16132240</v>
      </c>
      <c r="F84" s="48">
        <v>0</v>
      </c>
      <c r="G84" s="49">
        <v>0</v>
      </c>
      <c r="H84" s="48">
        <v>0</v>
      </c>
      <c r="I84" s="48">
        <v>14339557</v>
      </c>
      <c r="J84" s="48">
        <v>14339557</v>
      </c>
      <c r="K84" s="48">
        <v>1792683</v>
      </c>
      <c r="L84" s="48">
        <v>1792683</v>
      </c>
      <c r="M84" s="31">
        <f t="shared" si="1"/>
        <v>0.88887575438996691</v>
      </c>
    </row>
    <row r="85" spans="1:13" x14ac:dyDescent="0.25">
      <c r="A85" s="46" t="s">
        <v>312</v>
      </c>
      <c r="B85" s="46" t="s">
        <v>58</v>
      </c>
      <c r="C85" s="48">
        <v>53967334</v>
      </c>
      <c r="D85" s="48">
        <v>53352011</v>
      </c>
      <c r="E85" s="48">
        <v>53352011</v>
      </c>
      <c r="F85" s="48">
        <v>0</v>
      </c>
      <c r="G85" s="49">
        <v>0</v>
      </c>
      <c r="H85" s="48">
        <v>0</v>
      </c>
      <c r="I85" s="48">
        <v>47097768.859999999</v>
      </c>
      <c r="J85" s="48">
        <v>47097768.859999999</v>
      </c>
      <c r="K85" s="48">
        <v>6254242.1399999997</v>
      </c>
      <c r="L85" s="48">
        <v>6254242.1399999997</v>
      </c>
      <c r="M85" s="31">
        <f t="shared" si="1"/>
        <v>0.88277401314825787</v>
      </c>
    </row>
    <row r="86" spans="1:13" x14ac:dyDescent="0.25">
      <c r="A86" s="46" t="s">
        <v>337</v>
      </c>
      <c r="B86" s="46" t="s">
        <v>58</v>
      </c>
      <c r="C86" s="48">
        <v>23255939</v>
      </c>
      <c r="D86" s="48">
        <v>23012864</v>
      </c>
      <c r="E86" s="48">
        <v>23012864</v>
      </c>
      <c r="F86" s="48">
        <v>0</v>
      </c>
      <c r="G86" s="49">
        <v>0</v>
      </c>
      <c r="H86" s="48">
        <v>0</v>
      </c>
      <c r="I86" s="48">
        <v>16632136.48</v>
      </c>
      <c r="J86" s="48">
        <v>15150442.48</v>
      </c>
      <c r="K86" s="48">
        <v>6380727.5199999996</v>
      </c>
      <c r="L86" s="48">
        <v>6380727.5199999996</v>
      </c>
      <c r="M86" s="31">
        <f t="shared" si="1"/>
        <v>0.72273214146661624</v>
      </c>
    </row>
    <row r="87" spans="1:13" x14ac:dyDescent="0.25">
      <c r="A87" s="46" t="s">
        <v>349</v>
      </c>
      <c r="B87" s="46" t="s">
        <v>58</v>
      </c>
      <c r="C87" s="48">
        <v>5358733</v>
      </c>
      <c r="D87" s="48">
        <v>5340099</v>
      </c>
      <c r="E87" s="48">
        <v>5340099</v>
      </c>
      <c r="F87" s="48">
        <v>0</v>
      </c>
      <c r="G87" s="49">
        <v>0</v>
      </c>
      <c r="H87" s="48">
        <v>0</v>
      </c>
      <c r="I87" s="48">
        <v>4171819</v>
      </c>
      <c r="J87" s="48">
        <v>4171819</v>
      </c>
      <c r="K87" s="48">
        <v>1168280</v>
      </c>
      <c r="L87" s="48">
        <v>1168280</v>
      </c>
      <c r="M87" s="31">
        <f t="shared" si="1"/>
        <v>0.78122502972323171</v>
      </c>
    </row>
    <row r="88" spans="1:13" x14ac:dyDescent="0.25">
      <c r="A88" s="46" t="s">
        <v>368</v>
      </c>
      <c r="B88" s="46" t="s">
        <v>58</v>
      </c>
      <c r="C88" s="48">
        <v>5075270</v>
      </c>
      <c r="D88" s="48">
        <v>4908037</v>
      </c>
      <c r="E88" s="48">
        <v>4908037</v>
      </c>
      <c r="F88" s="48">
        <v>0</v>
      </c>
      <c r="G88" s="49">
        <v>0</v>
      </c>
      <c r="H88" s="48">
        <v>0</v>
      </c>
      <c r="I88" s="48">
        <v>4462887.1399999997</v>
      </c>
      <c r="J88" s="48">
        <v>4101569.14</v>
      </c>
      <c r="K88" s="48">
        <v>445149.86</v>
      </c>
      <c r="L88" s="48">
        <v>445149.86</v>
      </c>
      <c r="M88" s="31">
        <f t="shared" si="1"/>
        <v>0.90930185326638724</v>
      </c>
    </row>
    <row r="89" spans="1:13" x14ac:dyDescent="0.25">
      <c r="A89" s="46" t="s">
        <v>378</v>
      </c>
      <c r="B89" s="46" t="s">
        <v>58</v>
      </c>
      <c r="C89" s="48">
        <v>5891570</v>
      </c>
      <c r="D89" s="48">
        <v>5444770</v>
      </c>
      <c r="E89" s="48">
        <v>5444770</v>
      </c>
      <c r="F89" s="48">
        <v>0</v>
      </c>
      <c r="G89" s="49">
        <v>0</v>
      </c>
      <c r="H89" s="48">
        <v>0</v>
      </c>
      <c r="I89" s="48">
        <v>4321788.53</v>
      </c>
      <c r="J89" s="48">
        <v>3886466.52</v>
      </c>
      <c r="K89" s="48">
        <v>1122981.47</v>
      </c>
      <c r="L89" s="48">
        <v>1122981.47</v>
      </c>
      <c r="M89" s="31">
        <f t="shared" si="1"/>
        <v>0.79375043022937608</v>
      </c>
    </row>
    <row r="90" spans="1:13" x14ac:dyDescent="0.25">
      <c r="A90" s="46" t="s">
        <v>388</v>
      </c>
      <c r="B90" s="46" t="s">
        <v>58</v>
      </c>
      <c r="C90" s="48">
        <v>3287493</v>
      </c>
      <c r="D90" s="48">
        <v>2814820</v>
      </c>
      <c r="E90" s="48">
        <v>2814820</v>
      </c>
      <c r="F90" s="48">
        <v>0</v>
      </c>
      <c r="G90" s="49">
        <v>0</v>
      </c>
      <c r="H90" s="48">
        <v>0</v>
      </c>
      <c r="I90" s="48">
        <v>2611532</v>
      </c>
      <c r="J90" s="48">
        <v>2611532</v>
      </c>
      <c r="K90" s="48">
        <v>203288</v>
      </c>
      <c r="L90" s="48">
        <v>203288</v>
      </c>
      <c r="M90" s="31">
        <f t="shared" si="1"/>
        <v>0.92777939619584915</v>
      </c>
    </row>
    <row r="91" spans="1:13" x14ac:dyDescent="0.25">
      <c r="A91" s="46" t="s">
        <v>397</v>
      </c>
      <c r="B91" s="46" t="s">
        <v>58</v>
      </c>
      <c r="C91" s="48">
        <v>1736352</v>
      </c>
      <c r="D91" s="48">
        <v>1628254</v>
      </c>
      <c r="E91" s="48">
        <v>1628254</v>
      </c>
      <c r="F91" s="48">
        <v>0</v>
      </c>
      <c r="G91" s="49">
        <v>0</v>
      </c>
      <c r="H91" s="48">
        <v>0</v>
      </c>
      <c r="I91" s="48">
        <v>724352</v>
      </c>
      <c r="J91" s="48">
        <v>724352</v>
      </c>
      <c r="K91" s="48">
        <v>903902</v>
      </c>
      <c r="L91" s="48">
        <v>903902</v>
      </c>
      <c r="M91" s="31">
        <f t="shared" si="1"/>
        <v>0.44486425336587537</v>
      </c>
    </row>
    <row r="92" spans="1:13" x14ac:dyDescent="0.25">
      <c r="A92" s="46" t="s">
        <v>406</v>
      </c>
      <c r="B92" s="46" t="s">
        <v>58</v>
      </c>
      <c r="C92" s="48">
        <v>21780426</v>
      </c>
      <c r="D92" s="48">
        <v>21201317</v>
      </c>
      <c r="E92" s="48">
        <v>21201317</v>
      </c>
      <c r="F92" s="48">
        <v>0</v>
      </c>
      <c r="G92" s="49">
        <v>0</v>
      </c>
      <c r="H92" s="48">
        <v>0</v>
      </c>
      <c r="I92" s="48">
        <v>15875154</v>
      </c>
      <c r="J92" s="48">
        <v>15875154</v>
      </c>
      <c r="K92" s="48">
        <v>5326163</v>
      </c>
      <c r="L92" s="48">
        <v>5326163</v>
      </c>
      <c r="M92" s="31">
        <f t="shared" si="1"/>
        <v>0.74878150258307064</v>
      </c>
    </row>
    <row r="93" spans="1:13" x14ac:dyDescent="0.25">
      <c r="A93" s="46" t="s">
        <v>419</v>
      </c>
      <c r="B93" s="46" t="s">
        <v>58</v>
      </c>
      <c r="C93" s="48">
        <v>59797409</v>
      </c>
      <c r="D93" s="48">
        <v>57539763</v>
      </c>
      <c r="E93" s="48">
        <v>57539763</v>
      </c>
      <c r="F93" s="48">
        <v>0</v>
      </c>
      <c r="G93" s="49">
        <v>0</v>
      </c>
      <c r="H93" s="48">
        <v>0</v>
      </c>
      <c r="I93" s="48">
        <v>49596963</v>
      </c>
      <c r="J93" s="48">
        <v>49596963</v>
      </c>
      <c r="K93" s="48">
        <v>7942800</v>
      </c>
      <c r="L93" s="48">
        <v>7942800</v>
      </c>
      <c r="M93" s="31">
        <f t="shared" si="1"/>
        <v>0.86195980682089357</v>
      </c>
    </row>
    <row r="94" spans="1:13" x14ac:dyDescent="0.25">
      <c r="A94" s="46" t="s">
        <v>440</v>
      </c>
      <c r="B94" s="46" t="s">
        <v>58</v>
      </c>
      <c r="C94" s="48">
        <v>70716484</v>
      </c>
      <c r="D94" s="48">
        <v>68749236</v>
      </c>
      <c r="E94" s="48">
        <v>68749236</v>
      </c>
      <c r="F94" s="48">
        <v>0</v>
      </c>
      <c r="G94" s="49">
        <v>0</v>
      </c>
      <c r="H94" s="48">
        <v>0</v>
      </c>
      <c r="I94" s="48">
        <v>59838918</v>
      </c>
      <c r="J94" s="48">
        <v>59838918</v>
      </c>
      <c r="K94" s="48">
        <v>8910318</v>
      </c>
      <c r="L94" s="48">
        <v>8910318</v>
      </c>
      <c r="M94" s="31">
        <f t="shared" si="1"/>
        <v>0.87039393426859313</v>
      </c>
    </row>
    <row r="95" spans="1:13" x14ac:dyDescent="0.25">
      <c r="A95" s="46" t="s">
        <v>451</v>
      </c>
      <c r="B95" s="46" t="s">
        <v>58</v>
      </c>
      <c r="C95" s="48">
        <v>59209215</v>
      </c>
      <c r="D95" s="48">
        <v>55715365</v>
      </c>
      <c r="E95" s="48">
        <v>55715365</v>
      </c>
      <c r="F95" s="48">
        <v>0</v>
      </c>
      <c r="G95" s="49">
        <v>0</v>
      </c>
      <c r="H95" s="48">
        <v>0</v>
      </c>
      <c r="I95" s="48">
        <v>45454729</v>
      </c>
      <c r="J95" s="48">
        <v>45454729</v>
      </c>
      <c r="K95" s="48">
        <v>10260636</v>
      </c>
      <c r="L95" s="48">
        <v>10260636</v>
      </c>
      <c r="M95" s="31">
        <f t="shared" si="1"/>
        <v>0.81583830600409779</v>
      </c>
    </row>
    <row r="96" spans="1:13" x14ac:dyDescent="0.25">
      <c r="A96" s="46" t="s">
        <v>465</v>
      </c>
      <c r="B96" s="46" t="s">
        <v>58</v>
      </c>
      <c r="C96" s="48">
        <v>55049643</v>
      </c>
      <c r="D96" s="48">
        <v>52827914</v>
      </c>
      <c r="E96" s="48">
        <v>52827914</v>
      </c>
      <c r="F96" s="48">
        <v>0</v>
      </c>
      <c r="G96" s="49">
        <v>0</v>
      </c>
      <c r="H96" s="48">
        <v>0</v>
      </c>
      <c r="I96" s="48">
        <v>48103411</v>
      </c>
      <c r="J96" s="48">
        <v>44621367</v>
      </c>
      <c r="K96" s="48">
        <v>4724503</v>
      </c>
      <c r="L96" s="48">
        <v>4724503</v>
      </c>
      <c r="M96" s="31">
        <f t="shared" si="1"/>
        <v>0.91056805687992903</v>
      </c>
    </row>
    <row r="97" spans="1:13" x14ac:dyDescent="0.25">
      <c r="A97" s="46" t="s">
        <v>479</v>
      </c>
      <c r="B97" s="46" t="s">
        <v>58</v>
      </c>
      <c r="C97" s="48">
        <v>35775470</v>
      </c>
      <c r="D97" s="48">
        <v>34893792</v>
      </c>
      <c r="E97" s="48">
        <v>34893792</v>
      </c>
      <c r="F97" s="48">
        <v>0</v>
      </c>
      <c r="G97" s="49">
        <v>0</v>
      </c>
      <c r="H97" s="48">
        <v>0</v>
      </c>
      <c r="I97" s="48">
        <v>31023550.370000001</v>
      </c>
      <c r="J97" s="48">
        <v>28547686.370000001</v>
      </c>
      <c r="K97" s="48">
        <v>3870241.63</v>
      </c>
      <c r="L97" s="48">
        <v>3870241.63</v>
      </c>
      <c r="M97" s="31">
        <f t="shared" si="1"/>
        <v>0.88908509485010978</v>
      </c>
    </row>
    <row r="98" spans="1:13" x14ac:dyDescent="0.25">
      <c r="A98" s="46" t="s">
        <v>497</v>
      </c>
      <c r="B98" s="46" t="s">
        <v>58</v>
      </c>
      <c r="C98" s="48">
        <v>46255576</v>
      </c>
      <c r="D98" s="48">
        <v>44964636</v>
      </c>
      <c r="E98" s="48">
        <v>44964636</v>
      </c>
      <c r="F98" s="48">
        <v>0</v>
      </c>
      <c r="G98" s="49">
        <v>0</v>
      </c>
      <c r="H98" s="48">
        <v>0</v>
      </c>
      <c r="I98" s="48">
        <v>37820950</v>
      </c>
      <c r="J98" s="48">
        <v>34635812</v>
      </c>
      <c r="K98" s="48">
        <v>7143686</v>
      </c>
      <c r="L98" s="48">
        <v>7143686</v>
      </c>
      <c r="M98" s="31">
        <f t="shared" si="1"/>
        <v>0.84112656888849269</v>
      </c>
    </row>
    <row r="99" spans="1:13" x14ac:dyDescent="0.25">
      <c r="A99" s="46" t="s">
        <v>509</v>
      </c>
      <c r="B99" s="46" t="s">
        <v>58</v>
      </c>
      <c r="C99" s="48">
        <v>4983520</v>
      </c>
      <c r="D99" s="48">
        <v>4930640</v>
      </c>
      <c r="E99" s="48">
        <v>4930640</v>
      </c>
      <c r="F99" s="48">
        <v>0</v>
      </c>
      <c r="G99" s="49">
        <v>0</v>
      </c>
      <c r="H99" s="48">
        <v>0</v>
      </c>
      <c r="I99" s="48">
        <v>4201564.21</v>
      </c>
      <c r="J99" s="48">
        <v>3871983.69</v>
      </c>
      <c r="K99" s="48">
        <v>729075.79</v>
      </c>
      <c r="L99" s="48">
        <v>729075.79</v>
      </c>
      <c r="M99" s="31">
        <f t="shared" si="1"/>
        <v>0.85213363985202728</v>
      </c>
    </row>
    <row r="100" spans="1:13" x14ac:dyDescent="0.25">
      <c r="A100" s="46" t="s">
        <v>527</v>
      </c>
      <c r="B100" s="46" t="s">
        <v>58</v>
      </c>
      <c r="C100" s="48">
        <v>6466767</v>
      </c>
      <c r="D100" s="48">
        <v>6385236</v>
      </c>
      <c r="E100" s="48">
        <v>6385236</v>
      </c>
      <c r="F100" s="48">
        <v>0</v>
      </c>
      <c r="G100" s="49">
        <v>0</v>
      </c>
      <c r="H100" s="48">
        <v>0</v>
      </c>
      <c r="I100" s="48">
        <v>4954682</v>
      </c>
      <c r="J100" s="48">
        <v>4954682</v>
      </c>
      <c r="K100" s="48">
        <v>1430554</v>
      </c>
      <c r="L100" s="48">
        <v>1430554</v>
      </c>
      <c r="M100" s="31">
        <f t="shared" si="1"/>
        <v>0.77595910315609318</v>
      </c>
    </row>
    <row r="101" spans="1:13" x14ac:dyDescent="0.25">
      <c r="A101" s="46" t="s">
        <v>538</v>
      </c>
      <c r="B101" s="46" t="s">
        <v>58</v>
      </c>
      <c r="C101" s="48">
        <v>48307361</v>
      </c>
      <c r="D101" s="48">
        <v>46044693</v>
      </c>
      <c r="E101" s="48">
        <v>46044693</v>
      </c>
      <c r="F101" s="48">
        <v>0</v>
      </c>
      <c r="G101" s="49">
        <v>0</v>
      </c>
      <c r="H101" s="48">
        <v>0</v>
      </c>
      <c r="I101" s="48">
        <v>42088401</v>
      </c>
      <c r="J101" s="48">
        <v>38885468</v>
      </c>
      <c r="K101" s="48">
        <v>3956292</v>
      </c>
      <c r="L101" s="48">
        <v>3956292</v>
      </c>
      <c r="M101" s="31">
        <f t="shared" si="1"/>
        <v>0.91407713371006727</v>
      </c>
    </row>
    <row r="102" spans="1:13" x14ac:dyDescent="0.25">
      <c r="A102" s="46" t="s">
        <v>550</v>
      </c>
      <c r="B102" s="46" t="s">
        <v>58</v>
      </c>
      <c r="C102" s="48">
        <v>19282081</v>
      </c>
      <c r="D102" s="48">
        <v>18152810</v>
      </c>
      <c r="E102" s="48">
        <v>18152810</v>
      </c>
      <c r="F102" s="48">
        <v>0</v>
      </c>
      <c r="G102" s="49">
        <v>0</v>
      </c>
      <c r="H102" s="48">
        <v>0</v>
      </c>
      <c r="I102" s="48">
        <v>13264787</v>
      </c>
      <c r="J102" s="48">
        <v>11978082</v>
      </c>
      <c r="K102" s="48">
        <v>4888023</v>
      </c>
      <c r="L102" s="48">
        <v>4888023</v>
      </c>
      <c r="M102" s="31">
        <f t="shared" si="1"/>
        <v>0.73072912678532964</v>
      </c>
    </row>
    <row r="103" spans="1:13" x14ac:dyDescent="0.25">
      <c r="A103" s="46" t="s">
        <v>59</v>
      </c>
      <c r="B103" s="46" t="s">
        <v>60</v>
      </c>
      <c r="C103" s="48">
        <v>43810755</v>
      </c>
      <c r="D103" s="48">
        <v>42911126</v>
      </c>
      <c r="E103" s="48">
        <v>42911126</v>
      </c>
      <c r="F103" s="48">
        <v>0</v>
      </c>
      <c r="G103" s="49">
        <v>0</v>
      </c>
      <c r="H103" s="48">
        <v>0</v>
      </c>
      <c r="I103" s="48">
        <v>33400037</v>
      </c>
      <c r="J103" s="48">
        <v>33400037</v>
      </c>
      <c r="K103" s="48">
        <v>9511089</v>
      </c>
      <c r="L103" s="48">
        <v>9511089</v>
      </c>
      <c r="M103" s="31">
        <f t="shared" si="1"/>
        <v>0.7783537770600566</v>
      </c>
    </row>
    <row r="104" spans="1:13" x14ac:dyDescent="0.25">
      <c r="A104" s="46" t="s">
        <v>284</v>
      </c>
      <c r="B104" s="46" t="s">
        <v>60</v>
      </c>
      <c r="C104" s="48">
        <v>8094201</v>
      </c>
      <c r="D104" s="48">
        <v>8066120</v>
      </c>
      <c r="E104" s="48">
        <v>8066120</v>
      </c>
      <c r="F104" s="48">
        <v>0</v>
      </c>
      <c r="G104" s="49">
        <v>0</v>
      </c>
      <c r="H104" s="48">
        <v>0</v>
      </c>
      <c r="I104" s="48">
        <v>7169797</v>
      </c>
      <c r="J104" s="48">
        <v>7169797</v>
      </c>
      <c r="K104" s="48">
        <v>896323</v>
      </c>
      <c r="L104" s="48">
        <v>896323</v>
      </c>
      <c r="M104" s="31">
        <f t="shared" si="1"/>
        <v>0.88887804793382696</v>
      </c>
    </row>
    <row r="105" spans="1:13" x14ac:dyDescent="0.25">
      <c r="A105" s="46" t="s">
        <v>313</v>
      </c>
      <c r="B105" s="46" t="s">
        <v>60</v>
      </c>
      <c r="C105" s="48">
        <v>26983667</v>
      </c>
      <c r="D105" s="48">
        <v>26676005</v>
      </c>
      <c r="E105" s="48">
        <v>26676005</v>
      </c>
      <c r="F105" s="48">
        <v>0</v>
      </c>
      <c r="G105" s="49">
        <v>0</v>
      </c>
      <c r="H105" s="48">
        <v>0</v>
      </c>
      <c r="I105" s="48">
        <v>23548884.440000001</v>
      </c>
      <c r="J105" s="48">
        <v>23548884.440000001</v>
      </c>
      <c r="K105" s="48">
        <v>3127120.56</v>
      </c>
      <c r="L105" s="48">
        <v>3127120.56</v>
      </c>
      <c r="M105" s="31">
        <f t="shared" si="1"/>
        <v>0.88277403006934518</v>
      </c>
    </row>
    <row r="106" spans="1:13" x14ac:dyDescent="0.25">
      <c r="A106" s="46" t="s">
        <v>338</v>
      </c>
      <c r="B106" s="46" t="s">
        <v>60</v>
      </c>
      <c r="C106" s="48">
        <v>11627970</v>
      </c>
      <c r="D106" s="48">
        <v>11506433</v>
      </c>
      <c r="E106" s="48">
        <v>11506433</v>
      </c>
      <c r="F106" s="48">
        <v>0</v>
      </c>
      <c r="G106" s="49">
        <v>0</v>
      </c>
      <c r="H106" s="48">
        <v>0</v>
      </c>
      <c r="I106" s="48">
        <v>9373473.9600000009</v>
      </c>
      <c r="J106" s="48">
        <v>8632628.9600000009</v>
      </c>
      <c r="K106" s="48">
        <v>2132959.04</v>
      </c>
      <c r="L106" s="48">
        <v>2132959.04</v>
      </c>
      <c r="M106" s="31">
        <f t="shared" si="1"/>
        <v>0.81462899579739445</v>
      </c>
    </row>
    <row r="107" spans="1:13" x14ac:dyDescent="0.25">
      <c r="A107" s="46" t="s">
        <v>350</v>
      </c>
      <c r="B107" s="46" t="s">
        <v>60</v>
      </c>
      <c r="C107" s="48">
        <v>2679367</v>
      </c>
      <c r="D107" s="48">
        <v>2785050</v>
      </c>
      <c r="E107" s="48">
        <v>2785050</v>
      </c>
      <c r="F107" s="48">
        <v>0</v>
      </c>
      <c r="G107" s="49">
        <v>0</v>
      </c>
      <c r="H107" s="48">
        <v>0</v>
      </c>
      <c r="I107" s="48">
        <v>1881172.5</v>
      </c>
      <c r="J107" s="48">
        <v>1881172.5</v>
      </c>
      <c r="K107" s="48">
        <v>903877.5</v>
      </c>
      <c r="L107" s="48">
        <v>903877.5</v>
      </c>
      <c r="M107" s="31">
        <f t="shared" si="1"/>
        <v>0.67545376205095065</v>
      </c>
    </row>
    <row r="108" spans="1:13" x14ac:dyDescent="0.25">
      <c r="A108" s="46" t="s">
        <v>369</v>
      </c>
      <c r="B108" s="46" t="s">
        <v>60</v>
      </c>
      <c r="C108" s="48">
        <v>2537640</v>
      </c>
      <c r="D108" s="48">
        <v>2454023</v>
      </c>
      <c r="E108" s="48">
        <v>2454023</v>
      </c>
      <c r="F108" s="48">
        <v>0</v>
      </c>
      <c r="G108" s="49">
        <v>0</v>
      </c>
      <c r="H108" s="48">
        <v>0</v>
      </c>
      <c r="I108" s="48">
        <v>2231434.5699999998</v>
      </c>
      <c r="J108" s="48">
        <v>2050773.57</v>
      </c>
      <c r="K108" s="48">
        <v>222588.43</v>
      </c>
      <c r="L108" s="48">
        <v>222588.43</v>
      </c>
      <c r="M108" s="31">
        <f t="shared" si="1"/>
        <v>0.90929651841078907</v>
      </c>
    </row>
    <row r="109" spans="1:13" x14ac:dyDescent="0.25">
      <c r="A109" s="46" t="s">
        <v>379</v>
      </c>
      <c r="B109" s="46" t="s">
        <v>60</v>
      </c>
      <c r="C109" s="48">
        <v>2945785</v>
      </c>
      <c r="D109" s="48">
        <v>2722385</v>
      </c>
      <c r="E109" s="48">
        <v>2722385</v>
      </c>
      <c r="F109" s="48">
        <v>0</v>
      </c>
      <c r="G109" s="49">
        <v>0</v>
      </c>
      <c r="H109" s="48">
        <v>0</v>
      </c>
      <c r="I109" s="48">
        <v>2160897.36</v>
      </c>
      <c r="J109" s="48">
        <v>1943234.76</v>
      </c>
      <c r="K109" s="48">
        <v>561487.64</v>
      </c>
      <c r="L109" s="48">
        <v>561487.64</v>
      </c>
      <c r="M109" s="31">
        <f t="shared" si="1"/>
        <v>0.79375156710017136</v>
      </c>
    </row>
    <row r="110" spans="1:13" x14ac:dyDescent="0.25">
      <c r="A110" s="46" t="s">
        <v>389</v>
      </c>
      <c r="B110" s="46" t="s">
        <v>60</v>
      </c>
      <c r="C110" s="48">
        <v>1643747</v>
      </c>
      <c r="D110" s="48">
        <v>1407411</v>
      </c>
      <c r="E110" s="48">
        <v>1407411</v>
      </c>
      <c r="F110" s="48">
        <v>0</v>
      </c>
      <c r="G110" s="49">
        <v>0</v>
      </c>
      <c r="H110" s="48">
        <v>0</v>
      </c>
      <c r="I110" s="48">
        <v>1205328</v>
      </c>
      <c r="J110" s="48">
        <v>1205328</v>
      </c>
      <c r="K110" s="48">
        <v>202083</v>
      </c>
      <c r="L110" s="48">
        <v>202083</v>
      </c>
      <c r="M110" s="31">
        <f t="shared" si="1"/>
        <v>0.85641507704572439</v>
      </c>
    </row>
    <row r="111" spans="1:13" x14ac:dyDescent="0.25">
      <c r="A111" s="46" t="s">
        <v>398</v>
      </c>
      <c r="B111" s="46" t="s">
        <v>60</v>
      </c>
      <c r="C111" s="48">
        <v>868176</v>
      </c>
      <c r="D111" s="48">
        <v>814127</v>
      </c>
      <c r="E111" s="48">
        <v>814127</v>
      </c>
      <c r="F111" s="48">
        <v>0</v>
      </c>
      <c r="G111" s="49">
        <v>0</v>
      </c>
      <c r="H111" s="48">
        <v>0</v>
      </c>
      <c r="I111" s="48">
        <v>429080</v>
      </c>
      <c r="J111" s="48">
        <v>429080</v>
      </c>
      <c r="K111" s="48">
        <v>385047</v>
      </c>
      <c r="L111" s="48">
        <v>385047</v>
      </c>
      <c r="M111" s="31">
        <f t="shared" si="1"/>
        <v>0.52704307804556294</v>
      </c>
    </row>
    <row r="112" spans="1:13" x14ac:dyDescent="0.25">
      <c r="A112" s="46" t="s">
        <v>407</v>
      </c>
      <c r="B112" s="46" t="s">
        <v>60</v>
      </c>
      <c r="C112" s="48">
        <v>10890213</v>
      </c>
      <c r="D112" s="48">
        <v>10600658</v>
      </c>
      <c r="E112" s="48">
        <v>10600658</v>
      </c>
      <c r="F112" s="48">
        <v>0</v>
      </c>
      <c r="G112" s="49">
        <v>0</v>
      </c>
      <c r="H112" s="48">
        <v>0</v>
      </c>
      <c r="I112" s="48">
        <v>7937577</v>
      </c>
      <c r="J112" s="48">
        <v>7937577</v>
      </c>
      <c r="K112" s="48">
        <v>2663081</v>
      </c>
      <c r="L112" s="48">
        <v>2663081</v>
      </c>
      <c r="M112" s="31">
        <f t="shared" si="1"/>
        <v>0.74878153790076052</v>
      </c>
    </row>
    <row r="113" spans="1:13" x14ac:dyDescent="0.25">
      <c r="A113" s="46" t="s">
        <v>420</v>
      </c>
      <c r="B113" s="46" t="s">
        <v>60</v>
      </c>
      <c r="C113" s="48">
        <v>29898705</v>
      </c>
      <c r="D113" s="48">
        <v>28769882</v>
      </c>
      <c r="E113" s="48">
        <v>28769882</v>
      </c>
      <c r="F113" s="48">
        <v>0</v>
      </c>
      <c r="G113" s="49">
        <v>0</v>
      </c>
      <c r="H113" s="48">
        <v>0</v>
      </c>
      <c r="I113" s="48">
        <v>24798460</v>
      </c>
      <c r="J113" s="48">
        <v>24798460</v>
      </c>
      <c r="K113" s="48">
        <v>3971422</v>
      </c>
      <c r="L113" s="48">
        <v>3971422</v>
      </c>
      <c r="M113" s="31">
        <f t="shared" si="1"/>
        <v>0.86195904453136096</v>
      </c>
    </row>
    <row r="114" spans="1:13" x14ac:dyDescent="0.25">
      <c r="A114" s="46" t="s">
        <v>441</v>
      </c>
      <c r="B114" s="46" t="s">
        <v>60</v>
      </c>
      <c r="C114" s="48">
        <v>35358242</v>
      </c>
      <c r="D114" s="48">
        <v>34374618</v>
      </c>
      <c r="E114" s="48">
        <v>34374618</v>
      </c>
      <c r="F114" s="48">
        <v>0</v>
      </c>
      <c r="G114" s="49">
        <v>0</v>
      </c>
      <c r="H114" s="48">
        <v>0</v>
      </c>
      <c r="I114" s="48">
        <v>29919419</v>
      </c>
      <c r="J114" s="48">
        <v>29919419</v>
      </c>
      <c r="K114" s="48">
        <v>4455199</v>
      </c>
      <c r="L114" s="48">
        <v>4455199</v>
      </c>
      <c r="M114" s="31">
        <f t="shared" si="1"/>
        <v>0.87039277061929821</v>
      </c>
    </row>
    <row r="115" spans="1:13" x14ac:dyDescent="0.25">
      <c r="A115" s="46" t="s">
        <v>452</v>
      </c>
      <c r="B115" s="46" t="s">
        <v>60</v>
      </c>
      <c r="C115" s="48">
        <v>29604608</v>
      </c>
      <c r="D115" s="48">
        <v>27857683</v>
      </c>
      <c r="E115" s="48">
        <v>27857683</v>
      </c>
      <c r="F115" s="48">
        <v>0</v>
      </c>
      <c r="G115" s="49">
        <v>0</v>
      </c>
      <c r="H115" s="48">
        <v>0</v>
      </c>
      <c r="I115" s="48">
        <v>22727358.989999998</v>
      </c>
      <c r="J115" s="48">
        <v>22727358.989999998</v>
      </c>
      <c r="K115" s="48">
        <v>5130324.01</v>
      </c>
      <c r="L115" s="48">
        <v>5130324.01</v>
      </c>
      <c r="M115" s="31">
        <f t="shared" si="1"/>
        <v>0.81583809357009329</v>
      </c>
    </row>
    <row r="116" spans="1:13" x14ac:dyDescent="0.25">
      <c r="A116" s="46" t="s">
        <v>466</v>
      </c>
      <c r="B116" s="46" t="s">
        <v>60</v>
      </c>
      <c r="C116" s="48">
        <v>27524822</v>
      </c>
      <c r="D116" s="48">
        <v>26413957</v>
      </c>
      <c r="E116" s="48">
        <v>26413957</v>
      </c>
      <c r="F116" s="48">
        <v>0</v>
      </c>
      <c r="G116" s="49">
        <v>0</v>
      </c>
      <c r="H116" s="48">
        <v>0</v>
      </c>
      <c r="I116" s="48">
        <v>24016546</v>
      </c>
      <c r="J116" s="48">
        <v>22275528</v>
      </c>
      <c r="K116" s="48">
        <v>2397411</v>
      </c>
      <c r="L116" s="48">
        <v>2397411</v>
      </c>
      <c r="M116" s="31">
        <f t="shared" si="1"/>
        <v>0.90923696135342391</v>
      </c>
    </row>
    <row r="117" spans="1:13" x14ac:dyDescent="0.25">
      <c r="A117" s="46" t="s">
        <v>480</v>
      </c>
      <c r="B117" s="46" t="s">
        <v>60</v>
      </c>
      <c r="C117" s="48">
        <v>17887735</v>
      </c>
      <c r="D117" s="48">
        <v>17446896</v>
      </c>
      <c r="E117" s="48">
        <v>17446896</v>
      </c>
      <c r="F117" s="48">
        <v>0</v>
      </c>
      <c r="G117" s="49">
        <v>0</v>
      </c>
      <c r="H117" s="48">
        <v>0</v>
      </c>
      <c r="I117" s="48">
        <v>15709647.689999999</v>
      </c>
      <c r="J117" s="48">
        <v>14471713.689999999</v>
      </c>
      <c r="K117" s="48">
        <v>1737248.31</v>
      </c>
      <c r="L117" s="48">
        <v>1737248.31</v>
      </c>
      <c r="M117" s="31">
        <f t="shared" si="1"/>
        <v>0.90042651082461889</v>
      </c>
    </row>
    <row r="118" spans="1:13" x14ac:dyDescent="0.25">
      <c r="A118" s="46" t="s">
        <v>498</v>
      </c>
      <c r="B118" s="46" t="s">
        <v>60</v>
      </c>
      <c r="C118" s="48">
        <v>23127788</v>
      </c>
      <c r="D118" s="48">
        <v>22482318</v>
      </c>
      <c r="E118" s="48">
        <v>22482318</v>
      </c>
      <c r="F118" s="48">
        <v>0</v>
      </c>
      <c r="G118" s="49">
        <v>0</v>
      </c>
      <c r="H118" s="48">
        <v>0</v>
      </c>
      <c r="I118" s="48">
        <v>18968967</v>
      </c>
      <c r="J118" s="48">
        <v>17376394</v>
      </c>
      <c r="K118" s="48">
        <v>3513351</v>
      </c>
      <c r="L118" s="48">
        <v>3513351</v>
      </c>
      <c r="M118" s="31">
        <f t="shared" si="1"/>
        <v>0.84372825791361905</v>
      </c>
    </row>
    <row r="119" spans="1:13" x14ac:dyDescent="0.25">
      <c r="A119" s="46" t="s">
        <v>510</v>
      </c>
      <c r="B119" s="46" t="s">
        <v>60</v>
      </c>
      <c r="C119" s="48">
        <v>2491760</v>
      </c>
      <c r="D119" s="48">
        <v>2465320</v>
      </c>
      <c r="E119" s="48">
        <v>2465320</v>
      </c>
      <c r="F119" s="48">
        <v>0</v>
      </c>
      <c r="G119" s="49">
        <v>0</v>
      </c>
      <c r="H119" s="48">
        <v>0</v>
      </c>
      <c r="I119" s="48">
        <v>2100780.12</v>
      </c>
      <c r="J119" s="48">
        <v>1935989.86</v>
      </c>
      <c r="K119" s="48">
        <v>364539.88</v>
      </c>
      <c r="L119" s="48">
        <v>364539.88</v>
      </c>
      <c r="M119" s="31">
        <f t="shared" si="1"/>
        <v>0.85213283468271872</v>
      </c>
    </row>
    <row r="120" spans="1:13" x14ac:dyDescent="0.25">
      <c r="A120" s="46" t="s">
        <v>528</v>
      </c>
      <c r="B120" s="46" t="s">
        <v>60</v>
      </c>
      <c r="C120" s="48">
        <v>3233384</v>
      </c>
      <c r="D120" s="48">
        <v>3192618</v>
      </c>
      <c r="E120" s="48">
        <v>3192618</v>
      </c>
      <c r="F120" s="48">
        <v>0</v>
      </c>
      <c r="G120" s="49">
        <v>0</v>
      </c>
      <c r="H120" s="48">
        <v>0</v>
      </c>
      <c r="I120" s="48">
        <v>2477342</v>
      </c>
      <c r="J120" s="48">
        <v>2477342</v>
      </c>
      <c r="K120" s="48">
        <v>715276</v>
      </c>
      <c r="L120" s="48">
        <v>715276</v>
      </c>
      <c r="M120" s="31">
        <f t="shared" si="1"/>
        <v>0.77595941637865851</v>
      </c>
    </row>
    <row r="121" spans="1:13" x14ac:dyDescent="0.25">
      <c r="A121" s="46" t="s">
        <v>539</v>
      </c>
      <c r="B121" s="46" t="s">
        <v>60</v>
      </c>
      <c r="C121" s="48">
        <v>24153681</v>
      </c>
      <c r="D121" s="48">
        <v>23022347</v>
      </c>
      <c r="E121" s="48">
        <v>23022347</v>
      </c>
      <c r="F121" s="48">
        <v>0</v>
      </c>
      <c r="G121" s="49">
        <v>0</v>
      </c>
      <c r="H121" s="48">
        <v>0</v>
      </c>
      <c r="I121" s="48">
        <v>21044190</v>
      </c>
      <c r="J121" s="48">
        <v>19442725</v>
      </c>
      <c r="K121" s="48">
        <v>1978157</v>
      </c>
      <c r="L121" s="48">
        <v>1978157</v>
      </c>
      <c r="M121" s="31">
        <f t="shared" si="1"/>
        <v>0.91407665777950442</v>
      </c>
    </row>
    <row r="122" spans="1:13" x14ac:dyDescent="0.25">
      <c r="A122" s="46" t="s">
        <v>551</v>
      </c>
      <c r="B122" s="46" t="s">
        <v>60</v>
      </c>
      <c r="C122" s="48">
        <v>9641041</v>
      </c>
      <c r="D122" s="48">
        <v>9076405</v>
      </c>
      <c r="E122" s="48">
        <v>9076405</v>
      </c>
      <c r="F122" s="48">
        <v>0</v>
      </c>
      <c r="G122" s="49">
        <v>0</v>
      </c>
      <c r="H122" s="48">
        <v>0</v>
      </c>
      <c r="I122" s="48">
        <v>6810527</v>
      </c>
      <c r="J122" s="48">
        <v>6167176</v>
      </c>
      <c r="K122" s="48">
        <v>2265878</v>
      </c>
      <c r="L122" s="48">
        <v>2265878</v>
      </c>
      <c r="M122" s="31">
        <f t="shared" si="1"/>
        <v>0.75035512408271776</v>
      </c>
    </row>
    <row r="123" spans="1:13" x14ac:dyDescent="0.25">
      <c r="A123" s="46" t="s">
        <v>314</v>
      </c>
      <c r="B123" s="46" t="s">
        <v>315</v>
      </c>
      <c r="C123" s="48">
        <v>58000000</v>
      </c>
      <c r="D123" s="48">
        <v>74500000</v>
      </c>
      <c r="E123" s="48">
        <v>74500000</v>
      </c>
      <c r="F123" s="48">
        <v>0</v>
      </c>
      <c r="G123" s="49">
        <v>0</v>
      </c>
      <c r="H123" s="48">
        <v>0</v>
      </c>
      <c r="I123" s="48">
        <v>61342533.909999996</v>
      </c>
      <c r="J123" s="48">
        <v>61342533.909999996</v>
      </c>
      <c r="K123" s="48">
        <v>13157466.09</v>
      </c>
      <c r="L123" s="48">
        <v>13157466.09</v>
      </c>
      <c r="M123" s="31">
        <f t="shared" si="1"/>
        <v>0.82338971691275165</v>
      </c>
    </row>
    <row r="124" spans="1:13" x14ac:dyDescent="0.25">
      <c r="A124" s="46" t="s">
        <v>61</v>
      </c>
      <c r="B124" s="46" t="s">
        <v>62</v>
      </c>
      <c r="C124" s="48">
        <v>85000000</v>
      </c>
      <c r="D124" s="48">
        <v>85000000</v>
      </c>
      <c r="E124" s="48">
        <v>85000000</v>
      </c>
      <c r="F124" s="48">
        <v>0</v>
      </c>
      <c r="G124" s="49">
        <v>0</v>
      </c>
      <c r="H124" s="48">
        <v>0</v>
      </c>
      <c r="I124" s="48">
        <v>66889632.689999998</v>
      </c>
      <c r="J124" s="48">
        <v>66889632.689999998</v>
      </c>
      <c r="K124" s="48">
        <v>18110367.309999999</v>
      </c>
      <c r="L124" s="48">
        <v>18110367.309999999</v>
      </c>
      <c r="M124" s="31">
        <f t="shared" si="1"/>
        <v>0.78693685517647061</v>
      </c>
    </row>
    <row r="125" spans="1:13" x14ac:dyDescent="0.25">
      <c r="A125" s="46" t="s">
        <v>339</v>
      </c>
      <c r="B125" s="46" t="s">
        <v>62</v>
      </c>
      <c r="C125" s="48">
        <v>10000000</v>
      </c>
      <c r="D125" s="48">
        <v>10000000</v>
      </c>
      <c r="E125" s="48">
        <v>10000000</v>
      </c>
      <c r="F125" s="48">
        <v>0</v>
      </c>
      <c r="G125" s="49">
        <v>0</v>
      </c>
      <c r="H125" s="48">
        <v>0</v>
      </c>
      <c r="I125" s="48">
        <v>8209383.5099999998</v>
      </c>
      <c r="J125" s="48">
        <v>8209383.5099999998</v>
      </c>
      <c r="K125" s="48">
        <v>1790616.49</v>
      </c>
      <c r="L125" s="48">
        <v>1790616.49</v>
      </c>
      <c r="M125" s="31">
        <f t="shared" si="1"/>
        <v>0.82093835100000001</v>
      </c>
    </row>
    <row r="126" spans="1:13" x14ac:dyDescent="0.25">
      <c r="A126" s="46" t="s">
        <v>351</v>
      </c>
      <c r="B126" s="46" t="s">
        <v>352</v>
      </c>
      <c r="C126" s="48">
        <v>1000000</v>
      </c>
      <c r="D126" s="48">
        <v>1000000</v>
      </c>
      <c r="E126" s="48">
        <v>1000000</v>
      </c>
      <c r="F126" s="48">
        <v>0</v>
      </c>
      <c r="G126" s="49">
        <v>0</v>
      </c>
      <c r="H126" s="48">
        <v>0</v>
      </c>
      <c r="I126" s="48">
        <v>0</v>
      </c>
      <c r="J126" s="48">
        <v>0</v>
      </c>
      <c r="K126" s="48">
        <v>1000000</v>
      </c>
      <c r="L126" s="48">
        <v>1000000</v>
      </c>
      <c r="M126" s="31">
        <f t="shared" si="1"/>
        <v>0</v>
      </c>
    </row>
    <row r="127" spans="1:13" x14ac:dyDescent="0.25">
      <c r="A127" s="46" t="s">
        <v>370</v>
      </c>
      <c r="B127" s="46" t="s">
        <v>62</v>
      </c>
      <c r="C127" s="48">
        <v>3500000</v>
      </c>
      <c r="D127" s="48">
        <v>3500000</v>
      </c>
      <c r="E127" s="48">
        <v>3500000</v>
      </c>
      <c r="F127" s="48">
        <v>0</v>
      </c>
      <c r="G127" s="49">
        <v>0</v>
      </c>
      <c r="H127" s="48">
        <v>0</v>
      </c>
      <c r="I127" s="48">
        <v>2744157.34</v>
      </c>
      <c r="J127" s="48">
        <v>2744157.34</v>
      </c>
      <c r="K127" s="48">
        <v>755842.66</v>
      </c>
      <c r="L127" s="48">
        <v>755842.66</v>
      </c>
      <c r="M127" s="31">
        <f t="shared" si="1"/>
        <v>0.78404495428571419</v>
      </c>
    </row>
    <row r="128" spans="1:13" x14ac:dyDescent="0.25">
      <c r="A128" s="46" t="s">
        <v>380</v>
      </c>
      <c r="B128" s="46" t="s">
        <v>62</v>
      </c>
      <c r="C128" s="48">
        <v>7000000</v>
      </c>
      <c r="D128" s="48">
        <v>6000000</v>
      </c>
      <c r="E128" s="48">
        <v>6000000</v>
      </c>
      <c r="F128" s="48">
        <v>0</v>
      </c>
      <c r="G128" s="49">
        <v>0</v>
      </c>
      <c r="H128" s="48">
        <v>0</v>
      </c>
      <c r="I128" s="48">
        <v>2299586.65</v>
      </c>
      <c r="J128" s="48">
        <v>2299586.65</v>
      </c>
      <c r="K128" s="48">
        <v>3700413.35</v>
      </c>
      <c r="L128" s="48">
        <v>3700413.35</v>
      </c>
      <c r="M128" s="31">
        <f t="shared" si="1"/>
        <v>0.38326444166666668</v>
      </c>
    </row>
    <row r="129" spans="1:13" x14ac:dyDescent="0.25">
      <c r="A129" s="46" t="s">
        <v>453</v>
      </c>
      <c r="B129" s="46" t="s">
        <v>62</v>
      </c>
      <c r="C129" s="48">
        <v>17000000</v>
      </c>
      <c r="D129" s="48">
        <v>17000000</v>
      </c>
      <c r="E129" s="48">
        <v>17000000</v>
      </c>
      <c r="F129" s="48">
        <v>0</v>
      </c>
      <c r="G129" s="49">
        <v>0</v>
      </c>
      <c r="H129" s="48">
        <v>0</v>
      </c>
      <c r="I129" s="48">
        <v>7360499.8499999996</v>
      </c>
      <c r="J129" s="48">
        <v>7360499.8499999996</v>
      </c>
      <c r="K129" s="48">
        <v>9639500.1500000004</v>
      </c>
      <c r="L129" s="48">
        <v>9639500.1500000004</v>
      </c>
      <c r="M129" s="31">
        <f t="shared" si="1"/>
        <v>0.4329705794117647</v>
      </c>
    </row>
    <row r="130" spans="1:13" x14ac:dyDescent="0.25">
      <c r="A130" s="46" t="s">
        <v>467</v>
      </c>
      <c r="B130" s="46" t="s">
        <v>352</v>
      </c>
      <c r="C130" s="48">
        <v>14000000</v>
      </c>
      <c r="D130" s="48">
        <v>14000000</v>
      </c>
      <c r="E130" s="48">
        <v>14000000</v>
      </c>
      <c r="F130" s="48">
        <v>0</v>
      </c>
      <c r="G130" s="49">
        <v>0</v>
      </c>
      <c r="H130" s="48">
        <v>0</v>
      </c>
      <c r="I130" s="48">
        <v>7283095.6100000003</v>
      </c>
      <c r="J130" s="48">
        <v>7283095.6100000003</v>
      </c>
      <c r="K130" s="48">
        <v>6716904.3899999997</v>
      </c>
      <c r="L130" s="48">
        <v>6716904.3899999997</v>
      </c>
      <c r="M130" s="31">
        <f t="shared" si="1"/>
        <v>0.52022111500000001</v>
      </c>
    </row>
    <row r="131" spans="1:13" x14ac:dyDescent="0.25">
      <c r="A131" s="46" t="s">
        <v>481</v>
      </c>
      <c r="B131" s="46" t="s">
        <v>62</v>
      </c>
      <c r="C131" s="48">
        <v>18000000</v>
      </c>
      <c r="D131" s="48">
        <v>18000000</v>
      </c>
      <c r="E131" s="48">
        <v>18000000</v>
      </c>
      <c r="F131" s="48">
        <v>0</v>
      </c>
      <c r="G131" s="49">
        <v>0</v>
      </c>
      <c r="H131" s="48">
        <v>0</v>
      </c>
      <c r="I131" s="48">
        <v>14989955.699999999</v>
      </c>
      <c r="J131" s="48">
        <v>14989955.699999999</v>
      </c>
      <c r="K131" s="48">
        <v>3010044.3</v>
      </c>
      <c r="L131" s="48">
        <v>3010044.3</v>
      </c>
      <c r="M131" s="31">
        <f t="shared" si="1"/>
        <v>0.8327753166666666</v>
      </c>
    </row>
    <row r="132" spans="1:13" x14ac:dyDescent="0.25">
      <c r="A132" s="46" t="s">
        <v>499</v>
      </c>
      <c r="B132" s="46" t="s">
        <v>62</v>
      </c>
      <c r="C132" s="48">
        <v>16000000</v>
      </c>
      <c r="D132" s="48">
        <v>16000000</v>
      </c>
      <c r="E132" s="48">
        <v>16000000</v>
      </c>
      <c r="F132" s="48">
        <v>0</v>
      </c>
      <c r="G132" s="49">
        <v>0</v>
      </c>
      <c r="H132" s="48">
        <v>0</v>
      </c>
      <c r="I132" s="48">
        <v>15993330.67</v>
      </c>
      <c r="J132" s="48">
        <v>15993330.67</v>
      </c>
      <c r="K132" s="48">
        <v>6669.33</v>
      </c>
      <c r="L132" s="48">
        <v>6669.33</v>
      </c>
      <c r="M132" s="31">
        <f t="shared" si="1"/>
        <v>0.99958316687500004</v>
      </c>
    </row>
    <row r="133" spans="1:13" x14ac:dyDescent="0.25">
      <c r="A133" s="46" t="s">
        <v>511</v>
      </c>
      <c r="B133" s="46" t="s">
        <v>62</v>
      </c>
      <c r="C133" s="48">
        <v>4000000</v>
      </c>
      <c r="D133" s="48">
        <v>4000000</v>
      </c>
      <c r="E133" s="48">
        <v>4000000</v>
      </c>
      <c r="F133" s="48">
        <v>0</v>
      </c>
      <c r="G133" s="49">
        <v>0</v>
      </c>
      <c r="H133" s="48">
        <v>0</v>
      </c>
      <c r="I133" s="48">
        <v>1781024.81</v>
      </c>
      <c r="J133" s="48">
        <v>1781024.81</v>
      </c>
      <c r="K133" s="48">
        <v>2218975.19</v>
      </c>
      <c r="L133" s="48">
        <v>2218975.19</v>
      </c>
      <c r="M133" s="31">
        <f t="shared" si="1"/>
        <v>0.44525620250000003</v>
      </c>
    </row>
    <row r="134" spans="1:13" x14ac:dyDescent="0.25">
      <c r="A134" s="46" t="s">
        <v>540</v>
      </c>
      <c r="B134" s="46" t="s">
        <v>62</v>
      </c>
      <c r="C134" s="48">
        <v>22000000</v>
      </c>
      <c r="D134" s="48">
        <v>22000000</v>
      </c>
      <c r="E134" s="48">
        <v>22000000</v>
      </c>
      <c r="F134" s="48">
        <v>0</v>
      </c>
      <c r="G134" s="49">
        <v>0</v>
      </c>
      <c r="H134" s="48">
        <v>0</v>
      </c>
      <c r="I134" s="48">
        <v>16587564.779999999</v>
      </c>
      <c r="J134" s="48">
        <v>16587564.779999999</v>
      </c>
      <c r="K134" s="48">
        <v>5412435.2199999997</v>
      </c>
      <c r="L134" s="48">
        <v>5412435.2199999997</v>
      </c>
      <c r="M134" s="31">
        <f t="shared" si="1"/>
        <v>0.75398021727272724</v>
      </c>
    </row>
    <row r="135" spans="1:13" x14ac:dyDescent="0.25">
      <c r="A135" s="46" t="s">
        <v>552</v>
      </c>
      <c r="B135" s="46" t="s">
        <v>62</v>
      </c>
      <c r="C135" s="48">
        <v>10000000</v>
      </c>
      <c r="D135" s="48">
        <v>10000000</v>
      </c>
      <c r="E135" s="48">
        <v>10000000</v>
      </c>
      <c r="F135" s="48">
        <v>0</v>
      </c>
      <c r="G135" s="49">
        <v>0</v>
      </c>
      <c r="H135" s="48">
        <v>0</v>
      </c>
      <c r="I135" s="48">
        <v>5442433.2800000003</v>
      </c>
      <c r="J135" s="48">
        <v>5442433.2800000003</v>
      </c>
      <c r="K135" s="48">
        <v>4557566.72</v>
      </c>
      <c r="L135" s="48">
        <v>4557566.72</v>
      </c>
      <c r="M135" s="31">
        <f t="shared" ref="M135:M198" si="2">+IFERROR(I135/D135,0)</f>
        <v>0.54424332799999997</v>
      </c>
    </row>
    <row r="136" spans="1:13" x14ac:dyDescent="0.25">
      <c r="A136" s="46" t="s">
        <v>63</v>
      </c>
      <c r="B136" s="46" t="s">
        <v>64</v>
      </c>
      <c r="C136" s="48">
        <v>11413244106</v>
      </c>
      <c r="D136" s="48">
        <v>10922959665</v>
      </c>
      <c r="E136" s="48">
        <v>10922959665</v>
      </c>
      <c r="F136" s="48">
        <v>0</v>
      </c>
      <c r="G136" s="49">
        <v>47871866.07</v>
      </c>
      <c r="H136" s="48">
        <v>0</v>
      </c>
      <c r="I136" s="48">
        <v>9490456911.3500004</v>
      </c>
      <c r="J136" s="48">
        <v>8588802330.6000004</v>
      </c>
      <c r="K136" s="48">
        <v>1384630887.5799999</v>
      </c>
      <c r="L136" s="48">
        <v>1384630887.5799999</v>
      </c>
      <c r="M136" s="31">
        <f t="shared" si="2"/>
        <v>0.86885397386936158</v>
      </c>
    </row>
    <row r="137" spans="1:13" x14ac:dyDescent="0.25">
      <c r="A137" s="46" t="s">
        <v>65</v>
      </c>
      <c r="B137" s="46" t="s">
        <v>66</v>
      </c>
      <c r="C137" s="48">
        <v>996845885</v>
      </c>
      <c r="D137" s="48">
        <v>921882910</v>
      </c>
      <c r="E137" s="48">
        <v>921882910</v>
      </c>
      <c r="F137" s="48">
        <v>0</v>
      </c>
      <c r="G137" s="49">
        <v>0</v>
      </c>
      <c r="H137" s="48">
        <v>0</v>
      </c>
      <c r="I137" s="48">
        <v>830037906.76999998</v>
      </c>
      <c r="J137" s="48">
        <v>797834901.32000005</v>
      </c>
      <c r="K137" s="48">
        <v>91845003.230000004</v>
      </c>
      <c r="L137" s="48">
        <v>91845003.230000004</v>
      </c>
      <c r="M137" s="31">
        <f t="shared" si="2"/>
        <v>0.90037237675877946</v>
      </c>
    </row>
    <row r="138" spans="1:13" x14ac:dyDescent="0.25">
      <c r="A138" s="46" t="s">
        <v>285</v>
      </c>
      <c r="B138" s="46" t="s">
        <v>286</v>
      </c>
      <c r="C138" s="48">
        <v>585549406</v>
      </c>
      <c r="D138" s="48">
        <v>564523006</v>
      </c>
      <c r="E138" s="48">
        <v>564523006</v>
      </c>
      <c r="F138" s="48">
        <v>0</v>
      </c>
      <c r="G138" s="49">
        <v>0</v>
      </c>
      <c r="H138" s="48">
        <v>0</v>
      </c>
      <c r="I138" s="48">
        <v>523744861.44</v>
      </c>
      <c r="J138" s="48">
        <v>506469931.61000001</v>
      </c>
      <c r="K138" s="48">
        <v>40778144.560000002</v>
      </c>
      <c r="L138" s="48">
        <v>40778144.560000002</v>
      </c>
      <c r="M138" s="31">
        <f t="shared" si="2"/>
        <v>0.92776530960369752</v>
      </c>
    </row>
    <row r="139" spans="1:13" x14ac:dyDescent="0.25">
      <c r="A139" s="46" t="s">
        <v>316</v>
      </c>
      <c r="B139" s="46" t="s">
        <v>317</v>
      </c>
      <c r="C139" s="48">
        <v>107200000</v>
      </c>
      <c r="D139" s="48">
        <v>105000000</v>
      </c>
      <c r="E139" s="48">
        <v>105000000</v>
      </c>
      <c r="F139" s="48">
        <v>0</v>
      </c>
      <c r="G139" s="49">
        <v>0</v>
      </c>
      <c r="H139" s="48">
        <v>0</v>
      </c>
      <c r="I139" s="48">
        <v>99640131</v>
      </c>
      <c r="J139" s="48">
        <v>94649765.310000002</v>
      </c>
      <c r="K139" s="48">
        <v>5359869</v>
      </c>
      <c r="L139" s="48">
        <v>5359869</v>
      </c>
      <c r="M139" s="31">
        <f t="shared" si="2"/>
        <v>0.94895362857142862</v>
      </c>
    </row>
    <row r="140" spans="1:13" x14ac:dyDescent="0.25">
      <c r="A140" s="46" t="s">
        <v>67</v>
      </c>
      <c r="B140" s="46" t="s">
        <v>68</v>
      </c>
      <c r="C140" s="48">
        <v>158196479</v>
      </c>
      <c r="D140" s="48">
        <v>117311317</v>
      </c>
      <c r="E140" s="48">
        <v>117311317</v>
      </c>
      <c r="F140" s="48">
        <v>0</v>
      </c>
      <c r="G140" s="49">
        <v>0</v>
      </c>
      <c r="H140" s="48">
        <v>0</v>
      </c>
      <c r="I140" s="48">
        <v>80772456.829999998</v>
      </c>
      <c r="J140" s="48">
        <v>73332046.900000006</v>
      </c>
      <c r="K140" s="48">
        <v>36538860.170000002</v>
      </c>
      <c r="L140" s="48">
        <v>36538860.170000002</v>
      </c>
      <c r="M140" s="31">
        <f t="shared" si="2"/>
        <v>0.68853081608486244</v>
      </c>
    </row>
    <row r="141" spans="1:13" x14ac:dyDescent="0.25">
      <c r="A141" s="46" t="s">
        <v>69</v>
      </c>
      <c r="B141" s="46" t="s">
        <v>70</v>
      </c>
      <c r="C141" s="48">
        <v>27200000</v>
      </c>
      <c r="D141" s="48">
        <v>20248587</v>
      </c>
      <c r="E141" s="48">
        <v>20248587</v>
      </c>
      <c r="F141" s="48">
        <v>0</v>
      </c>
      <c r="G141" s="49">
        <v>0</v>
      </c>
      <c r="H141" s="48">
        <v>0</v>
      </c>
      <c r="I141" s="48">
        <v>19903882.109999999</v>
      </c>
      <c r="J141" s="48">
        <v>19903882.109999999</v>
      </c>
      <c r="K141" s="48">
        <v>344704.89</v>
      </c>
      <c r="L141" s="48">
        <v>344704.89</v>
      </c>
      <c r="M141" s="31">
        <f t="shared" si="2"/>
        <v>0.98297634842371961</v>
      </c>
    </row>
    <row r="142" spans="1:13" x14ac:dyDescent="0.25">
      <c r="A142" s="46" t="s">
        <v>71</v>
      </c>
      <c r="B142" s="46" t="s">
        <v>72</v>
      </c>
      <c r="C142" s="48">
        <v>118700000</v>
      </c>
      <c r="D142" s="48">
        <v>114800000</v>
      </c>
      <c r="E142" s="48">
        <v>114800000</v>
      </c>
      <c r="F142" s="48">
        <v>0</v>
      </c>
      <c r="G142" s="49">
        <v>0</v>
      </c>
      <c r="H142" s="48">
        <v>0</v>
      </c>
      <c r="I142" s="48">
        <v>105976575.39</v>
      </c>
      <c r="J142" s="48">
        <v>103479275.39</v>
      </c>
      <c r="K142" s="48">
        <v>8823424.6099999994</v>
      </c>
      <c r="L142" s="48">
        <v>8823424.6099999994</v>
      </c>
      <c r="M142" s="31">
        <f t="shared" si="2"/>
        <v>0.92314090060975607</v>
      </c>
    </row>
    <row r="143" spans="1:13" x14ac:dyDescent="0.25">
      <c r="A143" s="46" t="s">
        <v>73</v>
      </c>
      <c r="B143" s="46" t="s">
        <v>74</v>
      </c>
      <c r="C143" s="48">
        <v>1215486714</v>
      </c>
      <c r="D143" s="48">
        <v>1099587234</v>
      </c>
      <c r="E143" s="48">
        <v>1099587234</v>
      </c>
      <c r="F143" s="48">
        <v>0</v>
      </c>
      <c r="G143" s="49">
        <v>3861848.43</v>
      </c>
      <c r="H143" s="48">
        <v>0</v>
      </c>
      <c r="I143" s="48">
        <v>904277370.87</v>
      </c>
      <c r="J143" s="48">
        <v>872931190.34000003</v>
      </c>
      <c r="K143" s="48">
        <v>191448014.69999999</v>
      </c>
      <c r="L143" s="48">
        <v>191448014.69999999</v>
      </c>
      <c r="M143" s="31">
        <f t="shared" si="2"/>
        <v>0.82237892811876712</v>
      </c>
    </row>
    <row r="144" spans="1:13" x14ac:dyDescent="0.25">
      <c r="A144" s="46" t="s">
        <v>75</v>
      </c>
      <c r="B144" s="46" t="s">
        <v>76</v>
      </c>
      <c r="C144" s="48">
        <v>240125984</v>
      </c>
      <c r="D144" s="48">
        <v>169481132</v>
      </c>
      <c r="E144" s="48">
        <v>169481132</v>
      </c>
      <c r="F144" s="48">
        <v>0</v>
      </c>
      <c r="G144" s="49">
        <v>0</v>
      </c>
      <c r="H144" s="48">
        <v>0</v>
      </c>
      <c r="I144" s="48">
        <v>132216752.27</v>
      </c>
      <c r="J144" s="48">
        <v>113140932.04000001</v>
      </c>
      <c r="K144" s="48">
        <v>37264379.729999997</v>
      </c>
      <c r="L144" s="48">
        <v>37264379.729999997</v>
      </c>
      <c r="M144" s="31">
        <f t="shared" si="2"/>
        <v>0.780126676696967</v>
      </c>
    </row>
    <row r="145" spans="1:13" x14ac:dyDescent="0.25">
      <c r="A145" s="46" t="s">
        <v>77</v>
      </c>
      <c r="B145" s="46" t="s">
        <v>78</v>
      </c>
      <c r="C145" s="48">
        <v>446305409</v>
      </c>
      <c r="D145" s="48">
        <v>430707789</v>
      </c>
      <c r="E145" s="48">
        <v>430707789</v>
      </c>
      <c r="F145" s="48">
        <v>0</v>
      </c>
      <c r="G145" s="49">
        <v>0</v>
      </c>
      <c r="H145" s="48">
        <v>0</v>
      </c>
      <c r="I145" s="48">
        <v>379878210.81999999</v>
      </c>
      <c r="J145" s="48">
        <v>376229745.81999999</v>
      </c>
      <c r="K145" s="48">
        <v>50829578.18</v>
      </c>
      <c r="L145" s="48">
        <v>50829578.18</v>
      </c>
      <c r="M145" s="31">
        <f t="shared" si="2"/>
        <v>0.88198593227669719</v>
      </c>
    </row>
    <row r="146" spans="1:13" x14ac:dyDescent="0.25">
      <c r="A146" s="46" t="s">
        <v>79</v>
      </c>
      <c r="B146" s="46" t="s">
        <v>80</v>
      </c>
      <c r="C146" s="48">
        <v>2915050</v>
      </c>
      <c r="D146" s="48">
        <v>4007928</v>
      </c>
      <c r="E146" s="48">
        <v>4007928</v>
      </c>
      <c r="F146" s="48">
        <v>0</v>
      </c>
      <c r="G146" s="49">
        <v>0</v>
      </c>
      <c r="H146" s="48">
        <v>0</v>
      </c>
      <c r="I146" s="48">
        <v>3414567.23</v>
      </c>
      <c r="J146" s="48">
        <v>3414566.83</v>
      </c>
      <c r="K146" s="48">
        <v>593360.77</v>
      </c>
      <c r="L146" s="48">
        <v>593360.77</v>
      </c>
      <c r="M146" s="31">
        <f t="shared" si="2"/>
        <v>0.85195323618587959</v>
      </c>
    </row>
    <row r="147" spans="1:13" x14ac:dyDescent="0.25">
      <c r="A147" s="46" t="s">
        <v>81</v>
      </c>
      <c r="B147" s="46" t="s">
        <v>82</v>
      </c>
      <c r="C147" s="48">
        <v>433701393</v>
      </c>
      <c r="D147" s="48">
        <v>405371393</v>
      </c>
      <c r="E147" s="48">
        <v>405371393</v>
      </c>
      <c r="F147" s="48">
        <v>0</v>
      </c>
      <c r="G147" s="49">
        <v>3861848.43</v>
      </c>
      <c r="H147" s="48">
        <v>0</v>
      </c>
      <c r="I147" s="48">
        <v>314720749.5</v>
      </c>
      <c r="J147" s="48">
        <v>306432314.5</v>
      </c>
      <c r="K147" s="48">
        <v>86788795.069999993</v>
      </c>
      <c r="L147" s="48">
        <v>86788795.069999993</v>
      </c>
      <c r="M147" s="31">
        <f t="shared" si="2"/>
        <v>0.77637631795098083</v>
      </c>
    </row>
    <row r="148" spans="1:13" x14ac:dyDescent="0.25">
      <c r="A148" s="46" t="s">
        <v>83</v>
      </c>
      <c r="B148" s="46" t="s">
        <v>84</v>
      </c>
      <c r="C148" s="48">
        <v>92438878</v>
      </c>
      <c r="D148" s="48">
        <v>90018992</v>
      </c>
      <c r="E148" s="48">
        <v>90018992</v>
      </c>
      <c r="F148" s="48">
        <v>0</v>
      </c>
      <c r="G148" s="49">
        <v>0</v>
      </c>
      <c r="H148" s="48">
        <v>0</v>
      </c>
      <c r="I148" s="48">
        <v>74047091.049999997</v>
      </c>
      <c r="J148" s="48">
        <v>73713631.150000006</v>
      </c>
      <c r="K148" s="48">
        <v>15971900.949999999</v>
      </c>
      <c r="L148" s="48">
        <v>15971900.949999999</v>
      </c>
      <c r="M148" s="31">
        <f t="shared" si="2"/>
        <v>0.82257187516607599</v>
      </c>
    </row>
    <row r="149" spans="1:13" x14ac:dyDescent="0.25">
      <c r="A149" s="46" t="s">
        <v>85</v>
      </c>
      <c r="B149" s="46" t="s">
        <v>86</v>
      </c>
      <c r="C149" s="48">
        <v>1005201652</v>
      </c>
      <c r="D149" s="48">
        <v>993145188</v>
      </c>
      <c r="E149" s="48">
        <v>993145188</v>
      </c>
      <c r="F149" s="48">
        <v>0</v>
      </c>
      <c r="G149" s="49">
        <v>4369921.5599999996</v>
      </c>
      <c r="H149" s="48">
        <v>0</v>
      </c>
      <c r="I149" s="48">
        <v>856403694.74000001</v>
      </c>
      <c r="J149" s="48">
        <v>711657614.53999996</v>
      </c>
      <c r="K149" s="48">
        <v>132371571.7</v>
      </c>
      <c r="L149" s="48">
        <v>132371571.7</v>
      </c>
      <c r="M149" s="31">
        <f t="shared" si="2"/>
        <v>0.86231469989260023</v>
      </c>
    </row>
    <row r="150" spans="1:13" x14ac:dyDescent="0.25">
      <c r="A150" s="46" t="s">
        <v>87</v>
      </c>
      <c r="B150" s="46" t="s">
        <v>88</v>
      </c>
      <c r="C150" s="48">
        <v>81775000</v>
      </c>
      <c r="D150" s="48">
        <v>102110000</v>
      </c>
      <c r="E150" s="48">
        <v>102110000</v>
      </c>
      <c r="F150" s="48">
        <v>0</v>
      </c>
      <c r="G150" s="49">
        <v>199999.83</v>
      </c>
      <c r="H150" s="48">
        <v>0</v>
      </c>
      <c r="I150" s="48">
        <v>67150119.409999996</v>
      </c>
      <c r="J150" s="48">
        <v>49440928.909999996</v>
      </c>
      <c r="K150" s="48">
        <v>34759880.759999998</v>
      </c>
      <c r="L150" s="48">
        <v>34759880.759999998</v>
      </c>
      <c r="M150" s="31">
        <f t="shared" si="2"/>
        <v>0.65762530026442068</v>
      </c>
    </row>
    <row r="151" spans="1:13" x14ac:dyDescent="0.25">
      <c r="A151" s="46" t="s">
        <v>318</v>
      </c>
      <c r="B151" s="46" t="s">
        <v>319</v>
      </c>
      <c r="C151" s="48">
        <v>17375238</v>
      </c>
      <c r="D151" s="48">
        <v>17275238</v>
      </c>
      <c r="E151" s="48">
        <v>17275238</v>
      </c>
      <c r="F151" s="48">
        <v>0</v>
      </c>
      <c r="G151" s="49">
        <v>0</v>
      </c>
      <c r="H151" s="48">
        <v>0</v>
      </c>
      <c r="I151" s="48">
        <v>15455185.02</v>
      </c>
      <c r="J151" s="48">
        <v>15238108.24</v>
      </c>
      <c r="K151" s="48">
        <v>1820052.98</v>
      </c>
      <c r="L151" s="48">
        <v>1820052.98</v>
      </c>
      <c r="M151" s="31">
        <f t="shared" si="2"/>
        <v>0.89464382603585546</v>
      </c>
    </row>
    <row r="152" spans="1:13" x14ac:dyDescent="0.25">
      <c r="A152" s="46" t="s">
        <v>89</v>
      </c>
      <c r="B152" s="46" t="s">
        <v>90</v>
      </c>
      <c r="C152" s="48">
        <v>65739418</v>
      </c>
      <c r="D152" s="48">
        <v>81846418</v>
      </c>
      <c r="E152" s="48">
        <v>81846418</v>
      </c>
      <c r="F152" s="48">
        <v>0</v>
      </c>
      <c r="G152" s="49">
        <v>0</v>
      </c>
      <c r="H152" s="48">
        <v>0</v>
      </c>
      <c r="I152" s="48">
        <v>53556173.780000001</v>
      </c>
      <c r="J152" s="48">
        <v>44976621.649999999</v>
      </c>
      <c r="K152" s="48">
        <v>28290244.219999999</v>
      </c>
      <c r="L152" s="48">
        <v>28290244.219999999</v>
      </c>
      <c r="M152" s="31">
        <f t="shared" si="2"/>
        <v>0.65434963543548119</v>
      </c>
    </row>
    <row r="153" spans="1:13" x14ac:dyDescent="0.25">
      <c r="A153" s="46" t="s">
        <v>320</v>
      </c>
      <c r="B153" s="46" t="s">
        <v>321</v>
      </c>
      <c r="C153" s="48">
        <v>81980000</v>
      </c>
      <c r="D153" s="48">
        <v>96305170</v>
      </c>
      <c r="E153" s="48">
        <v>96305170</v>
      </c>
      <c r="F153" s="48">
        <v>0</v>
      </c>
      <c r="G153" s="49">
        <v>0</v>
      </c>
      <c r="H153" s="48">
        <v>0</v>
      </c>
      <c r="I153" s="48">
        <v>79043751.299999997</v>
      </c>
      <c r="J153" s="48">
        <v>41316199.590000004</v>
      </c>
      <c r="K153" s="48">
        <v>17261418.699999999</v>
      </c>
      <c r="L153" s="48">
        <v>17261418.699999999</v>
      </c>
      <c r="M153" s="31">
        <f t="shared" si="2"/>
        <v>0.82076332246752692</v>
      </c>
    </row>
    <row r="154" spans="1:13" x14ac:dyDescent="0.25">
      <c r="A154" s="46" t="s">
        <v>322</v>
      </c>
      <c r="B154" s="46" t="s">
        <v>323</v>
      </c>
      <c r="C154" s="48">
        <v>15775000</v>
      </c>
      <c r="D154" s="48">
        <v>425000</v>
      </c>
      <c r="E154" s="48">
        <v>425000</v>
      </c>
      <c r="F154" s="48">
        <v>0</v>
      </c>
      <c r="G154" s="49">
        <v>0</v>
      </c>
      <c r="H154" s="48">
        <v>0</v>
      </c>
      <c r="I154" s="48">
        <v>0</v>
      </c>
      <c r="J154" s="48">
        <v>0</v>
      </c>
      <c r="K154" s="48">
        <v>425000</v>
      </c>
      <c r="L154" s="48">
        <v>425000</v>
      </c>
      <c r="M154" s="31">
        <f t="shared" si="2"/>
        <v>0</v>
      </c>
    </row>
    <row r="155" spans="1:13" x14ac:dyDescent="0.25">
      <c r="A155" s="46" t="s">
        <v>91</v>
      </c>
      <c r="B155" s="46" t="s">
        <v>92</v>
      </c>
      <c r="C155" s="48">
        <v>75330000</v>
      </c>
      <c r="D155" s="48">
        <v>86887000</v>
      </c>
      <c r="E155" s="48">
        <v>86887000</v>
      </c>
      <c r="F155" s="48">
        <v>0</v>
      </c>
      <c r="G155" s="49">
        <v>0</v>
      </c>
      <c r="H155" s="48">
        <v>0</v>
      </c>
      <c r="I155" s="48">
        <v>81283153.390000001</v>
      </c>
      <c r="J155" s="48">
        <v>75629421.609999999</v>
      </c>
      <c r="K155" s="48">
        <v>5603846.6100000003</v>
      </c>
      <c r="L155" s="48">
        <v>5603846.6100000003</v>
      </c>
      <c r="M155" s="31">
        <f t="shared" si="2"/>
        <v>0.93550419959257425</v>
      </c>
    </row>
    <row r="156" spans="1:13" x14ac:dyDescent="0.25">
      <c r="A156" s="46" t="s">
        <v>93</v>
      </c>
      <c r="B156" s="46" t="s">
        <v>94</v>
      </c>
      <c r="C156" s="48">
        <v>667226996</v>
      </c>
      <c r="D156" s="48">
        <v>608296362</v>
      </c>
      <c r="E156" s="48">
        <v>608296362</v>
      </c>
      <c r="F156" s="48">
        <v>0</v>
      </c>
      <c r="G156" s="49">
        <v>4169921.73</v>
      </c>
      <c r="H156" s="48">
        <v>0</v>
      </c>
      <c r="I156" s="48">
        <v>559915311.84000003</v>
      </c>
      <c r="J156" s="48">
        <v>485056334.54000002</v>
      </c>
      <c r="K156" s="48">
        <v>44211128.43</v>
      </c>
      <c r="L156" s="48">
        <v>44211128.43</v>
      </c>
      <c r="M156" s="31">
        <f t="shared" si="2"/>
        <v>0.92046467284313638</v>
      </c>
    </row>
    <row r="157" spans="1:13" x14ac:dyDescent="0.25">
      <c r="A157" s="46" t="s">
        <v>95</v>
      </c>
      <c r="B157" s="46" t="s">
        <v>96</v>
      </c>
      <c r="C157" s="48">
        <v>6166374753</v>
      </c>
      <c r="D157" s="48">
        <v>5912179523.6499996</v>
      </c>
      <c r="E157" s="48">
        <v>5912179523.6499996</v>
      </c>
      <c r="F157" s="48">
        <v>0</v>
      </c>
      <c r="G157" s="49">
        <v>28419339.52</v>
      </c>
      <c r="H157" s="48">
        <v>0</v>
      </c>
      <c r="I157" s="48">
        <v>5374403100.5799999</v>
      </c>
      <c r="J157" s="48">
        <v>4896349790.1599998</v>
      </c>
      <c r="K157" s="48">
        <v>509357083.55000001</v>
      </c>
      <c r="L157" s="48">
        <v>509357083.55000001</v>
      </c>
      <c r="M157" s="31">
        <f t="shared" si="2"/>
        <v>0.909039226410704</v>
      </c>
    </row>
    <row r="158" spans="1:13" x14ac:dyDescent="0.25">
      <c r="A158" s="46" t="s">
        <v>324</v>
      </c>
      <c r="B158" s="46" t="s">
        <v>325</v>
      </c>
      <c r="C158" s="48">
        <v>4800000</v>
      </c>
      <c r="D158" s="48">
        <v>550000</v>
      </c>
      <c r="E158" s="48">
        <v>550000</v>
      </c>
      <c r="F158" s="48">
        <v>0</v>
      </c>
      <c r="G158" s="49">
        <v>0</v>
      </c>
      <c r="H158" s="48">
        <v>0</v>
      </c>
      <c r="I158" s="48">
        <v>496496</v>
      </c>
      <c r="J158" s="48">
        <v>496496</v>
      </c>
      <c r="K158" s="48">
        <v>53504</v>
      </c>
      <c r="L158" s="48">
        <v>53504</v>
      </c>
      <c r="M158" s="31">
        <f t="shared" si="2"/>
        <v>0.90271999999999997</v>
      </c>
    </row>
    <row r="159" spans="1:13" x14ac:dyDescent="0.25">
      <c r="A159" s="46" t="s">
        <v>287</v>
      </c>
      <c r="B159" s="46" t="s">
        <v>288</v>
      </c>
      <c r="C159" s="48">
        <v>41090000</v>
      </c>
      <c r="D159" s="48">
        <v>36370000</v>
      </c>
      <c r="E159" s="48">
        <v>36370000</v>
      </c>
      <c r="F159" s="48">
        <v>0</v>
      </c>
      <c r="G159" s="49">
        <v>0</v>
      </c>
      <c r="H159" s="48">
        <v>0</v>
      </c>
      <c r="I159" s="48">
        <v>20919690</v>
      </c>
      <c r="J159" s="48">
        <v>7084717.5800000001</v>
      </c>
      <c r="K159" s="48">
        <v>15450310</v>
      </c>
      <c r="L159" s="48">
        <v>15450310</v>
      </c>
      <c r="M159" s="31">
        <f t="shared" si="2"/>
        <v>0.57519081660709381</v>
      </c>
    </row>
    <row r="160" spans="1:13" x14ac:dyDescent="0.25">
      <c r="A160" s="46" t="s">
        <v>289</v>
      </c>
      <c r="B160" s="46" t="s">
        <v>290</v>
      </c>
      <c r="C160" s="48">
        <v>34997000</v>
      </c>
      <c r="D160" s="48">
        <v>187826568</v>
      </c>
      <c r="E160" s="48">
        <v>187826568</v>
      </c>
      <c r="F160" s="48">
        <v>0</v>
      </c>
      <c r="G160" s="49">
        <v>3098147.73</v>
      </c>
      <c r="H160" s="48">
        <v>0</v>
      </c>
      <c r="I160" s="48">
        <v>169697688.5</v>
      </c>
      <c r="J160" s="48">
        <v>162093928.77000001</v>
      </c>
      <c r="K160" s="48">
        <v>15030731.77</v>
      </c>
      <c r="L160" s="48">
        <v>15030731.77</v>
      </c>
      <c r="M160" s="31">
        <f t="shared" si="2"/>
        <v>0.90348074985856097</v>
      </c>
    </row>
    <row r="161" spans="1:13" x14ac:dyDescent="0.25">
      <c r="A161" s="46" t="s">
        <v>97</v>
      </c>
      <c r="B161" s="46" t="s">
        <v>98</v>
      </c>
      <c r="C161" s="48">
        <v>319441812</v>
      </c>
      <c r="D161" s="48">
        <v>214981768</v>
      </c>
      <c r="E161" s="48">
        <v>214981768</v>
      </c>
      <c r="F161" s="48">
        <v>0</v>
      </c>
      <c r="G161" s="49">
        <v>0</v>
      </c>
      <c r="H161" s="48">
        <v>0</v>
      </c>
      <c r="I161" s="48">
        <v>201131165.27000001</v>
      </c>
      <c r="J161" s="48">
        <v>125886184.95</v>
      </c>
      <c r="K161" s="48">
        <v>13850602.73</v>
      </c>
      <c r="L161" s="48">
        <v>13850602.73</v>
      </c>
      <c r="M161" s="31">
        <f t="shared" si="2"/>
        <v>0.93557312855478991</v>
      </c>
    </row>
    <row r="162" spans="1:13" x14ac:dyDescent="0.25">
      <c r="A162" s="46" t="s">
        <v>99</v>
      </c>
      <c r="B162" s="46" t="s">
        <v>100</v>
      </c>
      <c r="C162" s="48">
        <v>157679336</v>
      </c>
      <c r="D162" s="48">
        <v>211758115</v>
      </c>
      <c r="E162" s="48">
        <v>211758115</v>
      </c>
      <c r="F162" s="48">
        <v>0</v>
      </c>
      <c r="G162" s="49">
        <v>5537116.0099999998</v>
      </c>
      <c r="H162" s="48">
        <v>0</v>
      </c>
      <c r="I162" s="48">
        <v>182129129.44999999</v>
      </c>
      <c r="J162" s="48">
        <v>148323115.38</v>
      </c>
      <c r="K162" s="48">
        <v>24091869.539999999</v>
      </c>
      <c r="L162" s="48">
        <v>24091869.539999999</v>
      </c>
      <c r="M162" s="31">
        <f t="shared" si="2"/>
        <v>0.86008099122907278</v>
      </c>
    </row>
    <row r="163" spans="1:13" x14ac:dyDescent="0.25">
      <c r="A163" s="46" t="s">
        <v>101</v>
      </c>
      <c r="B163" s="46" t="s">
        <v>102</v>
      </c>
      <c r="C163" s="48">
        <v>3059929516</v>
      </c>
      <c r="D163" s="48">
        <v>3127582067.6500001</v>
      </c>
      <c r="E163" s="48">
        <v>3127582067.6500001</v>
      </c>
      <c r="F163" s="48">
        <v>0</v>
      </c>
      <c r="G163" s="49">
        <v>17349921.399999999</v>
      </c>
      <c r="H163" s="48">
        <v>0</v>
      </c>
      <c r="I163" s="48">
        <v>2944998994.8499999</v>
      </c>
      <c r="J163" s="48">
        <v>2761204988.98</v>
      </c>
      <c r="K163" s="48">
        <v>165233151.40000001</v>
      </c>
      <c r="L163" s="48">
        <v>165233151.40000001</v>
      </c>
      <c r="M163" s="31">
        <f t="shared" si="2"/>
        <v>0.94162165249361807</v>
      </c>
    </row>
    <row r="164" spans="1:13" x14ac:dyDescent="0.25">
      <c r="A164" s="46" t="s">
        <v>103</v>
      </c>
      <c r="B164" s="46" t="s">
        <v>104</v>
      </c>
      <c r="C164" s="48">
        <v>2548437089</v>
      </c>
      <c r="D164" s="48">
        <v>2133111005</v>
      </c>
      <c r="E164" s="48">
        <v>2133111005</v>
      </c>
      <c r="F164" s="48">
        <v>0</v>
      </c>
      <c r="G164" s="49">
        <v>2434154.38</v>
      </c>
      <c r="H164" s="48">
        <v>0</v>
      </c>
      <c r="I164" s="48">
        <v>1855029936.51</v>
      </c>
      <c r="J164" s="48">
        <v>1691260358.5</v>
      </c>
      <c r="K164" s="48">
        <v>275646914.11000001</v>
      </c>
      <c r="L164" s="48">
        <v>275646914.11000001</v>
      </c>
      <c r="M164" s="31">
        <f t="shared" si="2"/>
        <v>0.8696359130686685</v>
      </c>
    </row>
    <row r="165" spans="1:13" x14ac:dyDescent="0.25">
      <c r="A165" s="46" t="s">
        <v>105</v>
      </c>
      <c r="B165" s="46" t="s">
        <v>106</v>
      </c>
      <c r="C165" s="48">
        <v>302333448</v>
      </c>
      <c r="D165" s="48">
        <v>293329401</v>
      </c>
      <c r="E165" s="48">
        <v>293329401</v>
      </c>
      <c r="F165" s="48">
        <v>0</v>
      </c>
      <c r="G165" s="49">
        <v>0</v>
      </c>
      <c r="H165" s="48">
        <v>0</v>
      </c>
      <c r="I165" s="48">
        <v>227681427.43000001</v>
      </c>
      <c r="J165" s="48">
        <v>210133811.38999999</v>
      </c>
      <c r="K165" s="48">
        <v>65647973.57</v>
      </c>
      <c r="L165" s="48">
        <v>65647973.57</v>
      </c>
      <c r="M165" s="31">
        <f t="shared" si="2"/>
        <v>0.77619708987166958</v>
      </c>
    </row>
    <row r="166" spans="1:13" x14ac:dyDescent="0.25">
      <c r="A166" s="46" t="s">
        <v>107</v>
      </c>
      <c r="B166" s="46" t="s">
        <v>108</v>
      </c>
      <c r="C166" s="48">
        <v>106019443</v>
      </c>
      <c r="D166" s="48">
        <v>76152878</v>
      </c>
      <c r="E166" s="48">
        <v>76152878</v>
      </c>
      <c r="F166" s="48">
        <v>0</v>
      </c>
      <c r="G166" s="49">
        <v>0</v>
      </c>
      <c r="H166" s="48">
        <v>0</v>
      </c>
      <c r="I166" s="48">
        <v>63532354.960000001</v>
      </c>
      <c r="J166" s="48">
        <v>51473154.979999997</v>
      </c>
      <c r="K166" s="48">
        <v>12620523.039999999</v>
      </c>
      <c r="L166" s="48">
        <v>12620523.039999999</v>
      </c>
      <c r="M166" s="31">
        <f t="shared" si="2"/>
        <v>0.83427385318254155</v>
      </c>
    </row>
    <row r="167" spans="1:13" x14ac:dyDescent="0.25">
      <c r="A167" s="46" t="s">
        <v>109</v>
      </c>
      <c r="B167" s="46" t="s">
        <v>110</v>
      </c>
      <c r="C167" s="48">
        <v>183914005</v>
      </c>
      <c r="D167" s="48">
        <v>201811523</v>
      </c>
      <c r="E167" s="48">
        <v>201811523</v>
      </c>
      <c r="F167" s="48">
        <v>0</v>
      </c>
      <c r="G167" s="49">
        <v>0</v>
      </c>
      <c r="H167" s="48">
        <v>0</v>
      </c>
      <c r="I167" s="48">
        <v>157317470.02000001</v>
      </c>
      <c r="J167" s="48">
        <v>151829053.96000001</v>
      </c>
      <c r="K167" s="48">
        <v>44494052.979999997</v>
      </c>
      <c r="L167" s="48">
        <v>44494052.979999997</v>
      </c>
      <c r="M167" s="31">
        <f t="shared" si="2"/>
        <v>0.77952669739279457</v>
      </c>
    </row>
    <row r="168" spans="1:13" x14ac:dyDescent="0.25">
      <c r="A168" s="46" t="s">
        <v>512</v>
      </c>
      <c r="B168" s="46" t="s">
        <v>513</v>
      </c>
      <c r="C168" s="48">
        <v>7000000</v>
      </c>
      <c r="D168" s="48">
        <v>8020000</v>
      </c>
      <c r="E168" s="48">
        <v>8020000</v>
      </c>
      <c r="F168" s="48">
        <v>0</v>
      </c>
      <c r="G168" s="49">
        <v>0</v>
      </c>
      <c r="H168" s="48">
        <v>0</v>
      </c>
      <c r="I168" s="48">
        <v>2710239.51</v>
      </c>
      <c r="J168" s="48">
        <v>2710239.51</v>
      </c>
      <c r="K168" s="48">
        <v>5309760.49</v>
      </c>
      <c r="L168" s="48">
        <v>5309760.49</v>
      </c>
      <c r="M168" s="31">
        <f t="shared" si="2"/>
        <v>0.33793510099750623</v>
      </c>
    </row>
    <row r="169" spans="1:13" x14ac:dyDescent="0.25">
      <c r="A169" s="46" t="s">
        <v>514</v>
      </c>
      <c r="B169" s="46" t="s">
        <v>515</v>
      </c>
      <c r="C169" s="48">
        <v>5400000</v>
      </c>
      <c r="D169" s="48">
        <v>7345000</v>
      </c>
      <c r="E169" s="48">
        <v>7345000</v>
      </c>
      <c r="F169" s="48">
        <v>0</v>
      </c>
      <c r="G169" s="49">
        <v>0</v>
      </c>
      <c r="H169" s="48">
        <v>0</v>
      </c>
      <c r="I169" s="48">
        <v>4121362.94</v>
      </c>
      <c r="J169" s="48">
        <v>4121362.94</v>
      </c>
      <c r="K169" s="48">
        <v>3223637.06</v>
      </c>
      <c r="L169" s="48">
        <v>3223637.06</v>
      </c>
      <c r="M169" s="31">
        <f t="shared" si="2"/>
        <v>0.5611113601089176</v>
      </c>
    </row>
    <row r="170" spans="1:13" x14ac:dyDescent="0.25">
      <c r="A170" s="46" t="s">
        <v>111</v>
      </c>
      <c r="B170" s="46" t="s">
        <v>112</v>
      </c>
      <c r="C170" s="48">
        <v>591712444</v>
      </c>
      <c r="D170" s="48">
        <v>540586928</v>
      </c>
      <c r="E170" s="48">
        <v>540586928</v>
      </c>
      <c r="F170" s="48">
        <v>0</v>
      </c>
      <c r="G170" s="49">
        <v>0</v>
      </c>
      <c r="H170" s="48">
        <v>0</v>
      </c>
      <c r="I170" s="48">
        <v>466346637.95999998</v>
      </c>
      <c r="J170" s="48">
        <v>465887648.56999999</v>
      </c>
      <c r="K170" s="48">
        <v>74240290.040000007</v>
      </c>
      <c r="L170" s="48">
        <v>74240290.040000007</v>
      </c>
      <c r="M170" s="31">
        <f t="shared" si="2"/>
        <v>0.86266724888323598</v>
      </c>
    </row>
    <row r="171" spans="1:13" x14ac:dyDescent="0.25">
      <c r="A171" s="46" t="s">
        <v>113</v>
      </c>
      <c r="B171" s="46" t="s">
        <v>114</v>
      </c>
      <c r="C171" s="48">
        <v>591712444</v>
      </c>
      <c r="D171" s="48">
        <v>540586928</v>
      </c>
      <c r="E171" s="48">
        <v>540586928</v>
      </c>
      <c r="F171" s="48">
        <v>0</v>
      </c>
      <c r="G171" s="49">
        <v>0</v>
      </c>
      <c r="H171" s="48">
        <v>0</v>
      </c>
      <c r="I171" s="48">
        <v>466346637.95999998</v>
      </c>
      <c r="J171" s="48">
        <v>465887648.56999999</v>
      </c>
      <c r="K171" s="48">
        <v>74240290.040000007</v>
      </c>
      <c r="L171" s="48">
        <v>74240290.040000007</v>
      </c>
      <c r="M171" s="31">
        <f t="shared" si="2"/>
        <v>0.86266724888323598</v>
      </c>
    </row>
    <row r="172" spans="1:13" x14ac:dyDescent="0.25">
      <c r="A172" s="46" t="s">
        <v>115</v>
      </c>
      <c r="B172" s="46" t="s">
        <v>116</v>
      </c>
      <c r="C172" s="48">
        <v>227937997</v>
      </c>
      <c r="D172" s="48">
        <v>217249429</v>
      </c>
      <c r="E172" s="48">
        <v>217249429</v>
      </c>
      <c r="F172" s="48">
        <v>0</v>
      </c>
      <c r="G172" s="49">
        <v>0</v>
      </c>
      <c r="H172" s="48">
        <v>0</v>
      </c>
      <c r="I172" s="48">
        <v>206953383.81999999</v>
      </c>
      <c r="J172" s="48">
        <v>202992334.77000001</v>
      </c>
      <c r="K172" s="48">
        <v>10296045.18</v>
      </c>
      <c r="L172" s="48">
        <v>10296045.18</v>
      </c>
      <c r="M172" s="31">
        <f t="shared" si="2"/>
        <v>0.9526072624108024</v>
      </c>
    </row>
    <row r="173" spans="1:13" x14ac:dyDescent="0.25">
      <c r="A173" s="46" t="s">
        <v>117</v>
      </c>
      <c r="B173" s="46" t="s">
        <v>118</v>
      </c>
      <c r="C173" s="48">
        <v>211166369</v>
      </c>
      <c r="D173" s="48">
        <v>204079429</v>
      </c>
      <c r="E173" s="48">
        <v>204079429</v>
      </c>
      <c r="F173" s="48">
        <v>0</v>
      </c>
      <c r="G173" s="49">
        <v>0</v>
      </c>
      <c r="H173" s="48">
        <v>0</v>
      </c>
      <c r="I173" s="48">
        <v>195653318.21000001</v>
      </c>
      <c r="J173" s="48">
        <v>191692269.16</v>
      </c>
      <c r="K173" s="48">
        <v>8426110.7899999991</v>
      </c>
      <c r="L173" s="48">
        <v>8426110.7899999991</v>
      </c>
      <c r="M173" s="31">
        <f t="shared" si="2"/>
        <v>0.95871161130110771</v>
      </c>
    </row>
    <row r="174" spans="1:13" x14ac:dyDescent="0.25">
      <c r="A174" s="46" t="s">
        <v>119</v>
      </c>
      <c r="B174" s="46" t="s">
        <v>120</v>
      </c>
      <c r="C174" s="48">
        <v>15296628</v>
      </c>
      <c r="D174" s="48">
        <v>11695000</v>
      </c>
      <c r="E174" s="48">
        <v>11695000</v>
      </c>
      <c r="F174" s="48">
        <v>0</v>
      </c>
      <c r="G174" s="49">
        <v>0</v>
      </c>
      <c r="H174" s="48">
        <v>0</v>
      </c>
      <c r="I174" s="48">
        <v>10157880.609999999</v>
      </c>
      <c r="J174" s="48">
        <v>10157880.609999999</v>
      </c>
      <c r="K174" s="48">
        <v>1537119.39</v>
      </c>
      <c r="L174" s="48">
        <v>1537119.39</v>
      </c>
      <c r="M174" s="31">
        <f t="shared" si="2"/>
        <v>0.86856610602821716</v>
      </c>
    </row>
    <row r="175" spans="1:13" x14ac:dyDescent="0.25">
      <c r="A175" s="46" t="s">
        <v>121</v>
      </c>
      <c r="B175" s="46" t="s">
        <v>122</v>
      </c>
      <c r="C175" s="48">
        <v>1475000</v>
      </c>
      <c r="D175" s="48">
        <v>1475000</v>
      </c>
      <c r="E175" s="48">
        <v>1475000</v>
      </c>
      <c r="F175" s="48">
        <v>0</v>
      </c>
      <c r="G175" s="49">
        <v>0</v>
      </c>
      <c r="H175" s="48">
        <v>0</v>
      </c>
      <c r="I175" s="48">
        <v>1142185</v>
      </c>
      <c r="J175" s="48">
        <v>1142185</v>
      </c>
      <c r="K175" s="48">
        <v>332815</v>
      </c>
      <c r="L175" s="48">
        <v>332815</v>
      </c>
      <c r="M175" s="31">
        <f t="shared" si="2"/>
        <v>0.77436271186440675</v>
      </c>
    </row>
    <row r="176" spans="1:13" x14ac:dyDescent="0.25">
      <c r="A176" s="46" t="s">
        <v>123</v>
      </c>
      <c r="B176" s="46" t="s">
        <v>124</v>
      </c>
      <c r="C176" s="48">
        <v>846180578</v>
      </c>
      <c r="D176" s="48">
        <v>887111696.35000002</v>
      </c>
      <c r="E176" s="48">
        <v>887111696.35000002</v>
      </c>
      <c r="F176" s="48">
        <v>0</v>
      </c>
      <c r="G176" s="49">
        <v>11220756.560000001</v>
      </c>
      <c r="H176" s="48">
        <v>0</v>
      </c>
      <c r="I176" s="48">
        <v>580483287.91999996</v>
      </c>
      <c r="J176" s="48">
        <v>387834969.25</v>
      </c>
      <c r="K176" s="48">
        <v>295407651.87</v>
      </c>
      <c r="L176" s="48">
        <v>295407651.87</v>
      </c>
      <c r="M176" s="31">
        <f t="shared" si="2"/>
        <v>0.65435197203281692</v>
      </c>
    </row>
    <row r="177" spans="1:13" x14ac:dyDescent="0.25">
      <c r="A177" s="46" t="s">
        <v>125</v>
      </c>
      <c r="B177" s="46" t="s">
        <v>126</v>
      </c>
      <c r="C177" s="48">
        <v>312622987</v>
      </c>
      <c r="D177" s="48">
        <v>359410289</v>
      </c>
      <c r="E177" s="48">
        <v>359410289</v>
      </c>
      <c r="F177" s="48">
        <v>0</v>
      </c>
      <c r="G177" s="49">
        <v>3182122</v>
      </c>
      <c r="H177" s="48">
        <v>0</v>
      </c>
      <c r="I177" s="48">
        <v>207906123.71000001</v>
      </c>
      <c r="J177" s="48">
        <v>148419291.09</v>
      </c>
      <c r="K177" s="48">
        <v>148322043.28999999</v>
      </c>
      <c r="L177" s="48">
        <v>148322043.28999999</v>
      </c>
      <c r="M177" s="31">
        <f t="shared" si="2"/>
        <v>0.57846458510819099</v>
      </c>
    </row>
    <row r="178" spans="1:13" x14ac:dyDescent="0.25">
      <c r="A178" s="46" t="s">
        <v>127</v>
      </c>
      <c r="B178" s="46" t="s">
        <v>128</v>
      </c>
      <c r="C178" s="48">
        <v>15723394</v>
      </c>
      <c r="D178" s="48">
        <v>3430926</v>
      </c>
      <c r="E178" s="48">
        <v>3430926</v>
      </c>
      <c r="F178" s="48">
        <v>0</v>
      </c>
      <c r="G178" s="49">
        <v>0</v>
      </c>
      <c r="H178" s="48">
        <v>0</v>
      </c>
      <c r="I178" s="48">
        <v>3165506.48</v>
      </c>
      <c r="J178" s="48">
        <v>3165506.48</v>
      </c>
      <c r="K178" s="48">
        <v>265419.52000000002</v>
      </c>
      <c r="L178" s="48">
        <v>265419.52000000002</v>
      </c>
      <c r="M178" s="31">
        <f t="shared" si="2"/>
        <v>0.92263910093076917</v>
      </c>
    </row>
    <row r="179" spans="1:13" x14ac:dyDescent="0.25">
      <c r="A179" s="46" t="s">
        <v>129</v>
      </c>
      <c r="B179" s="46" t="s">
        <v>130</v>
      </c>
      <c r="C179" s="48">
        <v>43148770</v>
      </c>
      <c r="D179" s="48">
        <v>42897485</v>
      </c>
      <c r="E179" s="48">
        <v>42897485</v>
      </c>
      <c r="F179" s="48">
        <v>0</v>
      </c>
      <c r="G179" s="49">
        <v>0</v>
      </c>
      <c r="H179" s="48">
        <v>0</v>
      </c>
      <c r="I179" s="48">
        <v>30096221.59</v>
      </c>
      <c r="J179" s="48">
        <v>27029931.48</v>
      </c>
      <c r="K179" s="48">
        <v>12801263.41</v>
      </c>
      <c r="L179" s="48">
        <v>12801263.41</v>
      </c>
      <c r="M179" s="31">
        <f t="shared" si="2"/>
        <v>0.701584757008482</v>
      </c>
    </row>
    <row r="180" spans="1:13" x14ac:dyDescent="0.25">
      <c r="A180" s="46" t="s">
        <v>131</v>
      </c>
      <c r="B180" s="46" t="s">
        <v>132</v>
      </c>
      <c r="C180" s="48">
        <v>84458640</v>
      </c>
      <c r="D180" s="48">
        <v>74509290.349999994</v>
      </c>
      <c r="E180" s="48">
        <v>74509290.349999994</v>
      </c>
      <c r="F180" s="48">
        <v>0</v>
      </c>
      <c r="G180" s="49">
        <v>0</v>
      </c>
      <c r="H180" s="48">
        <v>0</v>
      </c>
      <c r="I180" s="48">
        <v>48867315.619999997</v>
      </c>
      <c r="J180" s="48">
        <v>42207288.670000002</v>
      </c>
      <c r="K180" s="48">
        <v>25641974.73</v>
      </c>
      <c r="L180" s="48">
        <v>25641974.73</v>
      </c>
      <c r="M180" s="31">
        <f t="shared" si="2"/>
        <v>0.65585533549508568</v>
      </c>
    </row>
    <row r="181" spans="1:13" x14ac:dyDescent="0.25">
      <c r="A181" s="46" t="s">
        <v>133</v>
      </c>
      <c r="B181" s="46" t="s">
        <v>134</v>
      </c>
      <c r="C181" s="48">
        <v>55700000</v>
      </c>
      <c r="D181" s="48">
        <v>40229850</v>
      </c>
      <c r="E181" s="48">
        <v>40229850</v>
      </c>
      <c r="F181" s="48">
        <v>0</v>
      </c>
      <c r="G181" s="49">
        <v>316400</v>
      </c>
      <c r="H181" s="48">
        <v>0</v>
      </c>
      <c r="I181" s="48">
        <v>18776013.050000001</v>
      </c>
      <c r="J181" s="48">
        <v>16450056.189999999</v>
      </c>
      <c r="K181" s="48">
        <v>21137436.949999999</v>
      </c>
      <c r="L181" s="48">
        <v>21137436.949999999</v>
      </c>
      <c r="M181" s="31">
        <f t="shared" si="2"/>
        <v>0.46671844538321672</v>
      </c>
    </row>
    <row r="182" spans="1:13" x14ac:dyDescent="0.25">
      <c r="A182" s="46" t="s">
        <v>135</v>
      </c>
      <c r="B182" s="46" t="s">
        <v>136</v>
      </c>
      <c r="C182" s="48">
        <v>88673769</v>
      </c>
      <c r="D182" s="48">
        <v>83208996</v>
      </c>
      <c r="E182" s="48">
        <v>83208996</v>
      </c>
      <c r="F182" s="48">
        <v>0</v>
      </c>
      <c r="G182" s="49">
        <v>2437188.0699999998</v>
      </c>
      <c r="H182" s="48">
        <v>0</v>
      </c>
      <c r="I182" s="48">
        <v>49829385.549999997</v>
      </c>
      <c r="J182" s="48">
        <v>33780831.350000001</v>
      </c>
      <c r="K182" s="48">
        <v>30942422.379999999</v>
      </c>
      <c r="L182" s="48">
        <v>30942422.379999999</v>
      </c>
      <c r="M182" s="31">
        <f t="shared" si="2"/>
        <v>0.59884613377620843</v>
      </c>
    </row>
    <row r="183" spans="1:13" x14ac:dyDescent="0.25">
      <c r="A183" s="46" t="s">
        <v>137</v>
      </c>
      <c r="B183" s="46" t="s">
        <v>138</v>
      </c>
      <c r="C183" s="48">
        <v>215139034</v>
      </c>
      <c r="D183" s="48">
        <v>246599876</v>
      </c>
      <c r="E183" s="48">
        <v>246599876</v>
      </c>
      <c r="F183" s="48">
        <v>0</v>
      </c>
      <c r="G183" s="49">
        <v>5285046.49</v>
      </c>
      <c r="H183" s="48">
        <v>0</v>
      </c>
      <c r="I183" s="48">
        <v>198896000.13</v>
      </c>
      <c r="J183" s="48">
        <v>96640958.849999994</v>
      </c>
      <c r="K183" s="48">
        <v>42418829.380000003</v>
      </c>
      <c r="L183" s="48">
        <v>42418829.380000003</v>
      </c>
      <c r="M183" s="31">
        <f t="shared" si="2"/>
        <v>0.8065535285589519</v>
      </c>
    </row>
    <row r="184" spans="1:13" x14ac:dyDescent="0.25">
      <c r="A184" s="46" t="s">
        <v>139</v>
      </c>
      <c r="B184" s="46" t="s">
        <v>140</v>
      </c>
      <c r="C184" s="48">
        <v>30713984</v>
      </c>
      <c r="D184" s="48">
        <v>36824984</v>
      </c>
      <c r="E184" s="48">
        <v>36824984</v>
      </c>
      <c r="F184" s="48">
        <v>0</v>
      </c>
      <c r="G184" s="49">
        <v>0</v>
      </c>
      <c r="H184" s="48">
        <v>0</v>
      </c>
      <c r="I184" s="48">
        <v>22946721.789999999</v>
      </c>
      <c r="J184" s="48">
        <v>20141105.140000001</v>
      </c>
      <c r="K184" s="48">
        <v>13878262.210000001</v>
      </c>
      <c r="L184" s="48">
        <v>13878262.210000001</v>
      </c>
      <c r="M184" s="31">
        <f t="shared" si="2"/>
        <v>0.62312917203168372</v>
      </c>
    </row>
    <row r="185" spans="1:13" x14ac:dyDescent="0.25">
      <c r="A185" s="46" t="s">
        <v>141</v>
      </c>
      <c r="B185" s="46" t="s">
        <v>142</v>
      </c>
      <c r="C185" s="48">
        <v>14800000</v>
      </c>
      <c r="D185" s="48">
        <v>12055577</v>
      </c>
      <c r="E185" s="48">
        <v>12055577</v>
      </c>
      <c r="F185" s="48">
        <v>0</v>
      </c>
      <c r="G185" s="49">
        <v>0</v>
      </c>
      <c r="H185" s="48">
        <v>0</v>
      </c>
      <c r="I185" s="48">
        <v>5842370.6500000004</v>
      </c>
      <c r="J185" s="48">
        <v>5152339.6500000004</v>
      </c>
      <c r="K185" s="48">
        <v>6213206.3499999996</v>
      </c>
      <c r="L185" s="48">
        <v>6213206.3499999996</v>
      </c>
      <c r="M185" s="31">
        <f t="shared" si="2"/>
        <v>0.48461974486994697</v>
      </c>
    </row>
    <row r="186" spans="1:13" x14ac:dyDescent="0.25">
      <c r="A186" s="46" t="s">
        <v>143</v>
      </c>
      <c r="B186" s="46" t="s">
        <v>144</v>
      </c>
      <c r="C186" s="48">
        <v>2820000</v>
      </c>
      <c r="D186" s="48">
        <v>1620000</v>
      </c>
      <c r="E186" s="48">
        <v>1620000</v>
      </c>
      <c r="F186" s="48">
        <v>0</v>
      </c>
      <c r="G186" s="49">
        <v>0</v>
      </c>
      <c r="H186" s="48">
        <v>0</v>
      </c>
      <c r="I186" s="48">
        <v>763624.65</v>
      </c>
      <c r="J186" s="48">
        <v>664356.65</v>
      </c>
      <c r="K186" s="48">
        <v>856375.35</v>
      </c>
      <c r="L186" s="48">
        <v>856375.35</v>
      </c>
      <c r="M186" s="31">
        <f t="shared" si="2"/>
        <v>0.47137324074074077</v>
      </c>
    </row>
    <row r="187" spans="1:13" x14ac:dyDescent="0.25">
      <c r="A187" s="46" t="s">
        <v>145</v>
      </c>
      <c r="B187" s="46" t="s">
        <v>146</v>
      </c>
      <c r="C187" s="48">
        <v>11980000</v>
      </c>
      <c r="D187" s="48">
        <v>10435577</v>
      </c>
      <c r="E187" s="48">
        <v>10435577</v>
      </c>
      <c r="F187" s="48">
        <v>0</v>
      </c>
      <c r="G187" s="49">
        <v>0</v>
      </c>
      <c r="H187" s="48">
        <v>0</v>
      </c>
      <c r="I187" s="48">
        <v>5078746</v>
      </c>
      <c r="J187" s="48">
        <v>4487983</v>
      </c>
      <c r="K187" s="48">
        <v>5356831</v>
      </c>
      <c r="L187" s="48">
        <v>5356831</v>
      </c>
      <c r="M187" s="31">
        <f t="shared" si="2"/>
        <v>0.48667610808678813</v>
      </c>
    </row>
    <row r="188" spans="1:13" x14ac:dyDescent="0.25">
      <c r="A188" s="46" t="s">
        <v>147</v>
      </c>
      <c r="B188" s="46" t="s">
        <v>148</v>
      </c>
      <c r="C188" s="48">
        <v>46370635</v>
      </c>
      <c r="D188" s="48">
        <v>45831778</v>
      </c>
      <c r="E188" s="48">
        <v>45831778</v>
      </c>
      <c r="F188" s="48">
        <v>0</v>
      </c>
      <c r="G188" s="49">
        <v>0</v>
      </c>
      <c r="H188" s="48">
        <v>0</v>
      </c>
      <c r="I188" s="48">
        <v>38027730.609999999</v>
      </c>
      <c r="J188" s="48">
        <v>38027730.609999999</v>
      </c>
      <c r="K188" s="48">
        <v>7804047.3899999997</v>
      </c>
      <c r="L188" s="48">
        <v>7804047.3899999997</v>
      </c>
      <c r="M188" s="31">
        <f t="shared" si="2"/>
        <v>0.82972409689189885</v>
      </c>
    </row>
    <row r="189" spans="1:13" x14ac:dyDescent="0.25">
      <c r="A189" s="46" t="s">
        <v>291</v>
      </c>
      <c r="B189" s="46" t="s">
        <v>292</v>
      </c>
      <c r="C189" s="48">
        <v>3545000</v>
      </c>
      <c r="D189" s="48">
        <v>3536143</v>
      </c>
      <c r="E189" s="48">
        <v>3536143</v>
      </c>
      <c r="F189" s="48">
        <v>0</v>
      </c>
      <c r="G189" s="49">
        <v>0</v>
      </c>
      <c r="H189" s="48">
        <v>0</v>
      </c>
      <c r="I189" s="48">
        <v>1787412.42</v>
      </c>
      <c r="J189" s="48">
        <v>1787412.42</v>
      </c>
      <c r="K189" s="48">
        <v>1748730.58</v>
      </c>
      <c r="L189" s="48">
        <v>1748730.58</v>
      </c>
      <c r="M189" s="31">
        <f t="shared" si="2"/>
        <v>0.50546949600171709</v>
      </c>
    </row>
    <row r="190" spans="1:13" x14ac:dyDescent="0.25">
      <c r="A190" s="46" t="s">
        <v>149</v>
      </c>
      <c r="B190" s="46" t="s">
        <v>150</v>
      </c>
      <c r="C190" s="48">
        <v>5875635</v>
      </c>
      <c r="D190" s="48">
        <v>5845635</v>
      </c>
      <c r="E190" s="48">
        <v>5845635</v>
      </c>
      <c r="F190" s="48">
        <v>0</v>
      </c>
      <c r="G190" s="49">
        <v>0</v>
      </c>
      <c r="H190" s="48">
        <v>0</v>
      </c>
      <c r="I190" s="48">
        <v>727423.54</v>
      </c>
      <c r="J190" s="48">
        <v>727423.54</v>
      </c>
      <c r="K190" s="48">
        <v>5118211.46</v>
      </c>
      <c r="L190" s="48">
        <v>5118211.46</v>
      </c>
      <c r="M190" s="31">
        <f t="shared" si="2"/>
        <v>0.12443875472895588</v>
      </c>
    </row>
    <row r="191" spans="1:13" x14ac:dyDescent="0.25">
      <c r="A191" s="46" t="s">
        <v>151</v>
      </c>
      <c r="B191" s="46" t="s">
        <v>152</v>
      </c>
      <c r="C191" s="48">
        <v>36950000</v>
      </c>
      <c r="D191" s="48">
        <v>36450000</v>
      </c>
      <c r="E191" s="48">
        <v>36450000</v>
      </c>
      <c r="F191" s="48">
        <v>0</v>
      </c>
      <c r="G191" s="49">
        <v>0</v>
      </c>
      <c r="H191" s="48">
        <v>0</v>
      </c>
      <c r="I191" s="48">
        <v>35512894.649999999</v>
      </c>
      <c r="J191" s="48">
        <v>35512894.649999999</v>
      </c>
      <c r="K191" s="48">
        <v>937105.35</v>
      </c>
      <c r="L191" s="48">
        <v>937105.35</v>
      </c>
      <c r="M191" s="31">
        <f t="shared" si="2"/>
        <v>0.97429066255144026</v>
      </c>
    </row>
    <row r="192" spans="1:13" x14ac:dyDescent="0.25">
      <c r="A192" s="46" t="s">
        <v>153</v>
      </c>
      <c r="B192" s="46" t="s">
        <v>154</v>
      </c>
      <c r="C192" s="48">
        <v>641516967</v>
      </c>
      <c r="D192" s="48">
        <v>566025177</v>
      </c>
      <c r="E192" s="48">
        <v>566025177</v>
      </c>
      <c r="F192" s="48">
        <v>0</v>
      </c>
      <c r="G192" s="49">
        <v>1579041.72</v>
      </c>
      <c r="H192" s="48">
        <v>0</v>
      </c>
      <c r="I192" s="48">
        <v>403861203.75</v>
      </c>
      <c r="J192" s="48">
        <v>346605051.58999997</v>
      </c>
      <c r="K192" s="48">
        <v>160584931.53</v>
      </c>
      <c r="L192" s="48">
        <v>160584931.53</v>
      </c>
      <c r="M192" s="31">
        <f t="shared" si="2"/>
        <v>0.71350395735135297</v>
      </c>
    </row>
    <row r="193" spans="1:13" x14ac:dyDescent="0.25">
      <c r="A193" s="46" t="s">
        <v>155</v>
      </c>
      <c r="B193" s="46" t="s">
        <v>156</v>
      </c>
      <c r="C193" s="48">
        <v>186558438</v>
      </c>
      <c r="D193" s="48">
        <v>149774270</v>
      </c>
      <c r="E193" s="48">
        <v>149774270</v>
      </c>
      <c r="F193" s="48">
        <v>0</v>
      </c>
      <c r="G193" s="49">
        <v>1579041.72</v>
      </c>
      <c r="H193" s="48">
        <v>0</v>
      </c>
      <c r="I193" s="48">
        <v>92273003.140000001</v>
      </c>
      <c r="J193" s="48">
        <v>75399103.609999999</v>
      </c>
      <c r="K193" s="48">
        <v>55922225.140000001</v>
      </c>
      <c r="L193" s="48">
        <v>55922225.140000001</v>
      </c>
      <c r="M193" s="31">
        <f t="shared" si="2"/>
        <v>0.61608047323482196</v>
      </c>
    </row>
    <row r="194" spans="1:13" x14ac:dyDescent="0.25">
      <c r="A194" s="46" t="s">
        <v>157</v>
      </c>
      <c r="B194" s="46" t="s">
        <v>158</v>
      </c>
      <c r="C194" s="48">
        <v>87125493</v>
      </c>
      <c r="D194" s="48">
        <v>80852574</v>
      </c>
      <c r="E194" s="48">
        <v>80852574</v>
      </c>
      <c r="F194" s="48">
        <v>0</v>
      </c>
      <c r="G194" s="49">
        <v>0</v>
      </c>
      <c r="H194" s="48">
        <v>0</v>
      </c>
      <c r="I194" s="48">
        <v>49124542.460000001</v>
      </c>
      <c r="J194" s="48">
        <v>47673551.460000001</v>
      </c>
      <c r="K194" s="48">
        <v>31728031.539999999</v>
      </c>
      <c r="L194" s="48">
        <v>31728031.539999999</v>
      </c>
      <c r="M194" s="31">
        <f t="shared" si="2"/>
        <v>0.60758167649678041</v>
      </c>
    </row>
    <row r="195" spans="1:13" x14ac:dyDescent="0.25">
      <c r="A195" s="46" t="s">
        <v>159</v>
      </c>
      <c r="B195" s="46" t="s">
        <v>160</v>
      </c>
      <c r="C195" s="48">
        <v>9350000</v>
      </c>
      <c r="D195" s="48">
        <v>4199287</v>
      </c>
      <c r="E195" s="48">
        <v>4199287</v>
      </c>
      <c r="F195" s="48">
        <v>0</v>
      </c>
      <c r="G195" s="49">
        <v>0</v>
      </c>
      <c r="H195" s="48">
        <v>0</v>
      </c>
      <c r="I195" s="48">
        <v>2845053.06</v>
      </c>
      <c r="J195" s="48">
        <v>2185053.06</v>
      </c>
      <c r="K195" s="48">
        <v>1354233.94</v>
      </c>
      <c r="L195" s="48">
        <v>1354233.94</v>
      </c>
      <c r="M195" s="31">
        <f t="shared" si="2"/>
        <v>0.67750860086486109</v>
      </c>
    </row>
    <row r="196" spans="1:13" x14ac:dyDescent="0.25">
      <c r="A196" s="46" t="s">
        <v>161</v>
      </c>
      <c r="B196" s="46" t="s">
        <v>162</v>
      </c>
      <c r="C196" s="48">
        <v>74153945</v>
      </c>
      <c r="D196" s="48">
        <v>57935909</v>
      </c>
      <c r="E196" s="48">
        <v>57935909</v>
      </c>
      <c r="F196" s="48">
        <v>0</v>
      </c>
      <c r="G196" s="49">
        <v>1579041.72</v>
      </c>
      <c r="H196" s="48">
        <v>0</v>
      </c>
      <c r="I196" s="48">
        <v>34973890.659999996</v>
      </c>
      <c r="J196" s="48">
        <v>22145021.559999999</v>
      </c>
      <c r="K196" s="48">
        <v>21382976.620000001</v>
      </c>
      <c r="L196" s="48">
        <v>21382976.620000001</v>
      </c>
      <c r="M196" s="31">
        <f t="shared" si="2"/>
        <v>0.60366517525426233</v>
      </c>
    </row>
    <row r="197" spans="1:13" x14ac:dyDescent="0.25">
      <c r="A197" s="46" t="s">
        <v>163</v>
      </c>
      <c r="B197" s="46" t="s">
        <v>164</v>
      </c>
      <c r="C197" s="48">
        <v>15929000</v>
      </c>
      <c r="D197" s="48">
        <v>6786500</v>
      </c>
      <c r="E197" s="48">
        <v>6786500</v>
      </c>
      <c r="F197" s="48">
        <v>0</v>
      </c>
      <c r="G197" s="49">
        <v>0</v>
      </c>
      <c r="H197" s="48">
        <v>0</v>
      </c>
      <c r="I197" s="48">
        <v>5329516.96</v>
      </c>
      <c r="J197" s="48">
        <v>3395477.53</v>
      </c>
      <c r="K197" s="48">
        <v>1456983.04</v>
      </c>
      <c r="L197" s="48">
        <v>1456983.04</v>
      </c>
      <c r="M197" s="31">
        <f t="shared" si="2"/>
        <v>0.78531156855521989</v>
      </c>
    </row>
    <row r="198" spans="1:13" x14ac:dyDescent="0.25">
      <c r="A198" s="46" t="s">
        <v>165</v>
      </c>
      <c r="B198" s="46" t="s">
        <v>166</v>
      </c>
      <c r="C198" s="48">
        <v>8515000</v>
      </c>
      <c r="D198" s="48">
        <v>5754608</v>
      </c>
      <c r="E198" s="48">
        <v>5754608</v>
      </c>
      <c r="F198" s="48">
        <v>0</v>
      </c>
      <c r="G198" s="49">
        <v>0</v>
      </c>
      <c r="H198" s="48">
        <v>0</v>
      </c>
      <c r="I198" s="48">
        <v>3573857.58</v>
      </c>
      <c r="J198" s="48">
        <v>3303143.48</v>
      </c>
      <c r="K198" s="48">
        <v>2180750.42</v>
      </c>
      <c r="L198" s="48">
        <v>2180750.42</v>
      </c>
      <c r="M198" s="31">
        <f t="shared" si="2"/>
        <v>0.62104275043582469</v>
      </c>
    </row>
    <row r="199" spans="1:13" x14ac:dyDescent="0.25">
      <c r="A199" s="46" t="s">
        <v>167</v>
      </c>
      <c r="B199" s="46" t="s">
        <v>168</v>
      </c>
      <c r="C199" s="48">
        <v>4775000</v>
      </c>
      <c r="D199" s="48">
        <v>4264608</v>
      </c>
      <c r="E199" s="48">
        <v>4264608</v>
      </c>
      <c r="F199" s="48">
        <v>0</v>
      </c>
      <c r="G199" s="49">
        <v>0</v>
      </c>
      <c r="H199" s="48">
        <v>0</v>
      </c>
      <c r="I199" s="48">
        <v>2253983.92</v>
      </c>
      <c r="J199" s="48">
        <v>1983269.82</v>
      </c>
      <c r="K199" s="48">
        <v>2010624.08</v>
      </c>
      <c r="L199" s="48">
        <v>2010624.08</v>
      </c>
      <c r="M199" s="31">
        <f t="shared" ref="M199:M262" si="3">+IFERROR(I199/D199,0)</f>
        <v>0.52853249818037196</v>
      </c>
    </row>
    <row r="200" spans="1:13" x14ac:dyDescent="0.25">
      <c r="A200" s="46" t="s">
        <v>169</v>
      </c>
      <c r="B200" s="46" t="s">
        <v>170</v>
      </c>
      <c r="C200" s="48">
        <v>3740000</v>
      </c>
      <c r="D200" s="48">
        <v>1490000</v>
      </c>
      <c r="E200" s="48">
        <v>1490000</v>
      </c>
      <c r="F200" s="48">
        <v>0</v>
      </c>
      <c r="G200" s="49">
        <v>0</v>
      </c>
      <c r="H200" s="48">
        <v>0</v>
      </c>
      <c r="I200" s="48">
        <v>1319873.6599999999</v>
      </c>
      <c r="J200" s="48">
        <v>1319873.6599999999</v>
      </c>
      <c r="K200" s="48">
        <v>170126.34</v>
      </c>
      <c r="L200" s="48">
        <v>170126.34</v>
      </c>
      <c r="M200" s="31">
        <f t="shared" si="3"/>
        <v>0.88582124832214759</v>
      </c>
    </row>
    <row r="201" spans="1:13" x14ac:dyDescent="0.25">
      <c r="A201" s="46" t="s">
        <v>171</v>
      </c>
      <c r="B201" s="46" t="s">
        <v>172</v>
      </c>
      <c r="C201" s="48">
        <v>123707424</v>
      </c>
      <c r="D201" s="48">
        <v>109636769</v>
      </c>
      <c r="E201" s="48">
        <v>109636769</v>
      </c>
      <c r="F201" s="48">
        <v>0</v>
      </c>
      <c r="G201" s="49">
        <v>0</v>
      </c>
      <c r="H201" s="48">
        <v>0</v>
      </c>
      <c r="I201" s="48">
        <v>86290167.620000005</v>
      </c>
      <c r="J201" s="48">
        <v>67612019.769999996</v>
      </c>
      <c r="K201" s="48">
        <v>23346601.379999999</v>
      </c>
      <c r="L201" s="48">
        <v>23346601.379999999</v>
      </c>
      <c r="M201" s="31">
        <f t="shared" si="3"/>
        <v>0.78705500360011527</v>
      </c>
    </row>
    <row r="202" spans="1:13" x14ac:dyDescent="0.25">
      <c r="A202" s="46" t="s">
        <v>173</v>
      </c>
      <c r="B202" s="46" t="s">
        <v>174</v>
      </c>
      <c r="C202" s="48">
        <v>26995313</v>
      </c>
      <c r="D202" s="48">
        <v>26864691</v>
      </c>
      <c r="E202" s="48">
        <v>26864691</v>
      </c>
      <c r="F202" s="48">
        <v>0</v>
      </c>
      <c r="G202" s="49">
        <v>0</v>
      </c>
      <c r="H202" s="48">
        <v>0</v>
      </c>
      <c r="I202" s="48">
        <v>21032801.41</v>
      </c>
      <c r="J202" s="48">
        <v>16534378.57</v>
      </c>
      <c r="K202" s="48">
        <v>5831889.5899999999</v>
      </c>
      <c r="L202" s="48">
        <v>5831889.5899999999</v>
      </c>
      <c r="M202" s="31">
        <f t="shared" si="3"/>
        <v>0.78291618578453037</v>
      </c>
    </row>
    <row r="203" spans="1:13" x14ac:dyDescent="0.25">
      <c r="A203" s="46" t="s">
        <v>175</v>
      </c>
      <c r="B203" s="46" t="s">
        <v>176</v>
      </c>
      <c r="C203" s="48">
        <v>4510000</v>
      </c>
      <c r="D203" s="48">
        <v>4310000</v>
      </c>
      <c r="E203" s="48">
        <v>4310000</v>
      </c>
      <c r="F203" s="48">
        <v>0</v>
      </c>
      <c r="G203" s="49">
        <v>0</v>
      </c>
      <c r="H203" s="48">
        <v>0</v>
      </c>
      <c r="I203" s="48">
        <v>2565226.04</v>
      </c>
      <c r="J203" s="48">
        <v>1503231.19</v>
      </c>
      <c r="K203" s="48">
        <v>1744773.96</v>
      </c>
      <c r="L203" s="48">
        <v>1744773.96</v>
      </c>
      <c r="M203" s="31">
        <f t="shared" si="3"/>
        <v>0.59518005568445476</v>
      </c>
    </row>
    <row r="204" spans="1:13" x14ac:dyDescent="0.25">
      <c r="A204" s="46" t="s">
        <v>177</v>
      </c>
      <c r="B204" s="46" t="s">
        <v>178</v>
      </c>
      <c r="C204" s="48">
        <v>15700000</v>
      </c>
      <c r="D204" s="48">
        <v>9400000</v>
      </c>
      <c r="E204" s="48">
        <v>9400000</v>
      </c>
      <c r="F204" s="48">
        <v>0</v>
      </c>
      <c r="G204" s="49">
        <v>0</v>
      </c>
      <c r="H204" s="48">
        <v>0</v>
      </c>
      <c r="I204" s="48">
        <v>7341202.1299999999</v>
      </c>
      <c r="J204" s="48">
        <v>6938429.4500000002</v>
      </c>
      <c r="K204" s="48">
        <v>2058797.87</v>
      </c>
      <c r="L204" s="48">
        <v>2058797.87</v>
      </c>
      <c r="M204" s="31">
        <f t="shared" si="3"/>
        <v>0.78097894999999995</v>
      </c>
    </row>
    <row r="205" spans="1:13" x14ac:dyDescent="0.25">
      <c r="A205" s="46" t="s">
        <v>179</v>
      </c>
      <c r="B205" s="46" t="s">
        <v>180</v>
      </c>
      <c r="C205" s="48">
        <v>46770498</v>
      </c>
      <c r="D205" s="48">
        <v>42464721</v>
      </c>
      <c r="E205" s="48">
        <v>42464721</v>
      </c>
      <c r="F205" s="48">
        <v>0</v>
      </c>
      <c r="G205" s="49">
        <v>0</v>
      </c>
      <c r="H205" s="48">
        <v>0</v>
      </c>
      <c r="I205" s="48">
        <v>31622074.460000001</v>
      </c>
      <c r="J205" s="48">
        <v>27273789.899999999</v>
      </c>
      <c r="K205" s="48">
        <v>10842646.539999999</v>
      </c>
      <c r="L205" s="48">
        <v>10842646.539999999</v>
      </c>
      <c r="M205" s="31">
        <f t="shared" si="3"/>
        <v>0.74466695448205111</v>
      </c>
    </row>
    <row r="206" spans="1:13" x14ac:dyDescent="0.25">
      <c r="A206" s="46" t="s">
        <v>326</v>
      </c>
      <c r="B206" s="46" t="s">
        <v>327</v>
      </c>
      <c r="C206" s="48">
        <v>2660806</v>
      </c>
      <c r="D206" s="48">
        <v>2760806</v>
      </c>
      <c r="E206" s="48">
        <v>2760806</v>
      </c>
      <c r="F206" s="48">
        <v>0</v>
      </c>
      <c r="G206" s="49">
        <v>0</v>
      </c>
      <c r="H206" s="48">
        <v>0</v>
      </c>
      <c r="I206" s="48">
        <v>2013997.23</v>
      </c>
      <c r="J206" s="48">
        <v>2013997.23</v>
      </c>
      <c r="K206" s="48">
        <v>746808.77</v>
      </c>
      <c r="L206" s="48">
        <v>746808.77</v>
      </c>
      <c r="M206" s="31">
        <f t="shared" si="3"/>
        <v>0.72949610729620262</v>
      </c>
    </row>
    <row r="207" spans="1:13" x14ac:dyDescent="0.25">
      <c r="A207" s="46" t="s">
        <v>181</v>
      </c>
      <c r="B207" s="46" t="s">
        <v>182</v>
      </c>
      <c r="C207" s="48">
        <v>15235000</v>
      </c>
      <c r="D207" s="48">
        <v>12998400</v>
      </c>
      <c r="E207" s="48">
        <v>12998400</v>
      </c>
      <c r="F207" s="48">
        <v>0</v>
      </c>
      <c r="G207" s="49">
        <v>0</v>
      </c>
      <c r="H207" s="48">
        <v>0</v>
      </c>
      <c r="I207" s="48">
        <v>11435642.779999999</v>
      </c>
      <c r="J207" s="48">
        <v>5728235.0499999998</v>
      </c>
      <c r="K207" s="48">
        <v>1562757.22</v>
      </c>
      <c r="L207" s="48">
        <v>1562757.22</v>
      </c>
      <c r="M207" s="31">
        <f t="shared" si="3"/>
        <v>0.87977310899803052</v>
      </c>
    </row>
    <row r="208" spans="1:13" x14ac:dyDescent="0.25">
      <c r="A208" s="46" t="s">
        <v>183</v>
      </c>
      <c r="B208" s="46" t="s">
        <v>184</v>
      </c>
      <c r="C208" s="48">
        <v>11835807</v>
      </c>
      <c r="D208" s="48">
        <v>10838151</v>
      </c>
      <c r="E208" s="48">
        <v>10838151</v>
      </c>
      <c r="F208" s="48">
        <v>0</v>
      </c>
      <c r="G208" s="49">
        <v>0</v>
      </c>
      <c r="H208" s="48">
        <v>0</v>
      </c>
      <c r="I208" s="48">
        <v>10279223.57</v>
      </c>
      <c r="J208" s="48">
        <v>7619958.3799999999</v>
      </c>
      <c r="K208" s="48">
        <v>558927.43000000005</v>
      </c>
      <c r="L208" s="48">
        <v>558927.43000000005</v>
      </c>
      <c r="M208" s="31">
        <f t="shared" si="3"/>
        <v>0.94842963250834944</v>
      </c>
    </row>
    <row r="209" spans="1:13" x14ac:dyDescent="0.25">
      <c r="A209" s="46" t="s">
        <v>185</v>
      </c>
      <c r="B209" s="46" t="s">
        <v>186</v>
      </c>
      <c r="C209" s="48">
        <v>81654560</v>
      </c>
      <c r="D209" s="48">
        <v>92168079</v>
      </c>
      <c r="E209" s="48">
        <v>92168079</v>
      </c>
      <c r="F209" s="48">
        <v>0</v>
      </c>
      <c r="G209" s="49">
        <v>0</v>
      </c>
      <c r="H209" s="48">
        <v>0</v>
      </c>
      <c r="I209" s="48">
        <v>67309610.819999993</v>
      </c>
      <c r="J209" s="48">
        <v>54688768.460000001</v>
      </c>
      <c r="K209" s="48">
        <v>24858468.18</v>
      </c>
      <c r="L209" s="48">
        <v>24858468.18</v>
      </c>
      <c r="M209" s="31">
        <f t="shared" si="3"/>
        <v>0.73029200076959389</v>
      </c>
    </row>
    <row r="210" spans="1:13" x14ac:dyDescent="0.25">
      <c r="A210" s="46" t="s">
        <v>187</v>
      </c>
      <c r="B210" s="46" t="s">
        <v>188</v>
      </c>
      <c r="C210" s="48">
        <v>19290498</v>
      </c>
      <c r="D210" s="48">
        <v>15718699</v>
      </c>
      <c r="E210" s="48">
        <v>15718699</v>
      </c>
      <c r="F210" s="48">
        <v>0</v>
      </c>
      <c r="G210" s="49">
        <v>0</v>
      </c>
      <c r="H210" s="48">
        <v>0</v>
      </c>
      <c r="I210" s="48">
        <v>13239083.189999999</v>
      </c>
      <c r="J210" s="48">
        <v>12967961.77</v>
      </c>
      <c r="K210" s="48">
        <v>2479615.81</v>
      </c>
      <c r="L210" s="48">
        <v>2479615.81</v>
      </c>
      <c r="M210" s="31">
        <f t="shared" si="3"/>
        <v>0.84225056984677926</v>
      </c>
    </row>
    <row r="211" spans="1:13" x14ac:dyDescent="0.25">
      <c r="A211" s="46" t="s">
        <v>189</v>
      </c>
      <c r="B211" s="46" t="s">
        <v>190</v>
      </c>
      <c r="C211" s="48">
        <v>62364062</v>
      </c>
      <c r="D211" s="48">
        <v>76449380</v>
      </c>
      <c r="E211" s="48">
        <v>76449380</v>
      </c>
      <c r="F211" s="48">
        <v>0</v>
      </c>
      <c r="G211" s="49">
        <v>0</v>
      </c>
      <c r="H211" s="48">
        <v>0</v>
      </c>
      <c r="I211" s="48">
        <v>54070527.630000003</v>
      </c>
      <c r="J211" s="48">
        <v>41720806.689999998</v>
      </c>
      <c r="K211" s="48">
        <v>22378852.370000001</v>
      </c>
      <c r="L211" s="48">
        <v>22378852.370000001</v>
      </c>
      <c r="M211" s="31">
        <f t="shared" si="3"/>
        <v>0.70727228435338529</v>
      </c>
    </row>
    <row r="212" spans="1:13" x14ac:dyDescent="0.25">
      <c r="A212" s="46" t="s">
        <v>191</v>
      </c>
      <c r="B212" s="46" t="s">
        <v>192</v>
      </c>
      <c r="C212" s="48">
        <v>241081545</v>
      </c>
      <c r="D212" s="48">
        <v>208691451</v>
      </c>
      <c r="E212" s="48">
        <v>208691451</v>
      </c>
      <c r="F212" s="48">
        <v>0</v>
      </c>
      <c r="G212" s="49">
        <v>0</v>
      </c>
      <c r="H212" s="48">
        <v>0</v>
      </c>
      <c r="I212" s="48">
        <v>154414564.59</v>
      </c>
      <c r="J212" s="48">
        <v>145602016.27000001</v>
      </c>
      <c r="K212" s="48">
        <v>54276886.409999996</v>
      </c>
      <c r="L212" s="48">
        <v>54276886.409999996</v>
      </c>
      <c r="M212" s="31">
        <f t="shared" si="3"/>
        <v>0.73991801700588111</v>
      </c>
    </row>
    <row r="213" spans="1:13" x14ac:dyDescent="0.25">
      <c r="A213" s="46" t="s">
        <v>193</v>
      </c>
      <c r="B213" s="46" t="s">
        <v>194</v>
      </c>
      <c r="C213" s="48">
        <v>23868400</v>
      </c>
      <c r="D213" s="48">
        <v>21314186</v>
      </c>
      <c r="E213" s="48">
        <v>21314186</v>
      </c>
      <c r="F213" s="48">
        <v>0</v>
      </c>
      <c r="G213" s="49">
        <v>0</v>
      </c>
      <c r="H213" s="48">
        <v>0</v>
      </c>
      <c r="I213" s="48">
        <v>12311060.1</v>
      </c>
      <c r="J213" s="48">
        <v>11499129.439999999</v>
      </c>
      <c r="K213" s="48">
        <v>9003125.9000000004</v>
      </c>
      <c r="L213" s="48">
        <v>9003125.9000000004</v>
      </c>
      <c r="M213" s="31">
        <f t="shared" si="3"/>
        <v>0.57759935565918397</v>
      </c>
    </row>
    <row r="214" spans="1:13" x14ac:dyDescent="0.25">
      <c r="A214" s="46" t="s">
        <v>195</v>
      </c>
      <c r="B214" s="46" t="s">
        <v>196</v>
      </c>
      <c r="C214" s="48">
        <v>7250000</v>
      </c>
      <c r="D214" s="48">
        <v>5575785</v>
      </c>
      <c r="E214" s="48">
        <v>5575785</v>
      </c>
      <c r="F214" s="48">
        <v>0</v>
      </c>
      <c r="G214" s="49">
        <v>0</v>
      </c>
      <c r="H214" s="48">
        <v>0</v>
      </c>
      <c r="I214" s="48">
        <v>3918502.01</v>
      </c>
      <c r="J214" s="48">
        <v>3311418.81</v>
      </c>
      <c r="K214" s="48">
        <v>1657282.99</v>
      </c>
      <c r="L214" s="48">
        <v>1657282.99</v>
      </c>
      <c r="M214" s="31">
        <f t="shared" si="3"/>
        <v>0.70277136044521082</v>
      </c>
    </row>
    <row r="215" spans="1:13" x14ac:dyDescent="0.25">
      <c r="A215" s="46" t="s">
        <v>197</v>
      </c>
      <c r="B215" s="46" t="s">
        <v>198</v>
      </c>
      <c r="C215" s="48">
        <v>65304524</v>
      </c>
      <c r="D215" s="48">
        <v>53177328</v>
      </c>
      <c r="E215" s="48">
        <v>53177328</v>
      </c>
      <c r="F215" s="48">
        <v>0</v>
      </c>
      <c r="G215" s="49">
        <v>0</v>
      </c>
      <c r="H215" s="48">
        <v>0</v>
      </c>
      <c r="I215" s="48">
        <v>41169815.979999997</v>
      </c>
      <c r="J215" s="48">
        <v>40102094.270000003</v>
      </c>
      <c r="K215" s="48">
        <v>12007512.02</v>
      </c>
      <c r="L215" s="48">
        <v>12007512.02</v>
      </c>
      <c r="M215" s="31">
        <f t="shared" si="3"/>
        <v>0.77419865811986632</v>
      </c>
    </row>
    <row r="216" spans="1:13" x14ac:dyDescent="0.25">
      <c r="A216" s="46" t="s">
        <v>199</v>
      </c>
      <c r="B216" s="46" t="s">
        <v>200</v>
      </c>
      <c r="C216" s="48">
        <v>26194336</v>
      </c>
      <c r="D216" s="48">
        <v>24598696</v>
      </c>
      <c r="E216" s="48">
        <v>24598696</v>
      </c>
      <c r="F216" s="48">
        <v>0</v>
      </c>
      <c r="G216" s="49">
        <v>0</v>
      </c>
      <c r="H216" s="48">
        <v>0</v>
      </c>
      <c r="I216" s="48">
        <v>19168459.010000002</v>
      </c>
      <c r="J216" s="48">
        <v>15755448.939999999</v>
      </c>
      <c r="K216" s="48">
        <v>5430236.9900000002</v>
      </c>
      <c r="L216" s="48">
        <v>5430236.9900000002</v>
      </c>
      <c r="M216" s="31">
        <f t="shared" si="3"/>
        <v>0.77924695723708293</v>
      </c>
    </row>
    <row r="217" spans="1:13" x14ac:dyDescent="0.25">
      <c r="A217" s="46" t="s">
        <v>201</v>
      </c>
      <c r="B217" s="46" t="s">
        <v>202</v>
      </c>
      <c r="C217" s="48">
        <v>85300000</v>
      </c>
      <c r="D217" s="48">
        <v>70479773</v>
      </c>
      <c r="E217" s="48">
        <v>70479773</v>
      </c>
      <c r="F217" s="48">
        <v>0</v>
      </c>
      <c r="G217" s="49">
        <v>0</v>
      </c>
      <c r="H217" s="48">
        <v>0</v>
      </c>
      <c r="I217" s="48">
        <v>54181679.159999996</v>
      </c>
      <c r="J217" s="48">
        <v>53632549.420000002</v>
      </c>
      <c r="K217" s="48">
        <v>16298093.84</v>
      </c>
      <c r="L217" s="48">
        <v>16298093.84</v>
      </c>
      <c r="M217" s="31">
        <f t="shared" si="3"/>
        <v>0.76875501798225143</v>
      </c>
    </row>
    <row r="218" spans="1:13" x14ac:dyDescent="0.25">
      <c r="A218" s="46" t="s">
        <v>203</v>
      </c>
      <c r="B218" s="46" t="s">
        <v>204</v>
      </c>
      <c r="C218" s="48">
        <v>14496500</v>
      </c>
      <c r="D218" s="48">
        <v>10641733</v>
      </c>
      <c r="E218" s="48">
        <v>10641733</v>
      </c>
      <c r="F218" s="48">
        <v>0</v>
      </c>
      <c r="G218" s="49">
        <v>0</v>
      </c>
      <c r="H218" s="48">
        <v>0</v>
      </c>
      <c r="I218" s="48">
        <v>7305886.7400000002</v>
      </c>
      <c r="J218" s="48">
        <v>5186782.01</v>
      </c>
      <c r="K218" s="48">
        <v>3335846.26</v>
      </c>
      <c r="L218" s="48">
        <v>3335846.26</v>
      </c>
      <c r="M218" s="31">
        <f t="shared" si="3"/>
        <v>0.6865316711103352</v>
      </c>
    </row>
    <row r="219" spans="1:13" x14ac:dyDescent="0.25">
      <c r="A219" s="46" t="s">
        <v>205</v>
      </c>
      <c r="B219" s="46" t="s">
        <v>206</v>
      </c>
      <c r="C219" s="48">
        <v>450000</v>
      </c>
      <c r="D219" s="48">
        <v>75000</v>
      </c>
      <c r="E219" s="48">
        <v>75000</v>
      </c>
      <c r="F219" s="48">
        <v>0</v>
      </c>
      <c r="G219" s="49">
        <v>0</v>
      </c>
      <c r="H219" s="48">
        <v>0</v>
      </c>
      <c r="I219" s="48">
        <v>60262.5</v>
      </c>
      <c r="J219" s="48">
        <v>60262.5</v>
      </c>
      <c r="K219" s="48">
        <v>14737.5</v>
      </c>
      <c r="L219" s="48">
        <v>14737.5</v>
      </c>
      <c r="M219" s="31">
        <f t="shared" si="3"/>
        <v>0.80349999999999999</v>
      </c>
    </row>
    <row r="220" spans="1:13" x14ac:dyDescent="0.25">
      <c r="A220" s="46" t="s">
        <v>207</v>
      </c>
      <c r="B220" s="46" t="s">
        <v>208</v>
      </c>
      <c r="C220" s="48">
        <v>18217785</v>
      </c>
      <c r="D220" s="48">
        <v>22828950</v>
      </c>
      <c r="E220" s="48">
        <v>22828950</v>
      </c>
      <c r="F220" s="48">
        <v>0</v>
      </c>
      <c r="G220" s="49">
        <v>0</v>
      </c>
      <c r="H220" s="48">
        <v>0</v>
      </c>
      <c r="I220" s="48">
        <v>16298899.09</v>
      </c>
      <c r="J220" s="48">
        <v>16054330.880000001</v>
      </c>
      <c r="K220" s="48">
        <v>6530050.9100000001</v>
      </c>
      <c r="L220" s="48">
        <v>6530050.9100000001</v>
      </c>
      <c r="M220" s="31">
        <f t="shared" si="3"/>
        <v>0.71395745708847758</v>
      </c>
    </row>
    <row r="221" spans="1:13" x14ac:dyDescent="0.25">
      <c r="A221" s="46" t="s">
        <v>482</v>
      </c>
      <c r="B221" s="46" t="s">
        <v>483</v>
      </c>
      <c r="C221" s="48">
        <v>1500000</v>
      </c>
      <c r="D221" s="48">
        <v>1500000</v>
      </c>
      <c r="E221" s="48">
        <v>1500000</v>
      </c>
      <c r="F221" s="48">
        <v>0</v>
      </c>
      <c r="G221" s="49">
        <v>0</v>
      </c>
      <c r="H221" s="48">
        <v>0</v>
      </c>
      <c r="I221" s="48">
        <v>0</v>
      </c>
      <c r="J221" s="48">
        <v>0</v>
      </c>
      <c r="K221" s="48">
        <v>1500000</v>
      </c>
      <c r="L221" s="48">
        <v>1500000</v>
      </c>
      <c r="M221" s="31">
        <f t="shared" si="3"/>
        <v>0</v>
      </c>
    </row>
    <row r="222" spans="1:13" x14ac:dyDescent="0.25">
      <c r="A222" s="46" t="s">
        <v>484</v>
      </c>
      <c r="B222" s="46" t="s">
        <v>485</v>
      </c>
      <c r="C222" s="48">
        <v>1500000</v>
      </c>
      <c r="D222" s="48">
        <v>1500000</v>
      </c>
      <c r="E222" s="48">
        <v>1500000</v>
      </c>
      <c r="F222" s="48">
        <v>0</v>
      </c>
      <c r="G222" s="49">
        <v>0</v>
      </c>
      <c r="H222" s="48">
        <v>0</v>
      </c>
      <c r="I222" s="48">
        <v>0</v>
      </c>
      <c r="J222" s="48">
        <v>0</v>
      </c>
      <c r="K222" s="48">
        <v>1500000</v>
      </c>
      <c r="L222" s="48">
        <v>1500000</v>
      </c>
      <c r="M222" s="31">
        <f t="shared" si="3"/>
        <v>0</v>
      </c>
    </row>
    <row r="223" spans="1:13" x14ac:dyDescent="0.25">
      <c r="A223" s="46" t="s">
        <v>486</v>
      </c>
      <c r="B223" s="46" t="s">
        <v>487</v>
      </c>
      <c r="C223" s="48">
        <v>1500000</v>
      </c>
      <c r="D223" s="48">
        <v>1500000</v>
      </c>
      <c r="E223" s="48">
        <v>1500000</v>
      </c>
      <c r="F223" s="48">
        <v>0</v>
      </c>
      <c r="G223" s="49">
        <v>0</v>
      </c>
      <c r="H223" s="48">
        <v>0</v>
      </c>
      <c r="I223" s="48">
        <v>0</v>
      </c>
      <c r="J223" s="48">
        <v>0</v>
      </c>
      <c r="K223" s="48">
        <v>1500000</v>
      </c>
      <c r="L223" s="48">
        <v>1500000</v>
      </c>
      <c r="M223" s="31">
        <f t="shared" si="3"/>
        <v>0</v>
      </c>
    </row>
    <row r="224" spans="1:13" x14ac:dyDescent="0.25">
      <c r="A224" s="46" t="s">
        <v>254</v>
      </c>
      <c r="B224" s="46" t="s">
        <v>255</v>
      </c>
      <c r="C224" s="48">
        <v>2694700000</v>
      </c>
      <c r="D224" s="48">
        <v>2680788425</v>
      </c>
      <c r="E224" s="48">
        <v>2680731425</v>
      </c>
      <c r="F224" s="48">
        <v>0</v>
      </c>
      <c r="G224" s="49">
        <v>47379328.100000001</v>
      </c>
      <c r="H224" s="48">
        <v>0</v>
      </c>
      <c r="I224" s="48">
        <v>2067719944.8299999</v>
      </c>
      <c r="J224" s="48">
        <v>1401397899.5999999</v>
      </c>
      <c r="K224" s="48">
        <v>565689152.07000005</v>
      </c>
      <c r="L224" s="48">
        <v>565632152.07000005</v>
      </c>
      <c r="M224" s="31">
        <f t="shared" si="3"/>
        <v>0.77131038225442949</v>
      </c>
    </row>
    <row r="225" spans="1:13" x14ac:dyDescent="0.25">
      <c r="A225" s="46" t="s">
        <v>256</v>
      </c>
      <c r="B225" s="46" t="s">
        <v>257</v>
      </c>
      <c r="C225" s="48">
        <v>660310312</v>
      </c>
      <c r="D225" s="48">
        <v>1124456051</v>
      </c>
      <c r="E225" s="48">
        <v>1124456051</v>
      </c>
      <c r="F225" s="48">
        <v>0</v>
      </c>
      <c r="G225" s="49">
        <v>18868484.59</v>
      </c>
      <c r="H225" s="48">
        <v>0</v>
      </c>
      <c r="I225" s="48">
        <v>870188512.60000002</v>
      </c>
      <c r="J225" s="48">
        <v>403958468.44999999</v>
      </c>
      <c r="K225" s="48">
        <v>235399053.81</v>
      </c>
      <c r="L225" s="48">
        <v>235399053.81</v>
      </c>
      <c r="M225" s="31">
        <f t="shared" si="3"/>
        <v>0.77387507659914756</v>
      </c>
    </row>
    <row r="226" spans="1:13" x14ac:dyDescent="0.25">
      <c r="A226" s="46" t="s">
        <v>258</v>
      </c>
      <c r="B226" s="46" t="s">
        <v>259</v>
      </c>
      <c r="C226" s="48">
        <v>19668500</v>
      </c>
      <c r="D226" s="48">
        <v>3645000</v>
      </c>
      <c r="E226" s="48">
        <v>3645000</v>
      </c>
      <c r="F226" s="48">
        <v>0</v>
      </c>
      <c r="G226" s="49">
        <v>0</v>
      </c>
      <c r="H226" s="48">
        <v>0</v>
      </c>
      <c r="I226" s="48">
        <v>2663684.11</v>
      </c>
      <c r="J226" s="48">
        <v>2649492.11</v>
      </c>
      <c r="K226" s="48">
        <v>981315.89</v>
      </c>
      <c r="L226" s="48">
        <v>981315.89</v>
      </c>
      <c r="M226" s="31">
        <f t="shared" si="3"/>
        <v>0.73077753360768172</v>
      </c>
    </row>
    <row r="227" spans="1:13" x14ac:dyDescent="0.25">
      <c r="A227" s="46" t="s">
        <v>355</v>
      </c>
      <c r="B227" s="46" t="s">
        <v>356</v>
      </c>
      <c r="C227" s="48">
        <v>600000</v>
      </c>
      <c r="D227" s="48">
        <v>158774326</v>
      </c>
      <c r="E227" s="48">
        <v>158774326</v>
      </c>
      <c r="F227" s="48">
        <v>0</v>
      </c>
      <c r="G227" s="49">
        <v>0</v>
      </c>
      <c r="H227" s="48">
        <v>0</v>
      </c>
      <c r="I227" s="48">
        <v>126333367.2</v>
      </c>
      <c r="J227" s="48">
        <v>0</v>
      </c>
      <c r="K227" s="48">
        <v>32440958.800000001</v>
      </c>
      <c r="L227" s="48">
        <v>32440958.800000001</v>
      </c>
      <c r="M227" s="31">
        <f t="shared" si="3"/>
        <v>0.79567881270678487</v>
      </c>
    </row>
    <row r="228" spans="1:13" x14ac:dyDescent="0.25">
      <c r="A228" s="46" t="s">
        <v>260</v>
      </c>
      <c r="B228" s="46" t="s">
        <v>261</v>
      </c>
      <c r="C228" s="48">
        <v>77038408</v>
      </c>
      <c r="D228" s="48">
        <v>102450675</v>
      </c>
      <c r="E228" s="48">
        <v>102450675</v>
      </c>
      <c r="F228" s="48">
        <v>0</v>
      </c>
      <c r="G228" s="49">
        <v>1418023.9</v>
      </c>
      <c r="H228" s="48">
        <v>0</v>
      </c>
      <c r="I228" s="48">
        <v>69807139.489999995</v>
      </c>
      <c r="J228" s="48">
        <v>42325926.140000001</v>
      </c>
      <c r="K228" s="48">
        <v>31225511.609999999</v>
      </c>
      <c r="L228" s="48">
        <v>31225511.609999999</v>
      </c>
      <c r="M228" s="31">
        <f t="shared" si="3"/>
        <v>0.68137315337356241</v>
      </c>
    </row>
    <row r="229" spans="1:13" x14ac:dyDescent="0.25">
      <c r="A229" s="46" t="s">
        <v>262</v>
      </c>
      <c r="B229" s="46" t="s">
        <v>263</v>
      </c>
      <c r="C229" s="48">
        <v>67842310</v>
      </c>
      <c r="D229" s="48">
        <v>67502504</v>
      </c>
      <c r="E229" s="48">
        <v>67502504</v>
      </c>
      <c r="F229" s="48">
        <v>0</v>
      </c>
      <c r="G229" s="49">
        <v>1682202.75</v>
      </c>
      <c r="H229" s="48">
        <v>0</v>
      </c>
      <c r="I229" s="48">
        <v>38793261.869999997</v>
      </c>
      <c r="J229" s="48">
        <v>38359847.880000003</v>
      </c>
      <c r="K229" s="48">
        <v>27027039.379999999</v>
      </c>
      <c r="L229" s="48">
        <v>27027039.379999999</v>
      </c>
      <c r="M229" s="31">
        <f t="shared" si="3"/>
        <v>0.57469367165994312</v>
      </c>
    </row>
    <row r="230" spans="1:13" x14ac:dyDescent="0.25">
      <c r="A230" s="46" t="s">
        <v>264</v>
      </c>
      <c r="B230" s="46" t="s">
        <v>265</v>
      </c>
      <c r="C230" s="48">
        <v>288984038</v>
      </c>
      <c r="D230" s="48">
        <v>607773164</v>
      </c>
      <c r="E230" s="48">
        <v>607773164</v>
      </c>
      <c r="F230" s="48">
        <v>0</v>
      </c>
      <c r="G230" s="49">
        <v>5118900</v>
      </c>
      <c r="H230" s="48">
        <v>0</v>
      </c>
      <c r="I230" s="48">
        <v>501956748.19999999</v>
      </c>
      <c r="J230" s="48">
        <v>226313074.09999999</v>
      </c>
      <c r="K230" s="48">
        <v>100697515.8</v>
      </c>
      <c r="L230" s="48">
        <v>100697515.8</v>
      </c>
      <c r="M230" s="31">
        <f t="shared" si="3"/>
        <v>0.82589488633624497</v>
      </c>
    </row>
    <row r="231" spans="1:13" x14ac:dyDescent="0.25">
      <c r="A231" s="46" t="s">
        <v>357</v>
      </c>
      <c r="B231" s="46" t="s">
        <v>358</v>
      </c>
      <c r="C231" s="48">
        <v>13897000</v>
      </c>
      <c r="D231" s="48">
        <v>12248100</v>
      </c>
      <c r="E231" s="48">
        <v>12248100</v>
      </c>
      <c r="F231" s="48">
        <v>0</v>
      </c>
      <c r="G231" s="49">
        <v>0</v>
      </c>
      <c r="H231" s="48">
        <v>0</v>
      </c>
      <c r="I231" s="48">
        <v>11002292.640000001</v>
      </c>
      <c r="J231" s="48">
        <v>10962014.130000001</v>
      </c>
      <c r="K231" s="48">
        <v>1245807.3600000001</v>
      </c>
      <c r="L231" s="48">
        <v>1245807.3600000001</v>
      </c>
      <c r="M231" s="31">
        <f t="shared" si="3"/>
        <v>0.89828566389889053</v>
      </c>
    </row>
    <row r="232" spans="1:13" x14ac:dyDescent="0.25">
      <c r="A232" s="46" t="s">
        <v>359</v>
      </c>
      <c r="B232" s="46" t="s">
        <v>360</v>
      </c>
      <c r="C232" s="48">
        <v>24790336</v>
      </c>
      <c r="D232" s="48">
        <v>36287736</v>
      </c>
      <c r="E232" s="48">
        <v>36287736</v>
      </c>
      <c r="F232" s="48">
        <v>0</v>
      </c>
      <c r="G232" s="49">
        <v>10649357.939999999</v>
      </c>
      <c r="H232" s="48">
        <v>0</v>
      </c>
      <c r="I232" s="48">
        <v>24097600.300000001</v>
      </c>
      <c r="J232" s="48">
        <v>15797400</v>
      </c>
      <c r="K232" s="48">
        <v>1540777.76</v>
      </c>
      <c r="L232" s="48">
        <v>1540777.76</v>
      </c>
      <c r="M232" s="31">
        <f t="shared" si="3"/>
        <v>0.66407009519690074</v>
      </c>
    </row>
    <row r="233" spans="1:13" x14ac:dyDescent="0.25">
      <c r="A233" s="46" t="s">
        <v>266</v>
      </c>
      <c r="B233" s="46" t="s">
        <v>267</v>
      </c>
      <c r="C233" s="48">
        <v>167489720</v>
      </c>
      <c r="D233" s="48">
        <v>135774546</v>
      </c>
      <c r="E233" s="48">
        <v>135774546</v>
      </c>
      <c r="F233" s="48">
        <v>0</v>
      </c>
      <c r="G233" s="49">
        <v>0</v>
      </c>
      <c r="H233" s="48">
        <v>0</v>
      </c>
      <c r="I233" s="48">
        <v>95534418.790000007</v>
      </c>
      <c r="J233" s="48">
        <v>67550714.090000004</v>
      </c>
      <c r="K233" s="48">
        <v>40240127.210000001</v>
      </c>
      <c r="L233" s="48">
        <v>40240127.210000001</v>
      </c>
      <c r="M233" s="31">
        <f t="shared" si="3"/>
        <v>0.70362539669254354</v>
      </c>
    </row>
    <row r="234" spans="1:13" x14ac:dyDescent="0.25">
      <c r="A234" s="46" t="s">
        <v>268</v>
      </c>
      <c r="B234" s="46" t="s">
        <v>269</v>
      </c>
      <c r="C234" s="48">
        <v>1773043142</v>
      </c>
      <c r="D234" s="48">
        <v>1338124937</v>
      </c>
      <c r="E234" s="48">
        <v>1338067937</v>
      </c>
      <c r="F234" s="48">
        <v>0</v>
      </c>
      <c r="G234" s="49">
        <v>22393901.77</v>
      </c>
      <c r="H234" s="48">
        <v>0</v>
      </c>
      <c r="I234" s="48">
        <v>1037472193.62</v>
      </c>
      <c r="J234" s="48">
        <v>856836968.58000004</v>
      </c>
      <c r="K234" s="48">
        <v>278258841.61000001</v>
      </c>
      <c r="L234" s="48">
        <v>278201841.61000001</v>
      </c>
      <c r="M234" s="31">
        <f t="shared" si="3"/>
        <v>0.77531788320599848</v>
      </c>
    </row>
    <row r="235" spans="1:13" x14ac:dyDescent="0.25">
      <c r="A235" s="46" t="s">
        <v>270</v>
      </c>
      <c r="B235" s="46" t="s">
        <v>271</v>
      </c>
      <c r="C235" s="48">
        <v>969000000</v>
      </c>
      <c r="D235" s="48">
        <v>364000000</v>
      </c>
      <c r="E235" s="48">
        <v>364000000</v>
      </c>
      <c r="F235" s="48">
        <v>0</v>
      </c>
      <c r="G235" s="49">
        <v>2535943.9300000002</v>
      </c>
      <c r="H235" s="48">
        <v>0</v>
      </c>
      <c r="I235" s="48">
        <v>294784997.69999999</v>
      </c>
      <c r="J235" s="48">
        <v>216879291.47</v>
      </c>
      <c r="K235" s="48">
        <v>66679058.369999997</v>
      </c>
      <c r="L235" s="48">
        <v>66679058.369999997</v>
      </c>
      <c r="M235" s="31">
        <f t="shared" si="3"/>
        <v>0.80984889478021971</v>
      </c>
    </row>
    <row r="236" spans="1:13" x14ac:dyDescent="0.25">
      <c r="A236" s="46" t="s">
        <v>272</v>
      </c>
      <c r="B236" s="46" t="s">
        <v>273</v>
      </c>
      <c r="C236" s="48">
        <v>804043142</v>
      </c>
      <c r="D236" s="48">
        <v>974124937</v>
      </c>
      <c r="E236" s="48">
        <v>974067937</v>
      </c>
      <c r="F236" s="48">
        <v>0</v>
      </c>
      <c r="G236" s="49">
        <v>19857957.84</v>
      </c>
      <c r="H236" s="48">
        <v>0</v>
      </c>
      <c r="I236" s="48">
        <v>742687195.91999996</v>
      </c>
      <c r="J236" s="48">
        <v>639957677.11000001</v>
      </c>
      <c r="K236" s="48">
        <v>211579783.24000001</v>
      </c>
      <c r="L236" s="48">
        <v>211522783.24000001</v>
      </c>
      <c r="M236" s="31">
        <f t="shared" si="3"/>
        <v>0.76241472496048002</v>
      </c>
    </row>
    <row r="237" spans="1:13" x14ac:dyDescent="0.25">
      <c r="A237" s="46" t="s">
        <v>274</v>
      </c>
      <c r="B237" s="46" t="s">
        <v>275</v>
      </c>
      <c r="C237" s="48">
        <v>261346546</v>
      </c>
      <c r="D237" s="48">
        <v>218207437</v>
      </c>
      <c r="E237" s="48">
        <v>218207437</v>
      </c>
      <c r="F237" s="48">
        <v>0</v>
      </c>
      <c r="G237" s="49">
        <v>6116941.7400000002</v>
      </c>
      <c r="H237" s="48">
        <v>0</v>
      </c>
      <c r="I237" s="48">
        <v>160059238.61000001</v>
      </c>
      <c r="J237" s="48">
        <v>140602462.56999999</v>
      </c>
      <c r="K237" s="48">
        <v>52031256.649999999</v>
      </c>
      <c r="L237" s="48">
        <v>52031256.649999999</v>
      </c>
      <c r="M237" s="31">
        <f t="shared" si="3"/>
        <v>0.73351871416738201</v>
      </c>
    </row>
    <row r="238" spans="1:13" x14ac:dyDescent="0.25">
      <c r="A238" s="46" t="s">
        <v>361</v>
      </c>
      <c r="B238" s="46" t="s">
        <v>362</v>
      </c>
      <c r="C238" s="48">
        <v>10000000</v>
      </c>
      <c r="D238" s="48">
        <v>7136140</v>
      </c>
      <c r="E238" s="48">
        <v>7136140</v>
      </c>
      <c r="F238" s="48">
        <v>0</v>
      </c>
      <c r="G238" s="49">
        <v>0</v>
      </c>
      <c r="H238" s="48">
        <v>0</v>
      </c>
      <c r="I238" s="48">
        <v>7136140</v>
      </c>
      <c r="J238" s="48">
        <v>7136140</v>
      </c>
      <c r="K238" s="48">
        <v>0</v>
      </c>
      <c r="L238" s="48">
        <v>0</v>
      </c>
      <c r="M238" s="31">
        <f t="shared" si="3"/>
        <v>1</v>
      </c>
    </row>
    <row r="239" spans="1:13" x14ac:dyDescent="0.25">
      <c r="A239" s="46" t="s">
        <v>276</v>
      </c>
      <c r="B239" s="46" t="s">
        <v>277</v>
      </c>
      <c r="C239" s="48">
        <v>251346546</v>
      </c>
      <c r="D239" s="48">
        <v>211071297</v>
      </c>
      <c r="E239" s="48">
        <v>211071297</v>
      </c>
      <c r="F239" s="48">
        <v>0</v>
      </c>
      <c r="G239" s="49">
        <v>6116941.7400000002</v>
      </c>
      <c r="H239" s="48">
        <v>0</v>
      </c>
      <c r="I239" s="48">
        <v>152923098.61000001</v>
      </c>
      <c r="J239" s="48">
        <v>133466322.56999999</v>
      </c>
      <c r="K239" s="48">
        <v>52031256.649999999</v>
      </c>
      <c r="L239" s="48">
        <v>52031256.649999999</v>
      </c>
      <c r="M239" s="31">
        <f t="shared" si="3"/>
        <v>0.72450920984296607</v>
      </c>
    </row>
    <row r="240" spans="1:13" x14ac:dyDescent="0.25">
      <c r="A240" s="46" t="s">
        <v>209</v>
      </c>
      <c r="B240" s="46" t="s">
        <v>210</v>
      </c>
      <c r="C240" s="48">
        <v>6995775639</v>
      </c>
      <c r="D240" s="48">
        <v>7412240220</v>
      </c>
      <c r="E240" s="48">
        <v>7412240220</v>
      </c>
      <c r="F240" s="48">
        <v>0</v>
      </c>
      <c r="G240" s="49">
        <v>0</v>
      </c>
      <c r="H240" s="48">
        <v>0</v>
      </c>
      <c r="I240" s="48">
        <v>6785712707.1499996</v>
      </c>
      <c r="J240" s="48">
        <v>6709866824.4200001</v>
      </c>
      <c r="K240" s="48">
        <v>626527512.85000002</v>
      </c>
      <c r="L240" s="48">
        <v>626527512.85000002</v>
      </c>
      <c r="M240" s="31">
        <f t="shared" si="3"/>
        <v>0.91547393308173164</v>
      </c>
    </row>
    <row r="241" spans="1:13" x14ac:dyDescent="0.25">
      <c r="A241" s="46" t="s">
        <v>211</v>
      </c>
      <c r="B241" s="46" t="s">
        <v>212</v>
      </c>
      <c r="C241" s="48">
        <v>2063011056</v>
      </c>
      <c r="D241" s="48">
        <v>2020324326</v>
      </c>
      <c r="E241" s="48">
        <v>2020324326</v>
      </c>
      <c r="F241" s="48">
        <v>0</v>
      </c>
      <c r="G241" s="49">
        <v>0</v>
      </c>
      <c r="H241" s="48">
        <v>0</v>
      </c>
      <c r="I241" s="48">
        <v>1927047387.9300001</v>
      </c>
      <c r="J241" s="48">
        <v>1920520058.01</v>
      </c>
      <c r="K241" s="48">
        <v>93276938.069999993</v>
      </c>
      <c r="L241" s="48">
        <v>93276938.069999993</v>
      </c>
      <c r="M241" s="31">
        <f t="shared" si="3"/>
        <v>0.9538307108073697</v>
      </c>
    </row>
    <row r="242" spans="1:13" x14ac:dyDescent="0.25">
      <c r="A242" s="46" t="s">
        <v>213</v>
      </c>
      <c r="B242" s="46" t="s">
        <v>214</v>
      </c>
      <c r="C242" s="48">
        <v>45855257</v>
      </c>
      <c r="D242" s="48">
        <v>44913646</v>
      </c>
      <c r="E242" s="48">
        <v>44913646</v>
      </c>
      <c r="F242" s="48">
        <v>0</v>
      </c>
      <c r="G242" s="49">
        <v>0</v>
      </c>
      <c r="H242" s="48">
        <v>0</v>
      </c>
      <c r="I242" s="48">
        <v>34415254.520000003</v>
      </c>
      <c r="J242" s="48">
        <v>34415254.520000003</v>
      </c>
      <c r="K242" s="48">
        <v>10498391.48</v>
      </c>
      <c r="L242" s="48">
        <v>10498391.48</v>
      </c>
      <c r="M242" s="31">
        <f t="shared" si="3"/>
        <v>0.76625385790323064</v>
      </c>
    </row>
    <row r="243" spans="1:13" x14ac:dyDescent="0.25">
      <c r="A243" s="46" t="s">
        <v>293</v>
      </c>
      <c r="B243" s="46" t="s">
        <v>214</v>
      </c>
      <c r="C243" s="48">
        <v>8471930</v>
      </c>
      <c r="D243" s="48">
        <v>8442539</v>
      </c>
      <c r="E243" s="48">
        <v>8442539</v>
      </c>
      <c r="F243" s="48">
        <v>0</v>
      </c>
      <c r="G243" s="49">
        <v>0</v>
      </c>
      <c r="H243" s="48">
        <v>0</v>
      </c>
      <c r="I243" s="48">
        <v>7387127.8399999999</v>
      </c>
      <c r="J243" s="48">
        <v>7387127.8399999999</v>
      </c>
      <c r="K243" s="48">
        <v>1055411.1599999999</v>
      </c>
      <c r="L243" s="48">
        <v>1055411.1599999999</v>
      </c>
      <c r="M243" s="31">
        <f t="shared" si="3"/>
        <v>0.87498889137497615</v>
      </c>
    </row>
    <row r="244" spans="1:13" x14ac:dyDescent="0.25">
      <c r="A244" s="46" t="s">
        <v>328</v>
      </c>
      <c r="B244" s="46" t="s">
        <v>214</v>
      </c>
      <c r="C244" s="48">
        <v>28242905</v>
      </c>
      <c r="D244" s="48">
        <v>27920886</v>
      </c>
      <c r="E244" s="48">
        <v>27920886</v>
      </c>
      <c r="F244" s="48">
        <v>0</v>
      </c>
      <c r="G244" s="49">
        <v>0</v>
      </c>
      <c r="H244" s="48">
        <v>0</v>
      </c>
      <c r="I244" s="48">
        <v>20953063.059999999</v>
      </c>
      <c r="J244" s="48">
        <v>20953063.059999999</v>
      </c>
      <c r="K244" s="48">
        <v>6967822.9400000004</v>
      </c>
      <c r="L244" s="48">
        <v>6967822.9400000004</v>
      </c>
      <c r="M244" s="31">
        <f t="shared" si="3"/>
        <v>0.75044406040696554</v>
      </c>
    </row>
    <row r="245" spans="1:13" x14ac:dyDescent="0.25">
      <c r="A245" s="46" t="s">
        <v>340</v>
      </c>
      <c r="B245" s="46" t="s">
        <v>214</v>
      </c>
      <c r="C245" s="48">
        <v>12170608</v>
      </c>
      <c r="D245" s="48">
        <v>12043399</v>
      </c>
      <c r="E245" s="48">
        <v>12043399</v>
      </c>
      <c r="F245" s="48">
        <v>0</v>
      </c>
      <c r="G245" s="49">
        <v>0</v>
      </c>
      <c r="H245" s="48">
        <v>0</v>
      </c>
      <c r="I245" s="48">
        <v>9553073.8800000008</v>
      </c>
      <c r="J245" s="48">
        <v>9553073.8800000008</v>
      </c>
      <c r="K245" s="48">
        <v>2490325.12</v>
      </c>
      <c r="L245" s="48">
        <v>2490325.12</v>
      </c>
      <c r="M245" s="31">
        <f t="shared" si="3"/>
        <v>0.79322074108812646</v>
      </c>
    </row>
    <row r="246" spans="1:13" x14ac:dyDescent="0.25">
      <c r="A246" s="46" t="s">
        <v>353</v>
      </c>
      <c r="B246" s="46" t="s">
        <v>214</v>
      </c>
      <c r="C246" s="48">
        <v>2804404</v>
      </c>
      <c r="D246" s="48">
        <v>2794652</v>
      </c>
      <c r="E246" s="48">
        <v>2794652</v>
      </c>
      <c r="F246" s="48">
        <v>0</v>
      </c>
      <c r="G246" s="49">
        <v>0</v>
      </c>
      <c r="H246" s="48">
        <v>0</v>
      </c>
      <c r="I246" s="48">
        <v>1321901.77</v>
      </c>
      <c r="J246" s="48">
        <v>1321901.77</v>
      </c>
      <c r="K246" s="48">
        <v>1472750.23</v>
      </c>
      <c r="L246" s="48">
        <v>1472750.23</v>
      </c>
      <c r="M246" s="31">
        <f t="shared" si="3"/>
        <v>0.47301122644250521</v>
      </c>
    </row>
    <row r="247" spans="1:13" x14ac:dyDescent="0.25">
      <c r="A247" s="46" t="s">
        <v>371</v>
      </c>
      <c r="B247" s="46" t="s">
        <v>214</v>
      </c>
      <c r="C247" s="48">
        <v>2656060</v>
      </c>
      <c r="D247" s="48">
        <v>2568541</v>
      </c>
      <c r="E247" s="48">
        <v>2568541</v>
      </c>
      <c r="F247" s="48">
        <v>0</v>
      </c>
      <c r="G247" s="49">
        <v>0</v>
      </c>
      <c r="H247" s="48">
        <v>0</v>
      </c>
      <c r="I247" s="48">
        <v>2097553.0699999998</v>
      </c>
      <c r="J247" s="48">
        <v>2097553.0699999998</v>
      </c>
      <c r="K247" s="48">
        <v>470987.93</v>
      </c>
      <c r="L247" s="48">
        <v>470987.93</v>
      </c>
      <c r="M247" s="31">
        <f t="shared" si="3"/>
        <v>0.81663211527478041</v>
      </c>
    </row>
    <row r="248" spans="1:13" x14ac:dyDescent="0.25">
      <c r="A248" s="46" t="s">
        <v>381</v>
      </c>
      <c r="B248" s="46" t="s">
        <v>214</v>
      </c>
      <c r="C248" s="48">
        <v>3083255</v>
      </c>
      <c r="D248" s="48">
        <v>2849430</v>
      </c>
      <c r="E248" s="48">
        <v>2849430</v>
      </c>
      <c r="F248" s="48">
        <v>0</v>
      </c>
      <c r="G248" s="49">
        <v>0</v>
      </c>
      <c r="H248" s="48">
        <v>0</v>
      </c>
      <c r="I248" s="48">
        <v>2245959.54</v>
      </c>
      <c r="J248" s="48">
        <v>2245959.54</v>
      </c>
      <c r="K248" s="48">
        <v>603470.46</v>
      </c>
      <c r="L248" s="48">
        <v>603470.46</v>
      </c>
      <c r="M248" s="31">
        <f t="shared" si="3"/>
        <v>0.78821362167170272</v>
      </c>
    </row>
    <row r="249" spans="1:13" x14ac:dyDescent="0.25">
      <c r="A249" s="46" t="s">
        <v>390</v>
      </c>
      <c r="B249" s="46" t="s">
        <v>214</v>
      </c>
      <c r="C249" s="48">
        <v>1720455</v>
      </c>
      <c r="D249" s="48">
        <v>1473090</v>
      </c>
      <c r="E249" s="48">
        <v>1473090</v>
      </c>
      <c r="F249" s="48">
        <v>0</v>
      </c>
      <c r="G249" s="49">
        <v>0</v>
      </c>
      <c r="H249" s="48">
        <v>0</v>
      </c>
      <c r="I249" s="48">
        <v>1368567.42</v>
      </c>
      <c r="J249" s="48">
        <v>1368567.42</v>
      </c>
      <c r="K249" s="48">
        <v>104522.58</v>
      </c>
      <c r="L249" s="48">
        <v>104522.58</v>
      </c>
      <c r="M249" s="31">
        <f t="shared" si="3"/>
        <v>0.92904535364438012</v>
      </c>
    </row>
    <row r="250" spans="1:13" x14ac:dyDescent="0.25">
      <c r="A250" s="46" t="s">
        <v>399</v>
      </c>
      <c r="B250" s="46" t="s">
        <v>214</v>
      </c>
      <c r="C250" s="48">
        <v>908691</v>
      </c>
      <c r="D250" s="48">
        <v>852120</v>
      </c>
      <c r="E250" s="48">
        <v>852120</v>
      </c>
      <c r="F250" s="48">
        <v>0</v>
      </c>
      <c r="G250" s="49">
        <v>0</v>
      </c>
      <c r="H250" s="48">
        <v>0</v>
      </c>
      <c r="I250" s="48">
        <v>589155.73</v>
      </c>
      <c r="J250" s="48">
        <v>589155.73</v>
      </c>
      <c r="K250" s="48">
        <v>262964.27</v>
      </c>
      <c r="L250" s="48">
        <v>262964.27</v>
      </c>
      <c r="M250" s="31">
        <f t="shared" si="3"/>
        <v>0.69139995540534194</v>
      </c>
    </row>
    <row r="251" spans="1:13" x14ac:dyDescent="0.25">
      <c r="A251" s="46" t="s">
        <v>408</v>
      </c>
      <c r="B251" s="46" t="s">
        <v>214</v>
      </c>
      <c r="C251" s="48">
        <v>11398423</v>
      </c>
      <c r="D251" s="48">
        <v>11095356</v>
      </c>
      <c r="E251" s="48">
        <v>11095356</v>
      </c>
      <c r="F251" s="48">
        <v>0</v>
      </c>
      <c r="G251" s="49">
        <v>0</v>
      </c>
      <c r="H251" s="48">
        <v>0</v>
      </c>
      <c r="I251" s="48">
        <v>8171531.5</v>
      </c>
      <c r="J251" s="48">
        <v>8171531.5</v>
      </c>
      <c r="K251" s="48">
        <v>2923824.5</v>
      </c>
      <c r="L251" s="48">
        <v>2923824.5</v>
      </c>
      <c r="M251" s="31">
        <f t="shared" si="3"/>
        <v>0.73648213721128009</v>
      </c>
    </row>
    <row r="252" spans="1:13" x14ac:dyDescent="0.25">
      <c r="A252" s="46" t="s">
        <v>421</v>
      </c>
      <c r="B252" s="46" t="s">
        <v>214</v>
      </c>
      <c r="C252" s="48">
        <v>31293978</v>
      </c>
      <c r="D252" s="48">
        <v>30112476</v>
      </c>
      <c r="E252" s="48">
        <v>30112476</v>
      </c>
      <c r="F252" s="48">
        <v>0</v>
      </c>
      <c r="G252" s="49">
        <v>0</v>
      </c>
      <c r="H252" s="48">
        <v>0</v>
      </c>
      <c r="I252" s="48">
        <v>25541277.789999999</v>
      </c>
      <c r="J252" s="48">
        <v>25541277.789999999</v>
      </c>
      <c r="K252" s="48">
        <v>4571198.21</v>
      </c>
      <c r="L252" s="48">
        <v>4571198.21</v>
      </c>
      <c r="M252" s="31">
        <f t="shared" si="3"/>
        <v>0.84819587037611921</v>
      </c>
    </row>
    <row r="253" spans="1:13" x14ac:dyDescent="0.25">
      <c r="A253" s="46" t="s">
        <v>442</v>
      </c>
      <c r="B253" s="46" t="s">
        <v>214</v>
      </c>
      <c r="C253" s="48">
        <v>37008294</v>
      </c>
      <c r="D253" s="48">
        <v>35978767</v>
      </c>
      <c r="E253" s="48">
        <v>35978767</v>
      </c>
      <c r="F253" s="48">
        <v>0</v>
      </c>
      <c r="G253" s="49">
        <v>0</v>
      </c>
      <c r="H253" s="48">
        <v>0</v>
      </c>
      <c r="I253" s="48">
        <v>30815098.120000001</v>
      </c>
      <c r="J253" s="48">
        <v>30815098.120000001</v>
      </c>
      <c r="K253" s="48">
        <v>5163668.88</v>
      </c>
      <c r="L253" s="48">
        <v>5163668.88</v>
      </c>
      <c r="M253" s="31">
        <f t="shared" si="3"/>
        <v>0.8564801045016357</v>
      </c>
    </row>
    <row r="254" spans="1:13" x14ac:dyDescent="0.25">
      <c r="A254" s="46" t="s">
        <v>454</v>
      </c>
      <c r="B254" s="46" t="s">
        <v>214</v>
      </c>
      <c r="C254" s="48">
        <v>30986156</v>
      </c>
      <c r="D254" s="48">
        <v>29157708</v>
      </c>
      <c r="E254" s="48">
        <v>29157708</v>
      </c>
      <c r="F254" s="48">
        <v>0</v>
      </c>
      <c r="G254" s="49">
        <v>0</v>
      </c>
      <c r="H254" s="48">
        <v>0</v>
      </c>
      <c r="I254" s="48">
        <v>23447345.510000002</v>
      </c>
      <c r="J254" s="48">
        <v>23447345.510000002</v>
      </c>
      <c r="K254" s="48">
        <v>5710362.4900000002</v>
      </c>
      <c r="L254" s="48">
        <v>5710362.4900000002</v>
      </c>
      <c r="M254" s="31">
        <f t="shared" si="3"/>
        <v>0.80415598887265083</v>
      </c>
    </row>
    <row r="255" spans="1:13" x14ac:dyDescent="0.25">
      <c r="A255" s="46" t="s">
        <v>468</v>
      </c>
      <c r="B255" s="46" t="s">
        <v>214</v>
      </c>
      <c r="C255" s="48">
        <v>28809313</v>
      </c>
      <c r="D255" s="48">
        <v>27646608</v>
      </c>
      <c r="E255" s="48">
        <v>27646608</v>
      </c>
      <c r="F255" s="48">
        <v>0</v>
      </c>
      <c r="G255" s="49">
        <v>0</v>
      </c>
      <c r="H255" s="48">
        <v>0</v>
      </c>
      <c r="I255" s="48">
        <v>24757717.91</v>
      </c>
      <c r="J255" s="48">
        <v>22935447.5</v>
      </c>
      <c r="K255" s="48">
        <v>2888890.09</v>
      </c>
      <c r="L255" s="48">
        <v>2888890.09</v>
      </c>
      <c r="M255" s="31">
        <f t="shared" si="3"/>
        <v>0.89550652687664256</v>
      </c>
    </row>
    <row r="256" spans="1:13" x14ac:dyDescent="0.25">
      <c r="A256" s="46" t="s">
        <v>488</v>
      </c>
      <c r="B256" s="46" t="s">
        <v>214</v>
      </c>
      <c r="C256" s="48">
        <v>18722496</v>
      </c>
      <c r="D256" s="48">
        <v>18261085</v>
      </c>
      <c r="E256" s="48">
        <v>18261085</v>
      </c>
      <c r="F256" s="48">
        <v>0</v>
      </c>
      <c r="G256" s="49">
        <v>0</v>
      </c>
      <c r="H256" s="48">
        <v>0</v>
      </c>
      <c r="I256" s="48">
        <v>16298324.619999999</v>
      </c>
      <c r="J256" s="48">
        <v>15002618.51</v>
      </c>
      <c r="K256" s="48">
        <v>1962760.38</v>
      </c>
      <c r="L256" s="48">
        <v>1962760.38</v>
      </c>
      <c r="M256" s="31">
        <f t="shared" si="3"/>
        <v>0.89251677104618921</v>
      </c>
    </row>
    <row r="257" spans="1:13" x14ac:dyDescent="0.25">
      <c r="A257" s="46" t="s">
        <v>500</v>
      </c>
      <c r="B257" s="46" t="s">
        <v>214</v>
      </c>
      <c r="C257" s="48">
        <v>24207085</v>
      </c>
      <c r="D257" s="48">
        <v>23531493</v>
      </c>
      <c r="E257" s="48">
        <v>23531493</v>
      </c>
      <c r="F257" s="48">
        <v>0</v>
      </c>
      <c r="G257" s="49">
        <v>0</v>
      </c>
      <c r="H257" s="48">
        <v>0</v>
      </c>
      <c r="I257" s="48">
        <v>18274582.149999999</v>
      </c>
      <c r="J257" s="48">
        <v>16607694.390000001</v>
      </c>
      <c r="K257" s="48">
        <v>5256910.8499999996</v>
      </c>
      <c r="L257" s="48">
        <v>5256910.8499999996</v>
      </c>
      <c r="M257" s="31">
        <f t="shared" si="3"/>
        <v>0.77660104907070704</v>
      </c>
    </row>
    <row r="258" spans="1:13" x14ac:dyDescent="0.25">
      <c r="A258" s="46" t="s">
        <v>516</v>
      </c>
      <c r="B258" s="46" t="s">
        <v>214</v>
      </c>
      <c r="C258" s="48">
        <v>2608042</v>
      </c>
      <c r="D258" s="48">
        <v>2580368</v>
      </c>
      <c r="E258" s="48">
        <v>2580368</v>
      </c>
      <c r="F258" s="48">
        <v>0</v>
      </c>
      <c r="G258" s="49">
        <v>0</v>
      </c>
      <c r="H258" s="48">
        <v>0</v>
      </c>
      <c r="I258" s="48">
        <v>2088592.22</v>
      </c>
      <c r="J258" s="48">
        <v>1916111.75</v>
      </c>
      <c r="K258" s="48">
        <v>491775.78</v>
      </c>
      <c r="L258" s="48">
        <v>491775.78</v>
      </c>
      <c r="M258" s="31">
        <f t="shared" si="3"/>
        <v>0.8094164165731399</v>
      </c>
    </row>
    <row r="259" spans="1:13" x14ac:dyDescent="0.25">
      <c r="A259" s="46" t="s">
        <v>529</v>
      </c>
      <c r="B259" s="46" t="s">
        <v>214</v>
      </c>
      <c r="C259" s="48">
        <v>3384275</v>
      </c>
      <c r="D259" s="48">
        <v>3341607</v>
      </c>
      <c r="E259" s="48">
        <v>3341607</v>
      </c>
      <c r="F259" s="48">
        <v>0</v>
      </c>
      <c r="G259" s="49">
        <v>0</v>
      </c>
      <c r="H259" s="48">
        <v>0</v>
      </c>
      <c r="I259" s="48">
        <v>2552661.73</v>
      </c>
      <c r="J259" s="48">
        <v>2552661.73</v>
      </c>
      <c r="K259" s="48">
        <v>788945.27</v>
      </c>
      <c r="L259" s="48">
        <v>788945.27</v>
      </c>
      <c r="M259" s="31">
        <f t="shared" si="3"/>
        <v>0.76390243676171377</v>
      </c>
    </row>
    <row r="260" spans="1:13" x14ac:dyDescent="0.25">
      <c r="A260" s="46" t="s">
        <v>541</v>
      </c>
      <c r="B260" s="46" t="s">
        <v>214</v>
      </c>
      <c r="C260" s="48">
        <v>25280852</v>
      </c>
      <c r="D260" s="48">
        <v>23841510</v>
      </c>
      <c r="E260" s="48">
        <v>23841510</v>
      </c>
      <c r="F260" s="48">
        <v>0</v>
      </c>
      <c r="G260" s="49">
        <v>0</v>
      </c>
      <c r="H260" s="48">
        <v>0</v>
      </c>
      <c r="I260" s="48">
        <v>19788570.510000002</v>
      </c>
      <c r="J260" s="48">
        <v>19788570.510000002</v>
      </c>
      <c r="K260" s="48">
        <v>4052939.49</v>
      </c>
      <c r="L260" s="48">
        <v>4052939.49</v>
      </c>
      <c r="M260" s="31">
        <f t="shared" si="3"/>
        <v>0.83000491621545791</v>
      </c>
    </row>
    <row r="261" spans="1:13" x14ac:dyDescent="0.25">
      <c r="A261" s="46" t="s">
        <v>553</v>
      </c>
      <c r="B261" s="46" t="s">
        <v>214</v>
      </c>
      <c r="C261" s="48">
        <v>10090956</v>
      </c>
      <c r="D261" s="48">
        <v>9685859</v>
      </c>
      <c r="E261" s="48">
        <v>9685859</v>
      </c>
      <c r="F261" s="48">
        <v>0</v>
      </c>
      <c r="G261" s="49">
        <v>0</v>
      </c>
      <c r="H261" s="48">
        <v>0</v>
      </c>
      <c r="I261" s="48">
        <v>7608831.6100000003</v>
      </c>
      <c r="J261" s="48">
        <v>6935457.7000000002</v>
      </c>
      <c r="K261" s="48">
        <v>2077027.39</v>
      </c>
      <c r="L261" s="48">
        <v>2077027.39</v>
      </c>
      <c r="M261" s="31">
        <f t="shared" si="3"/>
        <v>0.78556084803629711</v>
      </c>
    </row>
    <row r="262" spans="1:13" x14ac:dyDescent="0.25">
      <c r="A262" s="46" t="s">
        <v>215</v>
      </c>
      <c r="B262" s="46" t="s">
        <v>216</v>
      </c>
      <c r="C262" s="48">
        <v>7301793</v>
      </c>
      <c r="D262" s="48">
        <v>7151855</v>
      </c>
      <c r="E262" s="48">
        <v>7151855</v>
      </c>
      <c r="F262" s="48">
        <v>0</v>
      </c>
      <c r="G262" s="49">
        <v>0</v>
      </c>
      <c r="H262" s="48">
        <v>0</v>
      </c>
      <c r="I262" s="48">
        <v>5566665.2199999997</v>
      </c>
      <c r="J262" s="48">
        <v>5566665.2199999997</v>
      </c>
      <c r="K262" s="48">
        <v>1585189.78</v>
      </c>
      <c r="L262" s="48">
        <v>1585189.78</v>
      </c>
      <c r="M262" s="31">
        <f t="shared" si="3"/>
        <v>0.77835263997941784</v>
      </c>
    </row>
    <row r="263" spans="1:13" x14ac:dyDescent="0.25">
      <c r="A263" s="46" t="s">
        <v>294</v>
      </c>
      <c r="B263" s="46" t="s">
        <v>216</v>
      </c>
      <c r="C263" s="48">
        <v>1349034</v>
      </c>
      <c r="D263" s="48">
        <v>1344354</v>
      </c>
      <c r="E263" s="48">
        <v>1344354</v>
      </c>
      <c r="F263" s="48">
        <v>0</v>
      </c>
      <c r="G263" s="49">
        <v>0</v>
      </c>
      <c r="H263" s="48">
        <v>0</v>
      </c>
      <c r="I263" s="48">
        <v>1194963.08</v>
      </c>
      <c r="J263" s="48">
        <v>1194963.08</v>
      </c>
      <c r="K263" s="48">
        <v>149390.92000000001</v>
      </c>
      <c r="L263" s="48">
        <v>149390.92000000001</v>
      </c>
      <c r="M263" s="31">
        <f t="shared" ref="M263:M326" si="4">+IFERROR(I263/D263,0)</f>
        <v>0.88887531111597096</v>
      </c>
    </row>
    <row r="264" spans="1:13" x14ac:dyDescent="0.25">
      <c r="A264" s="46" t="s">
        <v>329</v>
      </c>
      <c r="B264" s="46" t="s">
        <v>216</v>
      </c>
      <c r="C264" s="48">
        <v>4497278</v>
      </c>
      <c r="D264" s="48">
        <v>4446001</v>
      </c>
      <c r="E264" s="48">
        <v>4446001</v>
      </c>
      <c r="F264" s="48">
        <v>0</v>
      </c>
      <c r="G264" s="49">
        <v>0</v>
      </c>
      <c r="H264" s="48">
        <v>0</v>
      </c>
      <c r="I264" s="48">
        <v>3336475.01</v>
      </c>
      <c r="J264" s="48">
        <v>3336475.01</v>
      </c>
      <c r="K264" s="48">
        <v>1109525.99</v>
      </c>
      <c r="L264" s="48">
        <v>1109525.99</v>
      </c>
      <c r="M264" s="31">
        <f t="shared" si="4"/>
        <v>0.75044405298154448</v>
      </c>
    </row>
    <row r="265" spans="1:13" x14ac:dyDescent="0.25">
      <c r="A265" s="46" t="s">
        <v>341</v>
      </c>
      <c r="B265" s="46" t="s">
        <v>216</v>
      </c>
      <c r="C265" s="48">
        <v>1937995</v>
      </c>
      <c r="D265" s="48">
        <v>1917739</v>
      </c>
      <c r="E265" s="48">
        <v>1917739</v>
      </c>
      <c r="F265" s="48">
        <v>0</v>
      </c>
      <c r="G265" s="49">
        <v>0</v>
      </c>
      <c r="H265" s="48">
        <v>0</v>
      </c>
      <c r="I265" s="48">
        <v>1544412.03</v>
      </c>
      <c r="J265" s="48">
        <v>1544412.03</v>
      </c>
      <c r="K265" s="48">
        <v>373326.97</v>
      </c>
      <c r="L265" s="48">
        <v>373326.97</v>
      </c>
      <c r="M265" s="31">
        <f t="shared" si="4"/>
        <v>0.80532962514711337</v>
      </c>
    </row>
    <row r="266" spans="1:13" x14ac:dyDescent="0.25">
      <c r="A266" s="46" t="s">
        <v>354</v>
      </c>
      <c r="B266" s="46" t="s">
        <v>216</v>
      </c>
      <c r="C266" s="48">
        <v>446562</v>
      </c>
      <c r="D266" s="48">
        <v>445009</v>
      </c>
      <c r="E266" s="48">
        <v>445009</v>
      </c>
      <c r="F266" s="48">
        <v>0</v>
      </c>
      <c r="G266" s="49">
        <v>0</v>
      </c>
      <c r="H266" s="48">
        <v>0</v>
      </c>
      <c r="I266" s="48">
        <v>215546.85</v>
      </c>
      <c r="J266" s="48">
        <v>215546.85</v>
      </c>
      <c r="K266" s="48">
        <v>229462.15</v>
      </c>
      <c r="L266" s="48">
        <v>229462.15</v>
      </c>
      <c r="M266" s="31">
        <f t="shared" si="4"/>
        <v>0.48436514767117073</v>
      </c>
    </row>
    <row r="267" spans="1:13" x14ac:dyDescent="0.25">
      <c r="A267" s="46" t="s">
        <v>372</v>
      </c>
      <c r="B267" s="46" t="s">
        <v>216</v>
      </c>
      <c r="C267" s="48">
        <v>422940</v>
      </c>
      <c r="D267" s="48">
        <v>409004</v>
      </c>
      <c r="E267" s="48">
        <v>409004</v>
      </c>
      <c r="F267" s="48">
        <v>0</v>
      </c>
      <c r="G267" s="49">
        <v>0</v>
      </c>
      <c r="H267" s="48">
        <v>0</v>
      </c>
      <c r="I267" s="48">
        <v>371906.58</v>
      </c>
      <c r="J267" s="48">
        <v>371906.58</v>
      </c>
      <c r="K267" s="48">
        <v>37097.42</v>
      </c>
      <c r="L267" s="48">
        <v>37097.42</v>
      </c>
      <c r="M267" s="31">
        <f t="shared" si="4"/>
        <v>0.90929814867336267</v>
      </c>
    </row>
    <row r="268" spans="1:13" x14ac:dyDescent="0.25">
      <c r="A268" s="46" t="s">
        <v>382</v>
      </c>
      <c r="B268" s="46" t="s">
        <v>216</v>
      </c>
      <c r="C268" s="48">
        <v>490965</v>
      </c>
      <c r="D268" s="48">
        <v>453732</v>
      </c>
      <c r="E268" s="48">
        <v>453732</v>
      </c>
      <c r="F268" s="48">
        <v>0</v>
      </c>
      <c r="G268" s="49">
        <v>0</v>
      </c>
      <c r="H268" s="48">
        <v>0</v>
      </c>
      <c r="I268" s="48">
        <v>361027.06</v>
      </c>
      <c r="J268" s="48">
        <v>361027.06</v>
      </c>
      <c r="K268" s="48">
        <v>92704.94</v>
      </c>
      <c r="L268" s="48">
        <v>92704.94</v>
      </c>
      <c r="M268" s="31">
        <f t="shared" si="4"/>
        <v>0.79568348716863702</v>
      </c>
    </row>
    <row r="269" spans="1:13" x14ac:dyDescent="0.25">
      <c r="A269" s="46" t="s">
        <v>391</v>
      </c>
      <c r="B269" s="46" t="s">
        <v>216</v>
      </c>
      <c r="C269" s="48">
        <v>273958</v>
      </c>
      <c r="D269" s="48">
        <v>234569</v>
      </c>
      <c r="E269" s="48">
        <v>234569</v>
      </c>
      <c r="F269" s="48">
        <v>0</v>
      </c>
      <c r="G269" s="49">
        <v>0</v>
      </c>
      <c r="H269" s="48">
        <v>0</v>
      </c>
      <c r="I269" s="48">
        <v>219594.92</v>
      </c>
      <c r="J269" s="48">
        <v>219594.92</v>
      </c>
      <c r="K269" s="48">
        <v>14974.08</v>
      </c>
      <c r="L269" s="48">
        <v>14974.08</v>
      </c>
      <c r="M269" s="31">
        <f t="shared" si="4"/>
        <v>0.93616343165550442</v>
      </c>
    </row>
    <row r="270" spans="1:13" x14ac:dyDescent="0.25">
      <c r="A270" s="46" t="s">
        <v>400</v>
      </c>
      <c r="B270" s="46" t="s">
        <v>216</v>
      </c>
      <c r="C270" s="48">
        <v>144696</v>
      </c>
      <c r="D270" s="48">
        <v>135688</v>
      </c>
      <c r="E270" s="48">
        <v>135688</v>
      </c>
      <c r="F270" s="48">
        <v>0</v>
      </c>
      <c r="G270" s="49">
        <v>0</v>
      </c>
      <c r="H270" s="48">
        <v>0</v>
      </c>
      <c r="I270" s="48">
        <v>93814.64</v>
      </c>
      <c r="J270" s="48">
        <v>93814.64</v>
      </c>
      <c r="K270" s="48">
        <v>41873.360000000001</v>
      </c>
      <c r="L270" s="48">
        <v>41873.360000000001</v>
      </c>
      <c r="M270" s="31">
        <f t="shared" si="4"/>
        <v>0.69139968162254584</v>
      </c>
    </row>
    <row r="271" spans="1:13" x14ac:dyDescent="0.25">
      <c r="A271" s="46" t="s">
        <v>409</v>
      </c>
      <c r="B271" s="46" t="s">
        <v>216</v>
      </c>
      <c r="C271" s="48">
        <v>1815036</v>
      </c>
      <c r="D271" s="48">
        <v>1766777</v>
      </c>
      <c r="E271" s="48">
        <v>1766777</v>
      </c>
      <c r="F271" s="48">
        <v>0</v>
      </c>
      <c r="G271" s="49">
        <v>0</v>
      </c>
      <c r="H271" s="48">
        <v>0</v>
      </c>
      <c r="I271" s="48">
        <v>1322928.05</v>
      </c>
      <c r="J271" s="48">
        <v>1322928.05</v>
      </c>
      <c r="K271" s="48">
        <v>443848.95</v>
      </c>
      <c r="L271" s="48">
        <v>443848.95</v>
      </c>
      <c r="M271" s="31">
        <f t="shared" si="4"/>
        <v>0.74878043465587341</v>
      </c>
    </row>
    <row r="272" spans="1:13" x14ac:dyDescent="0.25">
      <c r="A272" s="46" t="s">
        <v>422</v>
      </c>
      <c r="B272" s="46" t="s">
        <v>216</v>
      </c>
      <c r="C272" s="48">
        <v>4983118</v>
      </c>
      <c r="D272" s="48">
        <v>4794981</v>
      </c>
      <c r="E272" s="48">
        <v>4794981</v>
      </c>
      <c r="F272" s="48">
        <v>0</v>
      </c>
      <c r="G272" s="49">
        <v>0</v>
      </c>
      <c r="H272" s="48">
        <v>0</v>
      </c>
      <c r="I272" s="48">
        <v>4133074.91</v>
      </c>
      <c r="J272" s="48">
        <v>4133074.91</v>
      </c>
      <c r="K272" s="48">
        <v>661906.09</v>
      </c>
      <c r="L272" s="48">
        <v>661906.09</v>
      </c>
      <c r="M272" s="31">
        <f t="shared" si="4"/>
        <v>0.86195855833422497</v>
      </c>
    </row>
    <row r="273" spans="1:13" x14ac:dyDescent="0.25">
      <c r="A273" s="46" t="s">
        <v>443</v>
      </c>
      <c r="B273" s="46" t="s">
        <v>216</v>
      </c>
      <c r="C273" s="48">
        <v>5893041</v>
      </c>
      <c r="D273" s="48">
        <v>5729103</v>
      </c>
      <c r="E273" s="48">
        <v>5729103</v>
      </c>
      <c r="F273" s="48">
        <v>0</v>
      </c>
      <c r="G273" s="49">
        <v>0</v>
      </c>
      <c r="H273" s="48">
        <v>0</v>
      </c>
      <c r="I273" s="48">
        <v>4986572.92</v>
      </c>
      <c r="J273" s="48">
        <v>4986572.92</v>
      </c>
      <c r="K273" s="48">
        <v>742530.08</v>
      </c>
      <c r="L273" s="48">
        <v>742530.08</v>
      </c>
      <c r="M273" s="31">
        <f t="shared" si="4"/>
        <v>0.87039330938892179</v>
      </c>
    </row>
    <row r="274" spans="1:13" x14ac:dyDescent="0.25">
      <c r="A274" s="46" t="s">
        <v>455</v>
      </c>
      <c r="B274" s="46" t="s">
        <v>216</v>
      </c>
      <c r="C274" s="48">
        <v>4934102</v>
      </c>
      <c r="D274" s="48">
        <v>4642948</v>
      </c>
      <c r="E274" s="48">
        <v>4642948</v>
      </c>
      <c r="F274" s="48">
        <v>0</v>
      </c>
      <c r="G274" s="49">
        <v>0</v>
      </c>
      <c r="H274" s="48">
        <v>0</v>
      </c>
      <c r="I274" s="48">
        <v>3789341.99</v>
      </c>
      <c r="J274" s="48">
        <v>3789341.99</v>
      </c>
      <c r="K274" s="48">
        <v>853606.01</v>
      </c>
      <c r="L274" s="48">
        <v>853606.01</v>
      </c>
      <c r="M274" s="31">
        <f t="shared" si="4"/>
        <v>0.81614999564931601</v>
      </c>
    </row>
    <row r="275" spans="1:13" x14ac:dyDescent="0.25">
      <c r="A275" s="46" t="s">
        <v>469</v>
      </c>
      <c r="B275" s="46" t="s">
        <v>216</v>
      </c>
      <c r="C275" s="48">
        <v>4587471</v>
      </c>
      <c r="D275" s="48">
        <v>4402327</v>
      </c>
      <c r="E275" s="48">
        <v>4402327</v>
      </c>
      <c r="F275" s="48">
        <v>0</v>
      </c>
      <c r="G275" s="49">
        <v>0</v>
      </c>
      <c r="H275" s="48">
        <v>0</v>
      </c>
      <c r="I275" s="48">
        <v>4000575.96</v>
      </c>
      <c r="J275" s="48">
        <v>3710405.51</v>
      </c>
      <c r="K275" s="48">
        <v>401751.03999999998</v>
      </c>
      <c r="L275" s="48">
        <v>401751.03999999998</v>
      </c>
      <c r="M275" s="31">
        <f t="shared" si="4"/>
        <v>0.90874120891065113</v>
      </c>
    </row>
    <row r="276" spans="1:13" x14ac:dyDescent="0.25">
      <c r="A276" s="46" t="s">
        <v>489</v>
      </c>
      <c r="B276" s="46" t="s">
        <v>216</v>
      </c>
      <c r="C276" s="48">
        <v>2981290</v>
      </c>
      <c r="D276" s="48">
        <v>2907817</v>
      </c>
      <c r="E276" s="48">
        <v>2907817</v>
      </c>
      <c r="F276" s="48">
        <v>0</v>
      </c>
      <c r="G276" s="49">
        <v>0</v>
      </c>
      <c r="H276" s="48">
        <v>0</v>
      </c>
      <c r="I276" s="48">
        <v>2595274.65</v>
      </c>
      <c r="J276" s="48">
        <v>2388952.02</v>
      </c>
      <c r="K276" s="48">
        <v>312542.34999999998</v>
      </c>
      <c r="L276" s="48">
        <v>312542.34999999998</v>
      </c>
      <c r="M276" s="31">
        <f t="shared" si="4"/>
        <v>0.8925164994908551</v>
      </c>
    </row>
    <row r="277" spans="1:13" x14ac:dyDescent="0.25">
      <c r="A277" s="46" t="s">
        <v>501</v>
      </c>
      <c r="B277" s="46" t="s">
        <v>216</v>
      </c>
      <c r="C277" s="48">
        <v>3854632</v>
      </c>
      <c r="D277" s="48">
        <v>3747054</v>
      </c>
      <c r="E277" s="48">
        <v>3747054</v>
      </c>
      <c r="F277" s="48">
        <v>0</v>
      </c>
      <c r="G277" s="49">
        <v>0</v>
      </c>
      <c r="H277" s="48">
        <v>0</v>
      </c>
      <c r="I277" s="48">
        <v>2631814.64</v>
      </c>
      <c r="J277" s="48">
        <v>2366386.65</v>
      </c>
      <c r="K277" s="48">
        <v>1115239.3600000001</v>
      </c>
      <c r="L277" s="48">
        <v>1115239.3600000001</v>
      </c>
      <c r="M277" s="31">
        <f t="shared" si="4"/>
        <v>0.70236901843421529</v>
      </c>
    </row>
    <row r="278" spans="1:13" x14ac:dyDescent="0.25">
      <c r="A278" s="46" t="s">
        <v>517</v>
      </c>
      <c r="B278" s="46" t="s">
        <v>216</v>
      </c>
      <c r="C278" s="48">
        <v>415294</v>
      </c>
      <c r="D278" s="48">
        <v>410887</v>
      </c>
      <c r="E278" s="48">
        <v>410887</v>
      </c>
      <c r="F278" s="48">
        <v>0</v>
      </c>
      <c r="G278" s="49">
        <v>0</v>
      </c>
      <c r="H278" s="48">
        <v>0</v>
      </c>
      <c r="I278" s="48">
        <v>350130.02</v>
      </c>
      <c r="J278" s="48">
        <v>322664.98</v>
      </c>
      <c r="K278" s="48">
        <v>60756.98</v>
      </c>
      <c r="L278" s="48">
        <v>60756.98</v>
      </c>
      <c r="M278" s="31">
        <f t="shared" si="4"/>
        <v>0.85213214338735477</v>
      </c>
    </row>
    <row r="279" spans="1:13" x14ac:dyDescent="0.25">
      <c r="A279" s="46" t="s">
        <v>530</v>
      </c>
      <c r="B279" s="46" t="s">
        <v>216</v>
      </c>
      <c r="C279" s="48">
        <v>538898</v>
      </c>
      <c r="D279" s="48">
        <v>532104</v>
      </c>
      <c r="E279" s="48">
        <v>532104</v>
      </c>
      <c r="F279" s="48">
        <v>0</v>
      </c>
      <c r="G279" s="49">
        <v>0</v>
      </c>
      <c r="H279" s="48">
        <v>0</v>
      </c>
      <c r="I279" s="48">
        <v>412890.83</v>
      </c>
      <c r="J279" s="48">
        <v>412890.83</v>
      </c>
      <c r="K279" s="48">
        <v>119213.17</v>
      </c>
      <c r="L279" s="48">
        <v>119213.17</v>
      </c>
      <c r="M279" s="31">
        <f t="shared" si="4"/>
        <v>0.77595889149489572</v>
      </c>
    </row>
    <row r="280" spans="1:13" x14ac:dyDescent="0.25">
      <c r="A280" s="46" t="s">
        <v>542</v>
      </c>
      <c r="B280" s="46" t="s">
        <v>216</v>
      </c>
      <c r="C280" s="48">
        <v>4025614</v>
      </c>
      <c r="D280" s="48">
        <v>3796419</v>
      </c>
      <c r="E280" s="48">
        <v>3796419</v>
      </c>
      <c r="F280" s="48">
        <v>0</v>
      </c>
      <c r="G280" s="49">
        <v>0</v>
      </c>
      <c r="H280" s="48">
        <v>0</v>
      </c>
      <c r="I280" s="48">
        <v>3508611.78</v>
      </c>
      <c r="J280" s="48">
        <v>3508611.78</v>
      </c>
      <c r="K280" s="48">
        <v>287807.21999999997</v>
      </c>
      <c r="L280" s="48">
        <v>287807.21999999997</v>
      </c>
      <c r="M280" s="31">
        <f t="shared" si="4"/>
        <v>0.92418981677206857</v>
      </c>
    </row>
    <row r="281" spans="1:13" x14ac:dyDescent="0.25">
      <c r="A281" s="46" t="s">
        <v>554</v>
      </c>
      <c r="B281" s="46" t="s">
        <v>216</v>
      </c>
      <c r="C281" s="48">
        <v>1606841</v>
      </c>
      <c r="D281" s="48">
        <v>1542335</v>
      </c>
      <c r="E281" s="48">
        <v>1542335</v>
      </c>
      <c r="F281" s="48">
        <v>0</v>
      </c>
      <c r="G281" s="49">
        <v>0</v>
      </c>
      <c r="H281" s="48">
        <v>0</v>
      </c>
      <c r="I281" s="48">
        <v>1221887.78</v>
      </c>
      <c r="J281" s="48">
        <v>1114662.6299999999</v>
      </c>
      <c r="K281" s="48">
        <v>320447.21999999997</v>
      </c>
      <c r="L281" s="48">
        <v>320447.21999999997</v>
      </c>
      <c r="M281" s="31">
        <f t="shared" si="4"/>
        <v>0.79223241384005427</v>
      </c>
    </row>
    <row r="282" spans="1:13" x14ac:dyDescent="0.25">
      <c r="A282" s="46" t="s">
        <v>555</v>
      </c>
      <c r="B282" s="46" t="s">
        <v>556</v>
      </c>
      <c r="C282" s="48">
        <v>4079119</v>
      </c>
      <c r="D282" s="48">
        <v>4079119</v>
      </c>
      <c r="E282" s="48">
        <v>4079119</v>
      </c>
      <c r="F282" s="48">
        <v>0</v>
      </c>
      <c r="G282" s="49">
        <v>0</v>
      </c>
      <c r="H282" s="48">
        <v>0</v>
      </c>
      <c r="I282" s="48">
        <v>4079119</v>
      </c>
      <c r="J282" s="48">
        <v>4079119</v>
      </c>
      <c r="K282" s="48">
        <v>0</v>
      </c>
      <c r="L282" s="48">
        <v>0</v>
      </c>
      <c r="M282" s="31">
        <f t="shared" si="4"/>
        <v>1</v>
      </c>
    </row>
    <row r="283" spans="1:13" x14ac:dyDescent="0.25">
      <c r="A283" s="46" t="s">
        <v>557</v>
      </c>
      <c r="B283" s="46" t="s">
        <v>558</v>
      </c>
      <c r="C283" s="48">
        <v>6010365</v>
      </c>
      <c r="D283" s="48">
        <v>6010365</v>
      </c>
      <c r="E283" s="48">
        <v>6010365</v>
      </c>
      <c r="F283" s="48">
        <v>0</v>
      </c>
      <c r="G283" s="49">
        <v>0</v>
      </c>
      <c r="H283" s="48">
        <v>0</v>
      </c>
      <c r="I283" s="48">
        <v>6010365</v>
      </c>
      <c r="J283" s="48">
        <v>6010365</v>
      </c>
      <c r="K283" s="48">
        <v>0</v>
      </c>
      <c r="L283" s="48">
        <v>0</v>
      </c>
      <c r="M283" s="31">
        <f t="shared" si="4"/>
        <v>1</v>
      </c>
    </row>
    <row r="284" spans="1:13" x14ac:dyDescent="0.25">
      <c r="A284" s="46" t="s">
        <v>559</v>
      </c>
      <c r="B284" s="46" t="s">
        <v>560</v>
      </c>
      <c r="C284" s="48">
        <v>4907100</v>
      </c>
      <c r="D284" s="48">
        <v>4907100</v>
      </c>
      <c r="E284" s="48">
        <v>4907100</v>
      </c>
      <c r="F284" s="48">
        <v>0</v>
      </c>
      <c r="G284" s="49">
        <v>0</v>
      </c>
      <c r="H284" s="48">
        <v>0</v>
      </c>
      <c r="I284" s="48">
        <v>4907100</v>
      </c>
      <c r="J284" s="48">
        <v>4907100</v>
      </c>
      <c r="K284" s="48">
        <v>0</v>
      </c>
      <c r="L284" s="48">
        <v>0</v>
      </c>
      <c r="M284" s="31">
        <f t="shared" si="4"/>
        <v>1</v>
      </c>
    </row>
    <row r="285" spans="1:13" x14ac:dyDescent="0.25">
      <c r="A285" s="46" t="s">
        <v>561</v>
      </c>
      <c r="B285" s="46" t="s">
        <v>562</v>
      </c>
      <c r="C285" s="48">
        <v>9343031</v>
      </c>
      <c r="D285" s="48">
        <v>9343031</v>
      </c>
      <c r="E285" s="48">
        <v>9343031</v>
      </c>
      <c r="F285" s="48">
        <v>0</v>
      </c>
      <c r="G285" s="49">
        <v>0</v>
      </c>
      <c r="H285" s="48">
        <v>0</v>
      </c>
      <c r="I285" s="48">
        <v>9343031</v>
      </c>
      <c r="J285" s="48">
        <v>9343031</v>
      </c>
      <c r="K285" s="48">
        <v>0</v>
      </c>
      <c r="L285" s="48">
        <v>0</v>
      </c>
      <c r="M285" s="31">
        <f t="shared" si="4"/>
        <v>1</v>
      </c>
    </row>
    <row r="286" spans="1:13" x14ac:dyDescent="0.25">
      <c r="A286" s="46" t="s">
        <v>563</v>
      </c>
      <c r="B286" s="46" t="s">
        <v>564</v>
      </c>
      <c r="C286" s="48">
        <v>4944737</v>
      </c>
      <c r="D286" s="48">
        <v>4944737</v>
      </c>
      <c r="E286" s="48">
        <v>4944737</v>
      </c>
      <c r="F286" s="48">
        <v>0</v>
      </c>
      <c r="G286" s="49">
        <v>0</v>
      </c>
      <c r="H286" s="48">
        <v>0</v>
      </c>
      <c r="I286" s="48">
        <v>3110000</v>
      </c>
      <c r="J286" s="48">
        <v>3110000</v>
      </c>
      <c r="K286" s="48">
        <v>1834737</v>
      </c>
      <c r="L286" s="48">
        <v>1834737</v>
      </c>
      <c r="M286" s="31">
        <f t="shared" si="4"/>
        <v>0.62895154990042945</v>
      </c>
    </row>
    <row r="287" spans="1:13" x14ac:dyDescent="0.25">
      <c r="A287" s="46" t="s">
        <v>565</v>
      </c>
      <c r="B287" s="46" t="s">
        <v>566</v>
      </c>
      <c r="C287" s="48">
        <v>6953168</v>
      </c>
      <c r="D287" s="48">
        <v>0</v>
      </c>
      <c r="E287" s="48">
        <v>0</v>
      </c>
      <c r="F287" s="48">
        <v>0</v>
      </c>
      <c r="G287" s="49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31">
        <f t="shared" si="4"/>
        <v>0</v>
      </c>
    </row>
    <row r="288" spans="1:13" x14ac:dyDescent="0.25">
      <c r="A288" s="46" t="s">
        <v>567</v>
      </c>
      <c r="B288" s="46" t="s">
        <v>568</v>
      </c>
      <c r="C288" s="48">
        <v>4221054</v>
      </c>
      <c r="D288" s="48">
        <v>4221054</v>
      </c>
      <c r="E288" s="48">
        <v>4221054</v>
      </c>
      <c r="F288" s="48">
        <v>0</v>
      </c>
      <c r="G288" s="49">
        <v>0</v>
      </c>
      <c r="H288" s="48">
        <v>0</v>
      </c>
      <c r="I288" s="48">
        <v>0</v>
      </c>
      <c r="J288" s="48">
        <v>0</v>
      </c>
      <c r="K288" s="48">
        <v>4221054</v>
      </c>
      <c r="L288" s="48">
        <v>4221054</v>
      </c>
      <c r="M288" s="31">
        <f t="shared" si="4"/>
        <v>0</v>
      </c>
    </row>
    <row r="289" spans="1:13" x14ac:dyDescent="0.25">
      <c r="A289" s="46" t="s">
        <v>569</v>
      </c>
      <c r="B289" s="46" t="s">
        <v>570</v>
      </c>
      <c r="C289" s="48">
        <v>2578760</v>
      </c>
      <c r="D289" s="48">
        <v>2578760</v>
      </c>
      <c r="E289" s="48">
        <v>2578760</v>
      </c>
      <c r="F289" s="48">
        <v>0</v>
      </c>
      <c r="G289" s="49">
        <v>0</v>
      </c>
      <c r="H289" s="48">
        <v>0</v>
      </c>
      <c r="I289" s="48">
        <v>2578760</v>
      </c>
      <c r="J289" s="48">
        <v>2578760</v>
      </c>
      <c r="K289" s="48">
        <v>0</v>
      </c>
      <c r="L289" s="48">
        <v>0</v>
      </c>
      <c r="M289" s="31">
        <f t="shared" si="4"/>
        <v>1</v>
      </c>
    </row>
    <row r="290" spans="1:13" x14ac:dyDescent="0.25">
      <c r="A290" s="46" t="s">
        <v>571</v>
      </c>
      <c r="B290" s="46" t="s">
        <v>572</v>
      </c>
      <c r="C290" s="48">
        <v>5556192</v>
      </c>
      <c r="D290" s="48">
        <v>5556192</v>
      </c>
      <c r="E290" s="48">
        <v>5556192</v>
      </c>
      <c r="F290" s="48">
        <v>0</v>
      </c>
      <c r="G290" s="49">
        <v>0</v>
      </c>
      <c r="H290" s="48">
        <v>0</v>
      </c>
      <c r="I290" s="48">
        <v>5556192</v>
      </c>
      <c r="J290" s="48">
        <v>5556192</v>
      </c>
      <c r="K290" s="48">
        <v>0</v>
      </c>
      <c r="L290" s="48">
        <v>0</v>
      </c>
      <c r="M290" s="31">
        <f t="shared" si="4"/>
        <v>1</v>
      </c>
    </row>
    <row r="291" spans="1:13" x14ac:dyDescent="0.25">
      <c r="A291" s="46" t="s">
        <v>573</v>
      </c>
      <c r="B291" s="46" t="s">
        <v>574</v>
      </c>
      <c r="C291" s="48">
        <v>5001862</v>
      </c>
      <c r="D291" s="48">
        <v>0</v>
      </c>
      <c r="E291" s="48">
        <v>0</v>
      </c>
      <c r="F291" s="48">
        <v>0</v>
      </c>
      <c r="G291" s="49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31">
        <f t="shared" si="4"/>
        <v>0</v>
      </c>
    </row>
    <row r="292" spans="1:13" x14ac:dyDescent="0.25">
      <c r="A292" s="46" t="s">
        <v>575</v>
      </c>
      <c r="B292" s="46" t="s">
        <v>576</v>
      </c>
      <c r="C292" s="48">
        <v>4345480</v>
      </c>
      <c r="D292" s="48">
        <v>4345480</v>
      </c>
      <c r="E292" s="48">
        <v>4345480</v>
      </c>
      <c r="F292" s="48">
        <v>0</v>
      </c>
      <c r="G292" s="49">
        <v>0</v>
      </c>
      <c r="H292" s="48">
        <v>0</v>
      </c>
      <c r="I292" s="48">
        <v>4345480</v>
      </c>
      <c r="J292" s="48">
        <v>4345480</v>
      </c>
      <c r="K292" s="48">
        <v>0</v>
      </c>
      <c r="L292" s="48">
        <v>0</v>
      </c>
      <c r="M292" s="31">
        <f t="shared" si="4"/>
        <v>1</v>
      </c>
    </row>
    <row r="293" spans="1:13" x14ac:dyDescent="0.25">
      <c r="A293" s="46" t="s">
        <v>577</v>
      </c>
      <c r="B293" s="46" t="s">
        <v>578</v>
      </c>
      <c r="C293" s="48">
        <v>3672706</v>
      </c>
      <c r="D293" s="48">
        <v>3672706</v>
      </c>
      <c r="E293" s="48">
        <v>3672706</v>
      </c>
      <c r="F293" s="48">
        <v>0</v>
      </c>
      <c r="G293" s="49">
        <v>0</v>
      </c>
      <c r="H293" s="48">
        <v>0</v>
      </c>
      <c r="I293" s="48">
        <v>3672706</v>
      </c>
      <c r="J293" s="48">
        <v>3672706</v>
      </c>
      <c r="K293" s="48">
        <v>0</v>
      </c>
      <c r="L293" s="48">
        <v>0</v>
      </c>
      <c r="M293" s="31">
        <f t="shared" si="4"/>
        <v>1</v>
      </c>
    </row>
    <row r="294" spans="1:13" x14ac:dyDescent="0.25">
      <c r="A294" s="46" t="s">
        <v>579</v>
      </c>
      <c r="B294" s="46" t="s">
        <v>580</v>
      </c>
      <c r="C294" s="48">
        <v>3792040</v>
      </c>
      <c r="D294" s="48">
        <v>3792040</v>
      </c>
      <c r="E294" s="48">
        <v>3792040</v>
      </c>
      <c r="F294" s="48">
        <v>0</v>
      </c>
      <c r="G294" s="49">
        <v>0</v>
      </c>
      <c r="H294" s="48">
        <v>0</v>
      </c>
      <c r="I294" s="48">
        <v>3792040</v>
      </c>
      <c r="J294" s="48">
        <v>3792040</v>
      </c>
      <c r="K294" s="48">
        <v>0</v>
      </c>
      <c r="L294" s="48">
        <v>0</v>
      </c>
      <c r="M294" s="31">
        <f t="shared" si="4"/>
        <v>1</v>
      </c>
    </row>
    <row r="295" spans="1:13" x14ac:dyDescent="0.25">
      <c r="A295" s="46" t="s">
        <v>581</v>
      </c>
      <c r="B295" s="46" t="s">
        <v>582</v>
      </c>
      <c r="C295" s="48">
        <v>6327875</v>
      </c>
      <c r="D295" s="48">
        <v>6327875</v>
      </c>
      <c r="E295" s="48">
        <v>6327875</v>
      </c>
      <c r="F295" s="48">
        <v>0</v>
      </c>
      <c r="G295" s="49">
        <v>0</v>
      </c>
      <c r="H295" s="48">
        <v>0</v>
      </c>
      <c r="I295" s="48">
        <v>6327875</v>
      </c>
      <c r="J295" s="48">
        <v>6327875</v>
      </c>
      <c r="K295" s="48">
        <v>0</v>
      </c>
      <c r="L295" s="48">
        <v>0</v>
      </c>
      <c r="M295" s="31">
        <f t="shared" si="4"/>
        <v>1</v>
      </c>
    </row>
    <row r="296" spans="1:13" x14ac:dyDescent="0.25">
      <c r="A296" s="46" t="s">
        <v>583</v>
      </c>
      <c r="B296" s="46" t="s">
        <v>584</v>
      </c>
      <c r="C296" s="48">
        <v>3796634</v>
      </c>
      <c r="D296" s="48">
        <v>3796634</v>
      </c>
      <c r="E296" s="48">
        <v>3796634</v>
      </c>
      <c r="F296" s="48">
        <v>0</v>
      </c>
      <c r="G296" s="49">
        <v>0</v>
      </c>
      <c r="H296" s="48">
        <v>0</v>
      </c>
      <c r="I296" s="48">
        <v>3054086</v>
      </c>
      <c r="J296" s="48">
        <v>3054086</v>
      </c>
      <c r="K296" s="48">
        <v>742548</v>
      </c>
      <c r="L296" s="48">
        <v>742548</v>
      </c>
      <c r="M296" s="31">
        <f t="shared" si="4"/>
        <v>0.80441938833187498</v>
      </c>
    </row>
    <row r="297" spans="1:13" x14ac:dyDescent="0.25">
      <c r="A297" s="46" t="s">
        <v>585</v>
      </c>
      <c r="B297" s="46" t="s">
        <v>586</v>
      </c>
      <c r="C297" s="48">
        <v>2670804</v>
      </c>
      <c r="D297" s="48">
        <v>2670804</v>
      </c>
      <c r="E297" s="48">
        <v>2670804</v>
      </c>
      <c r="F297" s="48">
        <v>0</v>
      </c>
      <c r="G297" s="49">
        <v>0</v>
      </c>
      <c r="H297" s="48">
        <v>0</v>
      </c>
      <c r="I297" s="48">
        <v>2670804</v>
      </c>
      <c r="J297" s="48">
        <v>2670804</v>
      </c>
      <c r="K297" s="48">
        <v>0</v>
      </c>
      <c r="L297" s="48">
        <v>0</v>
      </c>
      <c r="M297" s="31">
        <f t="shared" si="4"/>
        <v>1</v>
      </c>
    </row>
    <row r="298" spans="1:13" x14ac:dyDescent="0.25">
      <c r="A298" s="46" t="s">
        <v>587</v>
      </c>
      <c r="B298" s="46" t="s">
        <v>588</v>
      </c>
      <c r="C298" s="48">
        <v>5460767</v>
      </c>
      <c r="D298" s="48">
        <v>5460767</v>
      </c>
      <c r="E298" s="48">
        <v>5460767</v>
      </c>
      <c r="F298" s="48">
        <v>0</v>
      </c>
      <c r="G298" s="49">
        <v>0</v>
      </c>
      <c r="H298" s="48">
        <v>0</v>
      </c>
      <c r="I298" s="48">
        <v>5460767</v>
      </c>
      <c r="J298" s="48">
        <v>5460767</v>
      </c>
      <c r="K298" s="48">
        <v>0</v>
      </c>
      <c r="L298" s="48">
        <v>0</v>
      </c>
      <c r="M298" s="31">
        <f t="shared" si="4"/>
        <v>1</v>
      </c>
    </row>
    <row r="299" spans="1:13" x14ac:dyDescent="0.25">
      <c r="A299" s="46" t="s">
        <v>589</v>
      </c>
      <c r="B299" s="46" t="s">
        <v>590</v>
      </c>
      <c r="C299" s="48">
        <v>9030723</v>
      </c>
      <c r="D299" s="48">
        <v>9030723</v>
      </c>
      <c r="E299" s="48">
        <v>9030723</v>
      </c>
      <c r="F299" s="48">
        <v>0</v>
      </c>
      <c r="G299" s="49">
        <v>0</v>
      </c>
      <c r="H299" s="48">
        <v>0</v>
      </c>
      <c r="I299" s="48">
        <v>9030723</v>
      </c>
      <c r="J299" s="48">
        <v>9030723</v>
      </c>
      <c r="K299" s="48">
        <v>0</v>
      </c>
      <c r="L299" s="48">
        <v>0</v>
      </c>
      <c r="M299" s="31">
        <f t="shared" si="4"/>
        <v>1</v>
      </c>
    </row>
    <row r="300" spans="1:13" x14ac:dyDescent="0.25">
      <c r="A300" s="46" t="s">
        <v>591</v>
      </c>
      <c r="B300" s="46" t="s">
        <v>592</v>
      </c>
      <c r="C300" s="48">
        <v>4111680</v>
      </c>
      <c r="D300" s="48">
        <v>4111680</v>
      </c>
      <c r="E300" s="48">
        <v>4111680</v>
      </c>
      <c r="F300" s="48">
        <v>0</v>
      </c>
      <c r="G300" s="49">
        <v>0</v>
      </c>
      <c r="H300" s="48">
        <v>0</v>
      </c>
      <c r="I300" s="48">
        <v>4111680</v>
      </c>
      <c r="J300" s="48">
        <v>4111680</v>
      </c>
      <c r="K300" s="48">
        <v>0</v>
      </c>
      <c r="L300" s="48">
        <v>0</v>
      </c>
      <c r="M300" s="31">
        <f t="shared" si="4"/>
        <v>1</v>
      </c>
    </row>
    <row r="301" spans="1:13" x14ac:dyDescent="0.25">
      <c r="A301" s="46" t="s">
        <v>593</v>
      </c>
      <c r="B301" s="46" t="s">
        <v>594</v>
      </c>
      <c r="C301" s="48">
        <v>2618251</v>
      </c>
      <c r="D301" s="48">
        <v>0</v>
      </c>
      <c r="E301" s="48">
        <v>0</v>
      </c>
      <c r="F301" s="48">
        <v>0</v>
      </c>
      <c r="G301" s="49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31">
        <f t="shared" si="4"/>
        <v>0</v>
      </c>
    </row>
    <row r="302" spans="1:13" x14ac:dyDescent="0.25">
      <c r="A302" s="46" t="s">
        <v>595</v>
      </c>
      <c r="B302" s="46" t="s">
        <v>596</v>
      </c>
      <c r="C302" s="48">
        <v>2315183</v>
      </c>
      <c r="D302" s="48">
        <v>2315183</v>
      </c>
      <c r="E302" s="48">
        <v>2315183</v>
      </c>
      <c r="F302" s="48">
        <v>0</v>
      </c>
      <c r="G302" s="49">
        <v>0</v>
      </c>
      <c r="H302" s="48">
        <v>0</v>
      </c>
      <c r="I302" s="48">
        <v>2315183</v>
      </c>
      <c r="J302" s="48">
        <v>2315183</v>
      </c>
      <c r="K302" s="48">
        <v>0</v>
      </c>
      <c r="L302" s="48">
        <v>0</v>
      </c>
      <c r="M302" s="31">
        <f t="shared" si="4"/>
        <v>1</v>
      </c>
    </row>
    <row r="303" spans="1:13" x14ac:dyDescent="0.25">
      <c r="A303" s="46" t="s">
        <v>597</v>
      </c>
      <c r="B303" s="46" t="s">
        <v>598</v>
      </c>
      <c r="C303" s="48">
        <v>3067252</v>
      </c>
      <c r="D303" s="48">
        <v>3067252</v>
      </c>
      <c r="E303" s="48">
        <v>3067252</v>
      </c>
      <c r="F303" s="48">
        <v>0</v>
      </c>
      <c r="G303" s="49">
        <v>0</v>
      </c>
      <c r="H303" s="48">
        <v>0</v>
      </c>
      <c r="I303" s="48">
        <v>1141524.51</v>
      </c>
      <c r="J303" s="48">
        <v>1141524.51</v>
      </c>
      <c r="K303" s="48">
        <v>1925727.49</v>
      </c>
      <c r="L303" s="48">
        <v>1925727.49</v>
      </c>
      <c r="M303" s="31">
        <f t="shared" si="4"/>
        <v>0.37216521824747362</v>
      </c>
    </row>
    <row r="304" spans="1:13" x14ac:dyDescent="0.25">
      <c r="A304" s="46" t="s">
        <v>599</v>
      </c>
      <c r="B304" s="46" t="s">
        <v>600</v>
      </c>
      <c r="C304" s="48">
        <v>8545782</v>
      </c>
      <c r="D304" s="48">
        <v>8545782</v>
      </c>
      <c r="E304" s="48">
        <v>8545782</v>
      </c>
      <c r="F304" s="48">
        <v>0</v>
      </c>
      <c r="G304" s="49">
        <v>0</v>
      </c>
      <c r="H304" s="48">
        <v>0</v>
      </c>
      <c r="I304" s="48">
        <v>8545782</v>
      </c>
      <c r="J304" s="48">
        <v>8545782</v>
      </c>
      <c r="K304" s="48">
        <v>0</v>
      </c>
      <c r="L304" s="48">
        <v>0</v>
      </c>
      <c r="M304" s="31">
        <f t="shared" si="4"/>
        <v>1</v>
      </c>
    </row>
    <row r="305" spans="1:13" x14ac:dyDescent="0.25">
      <c r="A305" s="46" t="s">
        <v>601</v>
      </c>
      <c r="B305" s="46" t="s">
        <v>602</v>
      </c>
      <c r="C305" s="48">
        <v>3427902</v>
      </c>
      <c r="D305" s="48">
        <v>3427902</v>
      </c>
      <c r="E305" s="48">
        <v>3427902</v>
      </c>
      <c r="F305" s="48">
        <v>0</v>
      </c>
      <c r="G305" s="49">
        <v>0</v>
      </c>
      <c r="H305" s="48">
        <v>0</v>
      </c>
      <c r="I305" s="48">
        <v>3427902</v>
      </c>
      <c r="J305" s="48">
        <v>3427902</v>
      </c>
      <c r="K305" s="48">
        <v>0</v>
      </c>
      <c r="L305" s="48">
        <v>0</v>
      </c>
      <c r="M305" s="31">
        <f t="shared" si="4"/>
        <v>1</v>
      </c>
    </row>
    <row r="306" spans="1:13" x14ac:dyDescent="0.25">
      <c r="A306" s="46" t="s">
        <v>603</v>
      </c>
      <c r="B306" s="46" t="s">
        <v>604</v>
      </c>
      <c r="C306" s="48">
        <v>5124199</v>
      </c>
      <c r="D306" s="48">
        <v>5124199</v>
      </c>
      <c r="E306" s="48">
        <v>5124199</v>
      </c>
      <c r="F306" s="48">
        <v>0</v>
      </c>
      <c r="G306" s="49">
        <v>0</v>
      </c>
      <c r="H306" s="48">
        <v>0</v>
      </c>
      <c r="I306" s="48">
        <v>0</v>
      </c>
      <c r="J306" s="48">
        <v>0</v>
      </c>
      <c r="K306" s="48">
        <v>5124199</v>
      </c>
      <c r="L306" s="48">
        <v>5124199</v>
      </c>
      <c r="M306" s="31">
        <f t="shared" si="4"/>
        <v>0</v>
      </c>
    </row>
    <row r="307" spans="1:13" x14ac:dyDescent="0.25">
      <c r="A307" s="46" t="s">
        <v>605</v>
      </c>
      <c r="B307" s="46" t="s">
        <v>606</v>
      </c>
      <c r="C307" s="48">
        <v>5775616</v>
      </c>
      <c r="D307" s="48">
        <v>5775616</v>
      </c>
      <c r="E307" s="48">
        <v>5775616</v>
      </c>
      <c r="F307" s="48">
        <v>0</v>
      </c>
      <c r="G307" s="49">
        <v>0</v>
      </c>
      <c r="H307" s="48">
        <v>0</v>
      </c>
      <c r="I307" s="48">
        <v>5775616</v>
      </c>
      <c r="J307" s="48">
        <v>5775616</v>
      </c>
      <c r="K307" s="48">
        <v>0</v>
      </c>
      <c r="L307" s="48">
        <v>0</v>
      </c>
      <c r="M307" s="31">
        <f t="shared" si="4"/>
        <v>1</v>
      </c>
    </row>
    <row r="308" spans="1:13" x14ac:dyDescent="0.25">
      <c r="A308" s="46" t="s">
        <v>607</v>
      </c>
      <c r="B308" s="46" t="s">
        <v>608</v>
      </c>
      <c r="C308" s="48">
        <v>3552658</v>
      </c>
      <c r="D308" s="48">
        <v>3552658</v>
      </c>
      <c r="E308" s="48">
        <v>3552658</v>
      </c>
      <c r="F308" s="48">
        <v>0</v>
      </c>
      <c r="G308" s="49">
        <v>0</v>
      </c>
      <c r="H308" s="48">
        <v>0</v>
      </c>
      <c r="I308" s="48">
        <v>3552658</v>
      </c>
      <c r="J308" s="48">
        <v>3552658</v>
      </c>
      <c r="K308" s="48">
        <v>0</v>
      </c>
      <c r="L308" s="48">
        <v>0</v>
      </c>
      <c r="M308" s="31">
        <f t="shared" si="4"/>
        <v>1</v>
      </c>
    </row>
    <row r="309" spans="1:13" x14ac:dyDescent="0.25">
      <c r="A309" s="46" t="s">
        <v>609</v>
      </c>
      <c r="B309" s="46" t="s">
        <v>610</v>
      </c>
      <c r="C309" s="48">
        <v>3550958</v>
      </c>
      <c r="D309" s="48">
        <v>3550958</v>
      </c>
      <c r="E309" s="48">
        <v>3550958</v>
      </c>
      <c r="F309" s="48">
        <v>0</v>
      </c>
      <c r="G309" s="49">
        <v>0</v>
      </c>
      <c r="H309" s="48">
        <v>0</v>
      </c>
      <c r="I309" s="48">
        <v>3550958</v>
      </c>
      <c r="J309" s="48">
        <v>3550958</v>
      </c>
      <c r="K309" s="48">
        <v>0</v>
      </c>
      <c r="L309" s="48">
        <v>0</v>
      </c>
      <c r="M309" s="31">
        <f t="shared" si="4"/>
        <v>1</v>
      </c>
    </row>
    <row r="310" spans="1:13" x14ac:dyDescent="0.25">
      <c r="A310" s="46" t="s">
        <v>611</v>
      </c>
      <c r="B310" s="46" t="s">
        <v>612</v>
      </c>
      <c r="C310" s="48">
        <v>2765028</v>
      </c>
      <c r="D310" s="48">
        <v>2765028</v>
      </c>
      <c r="E310" s="48">
        <v>2765028</v>
      </c>
      <c r="F310" s="48">
        <v>0</v>
      </c>
      <c r="G310" s="49">
        <v>0</v>
      </c>
      <c r="H310" s="48">
        <v>0</v>
      </c>
      <c r="I310" s="48">
        <v>2765028</v>
      </c>
      <c r="J310" s="48">
        <v>2765028</v>
      </c>
      <c r="K310" s="48">
        <v>0</v>
      </c>
      <c r="L310" s="48">
        <v>0</v>
      </c>
      <c r="M310" s="31">
        <f t="shared" si="4"/>
        <v>1</v>
      </c>
    </row>
    <row r="311" spans="1:13" x14ac:dyDescent="0.25">
      <c r="A311" s="46" t="s">
        <v>613</v>
      </c>
      <c r="B311" s="46" t="s">
        <v>614</v>
      </c>
      <c r="C311" s="48">
        <v>3417232</v>
      </c>
      <c r="D311" s="48">
        <v>3417232</v>
      </c>
      <c r="E311" s="48">
        <v>3417232</v>
      </c>
      <c r="F311" s="48">
        <v>0</v>
      </c>
      <c r="G311" s="49">
        <v>0</v>
      </c>
      <c r="H311" s="48">
        <v>0</v>
      </c>
      <c r="I311" s="48">
        <v>3417232</v>
      </c>
      <c r="J311" s="48">
        <v>3417232</v>
      </c>
      <c r="K311" s="48">
        <v>0</v>
      </c>
      <c r="L311" s="48">
        <v>0</v>
      </c>
      <c r="M311" s="31">
        <f t="shared" si="4"/>
        <v>1</v>
      </c>
    </row>
    <row r="312" spans="1:13" x14ac:dyDescent="0.25">
      <c r="A312" s="46" t="s">
        <v>615</v>
      </c>
      <c r="B312" s="46" t="s">
        <v>616</v>
      </c>
      <c r="C312" s="48">
        <v>7603463</v>
      </c>
      <c r="D312" s="48">
        <v>7603463</v>
      </c>
      <c r="E312" s="48">
        <v>7603463</v>
      </c>
      <c r="F312" s="48">
        <v>0</v>
      </c>
      <c r="G312" s="49">
        <v>0</v>
      </c>
      <c r="H312" s="48">
        <v>0</v>
      </c>
      <c r="I312" s="48">
        <v>7603463</v>
      </c>
      <c r="J312" s="48">
        <v>7603463</v>
      </c>
      <c r="K312" s="48">
        <v>0</v>
      </c>
      <c r="L312" s="48">
        <v>0</v>
      </c>
      <c r="M312" s="31">
        <f t="shared" si="4"/>
        <v>1</v>
      </c>
    </row>
    <row r="313" spans="1:13" x14ac:dyDescent="0.25">
      <c r="A313" s="46" t="s">
        <v>617</v>
      </c>
      <c r="B313" s="46" t="s">
        <v>618</v>
      </c>
      <c r="C313" s="48">
        <v>1957717</v>
      </c>
      <c r="D313" s="48">
        <v>1957717</v>
      </c>
      <c r="E313" s="48">
        <v>1957717</v>
      </c>
      <c r="F313" s="48">
        <v>0</v>
      </c>
      <c r="G313" s="49">
        <v>0</v>
      </c>
      <c r="H313" s="48">
        <v>0</v>
      </c>
      <c r="I313" s="48">
        <v>1957717</v>
      </c>
      <c r="J313" s="48">
        <v>1957717</v>
      </c>
      <c r="K313" s="48">
        <v>0</v>
      </c>
      <c r="L313" s="48">
        <v>0</v>
      </c>
      <c r="M313" s="31">
        <f t="shared" si="4"/>
        <v>1</v>
      </c>
    </row>
    <row r="314" spans="1:13" x14ac:dyDescent="0.25">
      <c r="A314" s="46" t="s">
        <v>619</v>
      </c>
      <c r="B314" s="46" t="s">
        <v>620</v>
      </c>
      <c r="C314" s="48">
        <v>4188064</v>
      </c>
      <c r="D314" s="48">
        <v>4188064</v>
      </c>
      <c r="E314" s="48">
        <v>4188064</v>
      </c>
      <c r="F314" s="48">
        <v>0</v>
      </c>
      <c r="G314" s="49">
        <v>0</v>
      </c>
      <c r="H314" s="48">
        <v>0</v>
      </c>
      <c r="I314" s="48">
        <v>4188064</v>
      </c>
      <c r="J314" s="48">
        <v>4188064</v>
      </c>
      <c r="K314" s="48">
        <v>0</v>
      </c>
      <c r="L314" s="48">
        <v>0</v>
      </c>
      <c r="M314" s="31">
        <f t="shared" si="4"/>
        <v>1</v>
      </c>
    </row>
    <row r="315" spans="1:13" x14ac:dyDescent="0.25">
      <c r="A315" s="46" t="s">
        <v>621</v>
      </c>
      <c r="B315" s="46" t="s">
        <v>622</v>
      </c>
      <c r="C315" s="48">
        <v>5770931</v>
      </c>
      <c r="D315" s="48">
        <v>5770931</v>
      </c>
      <c r="E315" s="48">
        <v>5770931</v>
      </c>
      <c r="F315" s="48">
        <v>0</v>
      </c>
      <c r="G315" s="49">
        <v>0</v>
      </c>
      <c r="H315" s="48">
        <v>0</v>
      </c>
      <c r="I315" s="48">
        <v>5770931</v>
      </c>
      <c r="J315" s="48">
        <v>5770931</v>
      </c>
      <c r="K315" s="48">
        <v>0</v>
      </c>
      <c r="L315" s="48">
        <v>0</v>
      </c>
      <c r="M315" s="31">
        <f t="shared" si="4"/>
        <v>1</v>
      </c>
    </row>
    <row r="316" spans="1:13" x14ac:dyDescent="0.25">
      <c r="A316" s="46" t="s">
        <v>623</v>
      </c>
      <c r="B316" s="46" t="s">
        <v>624</v>
      </c>
      <c r="C316" s="48">
        <v>2864265</v>
      </c>
      <c r="D316" s="48">
        <v>2864265</v>
      </c>
      <c r="E316" s="48">
        <v>2864265</v>
      </c>
      <c r="F316" s="48">
        <v>0</v>
      </c>
      <c r="G316" s="49">
        <v>0</v>
      </c>
      <c r="H316" s="48">
        <v>0</v>
      </c>
      <c r="I316" s="48">
        <v>2864265</v>
      </c>
      <c r="J316" s="48">
        <v>2864265</v>
      </c>
      <c r="K316" s="48">
        <v>0</v>
      </c>
      <c r="L316" s="48">
        <v>0</v>
      </c>
      <c r="M316" s="31">
        <f t="shared" si="4"/>
        <v>1</v>
      </c>
    </row>
    <row r="317" spans="1:13" x14ac:dyDescent="0.25">
      <c r="A317" s="46" t="s">
        <v>625</v>
      </c>
      <c r="B317" s="46" t="s">
        <v>626</v>
      </c>
      <c r="C317" s="48">
        <v>4281656</v>
      </c>
      <c r="D317" s="48">
        <v>4281656</v>
      </c>
      <c r="E317" s="48">
        <v>4281656</v>
      </c>
      <c r="F317" s="48">
        <v>0</v>
      </c>
      <c r="G317" s="49">
        <v>0</v>
      </c>
      <c r="H317" s="48">
        <v>0</v>
      </c>
      <c r="I317" s="48">
        <v>4281656</v>
      </c>
      <c r="J317" s="48">
        <v>4281656</v>
      </c>
      <c r="K317" s="48">
        <v>0</v>
      </c>
      <c r="L317" s="48">
        <v>0</v>
      </c>
      <c r="M317" s="31">
        <f t="shared" si="4"/>
        <v>1</v>
      </c>
    </row>
    <row r="318" spans="1:13" x14ac:dyDescent="0.25">
      <c r="A318" s="46" t="s">
        <v>627</v>
      </c>
      <c r="B318" s="46" t="s">
        <v>628</v>
      </c>
      <c r="C318" s="48">
        <v>6428232</v>
      </c>
      <c r="D318" s="48">
        <v>6428232</v>
      </c>
      <c r="E318" s="48">
        <v>6428232</v>
      </c>
      <c r="F318" s="48">
        <v>0</v>
      </c>
      <c r="G318" s="49">
        <v>0</v>
      </c>
      <c r="H318" s="48">
        <v>0</v>
      </c>
      <c r="I318" s="48">
        <v>6428232</v>
      </c>
      <c r="J318" s="48">
        <v>6428232</v>
      </c>
      <c r="K318" s="48">
        <v>0</v>
      </c>
      <c r="L318" s="48">
        <v>0</v>
      </c>
      <c r="M318" s="31">
        <f t="shared" si="4"/>
        <v>1</v>
      </c>
    </row>
    <row r="319" spans="1:13" x14ac:dyDescent="0.25">
      <c r="A319" s="46" t="s">
        <v>629</v>
      </c>
      <c r="B319" s="46" t="s">
        <v>630</v>
      </c>
      <c r="C319" s="48">
        <v>6644453</v>
      </c>
      <c r="D319" s="48">
        <v>6644453</v>
      </c>
      <c r="E319" s="48">
        <v>6644453</v>
      </c>
      <c r="F319" s="48">
        <v>0</v>
      </c>
      <c r="G319" s="49">
        <v>0</v>
      </c>
      <c r="H319" s="48">
        <v>0</v>
      </c>
      <c r="I319" s="48">
        <v>0</v>
      </c>
      <c r="J319" s="48">
        <v>0</v>
      </c>
      <c r="K319" s="48">
        <v>6644453</v>
      </c>
      <c r="L319" s="48">
        <v>6644453</v>
      </c>
      <c r="M319" s="31">
        <f t="shared" si="4"/>
        <v>0</v>
      </c>
    </row>
    <row r="320" spans="1:13" x14ac:dyDescent="0.25">
      <c r="A320" s="46" t="s">
        <v>631</v>
      </c>
      <c r="B320" s="46" t="s">
        <v>632</v>
      </c>
      <c r="C320" s="48">
        <v>5660703</v>
      </c>
      <c r="D320" s="48">
        <v>5660703</v>
      </c>
      <c r="E320" s="48">
        <v>5660703</v>
      </c>
      <c r="F320" s="48">
        <v>0</v>
      </c>
      <c r="G320" s="49">
        <v>0</v>
      </c>
      <c r="H320" s="48">
        <v>0</v>
      </c>
      <c r="I320" s="48">
        <v>5660703</v>
      </c>
      <c r="J320" s="48">
        <v>5660703</v>
      </c>
      <c r="K320" s="48">
        <v>0</v>
      </c>
      <c r="L320" s="48">
        <v>0</v>
      </c>
      <c r="M320" s="31">
        <f t="shared" si="4"/>
        <v>1</v>
      </c>
    </row>
    <row r="321" spans="1:13" x14ac:dyDescent="0.25">
      <c r="A321" s="46" t="s">
        <v>633</v>
      </c>
      <c r="B321" s="46" t="s">
        <v>634</v>
      </c>
      <c r="C321" s="48">
        <v>3921004</v>
      </c>
      <c r="D321" s="48">
        <v>0</v>
      </c>
      <c r="E321" s="48">
        <v>0</v>
      </c>
      <c r="F321" s="48">
        <v>0</v>
      </c>
      <c r="G321" s="49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31">
        <f t="shared" si="4"/>
        <v>0</v>
      </c>
    </row>
    <row r="322" spans="1:13" x14ac:dyDescent="0.25">
      <c r="A322" s="46" t="s">
        <v>635</v>
      </c>
      <c r="B322" s="46" t="s">
        <v>636</v>
      </c>
      <c r="C322" s="48">
        <v>3101018</v>
      </c>
      <c r="D322" s="48">
        <v>3101018</v>
      </c>
      <c r="E322" s="48">
        <v>3101018</v>
      </c>
      <c r="F322" s="48">
        <v>0</v>
      </c>
      <c r="G322" s="49">
        <v>0</v>
      </c>
      <c r="H322" s="48">
        <v>0</v>
      </c>
      <c r="I322" s="48">
        <v>3101018</v>
      </c>
      <c r="J322" s="48">
        <v>3101018</v>
      </c>
      <c r="K322" s="48">
        <v>0</v>
      </c>
      <c r="L322" s="48">
        <v>0</v>
      </c>
      <c r="M322" s="31">
        <f t="shared" si="4"/>
        <v>1</v>
      </c>
    </row>
    <row r="323" spans="1:13" x14ac:dyDescent="0.25">
      <c r="A323" s="46" t="s">
        <v>637</v>
      </c>
      <c r="B323" s="46" t="s">
        <v>638</v>
      </c>
      <c r="C323" s="48">
        <v>5577230</v>
      </c>
      <c r="D323" s="48">
        <v>5577230</v>
      </c>
      <c r="E323" s="48">
        <v>5577230</v>
      </c>
      <c r="F323" s="48">
        <v>0</v>
      </c>
      <c r="G323" s="49">
        <v>0</v>
      </c>
      <c r="H323" s="48">
        <v>0</v>
      </c>
      <c r="I323" s="48">
        <v>5577230</v>
      </c>
      <c r="J323" s="48">
        <v>5577230</v>
      </c>
      <c r="K323" s="48">
        <v>0</v>
      </c>
      <c r="L323" s="48">
        <v>0</v>
      </c>
      <c r="M323" s="31">
        <f t="shared" si="4"/>
        <v>1</v>
      </c>
    </row>
    <row r="324" spans="1:13" x14ac:dyDescent="0.25">
      <c r="A324" s="46" t="s">
        <v>639</v>
      </c>
      <c r="B324" s="46" t="s">
        <v>640</v>
      </c>
      <c r="C324" s="48">
        <v>4640770</v>
      </c>
      <c r="D324" s="48">
        <v>4640770</v>
      </c>
      <c r="E324" s="48">
        <v>4640770</v>
      </c>
      <c r="F324" s="48">
        <v>0</v>
      </c>
      <c r="G324" s="49">
        <v>0</v>
      </c>
      <c r="H324" s="48">
        <v>0</v>
      </c>
      <c r="I324" s="48">
        <v>4640770</v>
      </c>
      <c r="J324" s="48">
        <v>4640770</v>
      </c>
      <c r="K324" s="48">
        <v>0</v>
      </c>
      <c r="L324" s="48">
        <v>0</v>
      </c>
      <c r="M324" s="31">
        <f t="shared" si="4"/>
        <v>1</v>
      </c>
    </row>
    <row r="325" spans="1:13" x14ac:dyDescent="0.25">
      <c r="A325" s="46" t="s">
        <v>641</v>
      </c>
      <c r="B325" s="46" t="s">
        <v>642</v>
      </c>
      <c r="C325" s="48">
        <v>5881578</v>
      </c>
      <c r="D325" s="48">
        <v>5881578</v>
      </c>
      <c r="E325" s="48">
        <v>5881578</v>
      </c>
      <c r="F325" s="48">
        <v>0</v>
      </c>
      <c r="G325" s="49">
        <v>0</v>
      </c>
      <c r="H325" s="48">
        <v>0</v>
      </c>
      <c r="I325" s="48">
        <v>5881578</v>
      </c>
      <c r="J325" s="48">
        <v>5881578</v>
      </c>
      <c r="K325" s="48">
        <v>0</v>
      </c>
      <c r="L325" s="48">
        <v>0</v>
      </c>
      <c r="M325" s="31">
        <f t="shared" si="4"/>
        <v>1</v>
      </c>
    </row>
    <row r="326" spans="1:13" x14ac:dyDescent="0.25">
      <c r="A326" s="46" t="s">
        <v>643</v>
      </c>
      <c r="B326" s="46" t="s">
        <v>644</v>
      </c>
      <c r="C326" s="48">
        <v>3339766</v>
      </c>
      <c r="D326" s="48">
        <v>3339766</v>
      </c>
      <c r="E326" s="48">
        <v>3339766</v>
      </c>
      <c r="F326" s="48">
        <v>0</v>
      </c>
      <c r="G326" s="49">
        <v>0</v>
      </c>
      <c r="H326" s="48">
        <v>0</v>
      </c>
      <c r="I326" s="48">
        <v>3339766</v>
      </c>
      <c r="J326" s="48">
        <v>3339766</v>
      </c>
      <c r="K326" s="48">
        <v>0</v>
      </c>
      <c r="L326" s="48">
        <v>0</v>
      </c>
      <c r="M326" s="31">
        <f t="shared" si="4"/>
        <v>1</v>
      </c>
    </row>
    <row r="327" spans="1:13" x14ac:dyDescent="0.25">
      <c r="A327" s="46" t="s">
        <v>645</v>
      </c>
      <c r="B327" s="46" t="s">
        <v>646</v>
      </c>
      <c r="C327" s="48">
        <v>6050434</v>
      </c>
      <c r="D327" s="48">
        <v>6050434</v>
      </c>
      <c r="E327" s="48">
        <v>6050434</v>
      </c>
      <c r="F327" s="48">
        <v>0</v>
      </c>
      <c r="G327" s="49">
        <v>0</v>
      </c>
      <c r="H327" s="48">
        <v>0</v>
      </c>
      <c r="I327" s="48">
        <v>6050434</v>
      </c>
      <c r="J327" s="48">
        <v>6050434</v>
      </c>
      <c r="K327" s="48">
        <v>0</v>
      </c>
      <c r="L327" s="48">
        <v>0</v>
      </c>
      <c r="M327" s="31">
        <f t="shared" ref="M327:M390" si="5">+IFERROR(I327/D327,0)</f>
        <v>1</v>
      </c>
    </row>
    <row r="328" spans="1:13" x14ac:dyDescent="0.25">
      <c r="A328" s="46" t="s">
        <v>647</v>
      </c>
      <c r="B328" s="46" t="s">
        <v>648</v>
      </c>
      <c r="C328" s="48">
        <v>4004259</v>
      </c>
      <c r="D328" s="48">
        <v>4004259</v>
      </c>
      <c r="E328" s="48">
        <v>4004259</v>
      </c>
      <c r="F328" s="48">
        <v>0</v>
      </c>
      <c r="G328" s="49">
        <v>0</v>
      </c>
      <c r="H328" s="48">
        <v>0</v>
      </c>
      <c r="I328" s="48">
        <v>4004259</v>
      </c>
      <c r="J328" s="48">
        <v>4004259</v>
      </c>
      <c r="K328" s="48">
        <v>0</v>
      </c>
      <c r="L328" s="48">
        <v>0</v>
      </c>
      <c r="M328" s="31">
        <f t="shared" si="5"/>
        <v>1</v>
      </c>
    </row>
    <row r="329" spans="1:13" x14ac:dyDescent="0.25">
      <c r="A329" s="46" t="s">
        <v>649</v>
      </c>
      <c r="B329" s="46" t="s">
        <v>650</v>
      </c>
      <c r="C329" s="48">
        <v>3786486</v>
      </c>
      <c r="D329" s="48">
        <v>3786486</v>
      </c>
      <c r="E329" s="48">
        <v>3786486</v>
      </c>
      <c r="F329" s="48">
        <v>0</v>
      </c>
      <c r="G329" s="49">
        <v>0</v>
      </c>
      <c r="H329" s="48">
        <v>0</v>
      </c>
      <c r="I329" s="48">
        <v>3786486</v>
      </c>
      <c r="J329" s="48">
        <v>3786486</v>
      </c>
      <c r="K329" s="48">
        <v>0</v>
      </c>
      <c r="L329" s="48">
        <v>0</v>
      </c>
      <c r="M329" s="31">
        <f t="shared" si="5"/>
        <v>1</v>
      </c>
    </row>
    <row r="330" spans="1:13" x14ac:dyDescent="0.25">
      <c r="A330" s="46" t="s">
        <v>651</v>
      </c>
      <c r="B330" s="46" t="s">
        <v>652</v>
      </c>
      <c r="C330" s="48">
        <v>3024210</v>
      </c>
      <c r="D330" s="48">
        <v>3024210</v>
      </c>
      <c r="E330" s="48">
        <v>3024210</v>
      </c>
      <c r="F330" s="48">
        <v>0</v>
      </c>
      <c r="G330" s="49">
        <v>0</v>
      </c>
      <c r="H330" s="48">
        <v>0</v>
      </c>
      <c r="I330" s="48">
        <v>3024210</v>
      </c>
      <c r="J330" s="48">
        <v>3024210</v>
      </c>
      <c r="K330" s="48">
        <v>0</v>
      </c>
      <c r="L330" s="48">
        <v>0</v>
      </c>
      <c r="M330" s="31">
        <f t="shared" si="5"/>
        <v>1</v>
      </c>
    </row>
    <row r="331" spans="1:13" x14ac:dyDescent="0.25">
      <c r="A331" s="46" t="s">
        <v>653</v>
      </c>
      <c r="B331" s="46" t="s">
        <v>654</v>
      </c>
      <c r="C331" s="48">
        <v>2809583</v>
      </c>
      <c r="D331" s="48">
        <v>2809583</v>
      </c>
      <c r="E331" s="48">
        <v>2809583</v>
      </c>
      <c r="F331" s="48">
        <v>0</v>
      </c>
      <c r="G331" s="49">
        <v>0</v>
      </c>
      <c r="H331" s="48">
        <v>0</v>
      </c>
      <c r="I331" s="48">
        <v>2809583</v>
      </c>
      <c r="J331" s="48">
        <v>2809583</v>
      </c>
      <c r="K331" s="48">
        <v>0</v>
      </c>
      <c r="L331" s="48">
        <v>0</v>
      </c>
      <c r="M331" s="31">
        <f t="shared" si="5"/>
        <v>1</v>
      </c>
    </row>
    <row r="332" spans="1:13" x14ac:dyDescent="0.25">
      <c r="A332" s="46" t="s">
        <v>655</v>
      </c>
      <c r="B332" s="46" t="s">
        <v>656</v>
      </c>
      <c r="C332" s="48">
        <v>5076015</v>
      </c>
      <c r="D332" s="48">
        <v>5076015</v>
      </c>
      <c r="E332" s="48">
        <v>5076015</v>
      </c>
      <c r="F332" s="48">
        <v>0</v>
      </c>
      <c r="G332" s="49">
        <v>0</v>
      </c>
      <c r="H332" s="48">
        <v>0</v>
      </c>
      <c r="I332" s="48">
        <v>5076015</v>
      </c>
      <c r="J332" s="48">
        <v>5076015</v>
      </c>
      <c r="K332" s="48">
        <v>0</v>
      </c>
      <c r="L332" s="48">
        <v>0</v>
      </c>
      <c r="M332" s="31">
        <f t="shared" si="5"/>
        <v>1</v>
      </c>
    </row>
    <row r="333" spans="1:13" x14ac:dyDescent="0.25">
      <c r="A333" s="46" t="s">
        <v>657</v>
      </c>
      <c r="B333" s="46" t="s">
        <v>658</v>
      </c>
      <c r="C333" s="48">
        <v>5216063</v>
      </c>
      <c r="D333" s="48">
        <v>5216063</v>
      </c>
      <c r="E333" s="48">
        <v>5216063</v>
      </c>
      <c r="F333" s="48">
        <v>0</v>
      </c>
      <c r="G333" s="49">
        <v>0</v>
      </c>
      <c r="H333" s="48">
        <v>0</v>
      </c>
      <c r="I333" s="48">
        <v>5216063</v>
      </c>
      <c r="J333" s="48">
        <v>5216063</v>
      </c>
      <c r="K333" s="48">
        <v>0</v>
      </c>
      <c r="L333" s="48">
        <v>0</v>
      </c>
      <c r="M333" s="31">
        <f t="shared" si="5"/>
        <v>1</v>
      </c>
    </row>
    <row r="334" spans="1:13" x14ac:dyDescent="0.25">
      <c r="A334" s="46" t="s">
        <v>659</v>
      </c>
      <c r="B334" s="46" t="s">
        <v>660</v>
      </c>
      <c r="C334" s="48">
        <v>4016076</v>
      </c>
      <c r="D334" s="48">
        <v>4016076</v>
      </c>
      <c r="E334" s="48">
        <v>4016076</v>
      </c>
      <c r="F334" s="48">
        <v>0</v>
      </c>
      <c r="G334" s="49">
        <v>0</v>
      </c>
      <c r="H334" s="48">
        <v>0</v>
      </c>
      <c r="I334" s="48">
        <v>0</v>
      </c>
      <c r="J334" s="48">
        <v>0</v>
      </c>
      <c r="K334" s="48">
        <v>4016076</v>
      </c>
      <c r="L334" s="48">
        <v>4016076</v>
      </c>
      <c r="M334" s="31">
        <f t="shared" si="5"/>
        <v>0</v>
      </c>
    </row>
    <row r="335" spans="1:13" x14ac:dyDescent="0.25">
      <c r="A335" s="46" t="s">
        <v>661</v>
      </c>
      <c r="B335" s="46" t="s">
        <v>662</v>
      </c>
      <c r="C335" s="48">
        <v>4841595</v>
      </c>
      <c r="D335" s="48">
        <v>4841595</v>
      </c>
      <c r="E335" s="48">
        <v>4841595</v>
      </c>
      <c r="F335" s="48">
        <v>0</v>
      </c>
      <c r="G335" s="49">
        <v>0</v>
      </c>
      <c r="H335" s="48">
        <v>0</v>
      </c>
      <c r="I335" s="48">
        <v>4841595</v>
      </c>
      <c r="J335" s="48">
        <v>4841595</v>
      </c>
      <c r="K335" s="48">
        <v>0</v>
      </c>
      <c r="L335" s="48">
        <v>0</v>
      </c>
      <c r="M335" s="31">
        <f t="shared" si="5"/>
        <v>1</v>
      </c>
    </row>
    <row r="336" spans="1:13" x14ac:dyDescent="0.25">
      <c r="A336" s="46" t="s">
        <v>663</v>
      </c>
      <c r="B336" s="46" t="s">
        <v>664</v>
      </c>
      <c r="C336" s="48">
        <v>3872672</v>
      </c>
      <c r="D336" s="48">
        <v>3872672</v>
      </c>
      <c r="E336" s="48">
        <v>3872672</v>
      </c>
      <c r="F336" s="48">
        <v>0</v>
      </c>
      <c r="G336" s="49">
        <v>0</v>
      </c>
      <c r="H336" s="48">
        <v>0</v>
      </c>
      <c r="I336" s="48">
        <v>3872672</v>
      </c>
      <c r="J336" s="48">
        <v>3872672</v>
      </c>
      <c r="K336" s="48">
        <v>0</v>
      </c>
      <c r="L336" s="48">
        <v>0</v>
      </c>
      <c r="M336" s="31">
        <f t="shared" si="5"/>
        <v>1</v>
      </c>
    </row>
    <row r="337" spans="1:13" x14ac:dyDescent="0.25">
      <c r="A337" s="46" t="s">
        <v>665</v>
      </c>
      <c r="B337" s="46" t="s">
        <v>666</v>
      </c>
      <c r="C337" s="48">
        <v>3464097</v>
      </c>
      <c r="D337" s="48">
        <v>3464097</v>
      </c>
      <c r="E337" s="48">
        <v>3464097</v>
      </c>
      <c r="F337" s="48">
        <v>0</v>
      </c>
      <c r="G337" s="49">
        <v>0</v>
      </c>
      <c r="H337" s="48">
        <v>0</v>
      </c>
      <c r="I337" s="48">
        <v>3464097</v>
      </c>
      <c r="J337" s="48">
        <v>3464097</v>
      </c>
      <c r="K337" s="48">
        <v>0</v>
      </c>
      <c r="L337" s="48">
        <v>0</v>
      </c>
      <c r="M337" s="31">
        <f t="shared" si="5"/>
        <v>1</v>
      </c>
    </row>
    <row r="338" spans="1:13" x14ac:dyDescent="0.25">
      <c r="A338" s="46" t="s">
        <v>667</v>
      </c>
      <c r="B338" s="46" t="s">
        <v>668</v>
      </c>
      <c r="C338" s="48">
        <v>5898015</v>
      </c>
      <c r="D338" s="48">
        <v>5898015</v>
      </c>
      <c r="E338" s="48">
        <v>5898015</v>
      </c>
      <c r="F338" s="48">
        <v>0</v>
      </c>
      <c r="G338" s="49">
        <v>0</v>
      </c>
      <c r="H338" s="48">
        <v>0</v>
      </c>
      <c r="I338" s="48">
        <v>5898015</v>
      </c>
      <c r="J338" s="48">
        <v>5898015</v>
      </c>
      <c r="K338" s="48">
        <v>0</v>
      </c>
      <c r="L338" s="48">
        <v>0</v>
      </c>
      <c r="M338" s="31">
        <f t="shared" si="5"/>
        <v>1</v>
      </c>
    </row>
    <row r="339" spans="1:13" x14ac:dyDescent="0.25">
      <c r="A339" s="46" t="s">
        <v>669</v>
      </c>
      <c r="B339" s="46" t="s">
        <v>670</v>
      </c>
      <c r="C339" s="48">
        <v>2696599</v>
      </c>
      <c r="D339" s="48">
        <v>2696599</v>
      </c>
      <c r="E339" s="48">
        <v>2696599</v>
      </c>
      <c r="F339" s="48">
        <v>0</v>
      </c>
      <c r="G339" s="49">
        <v>0</v>
      </c>
      <c r="H339" s="48">
        <v>0</v>
      </c>
      <c r="I339" s="48">
        <v>2696599</v>
      </c>
      <c r="J339" s="48">
        <v>2696599</v>
      </c>
      <c r="K339" s="48">
        <v>0</v>
      </c>
      <c r="L339" s="48">
        <v>0</v>
      </c>
      <c r="M339" s="31">
        <f t="shared" si="5"/>
        <v>1</v>
      </c>
    </row>
    <row r="340" spans="1:13" x14ac:dyDescent="0.25">
      <c r="A340" s="46" t="s">
        <v>671</v>
      </c>
      <c r="B340" s="46" t="s">
        <v>672</v>
      </c>
      <c r="C340" s="48">
        <v>4325814</v>
      </c>
      <c r="D340" s="48">
        <v>4325814</v>
      </c>
      <c r="E340" s="48">
        <v>4325814</v>
      </c>
      <c r="F340" s="48">
        <v>0</v>
      </c>
      <c r="G340" s="49">
        <v>0</v>
      </c>
      <c r="H340" s="48">
        <v>0</v>
      </c>
      <c r="I340" s="48">
        <v>4325814</v>
      </c>
      <c r="J340" s="48">
        <v>4325814</v>
      </c>
      <c r="K340" s="48">
        <v>0</v>
      </c>
      <c r="L340" s="48">
        <v>0</v>
      </c>
      <c r="M340" s="31">
        <f t="shared" si="5"/>
        <v>1</v>
      </c>
    </row>
    <row r="341" spans="1:13" x14ac:dyDescent="0.25">
      <c r="A341" s="46" t="s">
        <v>673</v>
      </c>
      <c r="B341" s="46" t="s">
        <v>674</v>
      </c>
      <c r="C341" s="48">
        <v>4168131</v>
      </c>
      <c r="D341" s="48">
        <v>4168131</v>
      </c>
      <c r="E341" s="48">
        <v>4168131</v>
      </c>
      <c r="F341" s="48">
        <v>0</v>
      </c>
      <c r="G341" s="49">
        <v>0</v>
      </c>
      <c r="H341" s="48">
        <v>0</v>
      </c>
      <c r="I341" s="48">
        <v>4168131</v>
      </c>
      <c r="J341" s="48">
        <v>4168131</v>
      </c>
      <c r="K341" s="48">
        <v>0</v>
      </c>
      <c r="L341" s="48">
        <v>0</v>
      </c>
      <c r="M341" s="31">
        <f t="shared" si="5"/>
        <v>1</v>
      </c>
    </row>
    <row r="342" spans="1:13" x14ac:dyDescent="0.25">
      <c r="A342" s="46" t="s">
        <v>675</v>
      </c>
      <c r="B342" s="46" t="s">
        <v>676</v>
      </c>
      <c r="C342" s="48">
        <v>7248919</v>
      </c>
      <c r="D342" s="48">
        <v>0</v>
      </c>
      <c r="E342" s="48">
        <v>0</v>
      </c>
      <c r="F342" s="48">
        <v>0</v>
      </c>
      <c r="G342" s="49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31">
        <f t="shared" si="5"/>
        <v>0</v>
      </c>
    </row>
    <row r="343" spans="1:13" x14ac:dyDescent="0.25">
      <c r="A343" s="46" t="s">
        <v>677</v>
      </c>
      <c r="B343" s="46" t="s">
        <v>678</v>
      </c>
      <c r="C343" s="48">
        <v>2609750</v>
      </c>
      <c r="D343" s="48">
        <v>2609750</v>
      </c>
      <c r="E343" s="48">
        <v>2609750</v>
      </c>
      <c r="F343" s="48">
        <v>0</v>
      </c>
      <c r="G343" s="49">
        <v>0</v>
      </c>
      <c r="H343" s="48">
        <v>0</v>
      </c>
      <c r="I343" s="48">
        <v>2609750</v>
      </c>
      <c r="J343" s="48">
        <v>2609750</v>
      </c>
      <c r="K343" s="48">
        <v>0</v>
      </c>
      <c r="L343" s="48">
        <v>0</v>
      </c>
      <c r="M343" s="31">
        <f t="shared" si="5"/>
        <v>1</v>
      </c>
    </row>
    <row r="344" spans="1:13" x14ac:dyDescent="0.25">
      <c r="A344" s="46" t="s">
        <v>679</v>
      </c>
      <c r="B344" s="46" t="s">
        <v>680</v>
      </c>
      <c r="C344" s="48">
        <v>6643397</v>
      </c>
      <c r="D344" s="48">
        <v>6643397</v>
      </c>
      <c r="E344" s="48">
        <v>6643397</v>
      </c>
      <c r="F344" s="48">
        <v>0</v>
      </c>
      <c r="G344" s="49">
        <v>0</v>
      </c>
      <c r="H344" s="48">
        <v>0</v>
      </c>
      <c r="I344" s="48">
        <v>6643397</v>
      </c>
      <c r="J344" s="48">
        <v>6643397</v>
      </c>
      <c r="K344" s="48">
        <v>0</v>
      </c>
      <c r="L344" s="48">
        <v>0</v>
      </c>
      <c r="M344" s="31">
        <f t="shared" si="5"/>
        <v>1</v>
      </c>
    </row>
    <row r="345" spans="1:13" x14ac:dyDescent="0.25">
      <c r="A345" s="46" t="s">
        <v>681</v>
      </c>
      <c r="B345" s="46" t="s">
        <v>682</v>
      </c>
      <c r="C345" s="48">
        <v>2873539</v>
      </c>
      <c r="D345" s="48">
        <v>2873539</v>
      </c>
      <c r="E345" s="48">
        <v>2873539</v>
      </c>
      <c r="F345" s="48">
        <v>0</v>
      </c>
      <c r="G345" s="49">
        <v>0</v>
      </c>
      <c r="H345" s="48">
        <v>0</v>
      </c>
      <c r="I345" s="48">
        <v>2873539</v>
      </c>
      <c r="J345" s="48">
        <v>2873539</v>
      </c>
      <c r="K345" s="48">
        <v>0</v>
      </c>
      <c r="L345" s="48">
        <v>0</v>
      </c>
      <c r="M345" s="31">
        <f t="shared" si="5"/>
        <v>1</v>
      </c>
    </row>
    <row r="346" spans="1:13" x14ac:dyDescent="0.25">
      <c r="A346" s="46" t="s">
        <v>683</v>
      </c>
      <c r="B346" s="46" t="s">
        <v>684</v>
      </c>
      <c r="C346" s="48">
        <v>2744061</v>
      </c>
      <c r="D346" s="48">
        <v>2744061</v>
      </c>
      <c r="E346" s="48">
        <v>2744061</v>
      </c>
      <c r="F346" s="48">
        <v>0</v>
      </c>
      <c r="G346" s="49">
        <v>0</v>
      </c>
      <c r="H346" s="48">
        <v>0</v>
      </c>
      <c r="I346" s="48">
        <v>2744061</v>
      </c>
      <c r="J346" s="48">
        <v>2744061</v>
      </c>
      <c r="K346" s="48">
        <v>0</v>
      </c>
      <c r="L346" s="48">
        <v>0</v>
      </c>
      <c r="M346" s="31">
        <f t="shared" si="5"/>
        <v>1</v>
      </c>
    </row>
    <row r="347" spans="1:13" x14ac:dyDescent="0.25">
      <c r="A347" s="46" t="s">
        <v>685</v>
      </c>
      <c r="B347" s="46" t="s">
        <v>686</v>
      </c>
      <c r="C347" s="48">
        <v>3710300</v>
      </c>
      <c r="D347" s="48">
        <v>3710300</v>
      </c>
      <c r="E347" s="48">
        <v>3710300</v>
      </c>
      <c r="F347" s="48">
        <v>0</v>
      </c>
      <c r="G347" s="49">
        <v>0</v>
      </c>
      <c r="H347" s="48">
        <v>0</v>
      </c>
      <c r="I347" s="48">
        <v>3710300</v>
      </c>
      <c r="J347" s="48">
        <v>3710300</v>
      </c>
      <c r="K347" s="48">
        <v>0</v>
      </c>
      <c r="L347" s="48">
        <v>0</v>
      </c>
      <c r="M347" s="31">
        <f t="shared" si="5"/>
        <v>1</v>
      </c>
    </row>
    <row r="348" spans="1:13" x14ac:dyDescent="0.25">
      <c r="A348" s="46" t="s">
        <v>687</v>
      </c>
      <c r="B348" s="46" t="s">
        <v>688</v>
      </c>
      <c r="C348" s="48">
        <v>8228119</v>
      </c>
      <c r="D348" s="48">
        <v>8228119</v>
      </c>
      <c r="E348" s="48">
        <v>8228119</v>
      </c>
      <c r="F348" s="48">
        <v>0</v>
      </c>
      <c r="G348" s="49">
        <v>0</v>
      </c>
      <c r="H348" s="48">
        <v>0</v>
      </c>
      <c r="I348" s="48">
        <v>8228119</v>
      </c>
      <c r="J348" s="48">
        <v>8228119</v>
      </c>
      <c r="K348" s="48">
        <v>0</v>
      </c>
      <c r="L348" s="48">
        <v>0</v>
      </c>
      <c r="M348" s="31">
        <f t="shared" si="5"/>
        <v>1</v>
      </c>
    </row>
    <row r="349" spans="1:13" x14ac:dyDescent="0.25">
      <c r="A349" s="46" t="s">
        <v>689</v>
      </c>
      <c r="B349" s="46" t="s">
        <v>690</v>
      </c>
      <c r="C349" s="48">
        <v>2822867</v>
      </c>
      <c r="D349" s="48">
        <v>2822867</v>
      </c>
      <c r="E349" s="48">
        <v>2822867</v>
      </c>
      <c r="F349" s="48">
        <v>0</v>
      </c>
      <c r="G349" s="49">
        <v>0</v>
      </c>
      <c r="H349" s="48">
        <v>0</v>
      </c>
      <c r="I349" s="48">
        <v>2822867</v>
      </c>
      <c r="J349" s="48">
        <v>2822867</v>
      </c>
      <c r="K349" s="48">
        <v>0</v>
      </c>
      <c r="L349" s="48">
        <v>0</v>
      </c>
      <c r="M349" s="31">
        <f t="shared" si="5"/>
        <v>1</v>
      </c>
    </row>
    <row r="350" spans="1:13" x14ac:dyDescent="0.25">
      <c r="A350" s="46" t="s">
        <v>691</v>
      </c>
      <c r="B350" s="46" t="s">
        <v>692</v>
      </c>
      <c r="C350" s="48">
        <v>5014903</v>
      </c>
      <c r="D350" s="48">
        <v>5014903</v>
      </c>
      <c r="E350" s="48">
        <v>5014903</v>
      </c>
      <c r="F350" s="48">
        <v>0</v>
      </c>
      <c r="G350" s="49">
        <v>0</v>
      </c>
      <c r="H350" s="48">
        <v>0</v>
      </c>
      <c r="I350" s="48">
        <v>5014903</v>
      </c>
      <c r="J350" s="48">
        <v>5014903</v>
      </c>
      <c r="K350" s="48">
        <v>0</v>
      </c>
      <c r="L350" s="48">
        <v>0</v>
      </c>
      <c r="M350" s="31">
        <f t="shared" si="5"/>
        <v>1</v>
      </c>
    </row>
    <row r="351" spans="1:13" x14ac:dyDescent="0.25">
      <c r="A351" s="46" t="s">
        <v>693</v>
      </c>
      <c r="B351" s="46" t="s">
        <v>694</v>
      </c>
      <c r="C351" s="48">
        <v>4240193</v>
      </c>
      <c r="D351" s="48">
        <v>4240193</v>
      </c>
      <c r="E351" s="48">
        <v>4240193</v>
      </c>
      <c r="F351" s="48">
        <v>0</v>
      </c>
      <c r="G351" s="49">
        <v>0</v>
      </c>
      <c r="H351" s="48">
        <v>0</v>
      </c>
      <c r="I351" s="48">
        <v>4240193</v>
      </c>
      <c r="J351" s="48">
        <v>4240193</v>
      </c>
      <c r="K351" s="48">
        <v>0</v>
      </c>
      <c r="L351" s="48">
        <v>0</v>
      </c>
      <c r="M351" s="31">
        <f t="shared" si="5"/>
        <v>1</v>
      </c>
    </row>
    <row r="352" spans="1:13" x14ac:dyDescent="0.25">
      <c r="A352" s="46" t="s">
        <v>695</v>
      </c>
      <c r="B352" s="46" t="s">
        <v>696</v>
      </c>
      <c r="C352" s="48">
        <v>3365038</v>
      </c>
      <c r="D352" s="48">
        <v>3365038</v>
      </c>
      <c r="E352" s="48">
        <v>3365038</v>
      </c>
      <c r="F352" s="48">
        <v>0</v>
      </c>
      <c r="G352" s="49">
        <v>0</v>
      </c>
      <c r="H352" s="48">
        <v>0</v>
      </c>
      <c r="I352" s="48">
        <v>3365038</v>
      </c>
      <c r="J352" s="48">
        <v>3365038</v>
      </c>
      <c r="K352" s="48">
        <v>0</v>
      </c>
      <c r="L352" s="48">
        <v>0</v>
      </c>
      <c r="M352" s="31">
        <f t="shared" si="5"/>
        <v>1</v>
      </c>
    </row>
    <row r="353" spans="1:13" x14ac:dyDescent="0.25">
      <c r="A353" s="46" t="s">
        <v>697</v>
      </c>
      <c r="B353" s="46" t="s">
        <v>698</v>
      </c>
      <c r="C353" s="48">
        <v>4641376</v>
      </c>
      <c r="D353" s="48">
        <v>0</v>
      </c>
      <c r="E353" s="48">
        <v>0</v>
      </c>
      <c r="F353" s="48">
        <v>0</v>
      </c>
      <c r="G353" s="49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31">
        <f t="shared" si="5"/>
        <v>0</v>
      </c>
    </row>
    <row r="354" spans="1:13" x14ac:dyDescent="0.25">
      <c r="A354" s="46" t="s">
        <v>699</v>
      </c>
      <c r="B354" s="46" t="s">
        <v>700</v>
      </c>
      <c r="C354" s="48">
        <v>4080033</v>
      </c>
      <c r="D354" s="48">
        <v>4080033</v>
      </c>
      <c r="E354" s="48">
        <v>4080033</v>
      </c>
      <c r="F354" s="48">
        <v>0</v>
      </c>
      <c r="G354" s="49">
        <v>0</v>
      </c>
      <c r="H354" s="48">
        <v>0</v>
      </c>
      <c r="I354" s="48">
        <v>4080033</v>
      </c>
      <c r="J354" s="48">
        <v>4080033</v>
      </c>
      <c r="K354" s="48">
        <v>0</v>
      </c>
      <c r="L354" s="48">
        <v>0</v>
      </c>
      <c r="M354" s="31">
        <f t="shared" si="5"/>
        <v>1</v>
      </c>
    </row>
    <row r="355" spans="1:13" x14ac:dyDescent="0.25">
      <c r="A355" s="46" t="s">
        <v>701</v>
      </c>
      <c r="B355" s="46" t="s">
        <v>702</v>
      </c>
      <c r="C355" s="48">
        <v>4078361</v>
      </c>
      <c r="D355" s="48">
        <v>4078361</v>
      </c>
      <c r="E355" s="48">
        <v>4078361</v>
      </c>
      <c r="F355" s="48">
        <v>0</v>
      </c>
      <c r="G355" s="49">
        <v>0</v>
      </c>
      <c r="H355" s="48">
        <v>0</v>
      </c>
      <c r="I355" s="48">
        <v>4078361</v>
      </c>
      <c r="J355" s="48">
        <v>4078361</v>
      </c>
      <c r="K355" s="48">
        <v>0</v>
      </c>
      <c r="L355" s="48">
        <v>0</v>
      </c>
      <c r="M355" s="31">
        <f t="shared" si="5"/>
        <v>1</v>
      </c>
    </row>
    <row r="356" spans="1:13" x14ac:dyDescent="0.25">
      <c r="A356" s="46" t="s">
        <v>703</v>
      </c>
      <c r="B356" s="46" t="s">
        <v>704</v>
      </c>
      <c r="C356" s="48">
        <v>5640299</v>
      </c>
      <c r="D356" s="48">
        <v>5640299</v>
      </c>
      <c r="E356" s="48">
        <v>5640299</v>
      </c>
      <c r="F356" s="48">
        <v>0</v>
      </c>
      <c r="G356" s="49">
        <v>0</v>
      </c>
      <c r="H356" s="48">
        <v>0</v>
      </c>
      <c r="I356" s="48">
        <v>5640299</v>
      </c>
      <c r="J356" s="48">
        <v>5640299</v>
      </c>
      <c r="K356" s="48">
        <v>0</v>
      </c>
      <c r="L356" s="48">
        <v>0</v>
      </c>
      <c r="M356" s="31">
        <f t="shared" si="5"/>
        <v>1</v>
      </c>
    </row>
    <row r="357" spans="1:13" x14ac:dyDescent="0.25">
      <c r="A357" s="46" t="s">
        <v>705</v>
      </c>
      <c r="B357" s="46" t="s">
        <v>706</v>
      </c>
      <c r="C357" s="48">
        <v>6738601</v>
      </c>
      <c r="D357" s="48">
        <v>6738601</v>
      </c>
      <c r="E357" s="48">
        <v>6738601</v>
      </c>
      <c r="F357" s="48">
        <v>0</v>
      </c>
      <c r="G357" s="49">
        <v>0</v>
      </c>
      <c r="H357" s="48">
        <v>0</v>
      </c>
      <c r="I357" s="48">
        <v>6738601</v>
      </c>
      <c r="J357" s="48">
        <v>6738601</v>
      </c>
      <c r="K357" s="48">
        <v>0</v>
      </c>
      <c r="L357" s="48">
        <v>0</v>
      </c>
      <c r="M357" s="31">
        <f t="shared" si="5"/>
        <v>1</v>
      </c>
    </row>
    <row r="358" spans="1:13" x14ac:dyDescent="0.25">
      <c r="A358" s="46" t="s">
        <v>707</v>
      </c>
      <c r="B358" s="46" t="s">
        <v>708</v>
      </c>
      <c r="C358" s="48">
        <v>5450743</v>
      </c>
      <c r="D358" s="48">
        <v>5450743</v>
      </c>
      <c r="E358" s="48">
        <v>5450743</v>
      </c>
      <c r="F358" s="48">
        <v>0</v>
      </c>
      <c r="G358" s="49">
        <v>0</v>
      </c>
      <c r="H358" s="48">
        <v>0</v>
      </c>
      <c r="I358" s="48">
        <v>5450743</v>
      </c>
      <c r="J358" s="48">
        <v>5450743</v>
      </c>
      <c r="K358" s="48">
        <v>0</v>
      </c>
      <c r="L358" s="48">
        <v>0</v>
      </c>
      <c r="M358" s="31">
        <f t="shared" si="5"/>
        <v>1</v>
      </c>
    </row>
    <row r="359" spans="1:13" x14ac:dyDescent="0.25">
      <c r="A359" s="46" t="s">
        <v>709</v>
      </c>
      <c r="B359" s="46" t="s">
        <v>710</v>
      </c>
      <c r="C359" s="48">
        <v>5672515</v>
      </c>
      <c r="D359" s="48">
        <v>5672515</v>
      </c>
      <c r="E359" s="48">
        <v>5672515</v>
      </c>
      <c r="F359" s="48">
        <v>0</v>
      </c>
      <c r="G359" s="49">
        <v>0</v>
      </c>
      <c r="H359" s="48">
        <v>0</v>
      </c>
      <c r="I359" s="48">
        <v>5672515</v>
      </c>
      <c r="J359" s="48">
        <v>5672515</v>
      </c>
      <c r="K359" s="48">
        <v>0</v>
      </c>
      <c r="L359" s="48">
        <v>0</v>
      </c>
      <c r="M359" s="31">
        <f t="shared" si="5"/>
        <v>1</v>
      </c>
    </row>
    <row r="360" spans="1:13" x14ac:dyDescent="0.25">
      <c r="A360" s="46" t="s">
        <v>711</v>
      </c>
      <c r="B360" s="46" t="s">
        <v>712</v>
      </c>
      <c r="C360" s="48">
        <v>7143081</v>
      </c>
      <c r="D360" s="48">
        <v>7143081</v>
      </c>
      <c r="E360" s="48">
        <v>7143081</v>
      </c>
      <c r="F360" s="48">
        <v>0</v>
      </c>
      <c r="G360" s="49">
        <v>0</v>
      </c>
      <c r="H360" s="48">
        <v>0</v>
      </c>
      <c r="I360" s="48">
        <v>7143081</v>
      </c>
      <c r="J360" s="48">
        <v>7143081</v>
      </c>
      <c r="K360" s="48">
        <v>0</v>
      </c>
      <c r="L360" s="48">
        <v>0</v>
      </c>
      <c r="M360" s="31">
        <f t="shared" si="5"/>
        <v>1</v>
      </c>
    </row>
    <row r="361" spans="1:13" x14ac:dyDescent="0.25">
      <c r="A361" s="46" t="s">
        <v>713</v>
      </c>
      <c r="B361" s="46" t="s">
        <v>714</v>
      </c>
      <c r="C361" s="48">
        <v>6038669</v>
      </c>
      <c r="D361" s="48">
        <v>6038669</v>
      </c>
      <c r="E361" s="48">
        <v>6038669</v>
      </c>
      <c r="F361" s="48">
        <v>0</v>
      </c>
      <c r="G361" s="49">
        <v>0</v>
      </c>
      <c r="H361" s="48">
        <v>0</v>
      </c>
      <c r="I361" s="48">
        <v>6038669</v>
      </c>
      <c r="J361" s="48">
        <v>6038669</v>
      </c>
      <c r="K361" s="48">
        <v>0</v>
      </c>
      <c r="L361" s="48">
        <v>0</v>
      </c>
      <c r="M361" s="31">
        <f t="shared" si="5"/>
        <v>1</v>
      </c>
    </row>
    <row r="362" spans="1:13" x14ac:dyDescent="0.25">
      <c r="A362" s="46" t="s">
        <v>715</v>
      </c>
      <c r="B362" s="46" t="s">
        <v>716</v>
      </c>
      <c r="C362" s="48">
        <v>7416009</v>
      </c>
      <c r="D362" s="48">
        <v>7416009</v>
      </c>
      <c r="E362" s="48">
        <v>7416009</v>
      </c>
      <c r="F362" s="48">
        <v>0</v>
      </c>
      <c r="G362" s="49">
        <v>0</v>
      </c>
      <c r="H362" s="48">
        <v>0</v>
      </c>
      <c r="I362" s="48">
        <v>7416009</v>
      </c>
      <c r="J362" s="48">
        <v>7416009</v>
      </c>
      <c r="K362" s="48">
        <v>0</v>
      </c>
      <c r="L362" s="48">
        <v>0</v>
      </c>
      <c r="M362" s="31">
        <f t="shared" si="5"/>
        <v>1</v>
      </c>
    </row>
    <row r="363" spans="1:13" x14ac:dyDescent="0.25">
      <c r="A363" s="46" t="s">
        <v>717</v>
      </c>
      <c r="B363" s="46" t="s">
        <v>718</v>
      </c>
      <c r="C363" s="48">
        <v>5351233</v>
      </c>
      <c r="D363" s="48">
        <v>5351233</v>
      </c>
      <c r="E363" s="48">
        <v>5351233</v>
      </c>
      <c r="F363" s="48">
        <v>0</v>
      </c>
      <c r="G363" s="49">
        <v>0</v>
      </c>
      <c r="H363" s="48">
        <v>0</v>
      </c>
      <c r="I363" s="48">
        <v>5351233</v>
      </c>
      <c r="J363" s="48">
        <v>5351233</v>
      </c>
      <c r="K363" s="48">
        <v>0</v>
      </c>
      <c r="L363" s="48">
        <v>0</v>
      </c>
      <c r="M363" s="31">
        <f t="shared" si="5"/>
        <v>1</v>
      </c>
    </row>
    <row r="364" spans="1:13" x14ac:dyDescent="0.25">
      <c r="A364" s="46" t="s">
        <v>217</v>
      </c>
      <c r="B364" s="46" t="s">
        <v>218</v>
      </c>
      <c r="C364" s="48">
        <v>1292980000</v>
      </c>
      <c r="D364" s="48">
        <v>1292980000</v>
      </c>
      <c r="E364" s="48">
        <v>1292980000</v>
      </c>
      <c r="F364" s="48">
        <v>0</v>
      </c>
      <c r="G364" s="49">
        <v>0</v>
      </c>
      <c r="H364" s="48">
        <v>0</v>
      </c>
      <c r="I364" s="48">
        <v>1292980000</v>
      </c>
      <c r="J364" s="48">
        <v>1292980000</v>
      </c>
      <c r="K364" s="48">
        <v>0</v>
      </c>
      <c r="L364" s="48">
        <v>0</v>
      </c>
      <c r="M364" s="31">
        <f t="shared" si="5"/>
        <v>1</v>
      </c>
    </row>
    <row r="365" spans="1:13" x14ac:dyDescent="0.25">
      <c r="A365" s="46" t="s">
        <v>219</v>
      </c>
      <c r="B365" s="46" t="s">
        <v>220</v>
      </c>
      <c r="C365" s="48">
        <v>1350422400</v>
      </c>
      <c r="D365" s="48">
        <v>1220572400</v>
      </c>
      <c r="E365" s="48">
        <v>1220572400</v>
      </c>
      <c r="F365" s="48">
        <v>0</v>
      </c>
      <c r="G365" s="49">
        <v>0</v>
      </c>
      <c r="H365" s="48">
        <v>0</v>
      </c>
      <c r="I365" s="48">
        <v>1194680291</v>
      </c>
      <c r="J365" s="48">
        <v>1193031691</v>
      </c>
      <c r="K365" s="48">
        <v>25892109</v>
      </c>
      <c r="L365" s="48">
        <v>25892109</v>
      </c>
      <c r="M365" s="31">
        <f t="shared" si="5"/>
        <v>0.97878691259936734</v>
      </c>
    </row>
    <row r="366" spans="1:13" x14ac:dyDescent="0.25">
      <c r="A366" s="46" t="s">
        <v>330</v>
      </c>
      <c r="B366" s="46" t="s">
        <v>331</v>
      </c>
      <c r="C366" s="48">
        <v>7000000</v>
      </c>
      <c r="D366" s="48">
        <v>0</v>
      </c>
      <c r="E366" s="48">
        <v>0</v>
      </c>
      <c r="F366" s="48">
        <v>0</v>
      </c>
      <c r="G366" s="49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31">
        <f t="shared" si="5"/>
        <v>0</v>
      </c>
    </row>
    <row r="367" spans="1:13" x14ac:dyDescent="0.25">
      <c r="A367" s="46" t="s">
        <v>221</v>
      </c>
      <c r="B367" s="46" t="s">
        <v>222</v>
      </c>
      <c r="C367" s="48">
        <v>202800000</v>
      </c>
      <c r="D367" s="48">
        <v>98300000</v>
      </c>
      <c r="E367" s="48">
        <v>98300000</v>
      </c>
      <c r="F367" s="48">
        <v>0</v>
      </c>
      <c r="G367" s="49">
        <v>0</v>
      </c>
      <c r="H367" s="48">
        <v>0</v>
      </c>
      <c r="I367" s="48">
        <v>95800000</v>
      </c>
      <c r="J367" s="48">
        <v>94151400</v>
      </c>
      <c r="K367" s="48">
        <v>2500000</v>
      </c>
      <c r="L367" s="48">
        <v>2500000</v>
      </c>
      <c r="M367" s="31">
        <f t="shared" si="5"/>
        <v>0.97456765005086465</v>
      </c>
    </row>
    <row r="368" spans="1:13" x14ac:dyDescent="0.25">
      <c r="A368" s="46" t="s">
        <v>223</v>
      </c>
      <c r="B368" s="46" t="s">
        <v>224</v>
      </c>
      <c r="C368" s="48">
        <v>1140622400</v>
      </c>
      <c r="D368" s="48">
        <v>1122272400</v>
      </c>
      <c r="E368" s="48">
        <v>1122272400</v>
      </c>
      <c r="F368" s="48">
        <v>0</v>
      </c>
      <c r="G368" s="49">
        <v>0</v>
      </c>
      <c r="H368" s="48">
        <v>0</v>
      </c>
      <c r="I368" s="48">
        <v>1098880291</v>
      </c>
      <c r="J368" s="48">
        <v>1098880291</v>
      </c>
      <c r="K368" s="48">
        <v>23392109</v>
      </c>
      <c r="L368" s="48">
        <v>23392109</v>
      </c>
      <c r="M368" s="31">
        <f t="shared" si="5"/>
        <v>0.97915647840934161</v>
      </c>
    </row>
    <row r="369" spans="1:13" x14ac:dyDescent="0.25">
      <c r="A369" s="46" t="s">
        <v>225</v>
      </c>
      <c r="B369" s="46" t="s">
        <v>226</v>
      </c>
      <c r="C369" s="48">
        <v>573774945</v>
      </c>
      <c r="D369" s="48">
        <v>780245688</v>
      </c>
      <c r="E369" s="48">
        <v>780245688</v>
      </c>
      <c r="F369" s="48">
        <v>0</v>
      </c>
      <c r="G369" s="49">
        <v>0</v>
      </c>
      <c r="H369" s="48">
        <v>0</v>
      </c>
      <c r="I369" s="48">
        <v>546184090.09000003</v>
      </c>
      <c r="J369" s="48">
        <v>526938921.61000001</v>
      </c>
      <c r="K369" s="48">
        <v>234061597.91</v>
      </c>
      <c r="L369" s="48">
        <v>234061597.91</v>
      </c>
      <c r="M369" s="31">
        <f t="shared" si="5"/>
        <v>0.70001551881693969</v>
      </c>
    </row>
    <row r="370" spans="1:13" x14ac:dyDescent="0.25">
      <c r="A370" s="46" t="s">
        <v>227</v>
      </c>
      <c r="B370" s="46" t="s">
        <v>228</v>
      </c>
      <c r="C370" s="48">
        <v>440054640</v>
      </c>
      <c r="D370" s="48">
        <v>603575383</v>
      </c>
      <c r="E370" s="48">
        <v>603575383</v>
      </c>
      <c r="F370" s="48">
        <v>0</v>
      </c>
      <c r="G370" s="49">
        <v>0</v>
      </c>
      <c r="H370" s="48">
        <v>0</v>
      </c>
      <c r="I370" s="48">
        <v>421057491.23000002</v>
      </c>
      <c r="J370" s="48">
        <v>401832064.67000002</v>
      </c>
      <c r="K370" s="48">
        <v>182517891.77000001</v>
      </c>
      <c r="L370" s="48">
        <v>182517891.77000001</v>
      </c>
      <c r="M370" s="31">
        <f t="shared" si="5"/>
        <v>0.69760547412849017</v>
      </c>
    </row>
    <row r="371" spans="1:13" x14ac:dyDescent="0.25">
      <c r="A371" s="46" t="s">
        <v>229</v>
      </c>
      <c r="B371" s="46" t="s">
        <v>230</v>
      </c>
      <c r="C371" s="48">
        <v>133720305</v>
      </c>
      <c r="D371" s="48">
        <v>176670305</v>
      </c>
      <c r="E371" s="48">
        <v>176670305</v>
      </c>
      <c r="F371" s="48">
        <v>0</v>
      </c>
      <c r="G371" s="49">
        <v>0</v>
      </c>
      <c r="H371" s="48">
        <v>0</v>
      </c>
      <c r="I371" s="48">
        <v>125126598.86</v>
      </c>
      <c r="J371" s="48">
        <v>125106856.94</v>
      </c>
      <c r="K371" s="48">
        <v>51543706.140000001</v>
      </c>
      <c r="L371" s="48">
        <v>51543706.140000001</v>
      </c>
      <c r="M371" s="31">
        <f t="shared" si="5"/>
        <v>0.70824918120790026</v>
      </c>
    </row>
    <row r="372" spans="1:13" x14ac:dyDescent="0.25">
      <c r="A372" s="46" t="s">
        <v>231</v>
      </c>
      <c r="B372" s="46" t="s">
        <v>232</v>
      </c>
      <c r="C372" s="48">
        <v>2315753500</v>
      </c>
      <c r="D372" s="48">
        <v>2694753500</v>
      </c>
      <c r="E372" s="48">
        <v>2694753500</v>
      </c>
      <c r="F372" s="48">
        <v>0</v>
      </c>
      <c r="G372" s="49">
        <v>0</v>
      </c>
      <c r="H372" s="48">
        <v>0</v>
      </c>
      <c r="I372" s="48">
        <v>2676177241.8400002</v>
      </c>
      <c r="J372" s="48">
        <v>2676177241.8400002</v>
      </c>
      <c r="K372" s="48">
        <v>18576258.16</v>
      </c>
      <c r="L372" s="48">
        <v>18576258.16</v>
      </c>
      <c r="M372" s="31">
        <f t="shared" si="5"/>
        <v>0.99310650931151967</v>
      </c>
    </row>
    <row r="373" spans="1:13" x14ac:dyDescent="0.25">
      <c r="A373" s="46" t="s">
        <v>295</v>
      </c>
      <c r="B373" s="46" t="s">
        <v>296</v>
      </c>
      <c r="C373" s="48">
        <v>3780000</v>
      </c>
      <c r="D373" s="48">
        <v>3780000</v>
      </c>
      <c r="E373" s="48">
        <v>3780000</v>
      </c>
      <c r="F373" s="48">
        <v>0</v>
      </c>
      <c r="G373" s="49">
        <v>0</v>
      </c>
      <c r="H373" s="48">
        <v>0</v>
      </c>
      <c r="I373" s="48">
        <v>3780000</v>
      </c>
      <c r="J373" s="48">
        <v>3780000</v>
      </c>
      <c r="K373" s="48">
        <v>0</v>
      </c>
      <c r="L373" s="48">
        <v>0</v>
      </c>
      <c r="M373" s="31">
        <f t="shared" si="5"/>
        <v>1</v>
      </c>
    </row>
    <row r="374" spans="1:13" x14ac:dyDescent="0.25">
      <c r="A374" s="46" t="s">
        <v>410</v>
      </c>
      <c r="B374" s="46" t="s">
        <v>411</v>
      </c>
      <c r="C374" s="48">
        <v>4644000</v>
      </c>
      <c r="D374" s="48">
        <v>4644000</v>
      </c>
      <c r="E374" s="48">
        <v>4644000</v>
      </c>
      <c r="F374" s="48">
        <v>0</v>
      </c>
      <c r="G374" s="49">
        <v>0</v>
      </c>
      <c r="H374" s="48">
        <v>0</v>
      </c>
      <c r="I374" s="48">
        <v>4644000</v>
      </c>
      <c r="J374" s="48">
        <v>4644000</v>
      </c>
      <c r="K374" s="48">
        <v>0</v>
      </c>
      <c r="L374" s="48">
        <v>0</v>
      </c>
      <c r="M374" s="31">
        <f t="shared" si="5"/>
        <v>1</v>
      </c>
    </row>
    <row r="375" spans="1:13" x14ac:dyDescent="0.25">
      <c r="A375" s="46" t="s">
        <v>444</v>
      </c>
      <c r="B375" s="46" t="s">
        <v>445</v>
      </c>
      <c r="C375" s="48">
        <v>84500000</v>
      </c>
      <c r="D375" s="48">
        <v>84500000</v>
      </c>
      <c r="E375" s="48">
        <v>84500000</v>
      </c>
      <c r="F375" s="48">
        <v>0</v>
      </c>
      <c r="G375" s="49">
        <v>0</v>
      </c>
      <c r="H375" s="48">
        <v>0</v>
      </c>
      <c r="I375" s="48">
        <v>84499992</v>
      </c>
      <c r="J375" s="48">
        <v>84499992</v>
      </c>
      <c r="K375" s="48">
        <v>8</v>
      </c>
      <c r="L375" s="48">
        <v>8</v>
      </c>
      <c r="M375" s="31">
        <f t="shared" si="5"/>
        <v>0.99999990532544381</v>
      </c>
    </row>
    <row r="376" spans="1:13" x14ac:dyDescent="0.25">
      <c r="A376" s="46" t="s">
        <v>743</v>
      </c>
      <c r="B376" s="46" t="s">
        <v>744</v>
      </c>
      <c r="C376" s="48">
        <v>0</v>
      </c>
      <c r="D376" s="48">
        <v>132000000</v>
      </c>
      <c r="E376" s="48">
        <v>132000000</v>
      </c>
      <c r="F376" s="48">
        <v>0</v>
      </c>
      <c r="G376" s="49">
        <v>0</v>
      </c>
      <c r="H376" s="48">
        <v>0</v>
      </c>
      <c r="I376" s="48">
        <v>132000000</v>
      </c>
      <c r="J376" s="48">
        <v>132000000</v>
      </c>
      <c r="K376" s="48">
        <v>0</v>
      </c>
      <c r="L376" s="48">
        <v>0</v>
      </c>
      <c r="M376" s="31">
        <f t="shared" si="5"/>
        <v>1</v>
      </c>
    </row>
    <row r="377" spans="1:13" x14ac:dyDescent="0.25">
      <c r="A377" s="46" t="s">
        <v>762</v>
      </c>
      <c r="B377" s="46" t="s">
        <v>763</v>
      </c>
      <c r="C377" s="48">
        <v>0</v>
      </c>
      <c r="D377" s="48">
        <v>210000000</v>
      </c>
      <c r="E377" s="48">
        <v>210000000</v>
      </c>
      <c r="F377" s="48">
        <v>0</v>
      </c>
      <c r="G377" s="49">
        <v>0</v>
      </c>
      <c r="H377" s="48">
        <v>0</v>
      </c>
      <c r="I377" s="48">
        <v>210000000</v>
      </c>
      <c r="J377" s="48">
        <v>210000000</v>
      </c>
      <c r="K377" s="48">
        <v>0</v>
      </c>
      <c r="L377" s="48">
        <v>0</v>
      </c>
      <c r="M377" s="31">
        <f t="shared" si="5"/>
        <v>1</v>
      </c>
    </row>
    <row r="378" spans="1:13" x14ac:dyDescent="0.25">
      <c r="A378" s="46" t="s">
        <v>233</v>
      </c>
      <c r="B378" s="46" t="s">
        <v>234</v>
      </c>
      <c r="C378" s="48">
        <v>90000000</v>
      </c>
      <c r="D378" s="48">
        <v>90000000</v>
      </c>
      <c r="E378" s="48">
        <v>90000000</v>
      </c>
      <c r="F378" s="48">
        <v>0</v>
      </c>
      <c r="G378" s="49">
        <v>0</v>
      </c>
      <c r="H378" s="48">
        <v>0</v>
      </c>
      <c r="I378" s="48">
        <v>89999999.840000004</v>
      </c>
      <c r="J378" s="48">
        <v>89999999.840000004</v>
      </c>
      <c r="K378" s="48">
        <v>0.16</v>
      </c>
      <c r="L378" s="48">
        <v>0.16</v>
      </c>
      <c r="M378" s="31">
        <f t="shared" si="5"/>
        <v>0.9999999982222223</v>
      </c>
    </row>
    <row r="379" spans="1:13" x14ac:dyDescent="0.25">
      <c r="A379" s="46" t="s">
        <v>235</v>
      </c>
      <c r="B379" s="46" t="s">
        <v>236</v>
      </c>
      <c r="C379" s="48">
        <v>962500000</v>
      </c>
      <c r="D379" s="48">
        <v>962500000</v>
      </c>
      <c r="E379" s="48">
        <v>962500000</v>
      </c>
      <c r="F379" s="48">
        <v>0</v>
      </c>
      <c r="G379" s="49">
        <v>0</v>
      </c>
      <c r="H379" s="48">
        <v>0</v>
      </c>
      <c r="I379" s="48">
        <v>943923750</v>
      </c>
      <c r="J379" s="48">
        <v>943923750</v>
      </c>
      <c r="K379" s="48">
        <v>18576250</v>
      </c>
      <c r="L379" s="48">
        <v>18576250</v>
      </c>
      <c r="M379" s="31">
        <f t="shared" si="5"/>
        <v>0.98070000000000002</v>
      </c>
    </row>
    <row r="380" spans="1:13" x14ac:dyDescent="0.25">
      <c r="A380" s="46" t="s">
        <v>237</v>
      </c>
      <c r="B380" s="46" t="s">
        <v>238</v>
      </c>
      <c r="C380" s="48">
        <v>1032500000</v>
      </c>
      <c r="D380" s="48">
        <v>1069500000</v>
      </c>
      <c r="E380" s="48">
        <v>1069500000</v>
      </c>
      <c r="F380" s="48">
        <v>0</v>
      </c>
      <c r="G380" s="49">
        <v>0</v>
      </c>
      <c r="H380" s="48">
        <v>0</v>
      </c>
      <c r="I380" s="48">
        <v>1069500000</v>
      </c>
      <c r="J380" s="48">
        <v>1069500000</v>
      </c>
      <c r="K380" s="48">
        <v>0</v>
      </c>
      <c r="L380" s="48">
        <v>0</v>
      </c>
      <c r="M380" s="31">
        <f t="shared" si="5"/>
        <v>1</v>
      </c>
    </row>
    <row r="381" spans="1:13" x14ac:dyDescent="0.25">
      <c r="A381" s="46" t="s">
        <v>470</v>
      </c>
      <c r="B381" s="46" t="s">
        <v>471</v>
      </c>
      <c r="C381" s="48">
        <v>54000000</v>
      </c>
      <c r="D381" s="48">
        <v>54000000</v>
      </c>
      <c r="E381" s="48">
        <v>54000000</v>
      </c>
      <c r="F381" s="48">
        <v>0</v>
      </c>
      <c r="G381" s="49">
        <v>0</v>
      </c>
      <c r="H381" s="48">
        <v>0</v>
      </c>
      <c r="I381" s="48">
        <v>54000000</v>
      </c>
      <c r="J381" s="48">
        <v>54000000</v>
      </c>
      <c r="K381" s="48">
        <v>0</v>
      </c>
      <c r="L381" s="48">
        <v>0</v>
      </c>
      <c r="M381" s="31">
        <f t="shared" si="5"/>
        <v>1</v>
      </c>
    </row>
    <row r="382" spans="1:13" x14ac:dyDescent="0.25">
      <c r="A382" s="46" t="s">
        <v>531</v>
      </c>
      <c r="B382" s="46" t="s">
        <v>532</v>
      </c>
      <c r="C382" s="48">
        <v>54866000</v>
      </c>
      <c r="D382" s="48">
        <v>54866000</v>
      </c>
      <c r="E382" s="48">
        <v>54866000</v>
      </c>
      <c r="F382" s="48">
        <v>0</v>
      </c>
      <c r="G382" s="49">
        <v>0</v>
      </c>
      <c r="H382" s="48">
        <v>0</v>
      </c>
      <c r="I382" s="48">
        <v>54866000</v>
      </c>
      <c r="J382" s="48">
        <v>54866000</v>
      </c>
      <c r="K382" s="48">
        <v>0</v>
      </c>
      <c r="L382" s="48">
        <v>0</v>
      </c>
      <c r="M382" s="31">
        <f t="shared" si="5"/>
        <v>1</v>
      </c>
    </row>
    <row r="383" spans="1:13" x14ac:dyDescent="0.25">
      <c r="A383" s="46" t="s">
        <v>297</v>
      </c>
      <c r="B383" s="46" t="s">
        <v>298</v>
      </c>
      <c r="C383" s="48">
        <v>3213000</v>
      </c>
      <c r="D383" s="48">
        <v>3213000</v>
      </c>
      <c r="E383" s="48">
        <v>3213000</v>
      </c>
      <c r="F383" s="48">
        <v>0</v>
      </c>
      <c r="G383" s="49">
        <v>0</v>
      </c>
      <c r="H383" s="48">
        <v>0</v>
      </c>
      <c r="I383" s="48">
        <v>3213000</v>
      </c>
      <c r="J383" s="48">
        <v>3213000</v>
      </c>
      <c r="K383" s="48">
        <v>0</v>
      </c>
      <c r="L383" s="48">
        <v>0</v>
      </c>
      <c r="M383" s="31">
        <f t="shared" si="5"/>
        <v>1</v>
      </c>
    </row>
    <row r="384" spans="1:13" x14ac:dyDescent="0.25">
      <c r="A384" s="46" t="s">
        <v>299</v>
      </c>
      <c r="B384" s="46" t="s">
        <v>300</v>
      </c>
      <c r="C384" s="48">
        <v>10000500</v>
      </c>
      <c r="D384" s="48">
        <v>10000500</v>
      </c>
      <c r="E384" s="48">
        <v>10000500</v>
      </c>
      <c r="F384" s="48">
        <v>0</v>
      </c>
      <c r="G384" s="49">
        <v>0</v>
      </c>
      <c r="H384" s="48">
        <v>0</v>
      </c>
      <c r="I384" s="48">
        <v>10000500</v>
      </c>
      <c r="J384" s="48">
        <v>10000500</v>
      </c>
      <c r="K384" s="48">
        <v>0</v>
      </c>
      <c r="L384" s="48">
        <v>0</v>
      </c>
      <c r="M384" s="31">
        <f t="shared" si="5"/>
        <v>1</v>
      </c>
    </row>
    <row r="385" spans="1:13" x14ac:dyDescent="0.25">
      <c r="A385" s="46" t="s">
        <v>301</v>
      </c>
      <c r="B385" s="46" t="s">
        <v>302</v>
      </c>
      <c r="C385" s="48">
        <v>15750000</v>
      </c>
      <c r="D385" s="48">
        <v>15750000</v>
      </c>
      <c r="E385" s="48">
        <v>15750000</v>
      </c>
      <c r="F385" s="48">
        <v>0</v>
      </c>
      <c r="G385" s="49">
        <v>0</v>
      </c>
      <c r="H385" s="48">
        <v>0</v>
      </c>
      <c r="I385" s="48">
        <v>15750000</v>
      </c>
      <c r="J385" s="48">
        <v>15750000</v>
      </c>
      <c r="K385" s="48">
        <v>0</v>
      </c>
      <c r="L385" s="48">
        <v>0</v>
      </c>
      <c r="M385" s="31">
        <f t="shared" si="5"/>
        <v>1</v>
      </c>
    </row>
    <row r="386" spans="1:13" x14ac:dyDescent="0.25">
      <c r="A386" s="46" t="s">
        <v>239</v>
      </c>
      <c r="B386" s="46" t="s">
        <v>240</v>
      </c>
      <c r="C386" s="48">
        <v>374409870</v>
      </c>
      <c r="D386" s="48">
        <v>411522127</v>
      </c>
      <c r="E386" s="48">
        <v>411522127</v>
      </c>
      <c r="F386" s="48">
        <v>0</v>
      </c>
      <c r="G386" s="49">
        <v>0</v>
      </c>
      <c r="H386" s="48">
        <v>0</v>
      </c>
      <c r="I386" s="48">
        <v>167772192.27000001</v>
      </c>
      <c r="J386" s="48">
        <v>119347407.94</v>
      </c>
      <c r="K386" s="48">
        <v>243749934.72999999</v>
      </c>
      <c r="L386" s="48">
        <v>243749934.72999999</v>
      </c>
      <c r="M386" s="31">
        <f t="shared" si="5"/>
        <v>0.40768692923770783</v>
      </c>
    </row>
    <row r="387" spans="1:13" x14ac:dyDescent="0.25">
      <c r="A387" s="46" t="s">
        <v>241</v>
      </c>
      <c r="B387" s="46" t="s">
        <v>242</v>
      </c>
      <c r="C387" s="48">
        <v>372909870</v>
      </c>
      <c r="D387" s="48">
        <v>410022127</v>
      </c>
      <c r="E387" s="48">
        <v>410022127</v>
      </c>
      <c r="F387" s="48">
        <v>0</v>
      </c>
      <c r="G387" s="49">
        <v>0</v>
      </c>
      <c r="H387" s="48">
        <v>0</v>
      </c>
      <c r="I387" s="48">
        <v>167772192.27000001</v>
      </c>
      <c r="J387" s="48">
        <v>119347407.94</v>
      </c>
      <c r="K387" s="48">
        <v>242249934.72999999</v>
      </c>
      <c r="L387" s="48">
        <v>242249934.72999999</v>
      </c>
      <c r="M387" s="31">
        <f t="shared" si="5"/>
        <v>0.40917838629230857</v>
      </c>
    </row>
    <row r="388" spans="1:13" x14ac:dyDescent="0.25">
      <c r="A388" s="46" t="s">
        <v>490</v>
      </c>
      <c r="B388" s="46" t="s">
        <v>491</v>
      </c>
      <c r="C388" s="48">
        <v>1500000</v>
      </c>
      <c r="D388" s="48">
        <v>1500000</v>
      </c>
      <c r="E388" s="48">
        <v>1500000</v>
      </c>
      <c r="F388" s="48">
        <v>0</v>
      </c>
      <c r="G388" s="49">
        <v>0</v>
      </c>
      <c r="H388" s="48">
        <v>0</v>
      </c>
      <c r="I388" s="48">
        <v>0</v>
      </c>
      <c r="J388" s="48">
        <v>0</v>
      </c>
      <c r="K388" s="48">
        <v>1500000</v>
      </c>
      <c r="L388" s="48">
        <v>1500000</v>
      </c>
      <c r="M388" s="31">
        <f t="shared" si="5"/>
        <v>0</v>
      </c>
    </row>
    <row r="389" spans="1:13" x14ac:dyDescent="0.25">
      <c r="A389" s="46" t="s">
        <v>243</v>
      </c>
      <c r="B389" s="46" t="s">
        <v>244</v>
      </c>
      <c r="C389" s="48">
        <v>318403868</v>
      </c>
      <c r="D389" s="48">
        <v>284822179</v>
      </c>
      <c r="E389" s="48">
        <v>284822179</v>
      </c>
      <c r="F389" s="48">
        <v>0</v>
      </c>
      <c r="G389" s="49">
        <v>0</v>
      </c>
      <c r="H389" s="48">
        <v>0</v>
      </c>
      <c r="I389" s="48">
        <v>273851504.01999998</v>
      </c>
      <c r="J389" s="48">
        <v>273851504.01999998</v>
      </c>
      <c r="K389" s="48">
        <v>10970674.98</v>
      </c>
      <c r="L389" s="48">
        <v>10970674.98</v>
      </c>
      <c r="M389" s="31">
        <f t="shared" si="5"/>
        <v>0.96148237114638457</v>
      </c>
    </row>
    <row r="390" spans="1:13" x14ac:dyDescent="0.25">
      <c r="A390" s="46" t="s">
        <v>342</v>
      </c>
      <c r="B390" s="46" t="s">
        <v>343</v>
      </c>
      <c r="C390" s="48">
        <v>2500000</v>
      </c>
      <c r="D390" s="48">
        <v>2500000</v>
      </c>
      <c r="E390" s="48">
        <v>2500000</v>
      </c>
      <c r="F390" s="48">
        <v>0</v>
      </c>
      <c r="G390" s="49">
        <v>0</v>
      </c>
      <c r="H390" s="48">
        <v>0</v>
      </c>
      <c r="I390" s="48">
        <v>1475753.37</v>
      </c>
      <c r="J390" s="48">
        <v>1475753.37</v>
      </c>
      <c r="K390" s="48">
        <v>1024246.63</v>
      </c>
      <c r="L390" s="48">
        <v>1024246.63</v>
      </c>
      <c r="M390" s="31">
        <f t="shared" si="5"/>
        <v>0.590301348</v>
      </c>
    </row>
    <row r="391" spans="1:13" x14ac:dyDescent="0.25">
      <c r="A391" s="46" t="s">
        <v>456</v>
      </c>
      <c r="B391" s="46" t="s">
        <v>457</v>
      </c>
      <c r="C391" s="48">
        <v>31675500</v>
      </c>
      <c r="D391" s="48">
        <v>31675500</v>
      </c>
      <c r="E391" s="48">
        <v>31675500</v>
      </c>
      <c r="F391" s="48">
        <v>0</v>
      </c>
      <c r="G391" s="49">
        <v>0</v>
      </c>
      <c r="H391" s="48">
        <v>0</v>
      </c>
      <c r="I391" s="48">
        <v>27250000</v>
      </c>
      <c r="J391" s="48">
        <v>27250000</v>
      </c>
      <c r="K391" s="48">
        <v>4425500</v>
      </c>
      <c r="L391" s="48">
        <v>4425500</v>
      </c>
      <c r="M391" s="31">
        <f t="shared" ref="M391:M412" si="6">+IFERROR(I391/D391,0)</f>
        <v>0.86028634117851333</v>
      </c>
    </row>
    <row r="392" spans="1:13" x14ac:dyDescent="0.25">
      <c r="A392" s="46" t="s">
        <v>472</v>
      </c>
      <c r="B392" s="46" t="s">
        <v>473</v>
      </c>
      <c r="C392" s="48">
        <v>34300000</v>
      </c>
      <c r="D392" s="48">
        <v>27452500</v>
      </c>
      <c r="E392" s="48">
        <v>27452500</v>
      </c>
      <c r="F392" s="48">
        <v>0</v>
      </c>
      <c r="G392" s="49">
        <v>0</v>
      </c>
      <c r="H392" s="48">
        <v>0</v>
      </c>
      <c r="I392" s="48">
        <v>27452500</v>
      </c>
      <c r="J392" s="48">
        <v>27452500</v>
      </c>
      <c r="K392" s="48">
        <v>0</v>
      </c>
      <c r="L392" s="48">
        <v>0</v>
      </c>
      <c r="M392" s="31">
        <f t="shared" si="6"/>
        <v>1</v>
      </c>
    </row>
    <row r="393" spans="1:13" x14ac:dyDescent="0.25">
      <c r="A393" s="46" t="s">
        <v>502</v>
      </c>
      <c r="B393" s="46" t="s">
        <v>503</v>
      </c>
      <c r="C393" s="48">
        <v>58000000</v>
      </c>
      <c r="D393" s="48">
        <v>47187000</v>
      </c>
      <c r="E393" s="48">
        <v>47187000</v>
      </c>
      <c r="F393" s="48">
        <v>0</v>
      </c>
      <c r="G393" s="49">
        <v>0</v>
      </c>
      <c r="H393" s="48">
        <v>0</v>
      </c>
      <c r="I393" s="48">
        <v>47186470.399999999</v>
      </c>
      <c r="J393" s="48">
        <v>47186470.399999999</v>
      </c>
      <c r="K393" s="48">
        <v>529.6</v>
      </c>
      <c r="L393" s="48">
        <v>529.6</v>
      </c>
      <c r="M393" s="31">
        <f t="shared" si="6"/>
        <v>0.99998877656981788</v>
      </c>
    </row>
    <row r="394" spans="1:13" x14ac:dyDescent="0.25">
      <c r="A394" s="46" t="s">
        <v>518</v>
      </c>
      <c r="B394" s="46" t="s">
        <v>519</v>
      </c>
      <c r="C394" s="48">
        <v>106500000</v>
      </c>
      <c r="D394" s="48">
        <v>94985000</v>
      </c>
      <c r="E394" s="48">
        <v>94985000</v>
      </c>
      <c r="F394" s="48">
        <v>0</v>
      </c>
      <c r="G394" s="49">
        <v>0</v>
      </c>
      <c r="H394" s="48">
        <v>0</v>
      </c>
      <c r="I394" s="48">
        <v>94984979.459999993</v>
      </c>
      <c r="J394" s="48">
        <v>94984979.459999993</v>
      </c>
      <c r="K394" s="48">
        <v>20.54</v>
      </c>
      <c r="L394" s="48">
        <v>20.54</v>
      </c>
      <c r="M394" s="31">
        <f t="shared" si="6"/>
        <v>0.99999978375532972</v>
      </c>
    </row>
    <row r="395" spans="1:13" x14ac:dyDescent="0.25">
      <c r="A395" s="46" t="s">
        <v>745</v>
      </c>
      <c r="B395" s="46" t="s">
        <v>746</v>
      </c>
      <c r="C395" s="48">
        <v>0</v>
      </c>
      <c r="D395" s="48">
        <v>252851</v>
      </c>
      <c r="E395" s="48">
        <v>252851</v>
      </c>
      <c r="F395" s="48">
        <v>0</v>
      </c>
      <c r="G395" s="49">
        <v>0</v>
      </c>
      <c r="H395" s="48">
        <v>0</v>
      </c>
      <c r="I395" s="48">
        <v>252385.93</v>
      </c>
      <c r="J395" s="48">
        <v>252385.93</v>
      </c>
      <c r="K395" s="48">
        <v>465.07</v>
      </c>
      <c r="L395" s="48">
        <v>465.07</v>
      </c>
      <c r="M395" s="31">
        <f t="shared" si="6"/>
        <v>0.99816069542932395</v>
      </c>
    </row>
    <row r="396" spans="1:13" x14ac:dyDescent="0.25">
      <c r="A396" s="46" t="s">
        <v>458</v>
      </c>
      <c r="B396" s="46" t="s">
        <v>459</v>
      </c>
      <c r="C396" s="48">
        <v>891800</v>
      </c>
      <c r="D396" s="48">
        <v>891800</v>
      </c>
      <c r="E396" s="48">
        <v>891800</v>
      </c>
      <c r="F396" s="48">
        <v>0</v>
      </c>
      <c r="G396" s="49">
        <v>0</v>
      </c>
      <c r="H396" s="48">
        <v>0</v>
      </c>
      <c r="I396" s="48">
        <v>703118</v>
      </c>
      <c r="J396" s="48">
        <v>703118</v>
      </c>
      <c r="K396" s="48">
        <v>188682</v>
      </c>
      <c r="L396" s="48">
        <v>188682</v>
      </c>
      <c r="M396" s="31">
        <f t="shared" si="6"/>
        <v>0.78842565597667635</v>
      </c>
    </row>
    <row r="397" spans="1:13" x14ac:dyDescent="0.25">
      <c r="A397" s="46" t="s">
        <v>520</v>
      </c>
      <c r="B397" s="46" t="s">
        <v>521</v>
      </c>
      <c r="C397" s="48">
        <v>6550716</v>
      </c>
      <c r="D397" s="48">
        <v>12050716</v>
      </c>
      <c r="E397" s="48">
        <v>12050716</v>
      </c>
      <c r="F397" s="48">
        <v>0</v>
      </c>
      <c r="G397" s="49">
        <v>0</v>
      </c>
      <c r="H397" s="48">
        <v>0</v>
      </c>
      <c r="I397" s="48">
        <v>11223158.18</v>
      </c>
      <c r="J397" s="48">
        <v>11223158.18</v>
      </c>
      <c r="K397" s="48">
        <v>827557.82</v>
      </c>
      <c r="L397" s="48">
        <v>827557.82</v>
      </c>
      <c r="M397" s="31">
        <f t="shared" si="6"/>
        <v>0.93132708297166733</v>
      </c>
    </row>
    <row r="398" spans="1:13" x14ac:dyDescent="0.25">
      <c r="A398" s="46" t="s">
        <v>412</v>
      </c>
      <c r="B398" s="46" t="s">
        <v>413</v>
      </c>
      <c r="C398" s="48">
        <v>17150000</v>
      </c>
      <c r="D398" s="48">
        <v>13580250</v>
      </c>
      <c r="E398" s="48">
        <v>13580250</v>
      </c>
      <c r="F398" s="48">
        <v>0</v>
      </c>
      <c r="G398" s="49">
        <v>0</v>
      </c>
      <c r="H398" s="48">
        <v>0</v>
      </c>
      <c r="I398" s="48">
        <v>13580250</v>
      </c>
      <c r="J398" s="48">
        <v>13580250</v>
      </c>
      <c r="K398" s="48">
        <v>0</v>
      </c>
      <c r="L398" s="48">
        <v>0</v>
      </c>
      <c r="M398" s="31">
        <f t="shared" si="6"/>
        <v>1</v>
      </c>
    </row>
    <row r="399" spans="1:13" x14ac:dyDescent="0.25">
      <c r="A399" s="46" t="s">
        <v>423</v>
      </c>
      <c r="B399" s="46" t="s">
        <v>424</v>
      </c>
      <c r="C399" s="48">
        <v>2366700</v>
      </c>
      <c r="D399" s="48">
        <v>1902000</v>
      </c>
      <c r="E399" s="48">
        <v>1902000</v>
      </c>
      <c r="F399" s="48">
        <v>0</v>
      </c>
      <c r="G399" s="49">
        <v>0</v>
      </c>
      <c r="H399" s="48">
        <v>0</v>
      </c>
      <c r="I399" s="48">
        <v>1892946</v>
      </c>
      <c r="J399" s="48">
        <v>1892946</v>
      </c>
      <c r="K399" s="48">
        <v>9054</v>
      </c>
      <c r="L399" s="48">
        <v>9054</v>
      </c>
      <c r="M399" s="31">
        <f t="shared" si="6"/>
        <v>0.99523974763406942</v>
      </c>
    </row>
    <row r="400" spans="1:13" x14ac:dyDescent="0.25">
      <c r="A400" s="46" t="s">
        <v>245</v>
      </c>
      <c r="B400" s="46" t="s">
        <v>246</v>
      </c>
      <c r="C400" s="48">
        <v>692860</v>
      </c>
      <c r="D400" s="48">
        <v>1607860</v>
      </c>
      <c r="E400" s="48">
        <v>1607860</v>
      </c>
      <c r="F400" s="48">
        <v>0</v>
      </c>
      <c r="G400" s="49">
        <v>0</v>
      </c>
      <c r="H400" s="48">
        <v>0</v>
      </c>
      <c r="I400" s="48">
        <v>1447024.2</v>
      </c>
      <c r="J400" s="48">
        <v>1447024.2</v>
      </c>
      <c r="K400" s="48">
        <v>160835.79999999999</v>
      </c>
      <c r="L400" s="48">
        <v>160835.79999999999</v>
      </c>
      <c r="M400" s="31">
        <f t="shared" si="6"/>
        <v>0.89996902715410543</v>
      </c>
    </row>
    <row r="401" spans="1:13" x14ac:dyDescent="0.25">
      <c r="A401" s="46" t="s">
        <v>303</v>
      </c>
      <c r="B401" s="46" t="s">
        <v>304</v>
      </c>
      <c r="C401" s="48">
        <v>1440600</v>
      </c>
      <c r="D401" s="48">
        <v>1820600</v>
      </c>
      <c r="E401" s="48">
        <v>1820600</v>
      </c>
      <c r="F401" s="48">
        <v>0</v>
      </c>
      <c r="G401" s="49">
        <v>0</v>
      </c>
      <c r="H401" s="48">
        <v>0</v>
      </c>
      <c r="I401" s="48">
        <v>1502847.83</v>
      </c>
      <c r="J401" s="48">
        <v>1502847.83</v>
      </c>
      <c r="K401" s="48">
        <v>317752.17</v>
      </c>
      <c r="L401" s="48">
        <v>317752.17</v>
      </c>
      <c r="M401" s="31">
        <f t="shared" si="6"/>
        <v>0.82546843348346699</v>
      </c>
    </row>
    <row r="402" spans="1:13" x14ac:dyDescent="0.25">
      <c r="A402" s="46" t="s">
        <v>425</v>
      </c>
      <c r="B402" s="46" t="s">
        <v>426</v>
      </c>
      <c r="C402" s="48">
        <v>5350800</v>
      </c>
      <c r="D402" s="48">
        <v>5350800</v>
      </c>
      <c r="E402" s="48">
        <v>5350800</v>
      </c>
      <c r="F402" s="48">
        <v>0</v>
      </c>
      <c r="G402" s="49">
        <v>0</v>
      </c>
      <c r="H402" s="48">
        <v>0</v>
      </c>
      <c r="I402" s="48">
        <v>4243200</v>
      </c>
      <c r="J402" s="48">
        <v>4243200</v>
      </c>
      <c r="K402" s="48">
        <v>1107600</v>
      </c>
      <c r="L402" s="48">
        <v>1107600</v>
      </c>
      <c r="M402" s="31">
        <f t="shared" si="6"/>
        <v>0.79300291545189505</v>
      </c>
    </row>
    <row r="403" spans="1:13" x14ac:dyDescent="0.25">
      <c r="A403" s="46" t="s">
        <v>247</v>
      </c>
      <c r="B403" s="46" t="s">
        <v>248</v>
      </c>
      <c r="C403" s="48">
        <v>6860000</v>
      </c>
      <c r="D403" s="48">
        <v>5472700</v>
      </c>
      <c r="E403" s="48">
        <v>5472700</v>
      </c>
      <c r="F403" s="48">
        <v>0</v>
      </c>
      <c r="G403" s="49">
        <v>0</v>
      </c>
      <c r="H403" s="48">
        <v>0</v>
      </c>
      <c r="I403" s="48">
        <v>5472700</v>
      </c>
      <c r="J403" s="48">
        <v>5472700</v>
      </c>
      <c r="K403" s="48">
        <v>0</v>
      </c>
      <c r="L403" s="48">
        <v>0</v>
      </c>
      <c r="M403" s="31">
        <f t="shared" si="6"/>
        <v>1</v>
      </c>
    </row>
    <row r="404" spans="1:13" x14ac:dyDescent="0.25">
      <c r="A404" s="46" t="s">
        <v>249</v>
      </c>
      <c r="B404" s="46" t="s">
        <v>250</v>
      </c>
      <c r="C404" s="48">
        <v>8918000</v>
      </c>
      <c r="D404" s="48">
        <v>7114510</v>
      </c>
      <c r="E404" s="48">
        <v>7114510</v>
      </c>
      <c r="F404" s="48">
        <v>0</v>
      </c>
      <c r="G404" s="49">
        <v>0</v>
      </c>
      <c r="H404" s="48">
        <v>0</v>
      </c>
      <c r="I404" s="48">
        <v>7114510</v>
      </c>
      <c r="J404" s="48">
        <v>7114510</v>
      </c>
      <c r="K404" s="48">
        <v>0</v>
      </c>
      <c r="L404" s="48">
        <v>0</v>
      </c>
      <c r="M404" s="31">
        <f t="shared" si="6"/>
        <v>1</v>
      </c>
    </row>
    <row r="405" spans="1:13" x14ac:dyDescent="0.25">
      <c r="A405" s="46" t="s">
        <v>427</v>
      </c>
      <c r="B405" s="46" t="s">
        <v>428</v>
      </c>
      <c r="C405" s="48">
        <v>10290000</v>
      </c>
      <c r="D405" s="48">
        <v>10290000</v>
      </c>
      <c r="E405" s="48">
        <v>10290000</v>
      </c>
      <c r="F405" s="48">
        <v>0</v>
      </c>
      <c r="G405" s="49">
        <v>0</v>
      </c>
      <c r="H405" s="48">
        <v>0</v>
      </c>
      <c r="I405" s="48">
        <v>8248200</v>
      </c>
      <c r="J405" s="48">
        <v>8248200</v>
      </c>
      <c r="K405" s="48">
        <v>2041800</v>
      </c>
      <c r="L405" s="48">
        <v>2041800</v>
      </c>
      <c r="M405" s="31">
        <f t="shared" si="6"/>
        <v>0.80157434402332362</v>
      </c>
    </row>
    <row r="406" spans="1:13" x14ac:dyDescent="0.25">
      <c r="A406" s="46" t="s">
        <v>251</v>
      </c>
      <c r="B406" s="46" t="s">
        <v>252</v>
      </c>
      <c r="C406" s="48">
        <v>20580000</v>
      </c>
      <c r="D406" s="48">
        <v>16351200</v>
      </c>
      <c r="E406" s="48">
        <v>16351200</v>
      </c>
      <c r="F406" s="48">
        <v>0</v>
      </c>
      <c r="G406" s="49">
        <v>0</v>
      </c>
      <c r="H406" s="48">
        <v>0</v>
      </c>
      <c r="I406" s="48">
        <v>16351200</v>
      </c>
      <c r="J406" s="48">
        <v>16351200</v>
      </c>
      <c r="K406" s="48">
        <v>0</v>
      </c>
      <c r="L406" s="48">
        <v>0</v>
      </c>
      <c r="M406" s="31">
        <f t="shared" si="6"/>
        <v>1</v>
      </c>
    </row>
    <row r="407" spans="1:13" x14ac:dyDescent="0.25">
      <c r="A407" s="46" t="s">
        <v>429</v>
      </c>
      <c r="B407" s="46" t="s">
        <v>430</v>
      </c>
      <c r="C407" s="48">
        <v>3430000</v>
      </c>
      <c r="D407" s="48">
        <v>3430000</v>
      </c>
      <c r="E407" s="48">
        <v>3430000</v>
      </c>
      <c r="F407" s="48">
        <v>0</v>
      </c>
      <c r="G407" s="49">
        <v>0</v>
      </c>
      <c r="H407" s="48">
        <v>0</v>
      </c>
      <c r="I407" s="48">
        <v>2683150</v>
      </c>
      <c r="J407" s="48">
        <v>2683150</v>
      </c>
      <c r="K407" s="48">
        <v>746850</v>
      </c>
      <c r="L407" s="48">
        <v>746850</v>
      </c>
      <c r="M407" s="31">
        <f t="shared" si="6"/>
        <v>0.78225947521865891</v>
      </c>
    </row>
    <row r="408" spans="1:13" x14ac:dyDescent="0.25">
      <c r="A408" s="46" t="s">
        <v>431</v>
      </c>
      <c r="B408" s="46" t="s">
        <v>432</v>
      </c>
      <c r="C408" s="48">
        <v>336140</v>
      </c>
      <c r="D408" s="48">
        <v>336140</v>
      </c>
      <c r="E408" s="48">
        <v>336140</v>
      </c>
      <c r="F408" s="48">
        <v>0</v>
      </c>
      <c r="G408" s="49">
        <v>0</v>
      </c>
      <c r="H408" s="48">
        <v>0</v>
      </c>
      <c r="I408" s="48">
        <v>277414.26</v>
      </c>
      <c r="J408" s="48">
        <v>277414.26</v>
      </c>
      <c r="K408" s="48">
        <v>58725.74</v>
      </c>
      <c r="L408" s="48">
        <v>58725.74</v>
      </c>
      <c r="M408" s="31">
        <f t="shared" si="6"/>
        <v>0.82529380615219849</v>
      </c>
    </row>
    <row r="409" spans="1:13" x14ac:dyDescent="0.25">
      <c r="A409" s="46" t="s">
        <v>433</v>
      </c>
      <c r="B409" s="46" t="s">
        <v>434</v>
      </c>
      <c r="C409" s="48">
        <v>570752</v>
      </c>
      <c r="D409" s="48">
        <v>570752</v>
      </c>
      <c r="E409" s="48">
        <v>570752</v>
      </c>
      <c r="F409" s="48">
        <v>0</v>
      </c>
      <c r="G409" s="49">
        <v>0</v>
      </c>
      <c r="H409" s="48">
        <v>0</v>
      </c>
      <c r="I409" s="48">
        <v>509696.39</v>
      </c>
      <c r="J409" s="48">
        <v>509696.39</v>
      </c>
      <c r="K409" s="48">
        <v>61055.61</v>
      </c>
      <c r="L409" s="48">
        <v>61055.61</v>
      </c>
      <c r="M409" s="31">
        <f t="shared" si="6"/>
        <v>0.89302602531397179</v>
      </c>
    </row>
    <row r="410" spans="1:13" x14ac:dyDescent="0.25">
      <c r="A410" s="46" t="s">
        <v>756</v>
      </c>
      <c r="B410" s="46" t="s">
        <v>757</v>
      </c>
      <c r="C410" s="48">
        <v>0</v>
      </c>
      <c r="D410" s="48">
        <v>206121266</v>
      </c>
      <c r="E410" s="48">
        <v>206121266</v>
      </c>
      <c r="F410" s="48">
        <v>0</v>
      </c>
      <c r="G410" s="49">
        <v>0</v>
      </c>
      <c r="H410" s="48">
        <v>0</v>
      </c>
      <c r="I410" s="48">
        <v>206121266</v>
      </c>
      <c r="J410" s="48">
        <v>206121266</v>
      </c>
      <c r="K410" s="48">
        <v>0</v>
      </c>
      <c r="L410" s="48">
        <v>0</v>
      </c>
      <c r="M410" s="31">
        <f t="shared" si="6"/>
        <v>1</v>
      </c>
    </row>
    <row r="411" spans="1:13" x14ac:dyDescent="0.25">
      <c r="A411" s="46" t="s">
        <v>758</v>
      </c>
      <c r="B411" s="46" t="s">
        <v>759</v>
      </c>
      <c r="C411" s="48">
        <v>0</v>
      </c>
      <c r="D411" s="48">
        <v>206121266</v>
      </c>
      <c r="E411" s="48">
        <v>206121266</v>
      </c>
      <c r="F411" s="48">
        <v>0</v>
      </c>
      <c r="G411" s="49">
        <v>0</v>
      </c>
      <c r="H411" s="48">
        <v>0</v>
      </c>
      <c r="I411" s="48">
        <v>206121266</v>
      </c>
      <c r="J411" s="48">
        <v>206121266</v>
      </c>
      <c r="K411" s="48">
        <v>0</v>
      </c>
      <c r="L411" s="48">
        <v>0</v>
      </c>
      <c r="M411" s="31">
        <f t="shared" si="6"/>
        <v>1</v>
      </c>
    </row>
    <row r="412" spans="1:13" x14ac:dyDescent="0.25">
      <c r="A412" s="46" t="s">
        <v>760</v>
      </c>
      <c r="B412" s="46" t="s">
        <v>761</v>
      </c>
      <c r="C412" s="48">
        <v>0</v>
      </c>
      <c r="D412" s="48">
        <v>206121266</v>
      </c>
      <c r="E412" s="48">
        <v>206121266</v>
      </c>
      <c r="F412" s="48">
        <v>0</v>
      </c>
      <c r="G412" s="49">
        <v>0</v>
      </c>
      <c r="H412" s="48">
        <v>0</v>
      </c>
      <c r="I412" s="48">
        <v>206121266</v>
      </c>
      <c r="J412" s="48">
        <v>206121266</v>
      </c>
      <c r="K412" s="48">
        <v>0</v>
      </c>
      <c r="L412" s="48">
        <v>0</v>
      </c>
      <c r="M412" s="31">
        <f t="shared" si="6"/>
        <v>1</v>
      </c>
    </row>
  </sheetData>
  <autoFilter ref="A5:M412" xr:uid="{00000000-0001-0000-0000-000000000000}"/>
  <mergeCells count="3">
    <mergeCell ref="A2:P2"/>
    <mergeCell ref="A3:P3"/>
    <mergeCell ref="A6:B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F14CBEE-76D5-41F2-8465-714DAAA6A9F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M2:M5</xm:sqref>
        </x14:conditionalFormatting>
        <x14:conditionalFormatting xmlns:xm="http://schemas.microsoft.com/office/excel/2006/main">
          <x14:cfRule type="iconSet" priority="21" id="{A861CD24-36FE-4D7F-AFA2-B0478EA65B2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M6:M412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2040"/>
  <sheetViews>
    <sheetView showGridLines="0" zoomScaleNormal="100" workbookViewId="0">
      <selection activeCell="A103" sqref="A103"/>
    </sheetView>
  </sheetViews>
  <sheetFormatPr baseColWidth="10" defaultRowHeight="12.75" x14ac:dyDescent="0.2"/>
  <cols>
    <col min="1" max="1" width="13.5703125" style="7" customWidth="1"/>
    <col min="2" max="2" width="30.28515625" style="7" customWidth="1"/>
    <col min="3" max="3" width="0.7109375" style="7" customWidth="1"/>
    <col min="4" max="4" width="8" style="55" customWidth="1"/>
    <col min="5" max="5" width="13.28515625" style="7" customWidth="1"/>
    <col min="6" max="6" width="20.5703125" style="7" customWidth="1"/>
    <col min="7" max="7" width="26.28515625" style="14" hidden="1" customWidth="1"/>
    <col min="8" max="8" width="24" style="14" customWidth="1"/>
    <col min="9" max="9" width="24" style="14" hidden="1" customWidth="1"/>
    <col min="10" max="10" width="15.7109375" style="14" hidden="1" customWidth="1"/>
    <col min="11" max="11" width="21.140625" style="14" hidden="1" customWidth="1"/>
    <col min="12" max="12" width="27.5703125" style="14" hidden="1" customWidth="1"/>
    <col min="13" max="13" width="23.42578125" style="14" customWidth="1"/>
    <col min="14" max="14" width="24" style="14" bestFit="1" customWidth="1"/>
    <col min="15" max="15" width="25" style="14" customWidth="1"/>
    <col min="16" max="16" width="26.140625" style="14" bestFit="1" customWidth="1"/>
    <col min="17" max="17" width="16.5703125" style="7" bestFit="1" customWidth="1"/>
    <col min="18" max="16384" width="11.42578125" style="7"/>
  </cols>
  <sheetData>
    <row r="2" spans="1:17" x14ac:dyDescent="0.2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x14ac:dyDescent="0.2">
      <c r="A3" s="61" t="s">
        <v>765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25.5" customHeight="1" x14ac:dyDescent="0.2">
      <c r="A4" s="5"/>
      <c r="B4" s="5"/>
      <c r="C4" s="5"/>
      <c r="D4" s="56"/>
      <c r="E4" s="5"/>
      <c r="F4" s="5"/>
      <c r="G4" s="13"/>
      <c r="H4" s="13"/>
      <c r="I4" s="13"/>
      <c r="J4" s="13"/>
      <c r="K4" s="13"/>
      <c r="L4" s="13"/>
      <c r="M4" s="13"/>
      <c r="N4" s="13"/>
      <c r="O4" s="13"/>
      <c r="P4" s="13"/>
      <c r="Q4" s="6"/>
    </row>
    <row r="5" spans="1:17" x14ac:dyDescent="0.2">
      <c r="A5" s="32" t="s">
        <v>1</v>
      </c>
      <c r="B5" s="32" t="s">
        <v>2</v>
      </c>
      <c r="C5" s="32" t="s">
        <v>747</v>
      </c>
      <c r="D5" s="57" t="s">
        <v>3</v>
      </c>
      <c r="E5" s="32" t="s">
        <v>4</v>
      </c>
      <c r="F5" s="32" t="s">
        <v>5</v>
      </c>
      <c r="G5" s="33" t="s">
        <v>6</v>
      </c>
      <c r="H5" s="52" t="s">
        <v>7</v>
      </c>
      <c r="I5" s="33" t="s">
        <v>8</v>
      </c>
      <c r="J5" s="33" t="s">
        <v>9</v>
      </c>
      <c r="K5" s="33" t="s">
        <v>10</v>
      </c>
      <c r="L5" s="33" t="s">
        <v>11</v>
      </c>
      <c r="M5" s="53" t="s">
        <v>12</v>
      </c>
      <c r="N5" s="34" t="s">
        <v>13</v>
      </c>
      <c r="O5" s="34" t="s">
        <v>14</v>
      </c>
      <c r="P5" s="34" t="s">
        <v>15</v>
      </c>
      <c r="Q5" s="35" t="s">
        <v>16</v>
      </c>
    </row>
    <row r="6" spans="1:17" x14ac:dyDescent="0.2">
      <c r="A6" s="11" t="s">
        <v>17</v>
      </c>
      <c r="B6" s="11" t="s">
        <v>18</v>
      </c>
      <c r="C6" s="11" t="str">
        <f>+CONCATENATE(A6," ",B6)</f>
        <v>213 Ministerio de Cultura Juvent. y Deportes</v>
      </c>
      <c r="D6" s="11" t="s">
        <v>19</v>
      </c>
      <c r="E6" s="11" t="s">
        <v>20</v>
      </c>
      <c r="F6" s="11" t="s">
        <v>20</v>
      </c>
      <c r="G6" s="50">
        <v>48807045414</v>
      </c>
      <c r="H6" s="50">
        <v>47817680901</v>
      </c>
      <c r="I6" s="50">
        <v>47817623901</v>
      </c>
      <c r="J6" s="50">
        <v>0</v>
      </c>
      <c r="K6" s="50">
        <v>96830235.890000001</v>
      </c>
      <c r="L6" s="50">
        <v>0</v>
      </c>
      <c r="M6" s="50">
        <v>40898779896.209999</v>
      </c>
      <c r="N6" s="50">
        <v>38996722789.150002</v>
      </c>
      <c r="O6" s="50">
        <v>6822070768.8999996</v>
      </c>
      <c r="P6" s="50">
        <v>6822013768.8999996</v>
      </c>
      <c r="Q6" s="12">
        <f>+IFERROR(M6/H6,0)</f>
        <v>0.85530663816351438</v>
      </c>
    </row>
    <row r="7" spans="1:17" x14ac:dyDescent="0.2">
      <c r="A7" s="11" t="s">
        <v>21</v>
      </c>
      <c r="B7" s="11" t="s">
        <v>22</v>
      </c>
      <c r="C7" s="11" t="str">
        <f t="shared" ref="C7:C70" si="0">+CONCATENATE(A7," ",B7)</f>
        <v>21374900 Actividades Centrales</v>
      </c>
      <c r="D7" s="11" t="s">
        <v>19</v>
      </c>
      <c r="E7" s="11" t="s">
        <v>20</v>
      </c>
      <c r="F7" s="11" t="s">
        <v>20</v>
      </c>
      <c r="G7" s="50">
        <v>10194440455</v>
      </c>
      <c r="H7" s="50">
        <v>10083085812</v>
      </c>
      <c r="I7" s="50">
        <v>10083085812</v>
      </c>
      <c r="J7" s="50">
        <v>0</v>
      </c>
      <c r="K7" s="50">
        <v>35762584.899999999</v>
      </c>
      <c r="L7" s="50">
        <v>0</v>
      </c>
      <c r="M7" s="50">
        <v>8652649882.7600002</v>
      </c>
      <c r="N7" s="50">
        <v>7914819529.1000004</v>
      </c>
      <c r="O7" s="50">
        <v>1394673344.3399999</v>
      </c>
      <c r="P7" s="50">
        <v>1394673344.3399999</v>
      </c>
      <c r="Q7" s="12">
        <f t="shared" ref="Q7:Q70" si="1">+IFERROR(M7/H7,0)</f>
        <v>0.85813510309139485</v>
      </c>
    </row>
    <row r="8" spans="1:17" x14ac:dyDescent="0.2">
      <c r="A8" s="10" t="s">
        <v>21</v>
      </c>
      <c r="B8" s="10" t="s">
        <v>22</v>
      </c>
      <c r="C8" s="11" t="str">
        <f t="shared" si="0"/>
        <v>21374900 Actividades Centrales</v>
      </c>
      <c r="D8" s="10" t="s">
        <v>19</v>
      </c>
      <c r="E8" s="10" t="s">
        <v>23</v>
      </c>
      <c r="F8" s="10" t="s">
        <v>24</v>
      </c>
      <c r="G8" s="51">
        <v>3844599529</v>
      </c>
      <c r="H8" s="51">
        <v>3753231203</v>
      </c>
      <c r="I8" s="51">
        <v>3753231203</v>
      </c>
      <c r="J8" s="51">
        <v>0</v>
      </c>
      <c r="K8" s="51">
        <v>0</v>
      </c>
      <c r="L8" s="51">
        <v>0</v>
      </c>
      <c r="M8" s="51">
        <v>2870961088.2800002</v>
      </c>
      <c r="N8" s="51">
        <v>2870427446.96</v>
      </c>
      <c r="O8" s="51">
        <v>882270114.72000003</v>
      </c>
      <c r="P8" s="51">
        <v>882270114.72000003</v>
      </c>
      <c r="Q8" s="9">
        <f t="shared" si="1"/>
        <v>0.76493051799878697</v>
      </c>
    </row>
    <row r="9" spans="1:17" x14ac:dyDescent="0.2">
      <c r="A9" s="10" t="s">
        <v>21</v>
      </c>
      <c r="B9" s="10" t="s">
        <v>22</v>
      </c>
      <c r="C9" s="11" t="str">
        <f t="shared" si="0"/>
        <v>21374900 Actividades Centrales</v>
      </c>
      <c r="D9" s="10" t="s">
        <v>19</v>
      </c>
      <c r="E9" s="10" t="s">
        <v>25</v>
      </c>
      <c r="F9" s="10" t="s">
        <v>26</v>
      </c>
      <c r="G9" s="51">
        <v>1302157104</v>
      </c>
      <c r="H9" s="51">
        <v>1272361142</v>
      </c>
      <c r="I9" s="51">
        <v>1272361142</v>
      </c>
      <c r="J9" s="51">
        <v>0</v>
      </c>
      <c r="K9" s="51">
        <v>0</v>
      </c>
      <c r="L9" s="51">
        <v>0</v>
      </c>
      <c r="M9" s="51">
        <v>1124367392.54</v>
      </c>
      <c r="N9" s="51">
        <v>1124367392.54</v>
      </c>
      <c r="O9" s="51">
        <v>147993749.46000001</v>
      </c>
      <c r="P9" s="51">
        <v>147993749.46000001</v>
      </c>
      <c r="Q9" s="9">
        <f t="shared" si="1"/>
        <v>0.88368573624672986</v>
      </c>
    </row>
    <row r="10" spans="1:17" x14ac:dyDescent="0.2">
      <c r="A10" s="10" t="s">
        <v>21</v>
      </c>
      <c r="B10" s="10" t="s">
        <v>22</v>
      </c>
      <c r="C10" s="11" t="str">
        <f t="shared" si="0"/>
        <v>21374900 Actividades Centrales</v>
      </c>
      <c r="D10" s="10" t="s">
        <v>19</v>
      </c>
      <c r="E10" s="10" t="s">
        <v>27</v>
      </c>
      <c r="F10" s="10" t="s">
        <v>28</v>
      </c>
      <c r="G10" s="51">
        <v>1287157104</v>
      </c>
      <c r="H10" s="51">
        <v>1255861142</v>
      </c>
      <c r="I10" s="51">
        <v>1255861142</v>
      </c>
      <c r="J10" s="51">
        <v>0</v>
      </c>
      <c r="K10" s="51">
        <v>0</v>
      </c>
      <c r="L10" s="51">
        <v>0</v>
      </c>
      <c r="M10" s="51">
        <v>1112302996.8699999</v>
      </c>
      <c r="N10" s="51">
        <v>1112302996.8699999</v>
      </c>
      <c r="O10" s="51">
        <v>143558145.13</v>
      </c>
      <c r="P10" s="51">
        <v>143558145.13</v>
      </c>
      <c r="Q10" s="9">
        <f t="shared" si="1"/>
        <v>0.88568947606629578</v>
      </c>
    </row>
    <row r="11" spans="1:17" x14ac:dyDescent="0.2">
      <c r="A11" s="10" t="s">
        <v>21</v>
      </c>
      <c r="B11" s="10" t="s">
        <v>22</v>
      </c>
      <c r="C11" s="11" t="str">
        <f t="shared" si="0"/>
        <v>21374900 Actividades Centrales</v>
      </c>
      <c r="D11" s="10" t="s">
        <v>19</v>
      </c>
      <c r="E11" s="10" t="s">
        <v>29</v>
      </c>
      <c r="F11" s="10" t="s">
        <v>30</v>
      </c>
      <c r="G11" s="51">
        <v>15000000</v>
      </c>
      <c r="H11" s="51">
        <v>16500000</v>
      </c>
      <c r="I11" s="51">
        <v>16500000</v>
      </c>
      <c r="J11" s="51">
        <v>0</v>
      </c>
      <c r="K11" s="51">
        <v>0</v>
      </c>
      <c r="L11" s="51">
        <v>0</v>
      </c>
      <c r="M11" s="51">
        <v>12064395.67</v>
      </c>
      <c r="N11" s="51">
        <v>12064395.67</v>
      </c>
      <c r="O11" s="51">
        <v>4435604.33</v>
      </c>
      <c r="P11" s="51">
        <v>4435604.33</v>
      </c>
      <c r="Q11" s="9">
        <f t="shared" si="1"/>
        <v>0.73117549515151514</v>
      </c>
    </row>
    <row r="12" spans="1:17" x14ac:dyDescent="0.2">
      <c r="A12" s="10" t="s">
        <v>21</v>
      </c>
      <c r="B12" s="10" t="s">
        <v>22</v>
      </c>
      <c r="C12" s="11" t="str">
        <f t="shared" si="0"/>
        <v>21374900 Actividades Centrales</v>
      </c>
      <c r="D12" s="10" t="s">
        <v>19</v>
      </c>
      <c r="E12" s="10" t="s">
        <v>31</v>
      </c>
      <c r="F12" s="10" t="s">
        <v>32</v>
      </c>
      <c r="G12" s="51">
        <v>55000000</v>
      </c>
      <c r="H12" s="51">
        <v>55000000</v>
      </c>
      <c r="I12" s="51">
        <v>55000000</v>
      </c>
      <c r="J12" s="51">
        <v>0</v>
      </c>
      <c r="K12" s="51">
        <v>0</v>
      </c>
      <c r="L12" s="51">
        <v>0</v>
      </c>
      <c r="M12" s="51">
        <v>40636701.240000002</v>
      </c>
      <c r="N12" s="51">
        <v>40103059.920000002</v>
      </c>
      <c r="O12" s="51">
        <v>14363298.76</v>
      </c>
      <c r="P12" s="51">
        <v>14363298.76</v>
      </c>
      <c r="Q12" s="9">
        <f t="shared" si="1"/>
        <v>0.73884911345454551</v>
      </c>
    </row>
    <row r="13" spans="1:17" x14ac:dyDescent="0.2">
      <c r="A13" s="10" t="s">
        <v>21</v>
      </c>
      <c r="B13" s="10" t="s">
        <v>22</v>
      </c>
      <c r="C13" s="11" t="str">
        <f t="shared" si="0"/>
        <v>21374900 Actividades Centrales</v>
      </c>
      <c r="D13" s="10" t="s">
        <v>19</v>
      </c>
      <c r="E13" s="10" t="s">
        <v>33</v>
      </c>
      <c r="F13" s="10" t="s">
        <v>34</v>
      </c>
      <c r="G13" s="51">
        <v>55000000</v>
      </c>
      <c r="H13" s="51">
        <v>55000000</v>
      </c>
      <c r="I13" s="51">
        <v>55000000</v>
      </c>
      <c r="J13" s="51">
        <v>0</v>
      </c>
      <c r="K13" s="51">
        <v>0</v>
      </c>
      <c r="L13" s="51">
        <v>0</v>
      </c>
      <c r="M13" s="51">
        <v>40636701.240000002</v>
      </c>
      <c r="N13" s="51">
        <v>40103059.920000002</v>
      </c>
      <c r="O13" s="51">
        <v>14363298.76</v>
      </c>
      <c r="P13" s="51">
        <v>14363298.76</v>
      </c>
      <c r="Q13" s="9">
        <f t="shared" si="1"/>
        <v>0.73884911345454551</v>
      </c>
    </row>
    <row r="14" spans="1:17" x14ac:dyDescent="0.2">
      <c r="A14" s="10" t="s">
        <v>21</v>
      </c>
      <c r="B14" s="10" t="s">
        <v>22</v>
      </c>
      <c r="C14" s="11" t="str">
        <f t="shared" si="0"/>
        <v>21374900 Actividades Centrales</v>
      </c>
      <c r="D14" s="10" t="s">
        <v>19</v>
      </c>
      <c r="E14" s="10" t="s">
        <v>35</v>
      </c>
      <c r="F14" s="10" t="s">
        <v>36</v>
      </c>
      <c r="G14" s="51">
        <v>1827937390</v>
      </c>
      <c r="H14" s="51">
        <v>1778162159</v>
      </c>
      <c r="I14" s="51">
        <v>1778162159</v>
      </c>
      <c r="J14" s="51">
        <v>0</v>
      </c>
      <c r="K14" s="51">
        <v>0</v>
      </c>
      <c r="L14" s="51">
        <v>0</v>
      </c>
      <c r="M14" s="51">
        <v>1201408939.8099999</v>
      </c>
      <c r="N14" s="51">
        <v>1201408939.8099999</v>
      </c>
      <c r="O14" s="51">
        <v>576753219.19000006</v>
      </c>
      <c r="P14" s="51">
        <v>576753219.19000006</v>
      </c>
      <c r="Q14" s="9">
        <f t="shared" si="1"/>
        <v>0.67564644412725916</v>
      </c>
    </row>
    <row r="15" spans="1:17" x14ac:dyDescent="0.2">
      <c r="A15" s="10" t="s">
        <v>21</v>
      </c>
      <c r="B15" s="10" t="s">
        <v>22</v>
      </c>
      <c r="C15" s="11" t="str">
        <f t="shared" si="0"/>
        <v>21374900 Actividades Centrales</v>
      </c>
      <c r="D15" s="10" t="s">
        <v>19</v>
      </c>
      <c r="E15" s="10" t="s">
        <v>37</v>
      </c>
      <c r="F15" s="10" t="s">
        <v>38</v>
      </c>
      <c r="G15" s="51">
        <v>473800000</v>
      </c>
      <c r="H15" s="51">
        <v>449083515</v>
      </c>
      <c r="I15" s="51">
        <v>449083515</v>
      </c>
      <c r="J15" s="51">
        <v>0</v>
      </c>
      <c r="K15" s="51">
        <v>0</v>
      </c>
      <c r="L15" s="51">
        <v>0</v>
      </c>
      <c r="M15" s="51">
        <v>346831534.89999998</v>
      </c>
      <c r="N15" s="51">
        <v>346831534.89999998</v>
      </c>
      <c r="O15" s="51">
        <v>102251980.09999999</v>
      </c>
      <c r="P15" s="51">
        <v>102251980.09999999</v>
      </c>
      <c r="Q15" s="9">
        <f t="shared" si="1"/>
        <v>0.77230965581090183</v>
      </c>
    </row>
    <row r="16" spans="1:17" x14ac:dyDescent="0.2">
      <c r="A16" s="10" t="s">
        <v>21</v>
      </c>
      <c r="B16" s="10" t="s">
        <v>22</v>
      </c>
      <c r="C16" s="11" t="str">
        <f t="shared" si="0"/>
        <v>21374900 Actividades Centrales</v>
      </c>
      <c r="D16" s="10" t="s">
        <v>19</v>
      </c>
      <c r="E16" s="10" t="s">
        <v>39</v>
      </c>
      <c r="F16" s="10" t="s">
        <v>40</v>
      </c>
      <c r="G16" s="51">
        <v>588586508</v>
      </c>
      <c r="H16" s="51">
        <v>573242025</v>
      </c>
      <c r="I16" s="51">
        <v>573242025</v>
      </c>
      <c r="J16" s="51">
        <v>0</v>
      </c>
      <c r="K16" s="51">
        <v>0</v>
      </c>
      <c r="L16" s="51">
        <v>0</v>
      </c>
      <c r="M16" s="51">
        <v>411081151.43000001</v>
      </c>
      <c r="N16" s="51">
        <v>411081151.43000001</v>
      </c>
      <c r="O16" s="51">
        <v>162160873.56999999</v>
      </c>
      <c r="P16" s="51">
        <v>162160873.56999999</v>
      </c>
      <c r="Q16" s="9">
        <f t="shared" si="1"/>
        <v>0.71711621531934966</v>
      </c>
    </row>
    <row r="17" spans="1:17" x14ac:dyDescent="0.2">
      <c r="A17" s="10" t="s">
        <v>21</v>
      </c>
      <c r="B17" s="10" t="s">
        <v>22</v>
      </c>
      <c r="C17" s="11" t="str">
        <f t="shared" si="0"/>
        <v>21374900 Actividades Centrales</v>
      </c>
      <c r="D17" s="10" t="s">
        <v>19</v>
      </c>
      <c r="E17" s="10" t="s">
        <v>41</v>
      </c>
      <c r="F17" s="10" t="s">
        <v>42</v>
      </c>
      <c r="G17" s="51">
        <v>272377497</v>
      </c>
      <c r="H17" s="51">
        <v>267381558</v>
      </c>
      <c r="I17" s="51">
        <v>267381558</v>
      </c>
      <c r="J17" s="51">
        <v>0</v>
      </c>
      <c r="K17" s="51">
        <v>0</v>
      </c>
      <c r="L17" s="51">
        <v>0</v>
      </c>
      <c r="M17" s="51">
        <v>181611931.50999999</v>
      </c>
      <c r="N17" s="51">
        <v>181611931.50999999</v>
      </c>
      <c r="O17" s="51">
        <v>85769626.489999995</v>
      </c>
      <c r="P17" s="51">
        <v>85769626.489999995</v>
      </c>
      <c r="Q17" s="9">
        <f t="shared" si="1"/>
        <v>0.6792238509957369</v>
      </c>
    </row>
    <row r="18" spans="1:17" x14ac:dyDescent="0.2">
      <c r="A18" s="10" t="s">
        <v>21</v>
      </c>
      <c r="B18" s="10" t="s">
        <v>22</v>
      </c>
      <c r="C18" s="11" t="str">
        <f t="shared" si="0"/>
        <v>21374900 Actividades Centrales</v>
      </c>
      <c r="D18" s="10" t="s">
        <v>19</v>
      </c>
      <c r="E18" s="10" t="s">
        <v>43</v>
      </c>
      <c r="F18" s="10" t="s">
        <v>44</v>
      </c>
      <c r="G18" s="51">
        <v>366473385</v>
      </c>
      <c r="H18" s="51">
        <v>366473385</v>
      </c>
      <c r="I18" s="51">
        <v>366473385</v>
      </c>
      <c r="J18" s="51">
        <v>0</v>
      </c>
      <c r="K18" s="51">
        <v>0</v>
      </c>
      <c r="L18" s="51">
        <v>0</v>
      </c>
      <c r="M18" s="51">
        <v>161193233.44999999</v>
      </c>
      <c r="N18" s="51">
        <v>161193233.44999999</v>
      </c>
      <c r="O18" s="51">
        <v>205280151.55000001</v>
      </c>
      <c r="P18" s="51">
        <v>205280151.55000001</v>
      </c>
      <c r="Q18" s="9">
        <f t="shared" si="1"/>
        <v>0.439849768217138</v>
      </c>
    </row>
    <row r="19" spans="1:17" x14ac:dyDescent="0.2">
      <c r="A19" s="10" t="s">
        <v>21</v>
      </c>
      <c r="B19" s="10" t="s">
        <v>22</v>
      </c>
      <c r="C19" s="11" t="str">
        <f t="shared" si="0"/>
        <v>21374900 Actividades Centrales</v>
      </c>
      <c r="D19" s="10" t="s">
        <v>19</v>
      </c>
      <c r="E19" s="10" t="s">
        <v>45</v>
      </c>
      <c r="F19" s="10" t="s">
        <v>46</v>
      </c>
      <c r="G19" s="51">
        <v>126700000</v>
      </c>
      <c r="H19" s="51">
        <v>121981676</v>
      </c>
      <c r="I19" s="51">
        <v>121981676</v>
      </c>
      <c r="J19" s="51">
        <v>0</v>
      </c>
      <c r="K19" s="51">
        <v>0</v>
      </c>
      <c r="L19" s="51">
        <v>0</v>
      </c>
      <c r="M19" s="51">
        <v>100691088.52</v>
      </c>
      <c r="N19" s="51">
        <v>100691088.52</v>
      </c>
      <c r="O19" s="51">
        <v>21290587.48</v>
      </c>
      <c r="P19" s="51">
        <v>21290587.48</v>
      </c>
      <c r="Q19" s="9">
        <f t="shared" si="1"/>
        <v>0.82546077264916407</v>
      </c>
    </row>
    <row r="20" spans="1:17" x14ac:dyDescent="0.2">
      <c r="A20" s="10" t="s">
        <v>21</v>
      </c>
      <c r="B20" s="10" t="s">
        <v>22</v>
      </c>
      <c r="C20" s="11" t="str">
        <f t="shared" si="0"/>
        <v>21374900 Actividades Centrales</v>
      </c>
      <c r="D20" s="10" t="s">
        <v>19</v>
      </c>
      <c r="E20" s="10" t="s">
        <v>47</v>
      </c>
      <c r="F20" s="10" t="s">
        <v>48</v>
      </c>
      <c r="G20" s="51">
        <v>284769908</v>
      </c>
      <c r="H20" s="51">
        <v>278922321</v>
      </c>
      <c r="I20" s="51">
        <v>278922321</v>
      </c>
      <c r="J20" s="51">
        <v>0</v>
      </c>
      <c r="K20" s="51">
        <v>0</v>
      </c>
      <c r="L20" s="51">
        <v>0</v>
      </c>
      <c r="M20" s="51">
        <v>217288348</v>
      </c>
      <c r="N20" s="51">
        <v>217288348</v>
      </c>
      <c r="O20" s="51">
        <v>61633973</v>
      </c>
      <c r="P20" s="51">
        <v>61633973</v>
      </c>
      <c r="Q20" s="9">
        <f t="shared" si="1"/>
        <v>0.77902817967730875</v>
      </c>
    </row>
    <row r="21" spans="1:17" x14ac:dyDescent="0.2">
      <c r="A21" s="10" t="s">
        <v>21</v>
      </c>
      <c r="B21" s="10" t="s">
        <v>22</v>
      </c>
      <c r="C21" s="11" t="str">
        <f t="shared" si="0"/>
        <v>21374900 Actividades Centrales</v>
      </c>
      <c r="D21" s="10" t="s">
        <v>19</v>
      </c>
      <c r="E21" s="10" t="s">
        <v>49</v>
      </c>
      <c r="F21" s="10" t="s">
        <v>50</v>
      </c>
      <c r="G21" s="51">
        <v>270166323</v>
      </c>
      <c r="H21" s="51">
        <v>264618612</v>
      </c>
      <c r="I21" s="51">
        <v>264618612</v>
      </c>
      <c r="J21" s="51">
        <v>0</v>
      </c>
      <c r="K21" s="51">
        <v>0</v>
      </c>
      <c r="L21" s="51">
        <v>0</v>
      </c>
      <c r="M21" s="51">
        <v>206155006</v>
      </c>
      <c r="N21" s="51">
        <v>206155006</v>
      </c>
      <c r="O21" s="51">
        <v>58463606</v>
      </c>
      <c r="P21" s="51">
        <v>58463606</v>
      </c>
      <c r="Q21" s="9">
        <f t="shared" si="1"/>
        <v>0.77906464871034842</v>
      </c>
    </row>
    <row r="22" spans="1:17" x14ac:dyDescent="0.2">
      <c r="A22" s="10" t="s">
        <v>21</v>
      </c>
      <c r="B22" s="10" t="s">
        <v>22</v>
      </c>
      <c r="C22" s="11" t="str">
        <f t="shared" si="0"/>
        <v>21374900 Actividades Centrales</v>
      </c>
      <c r="D22" s="10" t="s">
        <v>19</v>
      </c>
      <c r="E22" s="10" t="s">
        <v>51</v>
      </c>
      <c r="F22" s="10" t="s">
        <v>52</v>
      </c>
      <c r="G22" s="51">
        <v>14603585</v>
      </c>
      <c r="H22" s="51">
        <v>14303709</v>
      </c>
      <c r="I22" s="51">
        <v>14303709</v>
      </c>
      <c r="J22" s="51">
        <v>0</v>
      </c>
      <c r="K22" s="51">
        <v>0</v>
      </c>
      <c r="L22" s="51">
        <v>0</v>
      </c>
      <c r="M22" s="51">
        <v>11133342</v>
      </c>
      <c r="N22" s="51">
        <v>11133342</v>
      </c>
      <c r="O22" s="51">
        <v>3170367</v>
      </c>
      <c r="P22" s="51">
        <v>3170367</v>
      </c>
      <c r="Q22" s="9">
        <f t="shared" si="1"/>
        <v>0.77835350257754821</v>
      </c>
    </row>
    <row r="23" spans="1:17" x14ac:dyDescent="0.2">
      <c r="A23" s="10" t="s">
        <v>21</v>
      </c>
      <c r="B23" s="10" t="s">
        <v>22</v>
      </c>
      <c r="C23" s="11" t="str">
        <f t="shared" si="0"/>
        <v>21374900 Actividades Centrales</v>
      </c>
      <c r="D23" s="10" t="s">
        <v>19</v>
      </c>
      <c r="E23" s="10" t="s">
        <v>53</v>
      </c>
      <c r="F23" s="10" t="s">
        <v>54</v>
      </c>
      <c r="G23" s="51">
        <v>374735127</v>
      </c>
      <c r="H23" s="51">
        <v>368785581</v>
      </c>
      <c r="I23" s="51">
        <v>368785581</v>
      </c>
      <c r="J23" s="51">
        <v>0</v>
      </c>
      <c r="K23" s="51">
        <v>0</v>
      </c>
      <c r="L23" s="51">
        <v>0</v>
      </c>
      <c r="M23" s="51">
        <v>287259706.69</v>
      </c>
      <c r="N23" s="51">
        <v>287259706.69</v>
      </c>
      <c r="O23" s="51">
        <v>81525874.310000002</v>
      </c>
      <c r="P23" s="51">
        <v>81525874.310000002</v>
      </c>
      <c r="Q23" s="9">
        <f t="shared" si="1"/>
        <v>0.77893421405214858</v>
      </c>
    </row>
    <row r="24" spans="1:17" x14ac:dyDescent="0.2">
      <c r="A24" s="10" t="s">
        <v>21</v>
      </c>
      <c r="B24" s="10" t="s">
        <v>22</v>
      </c>
      <c r="C24" s="11" t="str">
        <f t="shared" si="0"/>
        <v>21374900 Actividades Centrales</v>
      </c>
      <c r="D24" s="10" t="s">
        <v>19</v>
      </c>
      <c r="E24" s="10" t="s">
        <v>55</v>
      </c>
      <c r="F24" s="10" t="s">
        <v>56</v>
      </c>
      <c r="G24" s="51">
        <v>158302862</v>
      </c>
      <c r="H24" s="51">
        <v>155052203</v>
      </c>
      <c r="I24" s="51">
        <v>155052203</v>
      </c>
      <c r="J24" s="51">
        <v>0</v>
      </c>
      <c r="K24" s="51">
        <v>0</v>
      </c>
      <c r="L24" s="51">
        <v>0</v>
      </c>
      <c r="M24" s="51">
        <v>120170034</v>
      </c>
      <c r="N24" s="51">
        <v>120170034</v>
      </c>
      <c r="O24" s="51">
        <v>34882169</v>
      </c>
      <c r="P24" s="51">
        <v>34882169</v>
      </c>
      <c r="Q24" s="9">
        <f t="shared" si="1"/>
        <v>0.77502951699435063</v>
      </c>
    </row>
    <row r="25" spans="1:17" x14ac:dyDescent="0.2">
      <c r="A25" s="10" t="s">
        <v>21</v>
      </c>
      <c r="B25" s="10" t="s">
        <v>22</v>
      </c>
      <c r="C25" s="11" t="str">
        <f t="shared" si="0"/>
        <v>21374900 Actividades Centrales</v>
      </c>
      <c r="D25" s="10" t="s">
        <v>19</v>
      </c>
      <c r="E25" s="10" t="s">
        <v>57</v>
      </c>
      <c r="F25" s="10" t="s">
        <v>58</v>
      </c>
      <c r="G25" s="51">
        <v>87621510</v>
      </c>
      <c r="H25" s="51">
        <v>85822252</v>
      </c>
      <c r="I25" s="51">
        <v>85822252</v>
      </c>
      <c r="J25" s="51">
        <v>0</v>
      </c>
      <c r="K25" s="51">
        <v>0</v>
      </c>
      <c r="L25" s="51">
        <v>0</v>
      </c>
      <c r="M25" s="51">
        <v>66800003</v>
      </c>
      <c r="N25" s="51">
        <v>66800003</v>
      </c>
      <c r="O25" s="51">
        <v>19022249</v>
      </c>
      <c r="P25" s="51">
        <v>19022249</v>
      </c>
      <c r="Q25" s="9">
        <f t="shared" si="1"/>
        <v>0.77835294976878489</v>
      </c>
    </row>
    <row r="26" spans="1:17" x14ac:dyDescent="0.2">
      <c r="A26" s="10" t="s">
        <v>21</v>
      </c>
      <c r="B26" s="10" t="s">
        <v>22</v>
      </c>
      <c r="C26" s="11" t="str">
        <f t="shared" si="0"/>
        <v>21374900 Actividades Centrales</v>
      </c>
      <c r="D26" s="10" t="s">
        <v>19</v>
      </c>
      <c r="E26" s="10" t="s">
        <v>59</v>
      </c>
      <c r="F26" s="10" t="s">
        <v>60</v>
      </c>
      <c r="G26" s="51">
        <v>43810755</v>
      </c>
      <c r="H26" s="51">
        <v>42911126</v>
      </c>
      <c r="I26" s="51">
        <v>42911126</v>
      </c>
      <c r="J26" s="51">
        <v>0</v>
      </c>
      <c r="K26" s="51">
        <v>0</v>
      </c>
      <c r="L26" s="51">
        <v>0</v>
      </c>
      <c r="M26" s="51">
        <v>33400037</v>
      </c>
      <c r="N26" s="51">
        <v>33400037</v>
      </c>
      <c r="O26" s="51">
        <v>9511089</v>
      </c>
      <c r="P26" s="51">
        <v>9511089</v>
      </c>
      <c r="Q26" s="9">
        <f t="shared" si="1"/>
        <v>0.7783537770600566</v>
      </c>
    </row>
    <row r="27" spans="1:17" x14ac:dyDescent="0.2">
      <c r="A27" s="10" t="s">
        <v>21</v>
      </c>
      <c r="B27" s="10" t="s">
        <v>22</v>
      </c>
      <c r="C27" s="11" t="str">
        <f t="shared" si="0"/>
        <v>21374900 Actividades Centrales</v>
      </c>
      <c r="D27" s="10" t="s">
        <v>19</v>
      </c>
      <c r="E27" s="10" t="s">
        <v>61</v>
      </c>
      <c r="F27" s="10" t="s">
        <v>62</v>
      </c>
      <c r="G27" s="51">
        <v>85000000</v>
      </c>
      <c r="H27" s="51">
        <v>85000000</v>
      </c>
      <c r="I27" s="51">
        <v>85000000</v>
      </c>
      <c r="J27" s="51">
        <v>0</v>
      </c>
      <c r="K27" s="51">
        <v>0</v>
      </c>
      <c r="L27" s="51">
        <v>0</v>
      </c>
      <c r="M27" s="51">
        <v>66889632.689999998</v>
      </c>
      <c r="N27" s="51">
        <v>66889632.689999998</v>
      </c>
      <c r="O27" s="51">
        <v>18110367.309999999</v>
      </c>
      <c r="P27" s="51">
        <v>18110367.309999999</v>
      </c>
      <c r="Q27" s="9">
        <f t="shared" si="1"/>
        <v>0.78693685517647061</v>
      </c>
    </row>
    <row r="28" spans="1:17" x14ac:dyDescent="0.2">
      <c r="A28" s="10" t="s">
        <v>21</v>
      </c>
      <c r="B28" s="10" t="s">
        <v>22</v>
      </c>
      <c r="C28" s="11" t="str">
        <f t="shared" si="0"/>
        <v>21374900 Actividades Centrales</v>
      </c>
      <c r="D28" s="10" t="s">
        <v>19</v>
      </c>
      <c r="E28" s="10" t="s">
        <v>63</v>
      </c>
      <c r="F28" s="10" t="s">
        <v>64</v>
      </c>
      <c r="G28" s="51">
        <v>1724719483</v>
      </c>
      <c r="H28" s="51">
        <v>1481913338</v>
      </c>
      <c r="I28" s="51">
        <v>1481913338</v>
      </c>
      <c r="J28" s="51">
        <v>0</v>
      </c>
      <c r="K28" s="51">
        <v>10421749.529999999</v>
      </c>
      <c r="L28" s="51">
        <v>0</v>
      </c>
      <c r="M28" s="51">
        <v>1310762571.5899999</v>
      </c>
      <c r="N28" s="51">
        <v>1048038577.39</v>
      </c>
      <c r="O28" s="51">
        <v>160729016.88</v>
      </c>
      <c r="P28" s="51">
        <v>160729016.88</v>
      </c>
      <c r="Q28" s="9">
        <f t="shared" si="1"/>
        <v>0.8845068992759143</v>
      </c>
    </row>
    <row r="29" spans="1:17" x14ac:dyDescent="0.2">
      <c r="A29" s="10" t="s">
        <v>21</v>
      </c>
      <c r="B29" s="10" t="s">
        <v>22</v>
      </c>
      <c r="C29" s="11" t="str">
        <f t="shared" si="0"/>
        <v>21374900 Actividades Centrales</v>
      </c>
      <c r="D29" s="10" t="s">
        <v>19</v>
      </c>
      <c r="E29" s="10" t="s">
        <v>65</v>
      </c>
      <c r="F29" s="10" t="s">
        <v>66</v>
      </c>
      <c r="G29" s="51">
        <v>52000000</v>
      </c>
      <c r="H29" s="51">
        <v>34095507</v>
      </c>
      <c r="I29" s="51">
        <v>34095507</v>
      </c>
      <c r="J29" s="51">
        <v>0</v>
      </c>
      <c r="K29" s="51">
        <v>0</v>
      </c>
      <c r="L29" s="51">
        <v>0</v>
      </c>
      <c r="M29" s="51">
        <v>13764535.810000001</v>
      </c>
      <c r="N29" s="51">
        <v>12189906.310000001</v>
      </c>
      <c r="O29" s="51">
        <v>20330971.190000001</v>
      </c>
      <c r="P29" s="51">
        <v>20330971.190000001</v>
      </c>
      <c r="Q29" s="9">
        <f t="shared" si="1"/>
        <v>0.40370526855635264</v>
      </c>
    </row>
    <row r="30" spans="1:17" x14ac:dyDescent="0.2">
      <c r="A30" s="10" t="s">
        <v>21</v>
      </c>
      <c r="B30" s="10" t="s">
        <v>22</v>
      </c>
      <c r="C30" s="11" t="str">
        <f t="shared" si="0"/>
        <v>21374900 Actividades Centrales</v>
      </c>
      <c r="D30" s="10" t="s">
        <v>19</v>
      </c>
      <c r="E30" s="10" t="s">
        <v>67</v>
      </c>
      <c r="F30" s="10" t="s">
        <v>68</v>
      </c>
      <c r="G30" s="51">
        <v>25000000</v>
      </c>
      <c r="H30" s="51">
        <v>21346920</v>
      </c>
      <c r="I30" s="51">
        <v>21346920</v>
      </c>
      <c r="J30" s="51">
        <v>0</v>
      </c>
      <c r="K30" s="51">
        <v>0</v>
      </c>
      <c r="L30" s="51">
        <v>0</v>
      </c>
      <c r="M30" s="51">
        <v>1574629.5</v>
      </c>
      <c r="N30" s="51">
        <v>0</v>
      </c>
      <c r="O30" s="51">
        <v>19772290.5</v>
      </c>
      <c r="P30" s="51">
        <v>19772290.5</v>
      </c>
      <c r="Q30" s="9">
        <f t="shared" si="1"/>
        <v>7.3763779505427479E-2</v>
      </c>
    </row>
    <row r="31" spans="1:17" x14ac:dyDescent="0.2">
      <c r="A31" s="10" t="s">
        <v>21</v>
      </c>
      <c r="B31" s="10" t="s">
        <v>22</v>
      </c>
      <c r="C31" s="11" t="str">
        <f t="shared" si="0"/>
        <v>21374900 Actividades Centrales</v>
      </c>
      <c r="D31" s="10" t="s">
        <v>19</v>
      </c>
      <c r="E31" s="10" t="s">
        <v>69</v>
      </c>
      <c r="F31" s="10" t="s">
        <v>70</v>
      </c>
      <c r="G31" s="51">
        <v>7000000</v>
      </c>
      <c r="H31" s="51">
        <v>2248587</v>
      </c>
      <c r="I31" s="51">
        <v>2248587</v>
      </c>
      <c r="J31" s="51">
        <v>0</v>
      </c>
      <c r="K31" s="51">
        <v>0</v>
      </c>
      <c r="L31" s="51">
        <v>0</v>
      </c>
      <c r="M31" s="51">
        <v>2248587</v>
      </c>
      <c r="N31" s="51">
        <v>2248587</v>
      </c>
      <c r="O31" s="51">
        <v>0</v>
      </c>
      <c r="P31" s="51">
        <v>0</v>
      </c>
      <c r="Q31" s="9">
        <f t="shared" si="1"/>
        <v>1</v>
      </c>
    </row>
    <row r="32" spans="1:17" x14ac:dyDescent="0.2">
      <c r="A32" s="10" t="s">
        <v>21</v>
      </c>
      <c r="B32" s="10" t="s">
        <v>22</v>
      </c>
      <c r="C32" s="11" t="str">
        <f t="shared" si="0"/>
        <v>21374900 Actividades Centrales</v>
      </c>
      <c r="D32" s="10" t="s">
        <v>19</v>
      </c>
      <c r="E32" s="10" t="s">
        <v>71</v>
      </c>
      <c r="F32" s="10" t="s">
        <v>72</v>
      </c>
      <c r="G32" s="51">
        <v>20000000</v>
      </c>
      <c r="H32" s="51">
        <v>10500000</v>
      </c>
      <c r="I32" s="51">
        <v>10500000</v>
      </c>
      <c r="J32" s="51">
        <v>0</v>
      </c>
      <c r="K32" s="51">
        <v>0</v>
      </c>
      <c r="L32" s="51">
        <v>0</v>
      </c>
      <c r="M32" s="51">
        <v>9941319.3100000005</v>
      </c>
      <c r="N32" s="51">
        <v>9941319.3100000005</v>
      </c>
      <c r="O32" s="51">
        <v>558680.68999999994</v>
      </c>
      <c r="P32" s="51">
        <v>558680.68999999994</v>
      </c>
      <c r="Q32" s="9">
        <f t="shared" si="1"/>
        <v>0.94679231523809526</v>
      </c>
    </row>
    <row r="33" spans="1:17" x14ac:dyDescent="0.2">
      <c r="A33" s="10" t="s">
        <v>21</v>
      </c>
      <c r="B33" s="10" t="s">
        <v>22</v>
      </c>
      <c r="C33" s="11" t="str">
        <f t="shared" si="0"/>
        <v>21374900 Actividades Centrales</v>
      </c>
      <c r="D33" s="10" t="s">
        <v>19</v>
      </c>
      <c r="E33" s="10" t="s">
        <v>73</v>
      </c>
      <c r="F33" s="10" t="s">
        <v>74</v>
      </c>
      <c r="G33" s="51">
        <v>234760847</v>
      </c>
      <c r="H33" s="51">
        <v>169643549</v>
      </c>
      <c r="I33" s="51">
        <v>169643549</v>
      </c>
      <c r="J33" s="51">
        <v>0</v>
      </c>
      <c r="K33" s="51">
        <v>0</v>
      </c>
      <c r="L33" s="51">
        <v>0</v>
      </c>
      <c r="M33" s="51">
        <v>149851864.13</v>
      </c>
      <c r="N33" s="51">
        <v>144541980.86000001</v>
      </c>
      <c r="O33" s="51">
        <v>19791684.870000001</v>
      </c>
      <c r="P33" s="51">
        <v>19791684.870000001</v>
      </c>
      <c r="Q33" s="9">
        <f t="shared" si="1"/>
        <v>0.88333370183147952</v>
      </c>
    </row>
    <row r="34" spans="1:17" x14ac:dyDescent="0.2">
      <c r="A34" s="10" t="s">
        <v>21</v>
      </c>
      <c r="B34" s="10" t="s">
        <v>22</v>
      </c>
      <c r="C34" s="11" t="str">
        <f t="shared" si="0"/>
        <v>21374900 Actividades Centrales</v>
      </c>
      <c r="D34" s="10" t="s">
        <v>19</v>
      </c>
      <c r="E34" s="10" t="s">
        <v>75</v>
      </c>
      <c r="F34" s="10" t="s">
        <v>76</v>
      </c>
      <c r="G34" s="51">
        <v>87943599</v>
      </c>
      <c r="H34" s="51">
        <v>27793580</v>
      </c>
      <c r="I34" s="51">
        <v>27793580</v>
      </c>
      <c r="J34" s="51">
        <v>0</v>
      </c>
      <c r="K34" s="51">
        <v>0</v>
      </c>
      <c r="L34" s="51">
        <v>0</v>
      </c>
      <c r="M34" s="51">
        <v>18330875</v>
      </c>
      <c r="N34" s="51">
        <v>18330875</v>
      </c>
      <c r="O34" s="51">
        <v>9462705</v>
      </c>
      <c r="P34" s="51">
        <v>9462705</v>
      </c>
      <c r="Q34" s="9">
        <f t="shared" si="1"/>
        <v>0.65953630298795618</v>
      </c>
    </row>
    <row r="35" spans="1:17" x14ac:dyDescent="0.2">
      <c r="A35" s="10" t="s">
        <v>21</v>
      </c>
      <c r="B35" s="10" t="s">
        <v>22</v>
      </c>
      <c r="C35" s="11" t="str">
        <f t="shared" si="0"/>
        <v>21374900 Actividades Centrales</v>
      </c>
      <c r="D35" s="10" t="s">
        <v>19</v>
      </c>
      <c r="E35" s="10" t="s">
        <v>77</v>
      </c>
      <c r="F35" s="10" t="s">
        <v>78</v>
      </c>
      <c r="G35" s="51">
        <v>37598071</v>
      </c>
      <c r="H35" s="51">
        <v>33000000</v>
      </c>
      <c r="I35" s="51">
        <v>33000000</v>
      </c>
      <c r="J35" s="51">
        <v>0</v>
      </c>
      <c r="K35" s="51">
        <v>0</v>
      </c>
      <c r="L35" s="51">
        <v>0</v>
      </c>
      <c r="M35" s="51">
        <v>32857786.800000001</v>
      </c>
      <c r="N35" s="51">
        <v>29734516.800000001</v>
      </c>
      <c r="O35" s="51">
        <v>142213.20000000001</v>
      </c>
      <c r="P35" s="51">
        <v>142213.20000000001</v>
      </c>
      <c r="Q35" s="9">
        <f t="shared" si="1"/>
        <v>0.99569050909090906</v>
      </c>
    </row>
    <row r="36" spans="1:17" x14ac:dyDescent="0.2">
      <c r="A36" s="10" t="s">
        <v>21</v>
      </c>
      <c r="B36" s="10" t="s">
        <v>22</v>
      </c>
      <c r="C36" s="11" t="str">
        <f t="shared" si="0"/>
        <v>21374900 Actividades Centrales</v>
      </c>
      <c r="D36" s="10" t="s">
        <v>19</v>
      </c>
      <c r="E36" s="10" t="s">
        <v>79</v>
      </c>
      <c r="F36" s="10" t="s">
        <v>80</v>
      </c>
      <c r="G36" s="51">
        <v>68250</v>
      </c>
      <c r="H36" s="51">
        <v>18928</v>
      </c>
      <c r="I36" s="51">
        <v>18928</v>
      </c>
      <c r="J36" s="51">
        <v>0</v>
      </c>
      <c r="K36" s="51">
        <v>0</v>
      </c>
      <c r="L36" s="51">
        <v>0</v>
      </c>
      <c r="M36" s="51">
        <v>18927.5</v>
      </c>
      <c r="N36" s="51">
        <v>18927.5</v>
      </c>
      <c r="O36" s="51">
        <v>0.5</v>
      </c>
      <c r="P36" s="51">
        <v>0.5</v>
      </c>
      <c r="Q36" s="9">
        <f t="shared" si="1"/>
        <v>0.99997358410819948</v>
      </c>
    </row>
    <row r="37" spans="1:17" x14ac:dyDescent="0.2">
      <c r="A37" s="10" t="s">
        <v>21</v>
      </c>
      <c r="B37" s="10" t="s">
        <v>22</v>
      </c>
      <c r="C37" s="11" t="str">
        <f t="shared" si="0"/>
        <v>21374900 Actividades Centrales</v>
      </c>
      <c r="D37" s="10" t="s">
        <v>19</v>
      </c>
      <c r="E37" s="10" t="s">
        <v>81</v>
      </c>
      <c r="F37" s="10" t="s">
        <v>82</v>
      </c>
      <c r="G37" s="51">
        <v>91510913</v>
      </c>
      <c r="H37" s="51">
        <v>91510913</v>
      </c>
      <c r="I37" s="51">
        <v>91510913</v>
      </c>
      <c r="J37" s="51">
        <v>0</v>
      </c>
      <c r="K37" s="51">
        <v>0</v>
      </c>
      <c r="L37" s="51">
        <v>0</v>
      </c>
      <c r="M37" s="51">
        <v>81722954.230000004</v>
      </c>
      <c r="N37" s="51">
        <v>79762386.159999996</v>
      </c>
      <c r="O37" s="51">
        <v>9787958.7699999996</v>
      </c>
      <c r="P37" s="51">
        <v>9787958.7699999996</v>
      </c>
      <c r="Q37" s="9">
        <f t="shared" si="1"/>
        <v>0.89304052982183668</v>
      </c>
    </row>
    <row r="38" spans="1:17" x14ac:dyDescent="0.2">
      <c r="A38" s="10" t="s">
        <v>21</v>
      </c>
      <c r="B38" s="10" t="s">
        <v>22</v>
      </c>
      <c r="C38" s="11" t="str">
        <f t="shared" si="0"/>
        <v>21374900 Actividades Centrales</v>
      </c>
      <c r="D38" s="10" t="s">
        <v>19</v>
      </c>
      <c r="E38" s="10" t="s">
        <v>83</v>
      </c>
      <c r="F38" s="10" t="s">
        <v>84</v>
      </c>
      <c r="G38" s="51">
        <v>17640014</v>
      </c>
      <c r="H38" s="51">
        <v>17320128</v>
      </c>
      <c r="I38" s="51">
        <v>17320128</v>
      </c>
      <c r="J38" s="51">
        <v>0</v>
      </c>
      <c r="K38" s="51">
        <v>0</v>
      </c>
      <c r="L38" s="51">
        <v>0</v>
      </c>
      <c r="M38" s="51">
        <v>16921320.600000001</v>
      </c>
      <c r="N38" s="51">
        <v>16695275.4</v>
      </c>
      <c r="O38" s="51">
        <v>398807.4</v>
      </c>
      <c r="P38" s="51">
        <v>398807.4</v>
      </c>
      <c r="Q38" s="9">
        <f t="shared" si="1"/>
        <v>0.97697433875777373</v>
      </c>
    </row>
    <row r="39" spans="1:17" x14ac:dyDescent="0.2">
      <c r="A39" s="10" t="s">
        <v>21</v>
      </c>
      <c r="B39" s="10" t="s">
        <v>22</v>
      </c>
      <c r="C39" s="11" t="str">
        <f t="shared" si="0"/>
        <v>21374900 Actividades Centrales</v>
      </c>
      <c r="D39" s="10" t="s">
        <v>19</v>
      </c>
      <c r="E39" s="10" t="s">
        <v>85</v>
      </c>
      <c r="F39" s="10" t="s">
        <v>86</v>
      </c>
      <c r="G39" s="51">
        <v>208000000</v>
      </c>
      <c r="H39" s="51">
        <v>135000000</v>
      </c>
      <c r="I39" s="51">
        <v>135000000</v>
      </c>
      <c r="J39" s="51">
        <v>0</v>
      </c>
      <c r="K39" s="51">
        <v>3824651.52</v>
      </c>
      <c r="L39" s="51">
        <v>0</v>
      </c>
      <c r="M39" s="51">
        <v>81543613.719999999</v>
      </c>
      <c r="N39" s="51">
        <v>47256956.079999998</v>
      </c>
      <c r="O39" s="51">
        <v>49631734.759999998</v>
      </c>
      <c r="P39" s="51">
        <v>49631734.759999998</v>
      </c>
      <c r="Q39" s="9">
        <f t="shared" si="1"/>
        <v>0.60402676829629631</v>
      </c>
    </row>
    <row r="40" spans="1:17" x14ac:dyDescent="0.2">
      <c r="A40" s="10" t="s">
        <v>21</v>
      </c>
      <c r="B40" s="10" t="s">
        <v>22</v>
      </c>
      <c r="C40" s="11" t="str">
        <f t="shared" si="0"/>
        <v>21374900 Actividades Centrales</v>
      </c>
      <c r="D40" s="10" t="s">
        <v>19</v>
      </c>
      <c r="E40" s="10" t="s">
        <v>87</v>
      </c>
      <c r="F40" s="10" t="s">
        <v>88</v>
      </c>
      <c r="G40" s="51">
        <v>30000000</v>
      </c>
      <c r="H40" s="51">
        <v>48950000</v>
      </c>
      <c r="I40" s="51">
        <v>48950000</v>
      </c>
      <c r="J40" s="51">
        <v>0</v>
      </c>
      <c r="K40" s="51">
        <v>0</v>
      </c>
      <c r="L40" s="51">
        <v>0</v>
      </c>
      <c r="M40" s="51">
        <v>18936813.829999998</v>
      </c>
      <c r="N40" s="51">
        <v>10070900.5</v>
      </c>
      <c r="O40" s="51">
        <v>30013186.170000002</v>
      </c>
      <c r="P40" s="51">
        <v>30013186.170000002</v>
      </c>
      <c r="Q40" s="9">
        <f t="shared" si="1"/>
        <v>0.38686034382022466</v>
      </c>
    </row>
    <row r="41" spans="1:17" x14ac:dyDescent="0.2">
      <c r="A41" s="10" t="s">
        <v>21</v>
      </c>
      <c r="B41" s="10" t="s">
        <v>22</v>
      </c>
      <c r="C41" s="11" t="str">
        <f t="shared" si="0"/>
        <v>21374900 Actividades Centrales</v>
      </c>
      <c r="D41" s="10" t="s">
        <v>19</v>
      </c>
      <c r="E41" s="10" t="s">
        <v>89</v>
      </c>
      <c r="F41" s="10" t="s">
        <v>90</v>
      </c>
      <c r="G41" s="51">
        <v>2000000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9">
        <f t="shared" si="1"/>
        <v>0</v>
      </c>
    </row>
    <row r="42" spans="1:17" x14ac:dyDescent="0.2">
      <c r="A42" s="10" t="s">
        <v>21</v>
      </c>
      <c r="B42" s="10" t="s">
        <v>22</v>
      </c>
      <c r="C42" s="11" t="str">
        <f t="shared" si="0"/>
        <v>21374900 Actividades Centrales</v>
      </c>
      <c r="D42" s="10" t="s">
        <v>19</v>
      </c>
      <c r="E42" s="10" t="s">
        <v>91</v>
      </c>
      <c r="F42" s="10" t="s">
        <v>92</v>
      </c>
      <c r="G42" s="51">
        <v>1000000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9">
        <f t="shared" si="1"/>
        <v>0</v>
      </c>
    </row>
    <row r="43" spans="1:17" x14ac:dyDescent="0.2">
      <c r="A43" s="10" t="s">
        <v>21</v>
      </c>
      <c r="B43" s="10" t="s">
        <v>22</v>
      </c>
      <c r="C43" s="11" t="str">
        <f t="shared" si="0"/>
        <v>21374900 Actividades Centrales</v>
      </c>
      <c r="D43" s="10" t="s">
        <v>19</v>
      </c>
      <c r="E43" s="10" t="s">
        <v>93</v>
      </c>
      <c r="F43" s="10" t="s">
        <v>94</v>
      </c>
      <c r="G43" s="51">
        <v>175000000</v>
      </c>
      <c r="H43" s="51">
        <v>86050000</v>
      </c>
      <c r="I43" s="51">
        <v>86050000</v>
      </c>
      <c r="J43" s="51">
        <v>0</v>
      </c>
      <c r="K43" s="51">
        <v>3824651.52</v>
      </c>
      <c r="L43" s="51">
        <v>0</v>
      </c>
      <c r="M43" s="51">
        <v>62606799.890000001</v>
      </c>
      <c r="N43" s="51">
        <v>37186055.579999998</v>
      </c>
      <c r="O43" s="51">
        <v>19618548.59</v>
      </c>
      <c r="P43" s="51">
        <v>19618548.59</v>
      </c>
      <c r="Q43" s="9">
        <f t="shared" si="1"/>
        <v>0.72756304346310285</v>
      </c>
    </row>
    <row r="44" spans="1:17" x14ac:dyDescent="0.2">
      <c r="A44" s="10" t="s">
        <v>21</v>
      </c>
      <c r="B44" s="10" t="s">
        <v>22</v>
      </c>
      <c r="C44" s="11" t="str">
        <f t="shared" si="0"/>
        <v>21374900 Actividades Centrales</v>
      </c>
      <c r="D44" s="10" t="s">
        <v>19</v>
      </c>
      <c r="E44" s="10" t="s">
        <v>95</v>
      </c>
      <c r="F44" s="10" t="s">
        <v>96</v>
      </c>
      <c r="G44" s="51">
        <v>910091136</v>
      </c>
      <c r="H44" s="51">
        <v>806988446</v>
      </c>
      <c r="I44" s="51">
        <v>806988446</v>
      </c>
      <c r="J44" s="51">
        <v>0</v>
      </c>
      <c r="K44" s="51">
        <v>5537116.0099999998</v>
      </c>
      <c r="L44" s="51">
        <v>0</v>
      </c>
      <c r="M44" s="51">
        <v>780265172.96000004</v>
      </c>
      <c r="N44" s="51">
        <v>652898046.97000003</v>
      </c>
      <c r="O44" s="51">
        <v>21186157.030000001</v>
      </c>
      <c r="P44" s="51">
        <v>21186157.030000001</v>
      </c>
      <c r="Q44" s="9">
        <f t="shared" si="1"/>
        <v>0.9668851850699236</v>
      </c>
    </row>
    <row r="45" spans="1:17" x14ac:dyDescent="0.2">
      <c r="A45" s="10" t="s">
        <v>21</v>
      </c>
      <c r="B45" s="10" t="s">
        <v>22</v>
      </c>
      <c r="C45" s="11" t="str">
        <f t="shared" si="0"/>
        <v>21374900 Actividades Centrales</v>
      </c>
      <c r="D45" s="10" t="s">
        <v>19</v>
      </c>
      <c r="E45" s="10" t="s">
        <v>97</v>
      </c>
      <c r="F45" s="10" t="s">
        <v>98</v>
      </c>
      <c r="G45" s="51">
        <v>210000000</v>
      </c>
      <c r="H45" s="51">
        <v>130571590</v>
      </c>
      <c r="I45" s="51">
        <v>130571590</v>
      </c>
      <c r="J45" s="51">
        <v>0</v>
      </c>
      <c r="K45" s="51">
        <v>0</v>
      </c>
      <c r="L45" s="51">
        <v>0</v>
      </c>
      <c r="M45" s="51">
        <v>126834590</v>
      </c>
      <c r="N45" s="51">
        <v>69793885</v>
      </c>
      <c r="O45" s="51">
        <v>3737000</v>
      </c>
      <c r="P45" s="51">
        <v>3737000</v>
      </c>
      <c r="Q45" s="9">
        <f t="shared" si="1"/>
        <v>0.97137968527456853</v>
      </c>
    </row>
    <row r="46" spans="1:17" x14ac:dyDescent="0.2">
      <c r="A46" s="10" t="s">
        <v>21</v>
      </c>
      <c r="B46" s="10" t="s">
        <v>22</v>
      </c>
      <c r="C46" s="11" t="str">
        <f t="shared" si="0"/>
        <v>21374900 Actividades Centrales</v>
      </c>
      <c r="D46" s="10" t="s">
        <v>19</v>
      </c>
      <c r="E46" s="10" t="s">
        <v>99</v>
      </c>
      <c r="F46" s="10" t="s">
        <v>100</v>
      </c>
      <c r="G46" s="51">
        <v>50041131</v>
      </c>
      <c r="H46" s="51">
        <v>107919910</v>
      </c>
      <c r="I46" s="51">
        <v>107919910</v>
      </c>
      <c r="J46" s="51">
        <v>0</v>
      </c>
      <c r="K46" s="51">
        <v>5537116.0099999998</v>
      </c>
      <c r="L46" s="51">
        <v>0</v>
      </c>
      <c r="M46" s="51">
        <v>101307308.43000001</v>
      </c>
      <c r="N46" s="51">
        <v>71307308.430000007</v>
      </c>
      <c r="O46" s="51">
        <v>1075485.56</v>
      </c>
      <c r="P46" s="51">
        <v>1075485.56</v>
      </c>
      <c r="Q46" s="9">
        <f t="shared" si="1"/>
        <v>0.93872676904567476</v>
      </c>
    </row>
    <row r="47" spans="1:17" x14ac:dyDescent="0.2">
      <c r="A47" s="10" t="s">
        <v>21</v>
      </c>
      <c r="B47" s="10" t="s">
        <v>22</v>
      </c>
      <c r="C47" s="11" t="str">
        <f t="shared" si="0"/>
        <v>21374900 Actividades Centrales</v>
      </c>
      <c r="D47" s="10" t="s">
        <v>19</v>
      </c>
      <c r="E47" s="10" t="s">
        <v>101</v>
      </c>
      <c r="F47" s="10" t="s">
        <v>102</v>
      </c>
      <c r="G47" s="51">
        <v>556050005</v>
      </c>
      <c r="H47" s="51">
        <v>521934996</v>
      </c>
      <c r="I47" s="51">
        <v>521934996</v>
      </c>
      <c r="J47" s="51">
        <v>0</v>
      </c>
      <c r="K47" s="51">
        <v>0</v>
      </c>
      <c r="L47" s="51">
        <v>0</v>
      </c>
      <c r="M47" s="51">
        <v>507319153.75999999</v>
      </c>
      <c r="N47" s="51">
        <v>473140627.76999998</v>
      </c>
      <c r="O47" s="51">
        <v>14615842.24</v>
      </c>
      <c r="P47" s="51">
        <v>14615842.24</v>
      </c>
      <c r="Q47" s="9">
        <f t="shared" si="1"/>
        <v>0.9719968150210031</v>
      </c>
    </row>
    <row r="48" spans="1:17" x14ac:dyDescent="0.2">
      <c r="A48" s="10" t="s">
        <v>21</v>
      </c>
      <c r="B48" s="10" t="s">
        <v>22</v>
      </c>
      <c r="C48" s="11" t="str">
        <f t="shared" si="0"/>
        <v>21374900 Actividades Centrales</v>
      </c>
      <c r="D48" s="10" t="s">
        <v>19</v>
      </c>
      <c r="E48" s="10" t="s">
        <v>103</v>
      </c>
      <c r="F48" s="10" t="s">
        <v>104</v>
      </c>
      <c r="G48" s="51">
        <v>94000000</v>
      </c>
      <c r="H48" s="51">
        <v>46561950</v>
      </c>
      <c r="I48" s="51">
        <v>46561950</v>
      </c>
      <c r="J48" s="51">
        <v>0</v>
      </c>
      <c r="K48" s="51">
        <v>0</v>
      </c>
      <c r="L48" s="51">
        <v>0</v>
      </c>
      <c r="M48" s="51">
        <v>44804120.770000003</v>
      </c>
      <c r="N48" s="51">
        <v>38656225.770000003</v>
      </c>
      <c r="O48" s="51">
        <v>1757829.23</v>
      </c>
      <c r="P48" s="51">
        <v>1757829.23</v>
      </c>
      <c r="Q48" s="9">
        <f t="shared" si="1"/>
        <v>0.96224751691026689</v>
      </c>
    </row>
    <row r="49" spans="1:17" x14ac:dyDescent="0.2">
      <c r="A49" s="10" t="s">
        <v>21</v>
      </c>
      <c r="B49" s="10" t="s">
        <v>22</v>
      </c>
      <c r="C49" s="11" t="str">
        <f t="shared" si="0"/>
        <v>21374900 Actividades Centrales</v>
      </c>
      <c r="D49" s="10" t="s">
        <v>19</v>
      </c>
      <c r="E49" s="10" t="s">
        <v>105</v>
      </c>
      <c r="F49" s="10" t="s">
        <v>106</v>
      </c>
      <c r="G49" s="51">
        <v>12200000</v>
      </c>
      <c r="H49" s="51">
        <v>17800000</v>
      </c>
      <c r="I49" s="51">
        <v>17800000</v>
      </c>
      <c r="J49" s="51">
        <v>0</v>
      </c>
      <c r="K49" s="51">
        <v>0</v>
      </c>
      <c r="L49" s="51">
        <v>0</v>
      </c>
      <c r="M49" s="51">
        <v>16245376.470000001</v>
      </c>
      <c r="N49" s="51">
        <v>16222076.470000001</v>
      </c>
      <c r="O49" s="51">
        <v>1554623.53</v>
      </c>
      <c r="P49" s="51">
        <v>1554623.53</v>
      </c>
      <c r="Q49" s="9">
        <f t="shared" si="1"/>
        <v>0.91266159943820224</v>
      </c>
    </row>
    <row r="50" spans="1:17" x14ac:dyDescent="0.2">
      <c r="A50" s="10" t="s">
        <v>21</v>
      </c>
      <c r="B50" s="10" t="s">
        <v>22</v>
      </c>
      <c r="C50" s="11" t="str">
        <f t="shared" si="0"/>
        <v>21374900 Actividades Centrales</v>
      </c>
      <c r="D50" s="10" t="s">
        <v>19</v>
      </c>
      <c r="E50" s="10" t="s">
        <v>107</v>
      </c>
      <c r="F50" s="10" t="s">
        <v>108</v>
      </c>
      <c r="G50" s="51">
        <v>2200000</v>
      </c>
      <c r="H50" s="51">
        <v>800000</v>
      </c>
      <c r="I50" s="51">
        <v>800000</v>
      </c>
      <c r="J50" s="51">
        <v>0</v>
      </c>
      <c r="K50" s="51">
        <v>0</v>
      </c>
      <c r="L50" s="51">
        <v>0</v>
      </c>
      <c r="M50" s="51">
        <v>589176.47</v>
      </c>
      <c r="N50" s="51">
        <v>589176.47</v>
      </c>
      <c r="O50" s="51">
        <v>210823.53</v>
      </c>
      <c r="P50" s="51">
        <v>210823.53</v>
      </c>
      <c r="Q50" s="9">
        <f t="shared" si="1"/>
        <v>0.73647058749999994</v>
      </c>
    </row>
    <row r="51" spans="1:17" x14ac:dyDescent="0.2">
      <c r="A51" s="10" t="s">
        <v>21</v>
      </c>
      <c r="B51" s="10" t="s">
        <v>22</v>
      </c>
      <c r="C51" s="11" t="str">
        <f t="shared" si="0"/>
        <v>21374900 Actividades Centrales</v>
      </c>
      <c r="D51" s="10" t="s">
        <v>19</v>
      </c>
      <c r="E51" s="10" t="s">
        <v>109</v>
      </c>
      <c r="F51" s="10" t="s">
        <v>110</v>
      </c>
      <c r="G51" s="51">
        <v>10000000</v>
      </c>
      <c r="H51" s="51">
        <v>17000000</v>
      </c>
      <c r="I51" s="51">
        <v>17000000</v>
      </c>
      <c r="J51" s="51">
        <v>0</v>
      </c>
      <c r="K51" s="51">
        <v>0</v>
      </c>
      <c r="L51" s="51">
        <v>0</v>
      </c>
      <c r="M51" s="51">
        <v>15656200</v>
      </c>
      <c r="N51" s="51">
        <v>15632900</v>
      </c>
      <c r="O51" s="51">
        <v>1343800</v>
      </c>
      <c r="P51" s="51">
        <v>1343800</v>
      </c>
      <c r="Q51" s="9">
        <f t="shared" si="1"/>
        <v>0.92095294117647064</v>
      </c>
    </row>
    <row r="52" spans="1:17" x14ac:dyDescent="0.2">
      <c r="A52" s="10" t="s">
        <v>21</v>
      </c>
      <c r="B52" s="10" t="s">
        <v>22</v>
      </c>
      <c r="C52" s="11" t="str">
        <f t="shared" si="0"/>
        <v>21374900 Actividades Centrales</v>
      </c>
      <c r="D52" s="10" t="s">
        <v>19</v>
      </c>
      <c r="E52" s="10" t="s">
        <v>111</v>
      </c>
      <c r="F52" s="10" t="s">
        <v>112</v>
      </c>
      <c r="G52" s="51">
        <v>114757500</v>
      </c>
      <c r="H52" s="51">
        <v>82757500</v>
      </c>
      <c r="I52" s="51">
        <v>82757500</v>
      </c>
      <c r="J52" s="51">
        <v>0</v>
      </c>
      <c r="K52" s="51">
        <v>0</v>
      </c>
      <c r="L52" s="51">
        <v>0</v>
      </c>
      <c r="M52" s="51">
        <v>71300835</v>
      </c>
      <c r="N52" s="51">
        <v>71300835</v>
      </c>
      <c r="O52" s="51">
        <v>11456665</v>
      </c>
      <c r="P52" s="51">
        <v>11456665</v>
      </c>
      <c r="Q52" s="9">
        <f t="shared" si="1"/>
        <v>0.86156342325468993</v>
      </c>
    </row>
    <row r="53" spans="1:17" x14ac:dyDescent="0.2">
      <c r="A53" s="10" t="s">
        <v>21</v>
      </c>
      <c r="B53" s="10" t="s">
        <v>22</v>
      </c>
      <c r="C53" s="11" t="str">
        <f t="shared" si="0"/>
        <v>21374900 Actividades Centrales</v>
      </c>
      <c r="D53" s="10" t="s">
        <v>19</v>
      </c>
      <c r="E53" s="10" t="s">
        <v>113</v>
      </c>
      <c r="F53" s="10" t="s">
        <v>114</v>
      </c>
      <c r="G53" s="51">
        <v>114757500</v>
      </c>
      <c r="H53" s="51">
        <v>82757500</v>
      </c>
      <c r="I53" s="51">
        <v>82757500</v>
      </c>
      <c r="J53" s="51">
        <v>0</v>
      </c>
      <c r="K53" s="51">
        <v>0</v>
      </c>
      <c r="L53" s="51">
        <v>0</v>
      </c>
      <c r="M53" s="51">
        <v>71300835</v>
      </c>
      <c r="N53" s="51">
        <v>71300835</v>
      </c>
      <c r="O53" s="51">
        <v>11456665</v>
      </c>
      <c r="P53" s="51">
        <v>11456665</v>
      </c>
      <c r="Q53" s="9">
        <f t="shared" si="1"/>
        <v>0.86156342325468993</v>
      </c>
    </row>
    <row r="54" spans="1:17" x14ac:dyDescent="0.2">
      <c r="A54" s="10" t="s">
        <v>21</v>
      </c>
      <c r="B54" s="10" t="s">
        <v>22</v>
      </c>
      <c r="C54" s="11" t="str">
        <f t="shared" si="0"/>
        <v>21374900 Actividades Centrales</v>
      </c>
      <c r="D54" s="10" t="s">
        <v>19</v>
      </c>
      <c r="E54" s="10" t="s">
        <v>115</v>
      </c>
      <c r="F54" s="10" t="s">
        <v>116</v>
      </c>
      <c r="G54" s="51">
        <v>6250000</v>
      </c>
      <c r="H54" s="51">
        <v>6350000</v>
      </c>
      <c r="I54" s="51">
        <v>6350000</v>
      </c>
      <c r="J54" s="51">
        <v>0</v>
      </c>
      <c r="K54" s="51">
        <v>0</v>
      </c>
      <c r="L54" s="51">
        <v>0</v>
      </c>
      <c r="M54" s="51">
        <v>6061485.7699999996</v>
      </c>
      <c r="N54" s="51">
        <v>5657488.25</v>
      </c>
      <c r="O54" s="51">
        <v>288514.23</v>
      </c>
      <c r="P54" s="51">
        <v>288514.23</v>
      </c>
      <c r="Q54" s="9">
        <f t="shared" si="1"/>
        <v>0.95456468818897633</v>
      </c>
    </row>
    <row r="55" spans="1:17" x14ac:dyDescent="0.2">
      <c r="A55" s="10" t="s">
        <v>21</v>
      </c>
      <c r="B55" s="10" t="s">
        <v>22</v>
      </c>
      <c r="C55" s="11" t="str">
        <f t="shared" si="0"/>
        <v>21374900 Actividades Centrales</v>
      </c>
      <c r="D55" s="58" t="s">
        <v>19</v>
      </c>
      <c r="E55" s="10" t="s">
        <v>117</v>
      </c>
      <c r="F55" s="10" t="s">
        <v>118</v>
      </c>
      <c r="G55" s="51">
        <v>3000000</v>
      </c>
      <c r="H55" s="51">
        <v>5100000</v>
      </c>
      <c r="I55" s="51">
        <v>5100000</v>
      </c>
      <c r="J55" s="51">
        <v>0</v>
      </c>
      <c r="K55" s="51">
        <v>0</v>
      </c>
      <c r="L55" s="51">
        <v>0</v>
      </c>
      <c r="M55" s="51">
        <v>5098075.7699999996</v>
      </c>
      <c r="N55" s="51">
        <v>4694078.25</v>
      </c>
      <c r="O55" s="51">
        <v>1924.23</v>
      </c>
      <c r="P55" s="51">
        <v>1924.23</v>
      </c>
      <c r="Q55" s="9">
        <f t="shared" si="1"/>
        <v>0.99962269999999986</v>
      </c>
    </row>
    <row r="56" spans="1:17" x14ac:dyDescent="0.2">
      <c r="A56" s="10" t="s">
        <v>21</v>
      </c>
      <c r="B56" s="10" t="s">
        <v>22</v>
      </c>
      <c r="C56" s="11" t="str">
        <f t="shared" si="0"/>
        <v>21374900 Actividades Centrales</v>
      </c>
      <c r="D56" s="10" t="s">
        <v>19</v>
      </c>
      <c r="E56" s="10" t="s">
        <v>119</v>
      </c>
      <c r="F56" s="10" t="s">
        <v>120</v>
      </c>
      <c r="G56" s="51">
        <v>2000000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9">
        <f t="shared" si="1"/>
        <v>0</v>
      </c>
    </row>
    <row r="57" spans="1:17" x14ac:dyDescent="0.2">
      <c r="A57" s="10" t="s">
        <v>21</v>
      </c>
      <c r="B57" s="10" t="s">
        <v>22</v>
      </c>
      <c r="C57" s="11" t="str">
        <f t="shared" si="0"/>
        <v>21374900 Actividades Centrales</v>
      </c>
      <c r="D57" s="10" t="s">
        <v>19</v>
      </c>
      <c r="E57" s="10" t="s">
        <v>121</v>
      </c>
      <c r="F57" s="10" t="s">
        <v>122</v>
      </c>
      <c r="G57" s="51">
        <v>1250000</v>
      </c>
      <c r="H57" s="51">
        <v>1250000</v>
      </c>
      <c r="I57" s="51">
        <v>1250000</v>
      </c>
      <c r="J57" s="51">
        <v>0</v>
      </c>
      <c r="K57" s="51">
        <v>0</v>
      </c>
      <c r="L57" s="51">
        <v>0</v>
      </c>
      <c r="M57" s="51">
        <v>963410</v>
      </c>
      <c r="N57" s="51">
        <v>963410</v>
      </c>
      <c r="O57" s="51">
        <v>286590</v>
      </c>
      <c r="P57" s="51">
        <v>286590</v>
      </c>
      <c r="Q57" s="9">
        <f t="shared" si="1"/>
        <v>0.77072799999999997</v>
      </c>
    </row>
    <row r="58" spans="1:17" x14ac:dyDescent="0.2">
      <c r="A58" s="10" t="s">
        <v>21</v>
      </c>
      <c r="B58" s="10" t="s">
        <v>22</v>
      </c>
      <c r="C58" s="11" t="str">
        <f t="shared" si="0"/>
        <v>21374900 Actividades Centrales</v>
      </c>
      <c r="D58" s="10" t="s">
        <v>19</v>
      </c>
      <c r="E58" s="10" t="s">
        <v>123</v>
      </c>
      <c r="F58" s="10" t="s">
        <v>124</v>
      </c>
      <c r="G58" s="51">
        <v>184000000</v>
      </c>
      <c r="H58" s="51">
        <v>227950000</v>
      </c>
      <c r="I58" s="51">
        <v>227950000</v>
      </c>
      <c r="J58" s="51">
        <v>0</v>
      </c>
      <c r="K58" s="51">
        <v>1059982</v>
      </c>
      <c r="L58" s="51">
        <v>0</v>
      </c>
      <c r="M58" s="51">
        <v>191151351.72999999</v>
      </c>
      <c r="N58" s="51">
        <v>97392951.450000003</v>
      </c>
      <c r="O58" s="51">
        <v>35738666.270000003</v>
      </c>
      <c r="P58" s="51">
        <v>35738666.270000003</v>
      </c>
      <c r="Q58" s="9">
        <f t="shared" si="1"/>
        <v>0.83856701789866195</v>
      </c>
    </row>
    <row r="59" spans="1:17" x14ac:dyDescent="0.2">
      <c r="A59" s="10" t="s">
        <v>21</v>
      </c>
      <c r="B59" s="10" t="s">
        <v>22</v>
      </c>
      <c r="C59" s="11" t="str">
        <f t="shared" si="0"/>
        <v>21374900 Actividades Centrales</v>
      </c>
      <c r="D59" s="10" t="s">
        <v>19</v>
      </c>
      <c r="E59" s="10" t="s">
        <v>125</v>
      </c>
      <c r="F59" s="10" t="s">
        <v>126</v>
      </c>
      <c r="G59" s="51">
        <v>55000000</v>
      </c>
      <c r="H59" s="51">
        <v>70800000</v>
      </c>
      <c r="I59" s="51">
        <v>70800000</v>
      </c>
      <c r="J59" s="51">
        <v>0</v>
      </c>
      <c r="K59" s="51">
        <v>1059982</v>
      </c>
      <c r="L59" s="51">
        <v>0</v>
      </c>
      <c r="M59" s="51">
        <v>54178867.210000001</v>
      </c>
      <c r="N59" s="51">
        <v>51046535.109999999</v>
      </c>
      <c r="O59" s="51">
        <v>15561150.789999999</v>
      </c>
      <c r="P59" s="51">
        <v>15561150.789999999</v>
      </c>
      <c r="Q59" s="9">
        <f t="shared" si="1"/>
        <v>0.76523823742937858</v>
      </c>
    </row>
    <row r="60" spans="1:17" x14ac:dyDescent="0.2">
      <c r="A60" s="10" t="s">
        <v>21</v>
      </c>
      <c r="B60" s="10" t="s">
        <v>22</v>
      </c>
      <c r="C60" s="11" t="str">
        <f t="shared" si="0"/>
        <v>21374900 Actividades Centrales</v>
      </c>
      <c r="D60" s="10" t="s">
        <v>19</v>
      </c>
      <c r="E60" s="10" t="s">
        <v>127</v>
      </c>
      <c r="F60" s="10" t="s">
        <v>128</v>
      </c>
      <c r="G60" s="51">
        <v>10000000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9">
        <f t="shared" si="1"/>
        <v>0</v>
      </c>
    </row>
    <row r="61" spans="1:17" x14ac:dyDescent="0.2">
      <c r="A61" s="10" t="s">
        <v>21</v>
      </c>
      <c r="B61" s="10" t="s">
        <v>22</v>
      </c>
      <c r="C61" s="11" t="str">
        <f t="shared" si="0"/>
        <v>21374900 Actividades Centrales</v>
      </c>
      <c r="D61" s="10" t="s">
        <v>19</v>
      </c>
      <c r="E61" s="10" t="s">
        <v>129</v>
      </c>
      <c r="F61" s="10" t="s">
        <v>130</v>
      </c>
      <c r="G61" s="51">
        <v>0</v>
      </c>
      <c r="H61" s="51">
        <v>2700000</v>
      </c>
      <c r="I61" s="51">
        <v>2700000</v>
      </c>
      <c r="J61" s="51">
        <v>0</v>
      </c>
      <c r="K61" s="51">
        <v>0</v>
      </c>
      <c r="L61" s="51">
        <v>0</v>
      </c>
      <c r="M61" s="51">
        <v>183363.97</v>
      </c>
      <c r="N61" s="51">
        <v>0</v>
      </c>
      <c r="O61" s="51">
        <v>2516636.0299999998</v>
      </c>
      <c r="P61" s="51">
        <v>2516636.0299999998</v>
      </c>
      <c r="Q61" s="9">
        <f t="shared" si="1"/>
        <v>6.7912581481481479E-2</v>
      </c>
    </row>
    <row r="62" spans="1:17" x14ac:dyDescent="0.2">
      <c r="A62" s="10" t="s">
        <v>21</v>
      </c>
      <c r="B62" s="10" t="s">
        <v>22</v>
      </c>
      <c r="C62" s="11" t="str">
        <f t="shared" si="0"/>
        <v>21374900 Actividades Centrales</v>
      </c>
      <c r="D62" s="10" t="s">
        <v>19</v>
      </c>
      <c r="E62" s="10" t="s">
        <v>131</v>
      </c>
      <c r="F62" s="10" t="s">
        <v>132</v>
      </c>
      <c r="G62" s="51">
        <v>19000000</v>
      </c>
      <c r="H62" s="51">
        <v>8000000</v>
      </c>
      <c r="I62" s="51">
        <v>8000000</v>
      </c>
      <c r="J62" s="51">
        <v>0</v>
      </c>
      <c r="K62" s="51">
        <v>0</v>
      </c>
      <c r="L62" s="51">
        <v>0</v>
      </c>
      <c r="M62" s="51">
        <v>7561671.3799999999</v>
      </c>
      <c r="N62" s="51">
        <v>7321339.7000000002</v>
      </c>
      <c r="O62" s="51">
        <v>438328.62</v>
      </c>
      <c r="P62" s="51">
        <v>438328.62</v>
      </c>
      <c r="Q62" s="9">
        <f t="shared" si="1"/>
        <v>0.94520892249999999</v>
      </c>
    </row>
    <row r="63" spans="1:17" x14ac:dyDescent="0.2">
      <c r="A63" s="10" t="s">
        <v>21</v>
      </c>
      <c r="B63" s="10" t="s">
        <v>22</v>
      </c>
      <c r="C63" s="11" t="str">
        <f t="shared" si="0"/>
        <v>21374900 Actividades Centrales</v>
      </c>
      <c r="D63" s="10" t="s">
        <v>19</v>
      </c>
      <c r="E63" s="10" t="s">
        <v>133</v>
      </c>
      <c r="F63" s="10" t="s">
        <v>134</v>
      </c>
      <c r="G63" s="51">
        <v>12000000</v>
      </c>
      <c r="H63" s="51">
        <v>12000000</v>
      </c>
      <c r="I63" s="51">
        <v>12000000</v>
      </c>
      <c r="J63" s="51">
        <v>0</v>
      </c>
      <c r="K63" s="51">
        <v>0</v>
      </c>
      <c r="L63" s="51">
        <v>0</v>
      </c>
      <c r="M63" s="51">
        <v>1356000</v>
      </c>
      <c r="N63" s="51">
        <v>1243000</v>
      </c>
      <c r="O63" s="51">
        <v>10644000</v>
      </c>
      <c r="P63" s="51">
        <v>10644000</v>
      </c>
      <c r="Q63" s="9">
        <f t="shared" si="1"/>
        <v>0.113</v>
      </c>
    </row>
    <row r="64" spans="1:17" x14ac:dyDescent="0.2">
      <c r="A64" s="10" t="s">
        <v>21</v>
      </c>
      <c r="B64" s="10" t="s">
        <v>22</v>
      </c>
      <c r="C64" s="11" t="str">
        <f t="shared" si="0"/>
        <v>21374900 Actividades Centrales</v>
      </c>
      <c r="D64" s="10" t="s">
        <v>19</v>
      </c>
      <c r="E64" s="10" t="s">
        <v>135</v>
      </c>
      <c r="F64" s="10" t="s">
        <v>136</v>
      </c>
      <c r="G64" s="51">
        <v>2000000</v>
      </c>
      <c r="H64" s="51">
        <v>5500000</v>
      </c>
      <c r="I64" s="51">
        <v>5500000</v>
      </c>
      <c r="J64" s="51">
        <v>0</v>
      </c>
      <c r="K64" s="51">
        <v>0</v>
      </c>
      <c r="L64" s="51">
        <v>0</v>
      </c>
      <c r="M64" s="51">
        <v>5417572.0899999999</v>
      </c>
      <c r="N64" s="51">
        <v>5101173.22</v>
      </c>
      <c r="O64" s="51">
        <v>82427.91</v>
      </c>
      <c r="P64" s="51">
        <v>82427.91</v>
      </c>
      <c r="Q64" s="9">
        <f t="shared" si="1"/>
        <v>0.98501310727272728</v>
      </c>
    </row>
    <row r="65" spans="1:17" x14ac:dyDescent="0.2">
      <c r="A65" s="10" t="s">
        <v>21</v>
      </c>
      <c r="B65" s="10" t="s">
        <v>22</v>
      </c>
      <c r="C65" s="11" t="str">
        <f t="shared" si="0"/>
        <v>21374900 Actividades Centrales</v>
      </c>
      <c r="D65" s="10" t="s">
        <v>19</v>
      </c>
      <c r="E65" s="10" t="s">
        <v>137</v>
      </c>
      <c r="F65" s="10" t="s">
        <v>138</v>
      </c>
      <c r="G65" s="51">
        <v>86000000</v>
      </c>
      <c r="H65" s="51">
        <v>127200000</v>
      </c>
      <c r="I65" s="51">
        <v>127200000</v>
      </c>
      <c r="J65" s="51">
        <v>0</v>
      </c>
      <c r="K65" s="51">
        <v>0</v>
      </c>
      <c r="L65" s="51">
        <v>0</v>
      </c>
      <c r="M65" s="51">
        <v>121581825.03</v>
      </c>
      <c r="N65" s="51">
        <v>32035218.620000001</v>
      </c>
      <c r="O65" s="51">
        <v>5618174.9699999997</v>
      </c>
      <c r="P65" s="51">
        <v>5618174.9699999997</v>
      </c>
      <c r="Q65" s="9">
        <f t="shared" si="1"/>
        <v>0.95583195778301888</v>
      </c>
    </row>
    <row r="66" spans="1:17" x14ac:dyDescent="0.2">
      <c r="A66" s="10" t="s">
        <v>21</v>
      </c>
      <c r="B66" s="10" t="s">
        <v>22</v>
      </c>
      <c r="C66" s="11" t="str">
        <f t="shared" si="0"/>
        <v>21374900 Actividades Centrales</v>
      </c>
      <c r="D66" s="10" t="s">
        <v>19</v>
      </c>
      <c r="E66" s="10" t="s">
        <v>139</v>
      </c>
      <c r="F66" s="10" t="s">
        <v>140</v>
      </c>
      <c r="G66" s="51">
        <v>0</v>
      </c>
      <c r="H66" s="51">
        <v>1750000</v>
      </c>
      <c r="I66" s="51">
        <v>1750000</v>
      </c>
      <c r="J66" s="51">
        <v>0</v>
      </c>
      <c r="K66" s="51">
        <v>0</v>
      </c>
      <c r="L66" s="51">
        <v>0</v>
      </c>
      <c r="M66" s="51">
        <v>872052.05</v>
      </c>
      <c r="N66" s="51">
        <v>645684.80000000005</v>
      </c>
      <c r="O66" s="51">
        <v>877947.95</v>
      </c>
      <c r="P66" s="51">
        <v>877947.95</v>
      </c>
      <c r="Q66" s="9">
        <f t="shared" si="1"/>
        <v>0.49831545714285719</v>
      </c>
    </row>
    <row r="67" spans="1:17" x14ac:dyDescent="0.2">
      <c r="A67" s="10" t="s">
        <v>21</v>
      </c>
      <c r="B67" s="10" t="s">
        <v>22</v>
      </c>
      <c r="C67" s="11" t="str">
        <f t="shared" si="0"/>
        <v>21374900 Actividades Centrales</v>
      </c>
      <c r="D67" s="10" t="s">
        <v>19</v>
      </c>
      <c r="E67" s="10" t="s">
        <v>141</v>
      </c>
      <c r="F67" s="10" t="s">
        <v>142</v>
      </c>
      <c r="G67" s="51">
        <v>1760000</v>
      </c>
      <c r="H67" s="51">
        <v>428336</v>
      </c>
      <c r="I67" s="51">
        <v>428336</v>
      </c>
      <c r="J67" s="51">
        <v>0</v>
      </c>
      <c r="K67" s="51">
        <v>0</v>
      </c>
      <c r="L67" s="51">
        <v>0</v>
      </c>
      <c r="M67" s="51">
        <v>428336</v>
      </c>
      <c r="N67" s="51">
        <v>428336</v>
      </c>
      <c r="O67" s="51">
        <v>0</v>
      </c>
      <c r="P67" s="51">
        <v>0</v>
      </c>
      <c r="Q67" s="9">
        <f t="shared" si="1"/>
        <v>1</v>
      </c>
    </row>
    <row r="68" spans="1:17" x14ac:dyDescent="0.2">
      <c r="A68" s="10" t="s">
        <v>21</v>
      </c>
      <c r="B68" s="10" t="s">
        <v>22</v>
      </c>
      <c r="C68" s="11" t="str">
        <f t="shared" si="0"/>
        <v>21374900 Actividades Centrales</v>
      </c>
      <c r="D68" s="10" t="s">
        <v>19</v>
      </c>
      <c r="E68" s="10" t="s">
        <v>143</v>
      </c>
      <c r="F68" s="10" t="s">
        <v>144</v>
      </c>
      <c r="G68" s="51">
        <v>1100000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9">
        <f t="shared" si="1"/>
        <v>0</v>
      </c>
    </row>
    <row r="69" spans="1:17" x14ac:dyDescent="0.2">
      <c r="A69" s="10" t="s">
        <v>21</v>
      </c>
      <c r="B69" s="10" t="s">
        <v>22</v>
      </c>
      <c r="C69" s="11" t="str">
        <f t="shared" si="0"/>
        <v>21374900 Actividades Centrales</v>
      </c>
      <c r="D69" s="10" t="s">
        <v>19</v>
      </c>
      <c r="E69" s="10" t="s">
        <v>145</v>
      </c>
      <c r="F69" s="10" t="s">
        <v>146</v>
      </c>
      <c r="G69" s="51">
        <v>660000</v>
      </c>
      <c r="H69" s="51">
        <v>428336</v>
      </c>
      <c r="I69" s="51">
        <v>428336</v>
      </c>
      <c r="J69" s="51">
        <v>0</v>
      </c>
      <c r="K69" s="51">
        <v>0</v>
      </c>
      <c r="L69" s="51">
        <v>0</v>
      </c>
      <c r="M69" s="51">
        <v>428336</v>
      </c>
      <c r="N69" s="51">
        <v>428336</v>
      </c>
      <c r="O69" s="51">
        <v>0</v>
      </c>
      <c r="P69" s="51">
        <v>0</v>
      </c>
      <c r="Q69" s="9">
        <f t="shared" si="1"/>
        <v>1</v>
      </c>
    </row>
    <row r="70" spans="1:17" x14ac:dyDescent="0.2">
      <c r="A70" s="10" t="s">
        <v>21</v>
      </c>
      <c r="B70" s="10" t="s">
        <v>22</v>
      </c>
      <c r="C70" s="11" t="str">
        <f t="shared" si="0"/>
        <v>21374900 Actividades Centrales</v>
      </c>
      <c r="D70" s="10" t="s">
        <v>19</v>
      </c>
      <c r="E70" s="10" t="s">
        <v>147</v>
      </c>
      <c r="F70" s="10" t="s">
        <v>148</v>
      </c>
      <c r="G70" s="51">
        <v>900000</v>
      </c>
      <c r="H70" s="51">
        <v>900000</v>
      </c>
      <c r="I70" s="51">
        <v>900000</v>
      </c>
      <c r="J70" s="51">
        <v>0</v>
      </c>
      <c r="K70" s="51">
        <v>0</v>
      </c>
      <c r="L70" s="51">
        <v>0</v>
      </c>
      <c r="M70" s="51">
        <v>150000</v>
      </c>
      <c r="N70" s="51">
        <v>150000</v>
      </c>
      <c r="O70" s="51">
        <v>750000</v>
      </c>
      <c r="P70" s="51">
        <v>750000</v>
      </c>
      <c r="Q70" s="9">
        <f t="shared" si="1"/>
        <v>0.16666666666666666</v>
      </c>
    </row>
    <row r="71" spans="1:17" x14ac:dyDescent="0.2">
      <c r="A71" s="10" t="s">
        <v>21</v>
      </c>
      <c r="B71" s="10" t="s">
        <v>22</v>
      </c>
      <c r="C71" s="11" t="str">
        <f t="shared" ref="C71:C134" si="2">+CONCATENATE(A71," ",B71)</f>
        <v>21374900 Actividades Centrales</v>
      </c>
      <c r="D71" s="10" t="s">
        <v>19</v>
      </c>
      <c r="E71" s="10" t="s">
        <v>149</v>
      </c>
      <c r="F71" s="10" t="s">
        <v>150</v>
      </c>
      <c r="G71" s="51">
        <v>600000</v>
      </c>
      <c r="H71" s="51">
        <v>600000</v>
      </c>
      <c r="I71" s="51">
        <v>600000</v>
      </c>
      <c r="J71" s="51">
        <v>0</v>
      </c>
      <c r="K71" s="51">
        <v>0</v>
      </c>
      <c r="L71" s="51">
        <v>0</v>
      </c>
      <c r="M71" s="51">
        <v>150000</v>
      </c>
      <c r="N71" s="51">
        <v>150000</v>
      </c>
      <c r="O71" s="51">
        <v>450000</v>
      </c>
      <c r="P71" s="51">
        <v>450000</v>
      </c>
      <c r="Q71" s="9">
        <f t="shared" ref="Q71:Q134" si="3">+IFERROR(M71/H71,0)</f>
        <v>0.25</v>
      </c>
    </row>
    <row r="72" spans="1:17" x14ac:dyDescent="0.2">
      <c r="A72" s="10" t="s">
        <v>21</v>
      </c>
      <c r="B72" s="10" t="s">
        <v>22</v>
      </c>
      <c r="C72" s="11" t="str">
        <f t="shared" si="2"/>
        <v>21374900 Actividades Centrales</v>
      </c>
      <c r="D72" s="10" t="s">
        <v>19</v>
      </c>
      <c r="E72" s="10" t="s">
        <v>151</v>
      </c>
      <c r="F72" s="10" t="s">
        <v>152</v>
      </c>
      <c r="G72" s="51">
        <v>300000</v>
      </c>
      <c r="H72" s="51">
        <v>300000</v>
      </c>
      <c r="I72" s="51">
        <v>300000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51">
        <v>300000</v>
      </c>
      <c r="P72" s="51">
        <v>300000</v>
      </c>
      <c r="Q72" s="9">
        <f t="shared" si="3"/>
        <v>0</v>
      </c>
    </row>
    <row r="73" spans="1:17" x14ac:dyDescent="0.2">
      <c r="A73" s="10" t="s">
        <v>21</v>
      </c>
      <c r="B73" s="10" t="s">
        <v>22</v>
      </c>
      <c r="C73" s="11" t="str">
        <f t="shared" si="2"/>
        <v>21374900 Actividades Centrales</v>
      </c>
      <c r="D73" s="10" t="s">
        <v>19</v>
      </c>
      <c r="E73" s="10" t="s">
        <v>153</v>
      </c>
      <c r="F73" s="10" t="s">
        <v>154</v>
      </c>
      <c r="G73" s="51">
        <v>64614533</v>
      </c>
      <c r="H73" s="51">
        <v>38869234</v>
      </c>
      <c r="I73" s="51">
        <v>38869234</v>
      </c>
      <c r="J73" s="51">
        <v>0</v>
      </c>
      <c r="K73" s="51">
        <v>1579041.72</v>
      </c>
      <c r="L73" s="51">
        <v>0</v>
      </c>
      <c r="M73" s="51">
        <v>22309371.300000001</v>
      </c>
      <c r="N73" s="51">
        <v>17425542.890000001</v>
      </c>
      <c r="O73" s="51">
        <v>14980820.98</v>
      </c>
      <c r="P73" s="51">
        <v>14980820.98</v>
      </c>
      <c r="Q73" s="9">
        <f t="shared" si="3"/>
        <v>0.5739596334725815</v>
      </c>
    </row>
    <row r="74" spans="1:17" x14ac:dyDescent="0.2">
      <c r="A74" s="10" t="s">
        <v>21</v>
      </c>
      <c r="B74" s="10" t="s">
        <v>22</v>
      </c>
      <c r="C74" s="11" t="str">
        <f t="shared" si="2"/>
        <v>21374900 Actividades Centrales</v>
      </c>
      <c r="D74" s="10" t="s">
        <v>19</v>
      </c>
      <c r="E74" s="10" t="s">
        <v>155</v>
      </c>
      <c r="F74" s="10" t="s">
        <v>156</v>
      </c>
      <c r="G74" s="51">
        <v>37364533</v>
      </c>
      <c r="H74" s="51">
        <v>22907629</v>
      </c>
      <c r="I74" s="51">
        <v>22907629</v>
      </c>
      <c r="J74" s="51">
        <v>0</v>
      </c>
      <c r="K74" s="51">
        <v>1579041.72</v>
      </c>
      <c r="L74" s="51">
        <v>0</v>
      </c>
      <c r="M74" s="51">
        <v>12640880.43</v>
      </c>
      <c r="N74" s="51">
        <v>8778972</v>
      </c>
      <c r="O74" s="51">
        <v>8687706.8499999996</v>
      </c>
      <c r="P74" s="51">
        <v>8687706.8499999996</v>
      </c>
      <c r="Q74" s="9">
        <f t="shared" si="3"/>
        <v>0.55181967675484878</v>
      </c>
    </row>
    <row r="75" spans="1:17" x14ac:dyDescent="0.2">
      <c r="A75" s="10" t="s">
        <v>21</v>
      </c>
      <c r="B75" s="10" t="s">
        <v>22</v>
      </c>
      <c r="C75" s="11" t="str">
        <f t="shared" si="2"/>
        <v>21374900 Actividades Centrales</v>
      </c>
      <c r="D75" s="10" t="s">
        <v>19</v>
      </c>
      <c r="E75" s="10" t="s">
        <v>157</v>
      </c>
      <c r="F75" s="10" t="s">
        <v>158</v>
      </c>
      <c r="G75" s="51">
        <v>22092919</v>
      </c>
      <c r="H75" s="51">
        <v>15000000</v>
      </c>
      <c r="I75" s="51">
        <v>15000000</v>
      </c>
      <c r="J75" s="51">
        <v>0</v>
      </c>
      <c r="K75" s="51">
        <v>0</v>
      </c>
      <c r="L75" s="51">
        <v>0</v>
      </c>
      <c r="M75" s="51">
        <v>8985645</v>
      </c>
      <c r="N75" s="51">
        <v>8778972</v>
      </c>
      <c r="O75" s="51">
        <v>6014355</v>
      </c>
      <c r="P75" s="51">
        <v>6014355</v>
      </c>
      <c r="Q75" s="9">
        <f t="shared" si="3"/>
        <v>0.59904299999999999</v>
      </c>
    </row>
    <row r="76" spans="1:17" x14ac:dyDescent="0.2">
      <c r="A76" s="10" t="s">
        <v>21</v>
      </c>
      <c r="B76" s="10" t="s">
        <v>22</v>
      </c>
      <c r="C76" s="11" t="str">
        <f t="shared" si="2"/>
        <v>21374900 Actividades Centrales</v>
      </c>
      <c r="D76" s="10" t="s">
        <v>19</v>
      </c>
      <c r="E76" s="10" t="s">
        <v>159</v>
      </c>
      <c r="F76" s="10" t="s">
        <v>160</v>
      </c>
      <c r="G76" s="51">
        <v>3000000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9">
        <f t="shared" si="3"/>
        <v>0</v>
      </c>
    </row>
    <row r="77" spans="1:17" x14ac:dyDescent="0.2">
      <c r="A77" s="10" t="s">
        <v>21</v>
      </c>
      <c r="B77" s="10" t="s">
        <v>22</v>
      </c>
      <c r="C77" s="11" t="str">
        <f t="shared" si="2"/>
        <v>21374900 Actividades Centrales</v>
      </c>
      <c r="D77" s="10" t="s">
        <v>19</v>
      </c>
      <c r="E77" s="10" t="s">
        <v>161</v>
      </c>
      <c r="F77" s="10" t="s">
        <v>162</v>
      </c>
      <c r="G77" s="51">
        <v>11771614</v>
      </c>
      <c r="H77" s="51">
        <v>7907629</v>
      </c>
      <c r="I77" s="51">
        <v>7907629</v>
      </c>
      <c r="J77" s="51">
        <v>0</v>
      </c>
      <c r="K77" s="51">
        <v>1579041.72</v>
      </c>
      <c r="L77" s="51">
        <v>0</v>
      </c>
      <c r="M77" s="51">
        <v>3655235.43</v>
      </c>
      <c r="N77" s="51">
        <v>0</v>
      </c>
      <c r="O77" s="51">
        <v>2673351.85</v>
      </c>
      <c r="P77" s="51">
        <v>2673351.85</v>
      </c>
      <c r="Q77" s="9">
        <f t="shared" si="3"/>
        <v>0.46224164411355162</v>
      </c>
    </row>
    <row r="78" spans="1:17" x14ac:dyDescent="0.2">
      <c r="A78" s="10" t="s">
        <v>21</v>
      </c>
      <c r="B78" s="10" t="s">
        <v>22</v>
      </c>
      <c r="C78" s="11" t="str">
        <f t="shared" si="2"/>
        <v>21374900 Actividades Centrales</v>
      </c>
      <c r="D78" s="10" t="s">
        <v>19</v>
      </c>
      <c r="E78" s="10" t="s">
        <v>163</v>
      </c>
      <c r="F78" s="10" t="s">
        <v>164</v>
      </c>
      <c r="G78" s="51">
        <v>500000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9">
        <f t="shared" si="3"/>
        <v>0</v>
      </c>
    </row>
    <row r="79" spans="1:17" x14ac:dyDescent="0.2">
      <c r="A79" s="10" t="s">
        <v>21</v>
      </c>
      <c r="B79" s="10" t="s">
        <v>22</v>
      </c>
      <c r="C79" s="11" t="str">
        <f t="shared" si="2"/>
        <v>21374900 Actividades Centrales</v>
      </c>
      <c r="D79" s="10" t="s">
        <v>19</v>
      </c>
      <c r="E79" s="10" t="s">
        <v>165</v>
      </c>
      <c r="F79" s="10" t="s">
        <v>166</v>
      </c>
      <c r="G79" s="51">
        <v>2450000</v>
      </c>
      <c r="H79" s="51">
        <v>289608</v>
      </c>
      <c r="I79" s="51">
        <v>289608</v>
      </c>
      <c r="J79" s="51">
        <v>0</v>
      </c>
      <c r="K79" s="51">
        <v>0</v>
      </c>
      <c r="L79" s="51">
        <v>0</v>
      </c>
      <c r="M79" s="51">
        <v>270714.09999999998</v>
      </c>
      <c r="N79" s="51">
        <v>0</v>
      </c>
      <c r="O79" s="51">
        <v>18893.900000000001</v>
      </c>
      <c r="P79" s="51">
        <v>18893.900000000001</v>
      </c>
      <c r="Q79" s="9">
        <f t="shared" si="3"/>
        <v>0.9347604347946189</v>
      </c>
    </row>
    <row r="80" spans="1:17" x14ac:dyDescent="0.2">
      <c r="A80" s="10" t="s">
        <v>21</v>
      </c>
      <c r="B80" s="10" t="s">
        <v>22</v>
      </c>
      <c r="C80" s="11" t="str">
        <f t="shared" si="2"/>
        <v>21374900 Actividades Centrales</v>
      </c>
      <c r="D80" s="10" t="s">
        <v>19</v>
      </c>
      <c r="E80" s="10" t="s">
        <v>167</v>
      </c>
      <c r="F80" s="10" t="s">
        <v>168</v>
      </c>
      <c r="G80" s="51">
        <v>800000</v>
      </c>
      <c r="H80" s="51">
        <v>289608</v>
      </c>
      <c r="I80" s="51">
        <v>289608</v>
      </c>
      <c r="J80" s="51">
        <v>0</v>
      </c>
      <c r="K80" s="51">
        <v>0</v>
      </c>
      <c r="L80" s="51">
        <v>0</v>
      </c>
      <c r="M80" s="51">
        <v>270714.09999999998</v>
      </c>
      <c r="N80" s="51">
        <v>0</v>
      </c>
      <c r="O80" s="51">
        <v>18893.900000000001</v>
      </c>
      <c r="P80" s="51">
        <v>18893.900000000001</v>
      </c>
      <c r="Q80" s="9">
        <f t="shared" si="3"/>
        <v>0.9347604347946189</v>
      </c>
    </row>
    <row r="81" spans="1:17" x14ac:dyDescent="0.2">
      <c r="A81" s="10" t="s">
        <v>21</v>
      </c>
      <c r="B81" s="10" t="s">
        <v>22</v>
      </c>
      <c r="C81" s="11" t="str">
        <f t="shared" si="2"/>
        <v>21374900 Actividades Centrales</v>
      </c>
      <c r="D81" s="10" t="s">
        <v>19</v>
      </c>
      <c r="E81" s="10" t="s">
        <v>169</v>
      </c>
      <c r="F81" s="10" t="s">
        <v>170</v>
      </c>
      <c r="G81" s="51">
        <v>1650000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9">
        <f t="shared" si="3"/>
        <v>0</v>
      </c>
    </row>
    <row r="82" spans="1:17" x14ac:dyDescent="0.2">
      <c r="A82" s="10" t="s">
        <v>21</v>
      </c>
      <c r="B82" s="10" t="s">
        <v>22</v>
      </c>
      <c r="C82" s="11" t="str">
        <f t="shared" si="2"/>
        <v>21374900 Actividades Centrales</v>
      </c>
      <c r="D82" s="10" t="s">
        <v>19</v>
      </c>
      <c r="E82" s="10" t="s">
        <v>171</v>
      </c>
      <c r="F82" s="10" t="s">
        <v>172</v>
      </c>
      <c r="G82" s="51">
        <v>12200000</v>
      </c>
      <c r="H82" s="51">
        <v>189115</v>
      </c>
      <c r="I82" s="51">
        <v>189115</v>
      </c>
      <c r="J82" s="51">
        <v>0</v>
      </c>
      <c r="K82" s="51">
        <v>0</v>
      </c>
      <c r="L82" s="51">
        <v>0</v>
      </c>
      <c r="M82" s="51">
        <v>189114.72</v>
      </c>
      <c r="N82" s="51">
        <v>189114.72</v>
      </c>
      <c r="O82" s="51">
        <v>0.28000000000000003</v>
      </c>
      <c r="P82" s="51">
        <v>0.28000000000000003</v>
      </c>
      <c r="Q82" s="9">
        <f t="shared" si="3"/>
        <v>0.99999851941940088</v>
      </c>
    </row>
    <row r="83" spans="1:17" x14ac:dyDescent="0.2">
      <c r="A83" s="10" t="s">
        <v>21</v>
      </c>
      <c r="B83" s="10" t="s">
        <v>22</v>
      </c>
      <c r="C83" s="11" t="str">
        <f t="shared" si="2"/>
        <v>21374900 Actividades Centrales</v>
      </c>
      <c r="D83" s="10" t="s">
        <v>19</v>
      </c>
      <c r="E83" s="10" t="s">
        <v>173</v>
      </c>
      <c r="F83" s="10" t="s">
        <v>174</v>
      </c>
      <c r="G83" s="51">
        <v>2000000</v>
      </c>
      <c r="H83" s="51">
        <v>21295</v>
      </c>
      <c r="I83" s="51">
        <v>21295</v>
      </c>
      <c r="J83" s="51">
        <v>0</v>
      </c>
      <c r="K83" s="51">
        <v>0</v>
      </c>
      <c r="L83" s="51">
        <v>0</v>
      </c>
      <c r="M83" s="51">
        <v>21295</v>
      </c>
      <c r="N83" s="51">
        <v>21295</v>
      </c>
      <c r="O83" s="51">
        <v>0</v>
      </c>
      <c r="P83" s="51">
        <v>0</v>
      </c>
      <c r="Q83" s="9">
        <f t="shared" si="3"/>
        <v>1</v>
      </c>
    </row>
    <row r="84" spans="1:17" x14ac:dyDescent="0.2">
      <c r="A84" s="10" t="s">
        <v>21</v>
      </c>
      <c r="B84" s="10" t="s">
        <v>22</v>
      </c>
      <c r="C84" s="11" t="str">
        <f t="shared" si="2"/>
        <v>21374900 Actividades Centrales</v>
      </c>
      <c r="D84" s="10" t="s">
        <v>19</v>
      </c>
      <c r="E84" s="10" t="s">
        <v>175</v>
      </c>
      <c r="F84" s="10" t="s">
        <v>176</v>
      </c>
      <c r="G84" s="51">
        <v>200000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9">
        <f t="shared" si="3"/>
        <v>0</v>
      </c>
    </row>
    <row r="85" spans="1:17" x14ac:dyDescent="0.2">
      <c r="A85" s="10" t="s">
        <v>21</v>
      </c>
      <c r="B85" s="10" t="s">
        <v>22</v>
      </c>
      <c r="C85" s="11" t="str">
        <f t="shared" si="2"/>
        <v>21374900 Actividades Centrales</v>
      </c>
      <c r="D85" s="10" t="s">
        <v>19</v>
      </c>
      <c r="E85" s="10" t="s">
        <v>177</v>
      </c>
      <c r="F85" s="10" t="s">
        <v>178</v>
      </c>
      <c r="G85" s="51">
        <v>1000000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9">
        <f t="shared" si="3"/>
        <v>0</v>
      </c>
    </row>
    <row r="86" spans="1:17" x14ac:dyDescent="0.2">
      <c r="A86" s="10" t="s">
        <v>21</v>
      </c>
      <c r="B86" s="10" t="s">
        <v>22</v>
      </c>
      <c r="C86" s="11" t="str">
        <f t="shared" si="2"/>
        <v>21374900 Actividades Centrales</v>
      </c>
      <c r="D86" s="10" t="s">
        <v>19</v>
      </c>
      <c r="E86" s="10" t="s">
        <v>179</v>
      </c>
      <c r="F86" s="10" t="s">
        <v>180</v>
      </c>
      <c r="G86" s="51">
        <v>7000000</v>
      </c>
      <c r="H86" s="51">
        <v>4000</v>
      </c>
      <c r="I86" s="51">
        <v>4000</v>
      </c>
      <c r="J86" s="51">
        <v>0</v>
      </c>
      <c r="K86" s="51">
        <v>0</v>
      </c>
      <c r="L86" s="51">
        <v>0</v>
      </c>
      <c r="M86" s="51">
        <v>4000</v>
      </c>
      <c r="N86" s="51">
        <v>4000</v>
      </c>
      <c r="O86" s="51">
        <v>0</v>
      </c>
      <c r="P86" s="51">
        <v>0</v>
      </c>
      <c r="Q86" s="9">
        <f t="shared" si="3"/>
        <v>1</v>
      </c>
    </row>
    <row r="87" spans="1:17" x14ac:dyDescent="0.2">
      <c r="A87" s="10" t="s">
        <v>21</v>
      </c>
      <c r="B87" s="10" t="s">
        <v>22</v>
      </c>
      <c r="C87" s="11" t="str">
        <f t="shared" si="2"/>
        <v>21374900 Actividades Centrales</v>
      </c>
      <c r="D87" s="10" t="s">
        <v>19</v>
      </c>
      <c r="E87" s="10" t="s">
        <v>181</v>
      </c>
      <c r="F87" s="10" t="s">
        <v>182</v>
      </c>
      <c r="G87" s="51">
        <v>1500000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9">
        <f t="shared" si="3"/>
        <v>0</v>
      </c>
    </row>
    <row r="88" spans="1:17" x14ac:dyDescent="0.2">
      <c r="A88" s="10" t="s">
        <v>21</v>
      </c>
      <c r="B88" s="10" t="s">
        <v>22</v>
      </c>
      <c r="C88" s="11" t="str">
        <f t="shared" si="2"/>
        <v>21374900 Actividades Centrales</v>
      </c>
      <c r="D88" s="10" t="s">
        <v>19</v>
      </c>
      <c r="E88" s="10" t="s">
        <v>183</v>
      </c>
      <c r="F88" s="10" t="s">
        <v>184</v>
      </c>
      <c r="G88" s="51">
        <v>500000</v>
      </c>
      <c r="H88" s="51">
        <v>163820</v>
      </c>
      <c r="I88" s="51">
        <v>163820</v>
      </c>
      <c r="J88" s="51">
        <v>0</v>
      </c>
      <c r="K88" s="51">
        <v>0</v>
      </c>
      <c r="L88" s="51">
        <v>0</v>
      </c>
      <c r="M88" s="51">
        <v>163819.72</v>
      </c>
      <c r="N88" s="51">
        <v>163819.72</v>
      </c>
      <c r="O88" s="51">
        <v>0.28000000000000003</v>
      </c>
      <c r="P88" s="51">
        <v>0.28000000000000003</v>
      </c>
      <c r="Q88" s="9">
        <f t="shared" si="3"/>
        <v>0.99999829080698333</v>
      </c>
    </row>
    <row r="89" spans="1:17" x14ac:dyDescent="0.2">
      <c r="A89" s="10" t="s">
        <v>21</v>
      </c>
      <c r="B89" s="10" t="s">
        <v>22</v>
      </c>
      <c r="C89" s="11" t="str">
        <f t="shared" si="2"/>
        <v>21374900 Actividades Centrales</v>
      </c>
      <c r="D89" s="10" t="s">
        <v>19</v>
      </c>
      <c r="E89" s="10" t="s">
        <v>185</v>
      </c>
      <c r="F89" s="10" t="s">
        <v>186</v>
      </c>
      <c r="G89" s="51">
        <v>1500000</v>
      </c>
      <c r="H89" s="51">
        <v>3900000</v>
      </c>
      <c r="I89" s="51">
        <v>3900000</v>
      </c>
      <c r="J89" s="51">
        <v>0</v>
      </c>
      <c r="K89" s="51">
        <v>0</v>
      </c>
      <c r="L89" s="51">
        <v>0</v>
      </c>
      <c r="M89" s="51">
        <v>1621675.36</v>
      </c>
      <c r="N89" s="51">
        <v>1621675.36</v>
      </c>
      <c r="O89" s="51">
        <v>2278324.64</v>
      </c>
      <c r="P89" s="51">
        <v>2278324.64</v>
      </c>
      <c r="Q89" s="9">
        <f t="shared" si="3"/>
        <v>0.41581419487179488</v>
      </c>
    </row>
    <row r="90" spans="1:17" x14ac:dyDescent="0.2">
      <c r="A90" s="10" t="s">
        <v>21</v>
      </c>
      <c r="B90" s="10" t="s">
        <v>22</v>
      </c>
      <c r="C90" s="11" t="str">
        <f t="shared" si="2"/>
        <v>21374900 Actividades Centrales</v>
      </c>
      <c r="D90" s="10" t="s">
        <v>19</v>
      </c>
      <c r="E90" s="10" t="s">
        <v>187</v>
      </c>
      <c r="F90" s="10" t="s">
        <v>188</v>
      </c>
      <c r="G90" s="51">
        <v>500000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9">
        <f t="shared" si="3"/>
        <v>0</v>
      </c>
    </row>
    <row r="91" spans="1:17" x14ac:dyDescent="0.2">
      <c r="A91" s="10" t="s">
        <v>21</v>
      </c>
      <c r="B91" s="10" t="s">
        <v>22</v>
      </c>
      <c r="C91" s="11" t="str">
        <f t="shared" si="2"/>
        <v>21374900 Actividades Centrales</v>
      </c>
      <c r="D91" s="10" t="s">
        <v>19</v>
      </c>
      <c r="E91" s="10" t="s">
        <v>189</v>
      </c>
      <c r="F91" s="10" t="s">
        <v>190</v>
      </c>
      <c r="G91" s="51">
        <v>1000000</v>
      </c>
      <c r="H91" s="51">
        <v>3900000</v>
      </c>
      <c r="I91" s="51">
        <v>3900000</v>
      </c>
      <c r="J91" s="51">
        <v>0</v>
      </c>
      <c r="K91" s="51">
        <v>0</v>
      </c>
      <c r="L91" s="51">
        <v>0</v>
      </c>
      <c r="M91" s="51">
        <v>1621675.36</v>
      </c>
      <c r="N91" s="51">
        <v>1621675.36</v>
      </c>
      <c r="O91" s="51">
        <v>2278324.64</v>
      </c>
      <c r="P91" s="51">
        <v>2278324.64</v>
      </c>
      <c r="Q91" s="9">
        <f t="shared" si="3"/>
        <v>0.41581419487179488</v>
      </c>
    </row>
    <row r="92" spans="1:17" x14ac:dyDescent="0.2">
      <c r="A92" s="10" t="s">
        <v>21</v>
      </c>
      <c r="B92" s="10" t="s">
        <v>22</v>
      </c>
      <c r="C92" s="11" t="str">
        <f t="shared" si="2"/>
        <v>21374900 Actividades Centrales</v>
      </c>
      <c r="D92" s="10" t="s">
        <v>19</v>
      </c>
      <c r="E92" s="10" t="s">
        <v>191</v>
      </c>
      <c r="F92" s="10" t="s">
        <v>192</v>
      </c>
      <c r="G92" s="51">
        <v>11100000</v>
      </c>
      <c r="H92" s="51">
        <v>11582882</v>
      </c>
      <c r="I92" s="51">
        <v>11582882</v>
      </c>
      <c r="J92" s="51">
        <v>0</v>
      </c>
      <c r="K92" s="51">
        <v>0</v>
      </c>
      <c r="L92" s="51">
        <v>0</v>
      </c>
      <c r="M92" s="51">
        <v>7586986.6900000004</v>
      </c>
      <c r="N92" s="51">
        <v>6835780.8099999996</v>
      </c>
      <c r="O92" s="51">
        <v>3995895.31</v>
      </c>
      <c r="P92" s="51">
        <v>3995895.31</v>
      </c>
      <c r="Q92" s="9">
        <f t="shared" si="3"/>
        <v>0.65501717879885168</v>
      </c>
    </row>
    <row r="93" spans="1:17" x14ac:dyDescent="0.2">
      <c r="A93" s="10" t="s">
        <v>21</v>
      </c>
      <c r="B93" s="10" t="s">
        <v>22</v>
      </c>
      <c r="C93" s="11" t="str">
        <f t="shared" si="2"/>
        <v>21374900 Actividades Centrales</v>
      </c>
      <c r="D93" s="10" t="s">
        <v>19</v>
      </c>
      <c r="E93" s="10" t="s">
        <v>193</v>
      </c>
      <c r="F93" s="10" t="s">
        <v>194</v>
      </c>
      <c r="G93" s="51">
        <v>1100000</v>
      </c>
      <c r="H93" s="51">
        <v>321351</v>
      </c>
      <c r="I93" s="51">
        <v>321351</v>
      </c>
      <c r="J93" s="51">
        <v>0</v>
      </c>
      <c r="K93" s="51">
        <v>0</v>
      </c>
      <c r="L93" s="51">
        <v>0</v>
      </c>
      <c r="M93" s="51">
        <v>140578.82999999999</v>
      </c>
      <c r="N93" s="51">
        <v>140578.82999999999</v>
      </c>
      <c r="O93" s="51">
        <v>180772.17</v>
      </c>
      <c r="P93" s="51">
        <v>180772.17</v>
      </c>
      <c r="Q93" s="9">
        <f t="shared" si="3"/>
        <v>0.43746193414677403</v>
      </c>
    </row>
    <row r="94" spans="1:17" x14ac:dyDescent="0.2">
      <c r="A94" s="10" t="s">
        <v>21</v>
      </c>
      <c r="B94" s="10" t="s">
        <v>22</v>
      </c>
      <c r="C94" s="11" t="str">
        <f t="shared" si="2"/>
        <v>21374900 Actividades Centrales</v>
      </c>
      <c r="D94" s="10" t="s">
        <v>19</v>
      </c>
      <c r="E94" s="10" t="s">
        <v>195</v>
      </c>
      <c r="F94" s="10" t="s">
        <v>196</v>
      </c>
      <c r="G94" s="51">
        <v>1500000</v>
      </c>
      <c r="H94" s="51">
        <v>625785</v>
      </c>
      <c r="I94" s="51">
        <v>625785</v>
      </c>
      <c r="J94" s="51">
        <v>0</v>
      </c>
      <c r="K94" s="51">
        <v>0</v>
      </c>
      <c r="L94" s="51">
        <v>0</v>
      </c>
      <c r="M94" s="51">
        <v>473600</v>
      </c>
      <c r="N94" s="51">
        <v>305600</v>
      </c>
      <c r="O94" s="51">
        <v>152185</v>
      </c>
      <c r="P94" s="51">
        <v>152185</v>
      </c>
      <c r="Q94" s="9">
        <f t="shared" si="3"/>
        <v>0.75680944733414834</v>
      </c>
    </row>
    <row r="95" spans="1:17" x14ac:dyDescent="0.2">
      <c r="A95" s="10" t="s">
        <v>21</v>
      </c>
      <c r="B95" s="10" t="s">
        <v>22</v>
      </c>
      <c r="C95" s="11" t="str">
        <f t="shared" si="2"/>
        <v>21374900 Actividades Centrales</v>
      </c>
      <c r="D95" s="10" t="s">
        <v>19</v>
      </c>
      <c r="E95" s="10" t="s">
        <v>197</v>
      </c>
      <c r="F95" s="10" t="s">
        <v>198</v>
      </c>
      <c r="G95" s="51">
        <v>5000000</v>
      </c>
      <c r="H95" s="51">
        <v>2435746</v>
      </c>
      <c r="I95" s="51">
        <v>2435746</v>
      </c>
      <c r="J95" s="51">
        <v>0</v>
      </c>
      <c r="K95" s="51">
        <v>0</v>
      </c>
      <c r="L95" s="51">
        <v>0</v>
      </c>
      <c r="M95" s="51">
        <v>1278846.72</v>
      </c>
      <c r="N95" s="51">
        <v>1278846.72</v>
      </c>
      <c r="O95" s="51">
        <v>1156899.28</v>
      </c>
      <c r="P95" s="51">
        <v>1156899.28</v>
      </c>
      <c r="Q95" s="9">
        <f t="shared" si="3"/>
        <v>0.52503287288576062</v>
      </c>
    </row>
    <row r="96" spans="1:17" x14ac:dyDescent="0.2">
      <c r="A96" s="10" t="s">
        <v>21</v>
      </c>
      <c r="B96" s="10" t="s">
        <v>22</v>
      </c>
      <c r="C96" s="11" t="str">
        <f t="shared" si="2"/>
        <v>21374900 Actividades Centrales</v>
      </c>
      <c r="D96" s="10" t="s">
        <v>19</v>
      </c>
      <c r="E96" s="10" t="s">
        <v>199</v>
      </c>
      <c r="F96" s="10" t="s">
        <v>200</v>
      </c>
      <c r="G96" s="51">
        <v>1500000</v>
      </c>
      <c r="H96" s="51">
        <v>1859960</v>
      </c>
      <c r="I96" s="51">
        <v>1859960</v>
      </c>
      <c r="J96" s="51">
        <v>0</v>
      </c>
      <c r="K96" s="51">
        <v>0</v>
      </c>
      <c r="L96" s="51">
        <v>0</v>
      </c>
      <c r="M96" s="51">
        <v>1349245.9</v>
      </c>
      <c r="N96" s="51">
        <v>915200.02</v>
      </c>
      <c r="O96" s="51">
        <v>510714.1</v>
      </c>
      <c r="P96" s="51">
        <v>510714.1</v>
      </c>
      <c r="Q96" s="9">
        <f t="shared" si="3"/>
        <v>0.72541662186283573</v>
      </c>
    </row>
    <row r="97" spans="1:17" x14ac:dyDescent="0.2">
      <c r="A97" s="10" t="s">
        <v>21</v>
      </c>
      <c r="B97" s="10" t="s">
        <v>22</v>
      </c>
      <c r="C97" s="11" t="str">
        <f t="shared" si="2"/>
        <v>21374900 Actividades Centrales</v>
      </c>
      <c r="D97" s="10" t="s">
        <v>19</v>
      </c>
      <c r="E97" s="10" t="s">
        <v>201</v>
      </c>
      <c r="F97" s="10" t="s">
        <v>202</v>
      </c>
      <c r="G97" s="51">
        <v>1000000</v>
      </c>
      <c r="H97" s="51">
        <v>5640040</v>
      </c>
      <c r="I97" s="51">
        <v>5640040</v>
      </c>
      <c r="J97" s="51">
        <v>0</v>
      </c>
      <c r="K97" s="51">
        <v>0</v>
      </c>
      <c r="L97" s="51">
        <v>0</v>
      </c>
      <c r="M97" s="51">
        <v>4195555.24</v>
      </c>
      <c r="N97" s="51">
        <v>4195555.24</v>
      </c>
      <c r="O97" s="51">
        <v>1444484.76</v>
      </c>
      <c r="P97" s="51">
        <v>1444484.76</v>
      </c>
      <c r="Q97" s="9">
        <f t="shared" si="3"/>
        <v>0.7438874972517926</v>
      </c>
    </row>
    <row r="98" spans="1:17" x14ac:dyDescent="0.2">
      <c r="A98" s="10" t="s">
        <v>21</v>
      </c>
      <c r="B98" s="10" t="s">
        <v>22</v>
      </c>
      <c r="C98" s="11" t="str">
        <f t="shared" si="2"/>
        <v>21374900 Actividades Centrales</v>
      </c>
      <c r="D98" s="10" t="s">
        <v>19</v>
      </c>
      <c r="E98" s="10" t="s">
        <v>203</v>
      </c>
      <c r="F98" s="10" t="s">
        <v>204</v>
      </c>
      <c r="G98" s="51">
        <v>500000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9">
        <f t="shared" si="3"/>
        <v>0</v>
      </c>
    </row>
    <row r="99" spans="1:17" x14ac:dyDescent="0.2">
      <c r="A99" s="10" t="s">
        <v>21</v>
      </c>
      <c r="B99" s="10" t="s">
        <v>22</v>
      </c>
      <c r="C99" s="11" t="str">
        <f t="shared" si="2"/>
        <v>21374900 Actividades Centrales</v>
      </c>
      <c r="D99" s="10" t="s">
        <v>19</v>
      </c>
      <c r="E99" s="10" t="s">
        <v>205</v>
      </c>
      <c r="F99" s="10" t="s">
        <v>206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9">
        <f t="shared" si="3"/>
        <v>0</v>
      </c>
    </row>
    <row r="100" spans="1:17" x14ac:dyDescent="0.2">
      <c r="A100" s="10" t="s">
        <v>21</v>
      </c>
      <c r="B100" s="10" t="s">
        <v>22</v>
      </c>
      <c r="C100" s="11" t="str">
        <f t="shared" si="2"/>
        <v>21374900 Actividades Centrales</v>
      </c>
      <c r="D100" s="10" t="s">
        <v>19</v>
      </c>
      <c r="E100" s="10" t="s">
        <v>207</v>
      </c>
      <c r="F100" s="10" t="s">
        <v>208</v>
      </c>
      <c r="G100" s="51">
        <v>500000</v>
      </c>
      <c r="H100" s="51">
        <v>700000</v>
      </c>
      <c r="I100" s="51">
        <v>700000</v>
      </c>
      <c r="J100" s="51">
        <v>0</v>
      </c>
      <c r="K100" s="51">
        <v>0</v>
      </c>
      <c r="L100" s="51">
        <v>0</v>
      </c>
      <c r="M100" s="51">
        <v>149160</v>
      </c>
      <c r="N100" s="51">
        <v>0</v>
      </c>
      <c r="O100" s="51">
        <v>550840</v>
      </c>
      <c r="P100" s="51">
        <v>550840</v>
      </c>
      <c r="Q100" s="9">
        <f t="shared" si="3"/>
        <v>0.21308571428571429</v>
      </c>
    </row>
    <row r="101" spans="1:17" x14ac:dyDescent="0.2">
      <c r="A101" s="10" t="s">
        <v>21</v>
      </c>
      <c r="B101" s="10" t="s">
        <v>22</v>
      </c>
      <c r="C101" s="11" t="str">
        <f t="shared" si="2"/>
        <v>21374900 Actividades Centrales</v>
      </c>
      <c r="D101" s="10" t="s">
        <v>19</v>
      </c>
      <c r="E101" s="10" t="s">
        <v>209</v>
      </c>
      <c r="F101" s="10" t="s">
        <v>210</v>
      </c>
      <c r="G101" s="51">
        <v>3814717910</v>
      </c>
      <c r="H101" s="51">
        <v>3858721771</v>
      </c>
      <c r="I101" s="51">
        <v>3858721771</v>
      </c>
      <c r="J101" s="51">
        <v>0</v>
      </c>
      <c r="K101" s="51">
        <v>0</v>
      </c>
      <c r="L101" s="51">
        <v>0</v>
      </c>
      <c r="M101" s="51">
        <v>3648331639.0599999</v>
      </c>
      <c r="N101" s="51">
        <v>3642507990.9699998</v>
      </c>
      <c r="O101" s="51">
        <v>210390131.94</v>
      </c>
      <c r="P101" s="51">
        <v>210390131.94</v>
      </c>
      <c r="Q101" s="9">
        <f t="shared" si="3"/>
        <v>0.94547672923163961</v>
      </c>
    </row>
    <row r="102" spans="1:17" x14ac:dyDescent="0.2">
      <c r="A102" s="10" t="s">
        <v>21</v>
      </c>
      <c r="B102" s="10" t="s">
        <v>22</v>
      </c>
      <c r="C102" s="11" t="str">
        <f t="shared" si="2"/>
        <v>21374900 Actividades Centrales</v>
      </c>
      <c r="D102" s="10" t="s">
        <v>19</v>
      </c>
      <c r="E102" s="10" t="s">
        <v>211</v>
      </c>
      <c r="F102" s="10" t="s">
        <v>212</v>
      </c>
      <c r="G102" s="51">
        <v>1346137050</v>
      </c>
      <c r="H102" s="51">
        <v>1345045501</v>
      </c>
      <c r="I102" s="51">
        <v>1345045501</v>
      </c>
      <c r="J102" s="51">
        <v>0</v>
      </c>
      <c r="K102" s="51">
        <v>0</v>
      </c>
      <c r="L102" s="51">
        <v>0</v>
      </c>
      <c r="M102" s="51">
        <v>1332961919.74</v>
      </c>
      <c r="N102" s="51">
        <v>1332961919.74</v>
      </c>
      <c r="O102" s="51">
        <v>12083581.26</v>
      </c>
      <c r="P102" s="51">
        <v>12083581.26</v>
      </c>
      <c r="Q102" s="9">
        <f t="shared" si="3"/>
        <v>0.99101622863240224</v>
      </c>
    </row>
    <row r="103" spans="1:17" x14ac:dyDescent="0.2">
      <c r="A103" s="10" t="s">
        <v>21</v>
      </c>
      <c r="B103" s="10" t="s">
        <v>22</v>
      </c>
      <c r="C103" s="11" t="str">
        <f t="shared" si="2"/>
        <v>21374900 Actividades Centrales</v>
      </c>
      <c r="D103" s="10" t="s">
        <v>19</v>
      </c>
      <c r="E103" s="10" t="s">
        <v>213</v>
      </c>
      <c r="F103" s="10" t="s">
        <v>214</v>
      </c>
      <c r="G103" s="51">
        <v>45855257</v>
      </c>
      <c r="H103" s="51">
        <v>44913646</v>
      </c>
      <c r="I103" s="51">
        <v>44913646</v>
      </c>
      <c r="J103" s="51">
        <v>0</v>
      </c>
      <c r="K103" s="51">
        <v>0</v>
      </c>
      <c r="L103" s="51">
        <v>0</v>
      </c>
      <c r="M103" s="51">
        <v>34415254.520000003</v>
      </c>
      <c r="N103" s="51">
        <v>34415254.520000003</v>
      </c>
      <c r="O103" s="51">
        <v>10498391.48</v>
      </c>
      <c r="P103" s="51">
        <v>10498391.48</v>
      </c>
      <c r="Q103" s="9">
        <f t="shared" si="3"/>
        <v>0.76625385790323064</v>
      </c>
    </row>
    <row r="104" spans="1:17" x14ac:dyDescent="0.2">
      <c r="A104" s="10" t="s">
        <v>21</v>
      </c>
      <c r="B104" s="10" t="s">
        <v>22</v>
      </c>
      <c r="C104" s="11" t="str">
        <f t="shared" si="2"/>
        <v>21374900 Actividades Centrales</v>
      </c>
      <c r="D104" s="10" t="s">
        <v>19</v>
      </c>
      <c r="E104" s="10" t="s">
        <v>215</v>
      </c>
      <c r="F104" s="10" t="s">
        <v>216</v>
      </c>
      <c r="G104" s="51">
        <v>7301793</v>
      </c>
      <c r="H104" s="51">
        <v>7151855</v>
      </c>
      <c r="I104" s="51">
        <v>7151855</v>
      </c>
      <c r="J104" s="51">
        <v>0</v>
      </c>
      <c r="K104" s="51">
        <v>0</v>
      </c>
      <c r="L104" s="51">
        <v>0</v>
      </c>
      <c r="M104" s="51">
        <v>5566665.2199999997</v>
      </c>
      <c r="N104" s="51">
        <v>5566665.2199999997</v>
      </c>
      <c r="O104" s="51">
        <v>1585189.78</v>
      </c>
      <c r="P104" s="51">
        <v>1585189.78</v>
      </c>
      <c r="Q104" s="9">
        <f t="shared" si="3"/>
        <v>0.77835263997941784</v>
      </c>
    </row>
    <row r="105" spans="1:17" x14ac:dyDescent="0.2">
      <c r="A105" s="10" t="s">
        <v>21</v>
      </c>
      <c r="B105" s="10" t="s">
        <v>22</v>
      </c>
      <c r="C105" s="11" t="str">
        <f t="shared" si="2"/>
        <v>21374900 Actividades Centrales</v>
      </c>
      <c r="D105" s="10" t="s">
        <v>19</v>
      </c>
      <c r="E105" s="10" t="s">
        <v>217</v>
      </c>
      <c r="F105" s="10" t="s">
        <v>218</v>
      </c>
      <c r="G105" s="51">
        <v>1292980000</v>
      </c>
      <c r="H105" s="51">
        <v>1292980000</v>
      </c>
      <c r="I105" s="51">
        <v>1292980000</v>
      </c>
      <c r="J105" s="51">
        <v>0</v>
      </c>
      <c r="K105" s="51">
        <v>0</v>
      </c>
      <c r="L105" s="51">
        <v>0</v>
      </c>
      <c r="M105" s="51">
        <v>1292980000</v>
      </c>
      <c r="N105" s="51">
        <v>1292980000</v>
      </c>
      <c r="O105" s="51">
        <v>0</v>
      </c>
      <c r="P105" s="51">
        <v>0</v>
      </c>
      <c r="Q105" s="9">
        <f t="shared" si="3"/>
        <v>1</v>
      </c>
    </row>
    <row r="106" spans="1:17" x14ac:dyDescent="0.2">
      <c r="A106" s="10" t="s">
        <v>21</v>
      </c>
      <c r="B106" s="10" t="s">
        <v>22</v>
      </c>
      <c r="C106" s="11" t="str">
        <f t="shared" si="2"/>
        <v>21374900 Actividades Centrales</v>
      </c>
      <c r="D106" s="10" t="s">
        <v>19</v>
      </c>
      <c r="E106" s="10" t="s">
        <v>219</v>
      </c>
      <c r="F106" s="10" t="s">
        <v>220</v>
      </c>
      <c r="G106" s="51">
        <v>118530000</v>
      </c>
      <c r="H106" s="51">
        <v>118530000</v>
      </c>
      <c r="I106" s="51">
        <v>118530000</v>
      </c>
      <c r="J106" s="51">
        <v>0</v>
      </c>
      <c r="K106" s="51">
        <v>0</v>
      </c>
      <c r="L106" s="51">
        <v>0</v>
      </c>
      <c r="M106" s="51">
        <v>117161998.73</v>
      </c>
      <c r="N106" s="51">
        <v>115513398.73</v>
      </c>
      <c r="O106" s="51">
        <v>1368001.27</v>
      </c>
      <c r="P106" s="51">
        <v>1368001.27</v>
      </c>
      <c r="Q106" s="9">
        <f t="shared" si="3"/>
        <v>0.98845860735678737</v>
      </c>
    </row>
    <row r="107" spans="1:17" x14ac:dyDescent="0.2">
      <c r="A107" s="10" t="s">
        <v>21</v>
      </c>
      <c r="B107" s="10" t="s">
        <v>22</v>
      </c>
      <c r="C107" s="11" t="str">
        <f t="shared" si="2"/>
        <v>21374900 Actividades Centrales</v>
      </c>
      <c r="D107" s="10" t="s">
        <v>19</v>
      </c>
      <c r="E107" s="10" t="s">
        <v>221</v>
      </c>
      <c r="F107" s="10" t="s">
        <v>222</v>
      </c>
      <c r="G107" s="51">
        <v>96800000</v>
      </c>
      <c r="H107" s="51">
        <v>96800000</v>
      </c>
      <c r="I107" s="51">
        <v>96800000</v>
      </c>
      <c r="J107" s="51">
        <v>0</v>
      </c>
      <c r="K107" s="51">
        <v>0</v>
      </c>
      <c r="L107" s="51">
        <v>0</v>
      </c>
      <c r="M107" s="51">
        <v>95800000</v>
      </c>
      <c r="N107" s="51">
        <v>94151400</v>
      </c>
      <c r="O107" s="51">
        <v>1000000</v>
      </c>
      <c r="P107" s="51">
        <v>1000000</v>
      </c>
      <c r="Q107" s="9">
        <f t="shared" si="3"/>
        <v>0.98966942148760328</v>
      </c>
    </row>
    <row r="108" spans="1:17" x14ac:dyDescent="0.2">
      <c r="A108" s="10" t="s">
        <v>21</v>
      </c>
      <c r="B108" s="10" t="s">
        <v>22</v>
      </c>
      <c r="C108" s="11" t="str">
        <f t="shared" si="2"/>
        <v>21374900 Actividades Centrales</v>
      </c>
      <c r="D108" s="10" t="s">
        <v>19</v>
      </c>
      <c r="E108" s="10" t="s">
        <v>223</v>
      </c>
      <c r="F108" s="10" t="s">
        <v>224</v>
      </c>
      <c r="G108" s="51">
        <v>21730000</v>
      </c>
      <c r="H108" s="51">
        <v>21730000</v>
      </c>
      <c r="I108" s="51">
        <v>21730000</v>
      </c>
      <c r="J108" s="51">
        <v>0</v>
      </c>
      <c r="K108" s="51">
        <v>0</v>
      </c>
      <c r="L108" s="51">
        <v>0</v>
      </c>
      <c r="M108" s="51">
        <v>21361998.73</v>
      </c>
      <c r="N108" s="51">
        <v>21361998.73</v>
      </c>
      <c r="O108" s="51">
        <v>368001.27</v>
      </c>
      <c r="P108" s="51">
        <v>368001.27</v>
      </c>
      <c r="Q108" s="9">
        <f t="shared" si="3"/>
        <v>0.98306482880809942</v>
      </c>
    </row>
    <row r="109" spans="1:17" x14ac:dyDescent="0.2">
      <c r="A109" s="10" t="s">
        <v>21</v>
      </c>
      <c r="B109" s="10" t="s">
        <v>22</v>
      </c>
      <c r="C109" s="11" t="str">
        <f t="shared" si="2"/>
        <v>21374900 Actividades Centrales</v>
      </c>
      <c r="D109" s="10" t="s">
        <v>19</v>
      </c>
      <c r="E109" s="10" t="s">
        <v>225</v>
      </c>
      <c r="F109" s="10" t="s">
        <v>226</v>
      </c>
      <c r="G109" s="51">
        <v>78000000</v>
      </c>
      <c r="H109" s="51">
        <v>92600000</v>
      </c>
      <c r="I109" s="51">
        <v>92600000</v>
      </c>
      <c r="J109" s="51">
        <v>0</v>
      </c>
      <c r="K109" s="51">
        <v>0</v>
      </c>
      <c r="L109" s="51">
        <v>0</v>
      </c>
      <c r="M109" s="51">
        <v>64098536.549999997</v>
      </c>
      <c r="N109" s="51">
        <v>59923488.460000001</v>
      </c>
      <c r="O109" s="51">
        <v>28501463.449999999</v>
      </c>
      <c r="P109" s="51">
        <v>28501463.449999999</v>
      </c>
      <c r="Q109" s="9">
        <f t="shared" si="3"/>
        <v>0.69220881803455725</v>
      </c>
    </row>
    <row r="110" spans="1:17" x14ac:dyDescent="0.2">
      <c r="A110" s="10" t="s">
        <v>21</v>
      </c>
      <c r="B110" s="10" t="s">
        <v>22</v>
      </c>
      <c r="C110" s="11" t="str">
        <f t="shared" si="2"/>
        <v>21374900 Actividades Centrales</v>
      </c>
      <c r="D110" s="10" t="s">
        <v>19</v>
      </c>
      <c r="E110" s="10" t="s">
        <v>227</v>
      </c>
      <c r="F110" s="10" t="s">
        <v>228</v>
      </c>
      <c r="G110" s="51">
        <v>65000000</v>
      </c>
      <c r="H110" s="51">
        <v>71000000</v>
      </c>
      <c r="I110" s="51">
        <v>71000000</v>
      </c>
      <c r="J110" s="51">
        <v>0</v>
      </c>
      <c r="K110" s="51">
        <v>0</v>
      </c>
      <c r="L110" s="51">
        <v>0</v>
      </c>
      <c r="M110" s="51">
        <v>47860851.109999999</v>
      </c>
      <c r="N110" s="51">
        <v>43685803.020000003</v>
      </c>
      <c r="O110" s="51">
        <v>23139148.890000001</v>
      </c>
      <c r="P110" s="51">
        <v>23139148.890000001</v>
      </c>
      <c r="Q110" s="9">
        <f t="shared" si="3"/>
        <v>0.67409649450704223</v>
      </c>
    </row>
    <row r="111" spans="1:17" x14ac:dyDescent="0.2">
      <c r="A111" s="10" t="s">
        <v>21</v>
      </c>
      <c r="B111" s="10" t="s">
        <v>22</v>
      </c>
      <c r="C111" s="11" t="str">
        <f t="shared" si="2"/>
        <v>21374900 Actividades Centrales</v>
      </c>
      <c r="D111" s="10" t="s">
        <v>19</v>
      </c>
      <c r="E111" s="10" t="s">
        <v>229</v>
      </c>
      <c r="F111" s="10" t="s">
        <v>230</v>
      </c>
      <c r="G111" s="51">
        <v>13000000</v>
      </c>
      <c r="H111" s="51">
        <v>21600000</v>
      </c>
      <c r="I111" s="51">
        <v>21600000</v>
      </c>
      <c r="J111" s="51">
        <v>0</v>
      </c>
      <c r="K111" s="51">
        <v>0</v>
      </c>
      <c r="L111" s="51">
        <v>0</v>
      </c>
      <c r="M111" s="51">
        <v>16237685.439999999</v>
      </c>
      <c r="N111" s="51">
        <v>16237685.439999999</v>
      </c>
      <c r="O111" s="51">
        <v>5362314.5599999996</v>
      </c>
      <c r="P111" s="51">
        <v>5362314.5599999996</v>
      </c>
      <c r="Q111" s="9">
        <f t="shared" si="3"/>
        <v>0.75174469629629626</v>
      </c>
    </row>
    <row r="112" spans="1:17" x14ac:dyDescent="0.2">
      <c r="A112" s="10" t="s">
        <v>21</v>
      </c>
      <c r="B112" s="10" t="s">
        <v>22</v>
      </c>
      <c r="C112" s="11" t="str">
        <f t="shared" si="2"/>
        <v>21374900 Actividades Centrales</v>
      </c>
      <c r="D112" s="10" t="s">
        <v>19</v>
      </c>
      <c r="E112" s="10" t="s">
        <v>231</v>
      </c>
      <c r="F112" s="10" t="s">
        <v>232</v>
      </c>
      <c r="G112" s="51">
        <v>2085000000</v>
      </c>
      <c r="H112" s="51">
        <v>2122000000</v>
      </c>
      <c r="I112" s="51">
        <v>2122000000</v>
      </c>
      <c r="J112" s="51">
        <v>0</v>
      </c>
      <c r="K112" s="51">
        <v>0</v>
      </c>
      <c r="L112" s="51">
        <v>0</v>
      </c>
      <c r="M112" s="51">
        <v>2103423749.8399999</v>
      </c>
      <c r="N112" s="51">
        <v>2103423749.8399999</v>
      </c>
      <c r="O112" s="51">
        <v>18576250.16</v>
      </c>
      <c r="P112" s="51">
        <v>18576250.16</v>
      </c>
      <c r="Q112" s="9">
        <f t="shared" si="3"/>
        <v>0.99124587645617335</v>
      </c>
    </row>
    <row r="113" spans="1:17" x14ac:dyDescent="0.2">
      <c r="A113" s="10" t="s">
        <v>21</v>
      </c>
      <c r="B113" s="10" t="s">
        <v>22</v>
      </c>
      <c r="C113" s="11" t="str">
        <f t="shared" si="2"/>
        <v>21374900 Actividades Centrales</v>
      </c>
      <c r="D113" s="10" t="s">
        <v>19</v>
      </c>
      <c r="E113" s="10" t="s">
        <v>233</v>
      </c>
      <c r="F113" s="10" t="s">
        <v>234</v>
      </c>
      <c r="G113" s="51">
        <v>90000000</v>
      </c>
      <c r="H113" s="51">
        <v>90000000</v>
      </c>
      <c r="I113" s="51">
        <v>90000000</v>
      </c>
      <c r="J113" s="51">
        <v>0</v>
      </c>
      <c r="K113" s="51">
        <v>0</v>
      </c>
      <c r="L113" s="51">
        <v>0</v>
      </c>
      <c r="M113" s="51">
        <v>89999999.840000004</v>
      </c>
      <c r="N113" s="51">
        <v>89999999.840000004</v>
      </c>
      <c r="O113" s="51">
        <v>0.16</v>
      </c>
      <c r="P113" s="51">
        <v>0.16</v>
      </c>
      <c r="Q113" s="9">
        <f t="shared" si="3"/>
        <v>0.9999999982222223</v>
      </c>
    </row>
    <row r="114" spans="1:17" x14ac:dyDescent="0.2">
      <c r="A114" s="10" t="s">
        <v>21</v>
      </c>
      <c r="B114" s="10" t="s">
        <v>22</v>
      </c>
      <c r="C114" s="11" t="str">
        <f t="shared" si="2"/>
        <v>21374900 Actividades Centrales</v>
      </c>
      <c r="D114" s="10" t="s">
        <v>19</v>
      </c>
      <c r="E114" s="10" t="s">
        <v>235</v>
      </c>
      <c r="F114" s="10" t="s">
        <v>236</v>
      </c>
      <c r="G114" s="51">
        <v>962500000</v>
      </c>
      <c r="H114" s="51">
        <v>962500000</v>
      </c>
      <c r="I114" s="51">
        <v>962500000</v>
      </c>
      <c r="J114" s="51">
        <v>0</v>
      </c>
      <c r="K114" s="51">
        <v>0</v>
      </c>
      <c r="L114" s="51">
        <v>0</v>
      </c>
      <c r="M114" s="51">
        <v>943923750</v>
      </c>
      <c r="N114" s="51">
        <v>943923750</v>
      </c>
      <c r="O114" s="51">
        <v>18576250</v>
      </c>
      <c r="P114" s="51">
        <v>18576250</v>
      </c>
      <c r="Q114" s="9">
        <f t="shared" si="3"/>
        <v>0.98070000000000002</v>
      </c>
    </row>
    <row r="115" spans="1:17" x14ac:dyDescent="0.2">
      <c r="A115" s="10" t="s">
        <v>21</v>
      </c>
      <c r="B115" s="10" t="s">
        <v>22</v>
      </c>
      <c r="C115" s="11" t="str">
        <f t="shared" si="2"/>
        <v>21374900 Actividades Centrales</v>
      </c>
      <c r="D115" s="10" t="s">
        <v>19</v>
      </c>
      <c r="E115" s="10" t="s">
        <v>237</v>
      </c>
      <c r="F115" s="10" t="s">
        <v>238</v>
      </c>
      <c r="G115" s="51">
        <v>1032500000</v>
      </c>
      <c r="H115" s="51">
        <v>1069500000</v>
      </c>
      <c r="I115" s="51">
        <v>1069500000</v>
      </c>
      <c r="J115" s="51">
        <v>0</v>
      </c>
      <c r="K115" s="51">
        <v>0</v>
      </c>
      <c r="L115" s="51">
        <v>0</v>
      </c>
      <c r="M115" s="51">
        <v>1069500000</v>
      </c>
      <c r="N115" s="51">
        <v>1069500000</v>
      </c>
      <c r="O115" s="51">
        <v>0</v>
      </c>
      <c r="P115" s="51">
        <v>0</v>
      </c>
      <c r="Q115" s="9">
        <f t="shared" si="3"/>
        <v>1</v>
      </c>
    </row>
    <row r="116" spans="1:17" x14ac:dyDescent="0.2">
      <c r="A116" s="10" t="s">
        <v>21</v>
      </c>
      <c r="B116" s="10" t="s">
        <v>22</v>
      </c>
      <c r="C116" s="11" t="str">
        <f t="shared" si="2"/>
        <v>21374900 Actividades Centrales</v>
      </c>
      <c r="D116" s="10" t="s">
        <v>19</v>
      </c>
      <c r="E116" s="10" t="s">
        <v>239</v>
      </c>
      <c r="F116" s="10" t="s">
        <v>240</v>
      </c>
      <c r="G116" s="51">
        <v>150000000</v>
      </c>
      <c r="H116" s="51">
        <v>150000000</v>
      </c>
      <c r="I116" s="51">
        <v>150000000</v>
      </c>
      <c r="J116" s="51">
        <v>0</v>
      </c>
      <c r="K116" s="51">
        <v>0</v>
      </c>
      <c r="L116" s="51">
        <v>0</v>
      </c>
      <c r="M116" s="51">
        <v>300000</v>
      </c>
      <c r="N116" s="51">
        <v>300000</v>
      </c>
      <c r="O116" s="51">
        <v>149700000</v>
      </c>
      <c r="P116" s="51">
        <v>149700000</v>
      </c>
      <c r="Q116" s="9">
        <f t="shared" si="3"/>
        <v>2E-3</v>
      </c>
    </row>
    <row r="117" spans="1:17" x14ac:dyDescent="0.2">
      <c r="A117" s="10" t="s">
        <v>21</v>
      </c>
      <c r="B117" s="10" t="s">
        <v>22</v>
      </c>
      <c r="C117" s="11" t="str">
        <f t="shared" si="2"/>
        <v>21374900 Actividades Centrales</v>
      </c>
      <c r="D117" s="10" t="s">
        <v>19</v>
      </c>
      <c r="E117" s="10" t="s">
        <v>241</v>
      </c>
      <c r="F117" s="10" t="s">
        <v>242</v>
      </c>
      <c r="G117" s="51">
        <v>150000000</v>
      </c>
      <c r="H117" s="51">
        <v>150000000</v>
      </c>
      <c r="I117" s="51">
        <v>150000000</v>
      </c>
      <c r="J117" s="51">
        <v>0</v>
      </c>
      <c r="K117" s="51">
        <v>0</v>
      </c>
      <c r="L117" s="51">
        <v>0</v>
      </c>
      <c r="M117" s="51">
        <v>300000</v>
      </c>
      <c r="N117" s="51">
        <v>300000</v>
      </c>
      <c r="O117" s="51">
        <v>149700000</v>
      </c>
      <c r="P117" s="51">
        <v>149700000</v>
      </c>
      <c r="Q117" s="9">
        <f t="shared" si="3"/>
        <v>2E-3</v>
      </c>
    </row>
    <row r="118" spans="1:17" x14ac:dyDescent="0.2">
      <c r="A118" s="10" t="s">
        <v>21</v>
      </c>
      <c r="B118" s="10" t="s">
        <v>22</v>
      </c>
      <c r="C118" s="11" t="str">
        <f t="shared" si="2"/>
        <v>21374900 Actividades Centrales</v>
      </c>
      <c r="D118" s="10" t="s">
        <v>19</v>
      </c>
      <c r="E118" s="10" t="s">
        <v>243</v>
      </c>
      <c r="F118" s="10" t="s">
        <v>244</v>
      </c>
      <c r="G118" s="51">
        <v>37050860</v>
      </c>
      <c r="H118" s="51">
        <v>30546270</v>
      </c>
      <c r="I118" s="51">
        <v>30546270</v>
      </c>
      <c r="J118" s="51">
        <v>0</v>
      </c>
      <c r="K118" s="51">
        <v>0</v>
      </c>
      <c r="L118" s="51">
        <v>0</v>
      </c>
      <c r="M118" s="51">
        <v>30385434.199999999</v>
      </c>
      <c r="N118" s="51">
        <v>30385434.199999999</v>
      </c>
      <c r="O118" s="51">
        <v>160835.79999999999</v>
      </c>
      <c r="P118" s="51">
        <v>160835.79999999999</v>
      </c>
      <c r="Q118" s="9">
        <f t="shared" si="3"/>
        <v>0.99473468282706856</v>
      </c>
    </row>
    <row r="119" spans="1:17" x14ac:dyDescent="0.2">
      <c r="A119" s="10" t="s">
        <v>21</v>
      </c>
      <c r="B119" s="10" t="s">
        <v>22</v>
      </c>
      <c r="C119" s="11" t="str">
        <f t="shared" si="2"/>
        <v>21374900 Actividades Centrales</v>
      </c>
      <c r="D119" s="10" t="s">
        <v>19</v>
      </c>
      <c r="E119" s="10" t="s">
        <v>245</v>
      </c>
      <c r="F119" s="10" t="s">
        <v>246</v>
      </c>
      <c r="G119" s="51">
        <v>692860</v>
      </c>
      <c r="H119" s="51">
        <v>1607860</v>
      </c>
      <c r="I119" s="51">
        <v>1607860</v>
      </c>
      <c r="J119" s="51">
        <v>0</v>
      </c>
      <c r="K119" s="51">
        <v>0</v>
      </c>
      <c r="L119" s="51">
        <v>0</v>
      </c>
      <c r="M119" s="51">
        <v>1447024.2</v>
      </c>
      <c r="N119" s="51">
        <v>1447024.2</v>
      </c>
      <c r="O119" s="51">
        <v>160835.79999999999</v>
      </c>
      <c r="P119" s="51">
        <v>160835.79999999999</v>
      </c>
      <c r="Q119" s="9">
        <f t="shared" si="3"/>
        <v>0.89996902715410543</v>
      </c>
    </row>
    <row r="120" spans="1:17" x14ac:dyDescent="0.2">
      <c r="A120" s="10" t="s">
        <v>21</v>
      </c>
      <c r="B120" s="10" t="s">
        <v>22</v>
      </c>
      <c r="C120" s="11" t="str">
        <f t="shared" si="2"/>
        <v>21374900 Actividades Centrales</v>
      </c>
      <c r="D120" s="10" t="s">
        <v>19</v>
      </c>
      <c r="E120" s="10" t="s">
        <v>247</v>
      </c>
      <c r="F120" s="10" t="s">
        <v>248</v>
      </c>
      <c r="G120" s="51">
        <v>6860000</v>
      </c>
      <c r="H120" s="51">
        <v>5472700</v>
      </c>
      <c r="I120" s="51">
        <v>5472700</v>
      </c>
      <c r="J120" s="51">
        <v>0</v>
      </c>
      <c r="K120" s="51">
        <v>0</v>
      </c>
      <c r="L120" s="51">
        <v>0</v>
      </c>
      <c r="M120" s="51">
        <v>5472700</v>
      </c>
      <c r="N120" s="51">
        <v>5472700</v>
      </c>
      <c r="O120" s="51">
        <v>0</v>
      </c>
      <c r="P120" s="51">
        <v>0</v>
      </c>
      <c r="Q120" s="9">
        <f t="shared" si="3"/>
        <v>1</v>
      </c>
    </row>
    <row r="121" spans="1:17" x14ac:dyDescent="0.2">
      <c r="A121" s="10" t="s">
        <v>21</v>
      </c>
      <c r="B121" s="10" t="s">
        <v>22</v>
      </c>
      <c r="C121" s="11" t="str">
        <f t="shared" si="2"/>
        <v>21374900 Actividades Centrales</v>
      </c>
      <c r="D121" s="10" t="s">
        <v>19</v>
      </c>
      <c r="E121" s="10" t="s">
        <v>249</v>
      </c>
      <c r="F121" s="10" t="s">
        <v>250</v>
      </c>
      <c r="G121" s="51">
        <v>8918000</v>
      </c>
      <c r="H121" s="51">
        <v>7114510</v>
      </c>
      <c r="I121" s="51">
        <v>7114510</v>
      </c>
      <c r="J121" s="51">
        <v>0</v>
      </c>
      <c r="K121" s="51">
        <v>0</v>
      </c>
      <c r="L121" s="51">
        <v>0</v>
      </c>
      <c r="M121" s="51">
        <v>7114510</v>
      </c>
      <c r="N121" s="51">
        <v>7114510</v>
      </c>
      <c r="O121" s="51">
        <v>0</v>
      </c>
      <c r="P121" s="51">
        <v>0</v>
      </c>
      <c r="Q121" s="9">
        <f t="shared" si="3"/>
        <v>1</v>
      </c>
    </row>
    <row r="122" spans="1:17" x14ac:dyDescent="0.2">
      <c r="A122" s="10" t="s">
        <v>21</v>
      </c>
      <c r="B122" s="10" t="s">
        <v>22</v>
      </c>
      <c r="C122" s="11" t="str">
        <f t="shared" si="2"/>
        <v>21374900 Actividades Centrales</v>
      </c>
      <c r="D122" s="10" t="s">
        <v>19</v>
      </c>
      <c r="E122" s="10" t="s">
        <v>251</v>
      </c>
      <c r="F122" s="10" t="s">
        <v>252</v>
      </c>
      <c r="G122" s="51">
        <v>20580000</v>
      </c>
      <c r="H122" s="51">
        <v>16351200</v>
      </c>
      <c r="I122" s="51">
        <v>16351200</v>
      </c>
      <c r="J122" s="51">
        <v>0</v>
      </c>
      <c r="K122" s="51">
        <v>0</v>
      </c>
      <c r="L122" s="51">
        <v>0</v>
      </c>
      <c r="M122" s="51">
        <v>16351200</v>
      </c>
      <c r="N122" s="51">
        <v>16351200</v>
      </c>
      <c r="O122" s="51">
        <v>0</v>
      </c>
      <c r="P122" s="51">
        <v>0</v>
      </c>
      <c r="Q122" s="9">
        <f t="shared" si="3"/>
        <v>1</v>
      </c>
    </row>
    <row r="123" spans="1:17" x14ac:dyDescent="0.2">
      <c r="A123" s="10" t="s">
        <v>21</v>
      </c>
      <c r="B123" s="10" t="s">
        <v>22</v>
      </c>
      <c r="C123" s="11" t="str">
        <f t="shared" si="2"/>
        <v>21374900 Actividades Centrales</v>
      </c>
      <c r="D123" s="10" t="s">
        <v>19</v>
      </c>
      <c r="E123" s="10" t="s">
        <v>756</v>
      </c>
      <c r="F123" s="10" t="s">
        <v>757</v>
      </c>
      <c r="G123" s="51">
        <v>0</v>
      </c>
      <c r="H123" s="51">
        <v>206121266</v>
      </c>
      <c r="I123" s="51">
        <v>206121266</v>
      </c>
      <c r="J123" s="51">
        <v>0</v>
      </c>
      <c r="K123" s="51">
        <v>0</v>
      </c>
      <c r="L123" s="51">
        <v>0</v>
      </c>
      <c r="M123" s="51">
        <v>206121266</v>
      </c>
      <c r="N123" s="51">
        <v>206121266</v>
      </c>
      <c r="O123" s="51">
        <v>0</v>
      </c>
      <c r="P123" s="51">
        <v>0</v>
      </c>
      <c r="Q123" s="9">
        <f t="shared" si="3"/>
        <v>1</v>
      </c>
    </row>
    <row r="124" spans="1:17" x14ac:dyDescent="0.2">
      <c r="A124" s="10" t="s">
        <v>21</v>
      </c>
      <c r="B124" s="10" t="s">
        <v>22</v>
      </c>
      <c r="C124" s="11" t="str">
        <f t="shared" si="2"/>
        <v>21374900 Actividades Centrales</v>
      </c>
      <c r="D124" s="10" t="s">
        <v>19</v>
      </c>
      <c r="E124" s="10" t="s">
        <v>758</v>
      </c>
      <c r="F124" s="10" t="s">
        <v>759</v>
      </c>
      <c r="G124" s="51">
        <v>0</v>
      </c>
      <c r="H124" s="51">
        <v>206121266</v>
      </c>
      <c r="I124" s="51">
        <v>206121266</v>
      </c>
      <c r="J124" s="51">
        <v>0</v>
      </c>
      <c r="K124" s="51">
        <v>0</v>
      </c>
      <c r="L124" s="51">
        <v>0</v>
      </c>
      <c r="M124" s="51">
        <v>206121266</v>
      </c>
      <c r="N124" s="51">
        <v>206121266</v>
      </c>
      <c r="O124" s="51">
        <v>0</v>
      </c>
      <c r="P124" s="51">
        <v>0</v>
      </c>
      <c r="Q124" s="9">
        <f t="shared" si="3"/>
        <v>1</v>
      </c>
    </row>
    <row r="125" spans="1:17" x14ac:dyDescent="0.2">
      <c r="A125" s="10" t="s">
        <v>21</v>
      </c>
      <c r="B125" s="10" t="s">
        <v>22</v>
      </c>
      <c r="C125" s="11" t="str">
        <f t="shared" si="2"/>
        <v>21374900 Actividades Centrales</v>
      </c>
      <c r="D125" s="10" t="s">
        <v>19</v>
      </c>
      <c r="E125" s="10" t="s">
        <v>760</v>
      </c>
      <c r="F125" s="10" t="s">
        <v>761</v>
      </c>
      <c r="G125" s="51">
        <v>0</v>
      </c>
      <c r="H125" s="51">
        <v>186056590</v>
      </c>
      <c r="I125" s="51">
        <v>186056590</v>
      </c>
      <c r="J125" s="51">
        <v>0</v>
      </c>
      <c r="K125" s="51">
        <v>0</v>
      </c>
      <c r="L125" s="51">
        <v>0</v>
      </c>
      <c r="M125" s="51">
        <v>186056590</v>
      </c>
      <c r="N125" s="51">
        <v>186056590</v>
      </c>
      <c r="O125" s="51">
        <v>0</v>
      </c>
      <c r="P125" s="51">
        <v>0</v>
      </c>
      <c r="Q125" s="9">
        <f t="shared" si="3"/>
        <v>1</v>
      </c>
    </row>
    <row r="126" spans="1:17" x14ac:dyDescent="0.2">
      <c r="A126" s="10" t="s">
        <v>21</v>
      </c>
      <c r="B126" s="10" t="s">
        <v>22</v>
      </c>
      <c r="C126" s="11" t="str">
        <f t="shared" si="2"/>
        <v>21374900 Actividades Centrales</v>
      </c>
      <c r="D126" s="10" t="s">
        <v>253</v>
      </c>
      <c r="E126" s="10" t="s">
        <v>760</v>
      </c>
      <c r="F126" s="10" t="s">
        <v>761</v>
      </c>
      <c r="G126" s="51">
        <v>0</v>
      </c>
      <c r="H126" s="51">
        <v>20064676</v>
      </c>
      <c r="I126" s="51">
        <v>20064676</v>
      </c>
      <c r="J126" s="51">
        <v>0</v>
      </c>
      <c r="K126" s="51">
        <v>0</v>
      </c>
      <c r="L126" s="51">
        <v>0</v>
      </c>
      <c r="M126" s="51">
        <v>20064676</v>
      </c>
      <c r="N126" s="51">
        <v>20064676</v>
      </c>
      <c r="O126" s="51">
        <v>0</v>
      </c>
      <c r="P126" s="51">
        <v>0</v>
      </c>
      <c r="Q126" s="9">
        <f t="shared" si="3"/>
        <v>1</v>
      </c>
    </row>
    <row r="127" spans="1:17" x14ac:dyDescent="0.2">
      <c r="A127" s="10" t="s">
        <v>21</v>
      </c>
      <c r="B127" s="10" t="s">
        <v>22</v>
      </c>
      <c r="C127" s="11" t="str">
        <f t="shared" si="2"/>
        <v>21374900 Actividades Centrales</v>
      </c>
      <c r="D127" s="10" t="s">
        <v>253</v>
      </c>
      <c r="E127" s="10" t="s">
        <v>254</v>
      </c>
      <c r="F127" s="10" t="s">
        <v>255</v>
      </c>
      <c r="G127" s="51">
        <v>745789000</v>
      </c>
      <c r="H127" s="51">
        <v>744229000</v>
      </c>
      <c r="I127" s="51">
        <v>744229000</v>
      </c>
      <c r="J127" s="51">
        <v>0</v>
      </c>
      <c r="K127" s="51">
        <v>23761793.649999999</v>
      </c>
      <c r="L127" s="51">
        <v>0</v>
      </c>
      <c r="M127" s="51">
        <v>594163946.52999997</v>
      </c>
      <c r="N127" s="51">
        <v>130298704.89</v>
      </c>
      <c r="O127" s="51">
        <v>126303259.81999999</v>
      </c>
      <c r="P127" s="51">
        <v>126303259.81999999</v>
      </c>
      <c r="Q127" s="9">
        <f t="shared" si="3"/>
        <v>0.79836172270900485</v>
      </c>
    </row>
    <row r="128" spans="1:17" x14ac:dyDescent="0.2">
      <c r="A128" s="10" t="s">
        <v>21</v>
      </c>
      <c r="B128" s="10" t="s">
        <v>22</v>
      </c>
      <c r="C128" s="11" t="str">
        <f t="shared" si="2"/>
        <v>21374900 Actividades Centrales</v>
      </c>
      <c r="D128" s="10" t="s">
        <v>253</v>
      </c>
      <c r="E128" s="10" t="s">
        <v>256</v>
      </c>
      <c r="F128" s="10" t="s">
        <v>257</v>
      </c>
      <c r="G128" s="51">
        <v>119770000</v>
      </c>
      <c r="H128" s="51">
        <v>569671791</v>
      </c>
      <c r="I128" s="51">
        <v>569671791</v>
      </c>
      <c r="J128" s="51">
        <v>0</v>
      </c>
      <c r="K128" s="51">
        <v>3100226.65</v>
      </c>
      <c r="L128" s="51">
        <v>0</v>
      </c>
      <c r="M128" s="51">
        <v>451975112.56999999</v>
      </c>
      <c r="N128" s="51">
        <v>71573065.969999999</v>
      </c>
      <c r="O128" s="51">
        <v>114596451.78</v>
      </c>
      <c r="P128" s="51">
        <v>114596451.78</v>
      </c>
      <c r="Q128" s="9">
        <f t="shared" si="3"/>
        <v>0.79339563536506585</v>
      </c>
    </row>
    <row r="129" spans="1:17" x14ac:dyDescent="0.2">
      <c r="A129" s="10" t="s">
        <v>21</v>
      </c>
      <c r="B129" s="10" t="s">
        <v>22</v>
      </c>
      <c r="C129" s="11" t="str">
        <f t="shared" si="2"/>
        <v>21374900 Actividades Centrales</v>
      </c>
      <c r="D129" s="10" t="s">
        <v>253</v>
      </c>
      <c r="E129" s="10" t="s">
        <v>258</v>
      </c>
      <c r="F129" s="10" t="s">
        <v>259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9">
        <f t="shared" si="3"/>
        <v>0</v>
      </c>
    </row>
    <row r="130" spans="1:17" x14ac:dyDescent="0.2">
      <c r="A130" s="10" t="s">
        <v>21</v>
      </c>
      <c r="B130" s="10" t="s">
        <v>22</v>
      </c>
      <c r="C130" s="11" t="str">
        <f t="shared" si="2"/>
        <v>21374900 Actividades Centrales</v>
      </c>
      <c r="D130" s="10" t="s">
        <v>253</v>
      </c>
      <c r="E130" s="10" t="s">
        <v>355</v>
      </c>
      <c r="F130" s="10" t="s">
        <v>356</v>
      </c>
      <c r="G130" s="51">
        <v>0</v>
      </c>
      <c r="H130" s="51">
        <v>158774326</v>
      </c>
      <c r="I130" s="51">
        <v>158774326</v>
      </c>
      <c r="J130" s="51">
        <v>0</v>
      </c>
      <c r="K130" s="51">
        <v>0</v>
      </c>
      <c r="L130" s="51">
        <v>0</v>
      </c>
      <c r="M130" s="51">
        <v>126333367.2</v>
      </c>
      <c r="N130" s="51">
        <v>0</v>
      </c>
      <c r="O130" s="51">
        <v>32440958.800000001</v>
      </c>
      <c r="P130" s="51">
        <v>32440958.800000001</v>
      </c>
      <c r="Q130" s="9">
        <f t="shared" si="3"/>
        <v>0.79567881270678487</v>
      </c>
    </row>
    <row r="131" spans="1:17" x14ac:dyDescent="0.2">
      <c r="A131" s="10" t="s">
        <v>21</v>
      </c>
      <c r="B131" s="10" t="s">
        <v>22</v>
      </c>
      <c r="C131" s="11" t="str">
        <f t="shared" si="2"/>
        <v>21374900 Actividades Centrales</v>
      </c>
      <c r="D131" s="10" t="s">
        <v>253</v>
      </c>
      <c r="E131" s="10" t="s">
        <v>260</v>
      </c>
      <c r="F131" s="10" t="s">
        <v>261</v>
      </c>
      <c r="G131" s="51">
        <v>6420000</v>
      </c>
      <c r="H131" s="51">
        <v>24747465</v>
      </c>
      <c r="I131" s="51">
        <v>24747465</v>
      </c>
      <c r="J131" s="51">
        <v>0</v>
      </c>
      <c r="K131" s="51">
        <v>1418023.9</v>
      </c>
      <c r="L131" s="51">
        <v>0</v>
      </c>
      <c r="M131" s="51">
        <v>6866348.29</v>
      </c>
      <c r="N131" s="51">
        <v>814769.55</v>
      </c>
      <c r="O131" s="51">
        <v>16463092.810000001</v>
      </c>
      <c r="P131" s="51">
        <v>16463092.810000001</v>
      </c>
      <c r="Q131" s="9">
        <f t="shared" si="3"/>
        <v>0.27745663202271426</v>
      </c>
    </row>
    <row r="132" spans="1:17" x14ac:dyDescent="0.2">
      <c r="A132" s="10" t="s">
        <v>21</v>
      </c>
      <c r="B132" s="10" t="s">
        <v>22</v>
      </c>
      <c r="C132" s="11" t="str">
        <f t="shared" si="2"/>
        <v>21374900 Actividades Centrales</v>
      </c>
      <c r="D132" s="10" t="s">
        <v>253</v>
      </c>
      <c r="E132" s="10" t="s">
        <v>262</v>
      </c>
      <c r="F132" s="10" t="s">
        <v>263</v>
      </c>
      <c r="G132" s="51">
        <v>5350000</v>
      </c>
      <c r="H132" s="51">
        <v>7750000</v>
      </c>
      <c r="I132" s="51">
        <v>7750000</v>
      </c>
      <c r="J132" s="51">
        <v>0</v>
      </c>
      <c r="K132" s="51">
        <v>1682202.75</v>
      </c>
      <c r="L132" s="51">
        <v>0</v>
      </c>
      <c r="M132" s="51">
        <v>1303742.5900000001</v>
      </c>
      <c r="N132" s="51">
        <v>1303742.5900000001</v>
      </c>
      <c r="O132" s="51">
        <v>4764054.66</v>
      </c>
      <c r="P132" s="51">
        <v>4764054.66</v>
      </c>
      <c r="Q132" s="9">
        <f t="shared" si="3"/>
        <v>0.16822485032258067</v>
      </c>
    </row>
    <row r="133" spans="1:17" x14ac:dyDescent="0.2">
      <c r="A133" s="10" t="s">
        <v>21</v>
      </c>
      <c r="B133" s="10" t="s">
        <v>22</v>
      </c>
      <c r="C133" s="11" t="str">
        <f t="shared" si="2"/>
        <v>21374900 Actividades Centrales</v>
      </c>
      <c r="D133" s="10" t="s">
        <v>253</v>
      </c>
      <c r="E133" s="10" t="s">
        <v>264</v>
      </c>
      <c r="F133" s="10" t="s">
        <v>265</v>
      </c>
      <c r="G133" s="51">
        <v>108000000</v>
      </c>
      <c r="H133" s="51">
        <v>378000000</v>
      </c>
      <c r="I133" s="51">
        <v>378000000</v>
      </c>
      <c r="J133" s="51">
        <v>0</v>
      </c>
      <c r="K133" s="51">
        <v>0</v>
      </c>
      <c r="L133" s="51">
        <v>0</v>
      </c>
      <c r="M133" s="51">
        <v>317273904.49000001</v>
      </c>
      <c r="N133" s="51">
        <v>69256803.829999998</v>
      </c>
      <c r="O133" s="51">
        <v>60726095.509999998</v>
      </c>
      <c r="P133" s="51">
        <v>60726095.509999998</v>
      </c>
      <c r="Q133" s="9">
        <f t="shared" si="3"/>
        <v>0.83934895367724871</v>
      </c>
    </row>
    <row r="134" spans="1:17" x14ac:dyDescent="0.2">
      <c r="A134" s="10" t="s">
        <v>21</v>
      </c>
      <c r="B134" s="10" t="s">
        <v>22</v>
      </c>
      <c r="C134" s="11" t="str">
        <f t="shared" si="2"/>
        <v>21374900 Actividades Centrales</v>
      </c>
      <c r="D134" s="10" t="s">
        <v>253</v>
      </c>
      <c r="E134" s="10" t="s">
        <v>357</v>
      </c>
      <c r="F134" s="10" t="s">
        <v>358</v>
      </c>
      <c r="G134" s="51">
        <v>0</v>
      </c>
      <c r="H134" s="51">
        <v>150000</v>
      </c>
      <c r="I134" s="51">
        <v>150000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150000</v>
      </c>
      <c r="P134" s="51">
        <v>150000</v>
      </c>
      <c r="Q134" s="9">
        <f t="shared" si="3"/>
        <v>0</v>
      </c>
    </row>
    <row r="135" spans="1:17" x14ac:dyDescent="0.2">
      <c r="A135" s="10" t="s">
        <v>21</v>
      </c>
      <c r="B135" s="10" t="s">
        <v>22</v>
      </c>
      <c r="C135" s="11" t="str">
        <f t="shared" ref="C135:C198" si="4">+CONCATENATE(A135," ",B135)</f>
        <v>21374900 Actividades Centrales</v>
      </c>
      <c r="D135" s="10" t="s">
        <v>253</v>
      </c>
      <c r="E135" s="10" t="s">
        <v>266</v>
      </c>
      <c r="F135" s="10" t="s">
        <v>267</v>
      </c>
      <c r="G135" s="51">
        <v>0</v>
      </c>
      <c r="H135" s="51">
        <v>250000</v>
      </c>
      <c r="I135" s="51">
        <v>250000</v>
      </c>
      <c r="J135" s="51">
        <v>0</v>
      </c>
      <c r="K135" s="51">
        <v>0</v>
      </c>
      <c r="L135" s="51">
        <v>0</v>
      </c>
      <c r="M135" s="51">
        <v>197750</v>
      </c>
      <c r="N135" s="51">
        <v>197750</v>
      </c>
      <c r="O135" s="51">
        <v>52250</v>
      </c>
      <c r="P135" s="51">
        <v>52250</v>
      </c>
      <c r="Q135" s="9">
        <f t="shared" ref="Q135:Q198" si="5">+IFERROR(M135/H135,0)</f>
        <v>0.79100000000000004</v>
      </c>
    </row>
    <row r="136" spans="1:17" x14ac:dyDescent="0.2">
      <c r="A136" s="10" t="s">
        <v>21</v>
      </c>
      <c r="B136" s="10" t="s">
        <v>22</v>
      </c>
      <c r="C136" s="11" t="str">
        <f t="shared" si="4"/>
        <v>21374900 Actividades Centrales</v>
      </c>
      <c r="D136" s="10" t="s">
        <v>253</v>
      </c>
      <c r="E136" s="10" t="s">
        <v>268</v>
      </c>
      <c r="F136" s="10" t="s">
        <v>269</v>
      </c>
      <c r="G136" s="51">
        <v>601019000</v>
      </c>
      <c r="H136" s="51">
        <v>143557209</v>
      </c>
      <c r="I136" s="51">
        <v>143557209</v>
      </c>
      <c r="J136" s="51">
        <v>0</v>
      </c>
      <c r="K136" s="51">
        <v>17557957.84</v>
      </c>
      <c r="L136" s="51">
        <v>0</v>
      </c>
      <c r="M136" s="51">
        <v>125489751.16</v>
      </c>
      <c r="N136" s="51">
        <v>48559337.82</v>
      </c>
      <c r="O136" s="51">
        <v>509500</v>
      </c>
      <c r="P136" s="51">
        <v>509500</v>
      </c>
      <c r="Q136" s="12">
        <f t="shared" si="5"/>
        <v>0.87414454511998763</v>
      </c>
    </row>
    <row r="137" spans="1:17" x14ac:dyDescent="0.2">
      <c r="A137" s="10" t="s">
        <v>21</v>
      </c>
      <c r="B137" s="10" t="s">
        <v>22</v>
      </c>
      <c r="C137" s="11" t="str">
        <f t="shared" si="4"/>
        <v>21374900 Actividades Centrales</v>
      </c>
      <c r="D137" s="10" t="s">
        <v>253</v>
      </c>
      <c r="E137" s="10" t="s">
        <v>270</v>
      </c>
      <c r="F137" s="10" t="s">
        <v>271</v>
      </c>
      <c r="G137" s="51">
        <v>590000000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9">
        <f t="shared" si="5"/>
        <v>0</v>
      </c>
    </row>
    <row r="138" spans="1:17" x14ac:dyDescent="0.2">
      <c r="A138" s="10" t="s">
        <v>21</v>
      </c>
      <c r="B138" s="10" t="s">
        <v>22</v>
      </c>
      <c r="C138" s="11" t="str">
        <f t="shared" si="4"/>
        <v>21374900 Actividades Centrales</v>
      </c>
      <c r="D138" s="10" t="s">
        <v>253</v>
      </c>
      <c r="E138" s="10" t="s">
        <v>272</v>
      </c>
      <c r="F138" s="10" t="s">
        <v>273</v>
      </c>
      <c r="G138" s="51">
        <v>11019000</v>
      </c>
      <c r="H138" s="51">
        <v>143557209</v>
      </c>
      <c r="I138" s="51">
        <v>143557209</v>
      </c>
      <c r="J138" s="51">
        <v>0</v>
      </c>
      <c r="K138" s="51">
        <v>17557957.84</v>
      </c>
      <c r="L138" s="51">
        <v>0</v>
      </c>
      <c r="M138" s="51">
        <v>125489751.16</v>
      </c>
      <c r="N138" s="51">
        <v>48559337.82</v>
      </c>
      <c r="O138" s="51">
        <v>509500</v>
      </c>
      <c r="P138" s="51">
        <v>509500</v>
      </c>
      <c r="Q138" s="9">
        <f t="shared" si="5"/>
        <v>0.87414454511998763</v>
      </c>
    </row>
    <row r="139" spans="1:17" x14ac:dyDescent="0.2">
      <c r="A139" s="10" t="s">
        <v>21</v>
      </c>
      <c r="B139" s="10" t="s">
        <v>22</v>
      </c>
      <c r="C139" s="11" t="str">
        <f t="shared" si="4"/>
        <v>21374900 Actividades Centrales</v>
      </c>
      <c r="D139" s="10" t="s">
        <v>253</v>
      </c>
      <c r="E139" s="10" t="s">
        <v>274</v>
      </c>
      <c r="F139" s="10" t="s">
        <v>275</v>
      </c>
      <c r="G139" s="51">
        <v>25000000</v>
      </c>
      <c r="H139" s="51">
        <v>31000000</v>
      </c>
      <c r="I139" s="51">
        <v>31000000</v>
      </c>
      <c r="J139" s="51">
        <v>0</v>
      </c>
      <c r="K139" s="51">
        <v>3103609.16</v>
      </c>
      <c r="L139" s="51">
        <v>0</v>
      </c>
      <c r="M139" s="51">
        <v>16699082.800000001</v>
      </c>
      <c r="N139" s="51">
        <v>10166301.1</v>
      </c>
      <c r="O139" s="51">
        <v>11197308.039999999</v>
      </c>
      <c r="P139" s="51">
        <v>11197308.039999999</v>
      </c>
      <c r="Q139" s="9">
        <f t="shared" si="5"/>
        <v>0.53868009032258068</v>
      </c>
    </row>
    <row r="140" spans="1:17" x14ac:dyDescent="0.2">
      <c r="A140" s="10" t="s">
        <v>21</v>
      </c>
      <c r="B140" s="10" t="s">
        <v>22</v>
      </c>
      <c r="C140" s="11" t="str">
        <f t="shared" si="4"/>
        <v>21374900 Actividades Centrales</v>
      </c>
      <c r="D140" s="10" t="s">
        <v>253</v>
      </c>
      <c r="E140" s="10" t="s">
        <v>276</v>
      </c>
      <c r="F140" s="10" t="s">
        <v>277</v>
      </c>
      <c r="G140" s="51">
        <v>25000000</v>
      </c>
      <c r="H140" s="51">
        <v>31000000</v>
      </c>
      <c r="I140" s="51">
        <v>31000000</v>
      </c>
      <c r="J140" s="51">
        <v>0</v>
      </c>
      <c r="K140" s="51">
        <v>3103609.16</v>
      </c>
      <c r="L140" s="51">
        <v>0</v>
      </c>
      <c r="M140" s="51">
        <v>16699082.800000001</v>
      </c>
      <c r="N140" s="51">
        <v>10166301.1</v>
      </c>
      <c r="O140" s="51">
        <v>11197308.039999999</v>
      </c>
      <c r="P140" s="51">
        <v>11197308.039999999</v>
      </c>
      <c r="Q140" s="12">
        <f t="shared" si="5"/>
        <v>0.53868009032258068</v>
      </c>
    </row>
    <row r="141" spans="1:17" x14ac:dyDescent="0.2">
      <c r="A141" s="11" t="s">
        <v>278</v>
      </c>
      <c r="B141" s="11" t="s">
        <v>279</v>
      </c>
      <c r="C141" s="11" t="str">
        <f t="shared" si="4"/>
        <v>21375101 CENTRO INVEST. Y CONSERVACIÓN PATRIMONIO</v>
      </c>
      <c r="D141" s="11" t="s">
        <v>19</v>
      </c>
      <c r="E141" s="11" t="s">
        <v>20</v>
      </c>
      <c r="F141" s="11" t="s">
        <v>20</v>
      </c>
      <c r="G141" s="50">
        <v>1972623371</v>
      </c>
      <c r="H141" s="50">
        <v>2127522636</v>
      </c>
      <c r="I141" s="50">
        <v>2127465636</v>
      </c>
      <c r="J141" s="50">
        <v>0</v>
      </c>
      <c r="K141" s="50">
        <v>5398147.7300000004</v>
      </c>
      <c r="L141" s="50">
        <v>0</v>
      </c>
      <c r="M141" s="50">
        <v>1593760568.75</v>
      </c>
      <c r="N141" s="50">
        <v>1543115869.9100001</v>
      </c>
      <c r="O141" s="50">
        <v>528363919.51999998</v>
      </c>
      <c r="P141" s="50">
        <v>528306919.51999998</v>
      </c>
      <c r="Q141" s="12">
        <f t="shared" si="5"/>
        <v>0.7491156812067874</v>
      </c>
    </row>
    <row r="142" spans="1:17" x14ac:dyDescent="0.2">
      <c r="A142" s="10" t="s">
        <v>278</v>
      </c>
      <c r="B142" s="10" t="s">
        <v>279</v>
      </c>
      <c r="C142" s="11" t="str">
        <f t="shared" si="4"/>
        <v>21375101 CENTRO INVEST. Y CONSERVACIÓN PATRIMONIO</v>
      </c>
      <c r="D142" s="10" t="s">
        <v>19</v>
      </c>
      <c r="E142" s="10" t="s">
        <v>23</v>
      </c>
      <c r="F142" s="10" t="s">
        <v>24</v>
      </c>
      <c r="G142" s="51">
        <v>689906051</v>
      </c>
      <c r="H142" s="51">
        <v>685009819</v>
      </c>
      <c r="I142" s="51">
        <v>685009819</v>
      </c>
      <c r="J142" s="51">
        <v>0</v>
      </c>
      <c r="K142" s="51">
        <v>0</v>
      </c>
      <c r="L142" s="51">
        <v>0</v>
      </c>
      <c r="M142" s="51">
        <v>608918674.78999996</v>
      </c>
      <c r="N142" s="51">
        <v>608918674.78999996</v>
      </c>
      <c r="O142" s="51">
        <v>76091144.209999993</v>
      </c>
      <c r="P142" s="51">
        <v>76091144.209999993</v>
      </c>
      <c r="Q142" s="9">
        <f t="shared" si="5"/>
        <v>0.88891962990971374</v>
      </c>
    </row>
    <row r="143" spans="1:17" x14ac:dyDescent="0.2">
      <c r="A143" s="10" t="s">
        <v>278</v>
      </c>
      <c r="B143" s="10" t="s">
        <v>279</v>
      </c>
      <c r="C143" s="11" t="str">
        <f t="shared" si="4"/>
        <v>21375101 CENTRO INVEST. Y CONSERVACIÓN PATRIMONIO</v>
      </c>
      <c r="D143" s="10" t="s">
        <v>19</v>
      </c>
      <c r="E143" s="10" t="s">
        <v>25</v>
      </c>
      <c r="F143" s="10" t="s">
        <v>26</v>
      </c>
      <c r="G143" s="51">
        <v>267891200</v>
      </c>
      <c r="H143" s="51">
        <v>262390313</v>
      </c>
      <c r="I143" s="51">
        <v>262390313</v>
      </c>
      <c r="J143" s="51">
        <v>0</v>
      </c>
      <c r="K143" s="51">
        <v>0</v>
      </c>
      <c r="L143" s="51">
        <v>0</v>
      </c>
      <c r="M143" s="51">
        <v>233893805.88</v>
      </c>
      <c r="N143" s="51">
        <v>233893805.88</v>
      </c>
      <c r="O143" s="51">
        <v>28496507.120000001</v>
      </c>
      <c r="P143" s="51">
        <v>28496507.120000001</v>
      </c>
      <c r="Q143" s="9">
        <f t="shared" si="5"/>
        <v>0.89139649709553115</v>
      </c>
    </row>
    <row r="144" spans="1:17" x14ac:dyDescent="0.2">
      <c r="A144" s="10" t="s">
        <v>278</v>
      </c>
      <c r="B144" s="10" t="s">
        <v>279</v>
      </c>
      <c r="C144" s="11" t="str">
        <f t="shared" si="4"/>
        <v>21375101 CENTRO INVEST. Y CONSERVACIÓN PATRIMONIO</v>
      </c>
      <c r="D144" s="10" t="s">
        <v>19</v>
      </c>
      <c r="E144" s="10" t="s">
        <v>27</v>
      </c>
      <c r="F144" s="10" t="s">
        <v>28</v>
      </c>
      <c r="G144" s="51">
        <v>256891200</v>
      </c>
      <c r="H144" s="51">
        <v>251390313</v>
      </c>
      <c r="I144" s="51">
        <v>251390313</v>
      </c>
      <c r="J144" s="51">
        <v>0</v>
      </c>
      <c r="K144" s="51">
        <v>0</v>
      </c>
      <c r="L144" s="51">
        <v>0</v>
      </c>
      <c r="M144" s="51">
        <v>233893805.88</v>
      </c>
      <c r="N144" s="51">
        <v>233893805.88</v>
      </c>
      <c r="O144" s="51">
        <v>17496507.120000001</v>
      </c>
      <c r="P144" s="51">
        <v>17496507.120000001</v>
      </c>
      <c r="Q144" s="9">
        <f t="shared" si="5"/>
        <v>0.93040102893702192</v>
      </c>
    </row>
    <row r="145" spans="1:17" x14ac:dyDescent="0.2">
      <c r="A145" s="10" t="s">
        <v>278</v>
      </c>
      <c r="B145" s="10" t="s">
        <v>279</v>
      </c>
      <c r="C145" s="11" t="str">
        <f t="shared" si="4"/>
        <v>21375101 CENTRO INVEST. Y CONSERVACIÓN PATRIMONIO</v>
      </c>
      <c r="D145" s="10" t="s">
        <v>19</v>
      </c>
      <c r="E145" s="10" t="s">
        <v>29</v>
      </c>
      <c r="F145" s="10" t="s">
        <v>30</v>
      </c>
      <c r="G145" s="51">
        <v>11000000</v>
      </c>
      <c r="H145" s="51">
        <v>11000000</v>
      </c>
      <c r="I145" s="51">
        <v>11000000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11000000</v>
      </c>
      <c r="P145" s="51">
        <v>11000000</v>
      </c>
      <c r="Q145" s="9">
        <f t="shared" si="5"/>
        <v>0</v>
      </c>
    </row>
    <row r="146" spans="1:17" x14ac:dyDescent="0.2">
      <c r="A146" s="10" t="s">
        <v>278</v>
      </c>
      <c r="B146" s="10" t="s">
        <v>279</v>
      </c>
      <c r="C146" s="11" t="str">
        <f t="shared" si="4"/>
        <v>21375101 CENTRO INVEST. Y CONSERVACIÓN PATRIMONIO</v>
      </c>
      <c r="D146" s="10" t="s">
        <v>19</v>
      </c>
      <c r="E146" s="10" t="s">
        <v>31</v>
      </c>
      <c r="F146" s="10" t="s">
        <v>32</v>
      </c>
      <c r="G146" s="51">
        <v>1370000</v>
      </c>
      <c r="H146" s="51">
        <v>1370000</v>
      </c>
      <c r="I146" s="51">
        <v>1370000</v>
      </c>
      <c r="J146" s="51">
        <v>0</v>
      </c>
      <c r="K146" s="51">
        <v>0</v>
      </c>
      <c r="L146" s="51">
        <v>0</v>
      </c>
      <c r="M146" s="51">
        <v>622572</v>
      </c>
      <c r="N146" s="51">
        <v>622572</v>
      </c>
      <c r="O146" s="51">
        <v>747428</v>
      </c>
      <c r="P146" s="51">
        <v>747428</v>
      </c>
      <c r="Q146" s="9">
        <f t="shared" si="5"/>
        <v>0.45443211678832118</v>
      </c>
    </row>
    <row r="147" spans="1:17" x14ac:dyDescent="0.2">
      <c r="A147" s="10" t="s">
        <v>278</v>
      </c>
      <c r="B147" s="10" t="s">
        <v>279</v>
      </c>
      <c r="C147" s="11" t="str">
        <f t="shared" si="4"/>
        <v>21375101 CENTRO INVEST. Y CONSERVACIÓN PATRIMONIO</v>
      </c>
      <c r="D147" s="10" t="s">
        <v>19</v>
      </c>
      <c r="E147" s="10" t="s">
        <v>33</v>
      </c>
      <c r="F147" s="10" t="s">
        <v>34</v>
      </c>
      <c r="G147" s="51">
        <v>1370000</v>
      </c>
      <c r="H147" s="51">
        <v>1370000</v>
      </c>
      <c r="I147" s="51">
        <v>1370000</v>
      </c>
      <c r="J147" s="51">
        <v>0</v>
      </c>
      <c r="K147" s="51">
        <v>0</v>
      </c>
      <c r="L147" s="51">
        <v>0</v>
      </c>
      <c r="M147" s="51">
        <v>622572</v>
      </c>
      <c r="N147" s="51">
        <v>622572</v>
      </c>
      <c r="O147" s="51">
        <v>747428</v>
      </c>
      <c r="P147" s="51">
        <v>747428</v>
      </c>
      <c r="Q147" s="9">
        <f t="shared" si="5"/>
        <v>0.45443211678832118</v>
      </c>
    </row>
    <row r="148" spans="1:17" x14ac:dyDescent="0.2">
      <c r="A148" s="10" t="s">
        <v>278</v>
      </c>
      <c r="B148" s="10" t="s">
        <v>279</v>
      </c>
      <c r="C148" s="11" t="str">
        <f t="shared" si="4"/>
        <v>21375101 CENTRO INVEST. Y CONSERVACIÓN PATRIMONIO</v>
      </c>
      <c r="D148" s="10" t="s">
        <v>19</v>
      </c>
      <c r="E148" s="10" t="s">
        <v>35</v>
      </c>
      <c r="F148" s="10" t="s">
        <v>36</v>
      </c>
      <c r="G148" s="51">
        <v>314502899</v>
      </c>
      <c r="H148" s="51">
        <v>315475787</v>
      </c>
      <c r="I148" s="51">
        <v>315475787</v>
      </c>
      <c r="J148" s="51">
        <v>0</v>
      </c>
      <c r="K148" s="51">
        <v>0</v>
      </c>
      <c r="L148" s="51">
        <v>0</v>
      </c>
      <c r="M148" s="51">
        <v>280506888.91000003</v>
      </c>
      <c r="N148" s="51">
        <v>280506888.91000003</v>
      </c>
      <c r="O148" s="51">
        <v>34968898.090000004</v>
      </c>
      <c r="P148" s="51">
        <v>34968898.090000004</v>
      </c>
      <c r="Q148" s="9">
        <f t="shared" si="5"/>
        <v>0.88915504919558219</v>
      </c>
    </row>
    <row r="149" spans="1:17" x14ac:dyDescent="0.2">
      <c r="A149" s="10" t="s">
        <v>278</v>
      </c>
      <c r="B149" s="10" t="s">
        <v>279</v>
      </c>
      <c r="C149" s="11" t="str">
        <f t="shared" si="4"/>
        <v>21375101 CENTRO INVEST. Y CONSERVACIÓN PATRIMONIO</v>
      </c>
      <c r="D149" s="10" t="s">
        <v>19</v>
      </c>
      <c r="E149" s="10" t="s">
        <v>37</v>
      </c>
      <c r="F149" s="10" t="s">
        <v>38</v>
      </c>
      <c r="G149" s="51">
        <v>94000000</v>
      </c>
      <c r="H149" s="51">
        <v>89290830</v>
      </c>
      <c r="I149" s="51">
        <v>89290830</v>
      </c>
      <c r="J149" s="51">
        <v>0</v>
      </c>
      <c r="K149" s="51">
        <v>0</v>
      </c>
      <c r="L149" s="51">
        <v>0</v>
      </c>
      <c r="M149" s="51">
        <v>77588462.099999994</v>
      </c>
      <c r="N149" s="51">
        <v>77588462.099999994</v>
      </c>
      <c r="O149" s="51">
        <v>11702367.9</v>
      </c>
      <c r="P149" s="51">
        <v>11702367.9</v>
      </c>
      <c r="Q149" s="9">
        <f t="shared" si="5"/>
        <v>0.86894098867711267</v>
      </c>
    </row>
    <row r="150" spans="1:17" x14ac:dyDescent="0.2">
      <c r="A150" s="10" t="s">
        <v>278</v>
      </c>
      <c r="B150" s="10" t="s">
        <v>279</v>
      </c>
      <c r="C150" s="11" t="str">
        <f t="shared" si="4"/>
        <v>21375101 CENTRO INVEST. Y CONSERVACIÓN PATRIMONIO</v>
      </c>
      <c r="D150" s="10" t="s">
        <v>19</v>
      </c>
      <c r="E150" s="10" t="s">
        <v>39</v>
      </c>
      <c r="F150" s="10" t="s">
        <v>40</v>
      </c>
      <c r="G150" s="51">
        <v>114176490</v>
      </c>
      <c r="H150" s="51">
        <v>112299490</v>
      </c>
      <c r="I150" s="51">
        <v>112299490</v>
      </c>
      <c r="J150" s="51">
        <v>0</v>
      </c>
      <c r="K150" s="51">
        <v>0</v>
      </c>
      <c r="L150" s="51">
        <v>0</v>
      </c>
      <c r="M150" s="51">
        <v>101796572.06999999</v>
      </c>
      <c r="N150" s="51">
        <v>101796572.06999999</v>
      </c>
      <c r="O150" s="51">
        <v>10502917.93</v>
      </c>
      <c r="P150" s="51">
        <v>10502917.93</v>
      </c>
      <c r="Q150" s="9">
        <f t="shared" si="5"/>
        <v>0.90647403714834318</v>
      </c>
    </row>
    <row r="151" spans="1:17" x14ac:dyDescent="0.2">
      <c r="A151" s="10" t="s">
        <v>278</v>
      </c>
      <c r="B151" s="10" t="s">
        <v>279</v>
      </c>
      <c r="C151" s="11" t="str">
        <f t="shared" si="4"/>
        <v>21375101 CENTRO INVEST. Y CONSERVACIÓN PATRIMONIO</v>
      </c>
      <c r="D151" s="10" t="s">
        <v>19</v>
      </c>
      <c r="E151" s="10" t="s">
        <v>41</v>
      </c>
      <c r="F151" s="10" t="s">
        <v>42</v>
      </c>
      <c r="G151" s="51">
        <v>44150727</v>
      </c>
      <c r="H151" s="51">
        <v>46994785</v>
      </c>
      <c r="I151" s="51">
        <v>46994785</v>
      </c>
      <c r="J151" s="51">
        <v>0</v>
      </c>
      <c r="K151" s="51">
        <v>0</v>
      </c>
      <c r="L151" s="51">
        <v>0</v>
      </c>
      <c r="M151" s="51">
        <v>40585950.490000002</v>
      </c>
      <c r="N151" s="51">
        <v>40585950.490000002</v>
      </c>
      <c r="O151" s="51">
        <v>6408834.5099999998</v>
      </c>
      <c r="P151" s="51">
        <v>6408834.5099999998</v>
      </c>
      <c r="Q151" s="9">
        <f t="shared" si="5"/>
        <v>0.86362668730158043</v>
      </c>
    </row>
    <row r="152" spans="1:17" x14ac:dyDescent="0.2">
      <c r="A152" s="10" t="s">
        <v>278</v>
      </c>
      <c r="B152" s="10" t="s">
        <v>279</v>
      </c>
      <c r="C152" s="11" t="str">
        <f t="shared" si="4"/>
        <v>21375101 CENTRO INVEST. Y CONSERVACIÓN PATRIMONIO</v>
      </c>
      <c r="D152" s="10" t="s">
        <v>19</v>
      </c>
      <c r="E152" s="10" t="s">
        <v>43</v>
      </c>
      <c r="F152" s="10" t="s">
        <v>44</v>
      </c>
      <c r="G152" s="51">
        <v>36175682</v>
      </c>
      <c r="H152" s="51">
        <v>38075682</v>
      </c>
      <c r="I152" s="51">
        <v>38075682</v>
      </c>
      <c r="J152" s="51">
        <v>0</v>
      </c>
      <c r="K152" s="51">
        <v>0</v>
      </c>
      <c r="L152" s="51">
        <v>0</v>
      </c>
      <c r="M152" s="51">
        <v>35761208.719999999</v>
      </c>
      <c r="N152" s="51">
        <v>35761208.719999999</v>
      </c>
      <c r="O152" s="51">
        <v>2314473.2799999998</v>
      </c>
      <c r="P152" s="51">
        <v>2314473.2799999998</v>
      </c>
      <c r="Q152" s="9">
        <f t="shared" si="5"/>
        <v>0.93921387199315298</v>
      </c>
    </row>
    <row r="153" spans="1:17" x14ac:dyDescent="0.2">
      <c r="A153" s="10" t="s">
        <v>278</v>
      </c>
      <c r="B153" s="10" t="s">
        <v>279</v>
      </c>
      <c r="C153" s="11" t="str">
        <f t="shared" si="4"/>
        <v>21375101 CENTRO INVEST. Y CONSERVACIÓN PATRIMONIO</v>
      </c>
      <c r="D153" s="10" t="s">
        <v>19</v>
      </c>
      <c r="E153" s="10" t="s">
        <v>45</v>
      </c>
      <c r="F153" s="10" t="s">
        <v>46</v>
      </c>
      <c r="G153" s="51">
        <v>26000000</v>
      </c>
      <c r="H153" s="51">
        <v>28815000</v>
      </c>
      <c r="I153" s="51">
        <v>28815000</v>
      </c>
      <c r="J153" s="51">
        <v>0</v>
      </c>
      <c r="K153" s="51">
        <v>0</v>
      </c>
      <c r="L153" s="51">
        <v>0</v>
      </c>
      <c r="M153" s="51">
        <v>24774695.530000001</v>
      </c>
      <c r="N153" s="51">
        <v>24774695.530000001</v>
      </c>
      <c r="O153" s="51">
        <v>4040304.47</v>
      </c>
      <c r="P153" s="51">
        <v>4040304.47</v>
      </c>
      <c r="Q153" s="9">
        <f t="shared" si="5"/>
        <v>0.85978467916015966</v>
      </c>
    </row>
    <row r="154" spans="1:17" x14ac:dyDescent="0.2">
      <c r="A154" s="10" t="s">
        <v>278</v>
      </c>
      <c r="B154" s="10" t="s">
        <v>279</v>
      </c>
      <c r="C154" s="11" t="str">
        <f t="shared" si="4"/>
        <v>21375101 CENTRO INVEST. Y CONSERVACIÓN PATRIMONIO</v>
      </c>
      <c r="D154" s="10" t="s">
        <v>19</v>
      </c>
      <c r="E154" s="10" t="s">
        <v>47</v>
      </c>
      <c r="F154" s="10" t="s">
        <v>48</v>
      </c>
      <c r="G154" s="51">
        <v>52612304</v>
      </c>
      <c r="H154" s="51">
        <v>52429779</v>
      </c>
      <c r="I154" s="51">
        <v>52429779</v>
      </c>
      <c r="J154" s="51">
        <v>0</v>
      </c>
      <c r="K154" s="51">
        <v>0</v>
      </c>
      <c r="L154" s="51">
        <v>0</v>
      </c>
      <c r="M154" s="51">
        <v>46603825</v>
      </c>
      <c r="N154" s="51">
        <v>46603825</v>
      </c>
      <c r="O154" s="51">
        <v>5825954</v>
      </c>
      <c r="P154" s="51">
        <v>5825954</v>
      </c>
      <c r="Q154" s="9">
        <f t="shared" si="5"/>
        <v>0.88888082095482412</v>
      </c>
    </row>
    <row r="155" spans="1:17" x14ac:dyDescent="0.2">
      <c r="A155" s="10" t="s">
        <v>278</v>
      </c>
      <c r="B155" s="10" t="s">
        <v>279</v>
      </c>
      <c r="C155" s="11" t="str">
        <f t="shared" si="4"/>
        <v>21375101 CENTRO INVEST. Y CONSERVACIÓN PATRIMONIO</v>
      </c>
      <c r="D155" s="10" t="s">
        <v>19</v>
      </c>
      <c r="E155" s="10" t="s">
        <v>280</v>
      </c>
      <c r="F155" s="10" t="s">
        <v>50</v>
      </c>
      <c r="G155" s="51">
        <v>49914237</v>
      </c>
      <c r="H155" s="51">
        <v>49741072</v>
      </c>
      <c r="I155" s="51">
        <v>49741072</v>
      </c>
      <c r="J155" s="51">
        <v>0</v>
      </c>
      <c r="K155" s="51">
        <v>0</v>
      </c>
      <c r="L155" s="51">
        <v>0</v>
      </c>
      <c r="M155" s="51">
        <v>44213886</v>
      </c>
      <c r="N155" s="51">
        <v>44213886</v>
      </c>
      <c r="O155" s="51">
        <v>5527186</v>
      </c>
      <c r="P155" s="51">
        <v>5527186</v>
      </c>
      <c r="Q155" s="9">
        <f t="shared" si="5"/>
        <v>0.88888084277717216</v>
      </c>
    </row>
    <row r="156" spans="1:17" x14ac:dyDescent="0.2">
      <c r="A156" s="10" t="s">
        <v>278</v>
      </c>
      <c r="B156" s="10" t="s">
        <v>279</v>
      </c>
      <c r="C156" s="11" t="str">
        <f t="shared" si="4"/>
        <v>21375101 CENTRO INVEST. Y CONSERVACIÓN PATRIMONIO</v>
      </c>
      <c r="D156" s="10" t="s">
        <v>19</v>
      </c>
      <c r="E156" s="10" t="s">
        <v>281</v>
      </c>
      <c r="F156" s="10" t="s">
        <v>52</v>
      </c>
      <c r="G156" s="51">
        <v>2698067</v>
      </c>
      <c r="H156" s="51">
        <v>2688707</v>
      </c>
      <c r="I156" s="51">
        <v>2688707</v>
      </c>
      <c r="J156" s="51">
        <v>0</v>
      </c>
      <c r="K156" s="51">
        <v>0</v>
      </c>
      <c r="L156" s="51">
        <v>0</v>
      </c>
      <c r="M156" s="51">
        <v>2389939</v>
      </c>
      <c r="N156" s="51">
        <v>2389939</v>
      </c>
      <c r="O156" s="51">
        <v>298768</v>
      </c>
      <c r="P156" s="51">
        <v>298768</v>
      </c>
      <c r="Q156" s="9">
        <f t="shared" si="5"/>
        <v>0.88888041724144728</v>
      </c>
    </row>
    <row r="157" spans="1:17" x14ac:dyDescent="0.2">
      <c r="A157" s="10" t="s">
        <v>278</v>
      </c>
      <c r="B157" s="10" t="s">
        <v>279</v>
      </c>
      <c r="C157" s="11" t="str">
        <f t="shared" si="4"/>
        <v>21375101 CENTRO INVEST. Y CONSERVACIÓN PATRIMONIO</v>
      </c>
      <c r="D157" s="10" t="s">
        <v>19</v>
      </c>
      <c r="E157" s="10" t="s">
        <v>53</v>
      </c>
      <c r="F157" s="10" t="s">
        <v>54</v>
      </c>
      <c r="G157" s="51">
        <v>53529648</v>
      </c>
      <c r="H157" s="51">
        <v>53343940</v>
      </c>
      <c r="I157" s="51">
        <v>53343940</v>
      </c>
      <c r="J157" s="51">
        <v>0</v>
      </c>
      <c r="K157" s="51">
        <v>0</v>
      </c>
      <c r="L157" s="51">
        <v>0</v>
      </c>
      <c r="M157" s="51">
        <v>47291583</v>
      </c>
      <c r="N157" s="51">
        <v>47291583</v>
      </c>
      <c r="O157" s="51">
        <v>6052357</v>
      </c>
      <c r="P157" s="51">
        <v>6052357</v>
      </c>
      <c r="Q157" s="9">
        <f t="shared" si="5"/>
        <v>0.88654087043439234</v>
      </c>
    </row>
    <row r="158" spans="1:17" x14ac:dyDescent="0.2">
      <c r="A158" s="10" t="s">
        <v>278</v>
      </c>
      <c r="B158" s="10" t="s">
        <v>279</v>
      </c>
      <c r="C158" s="11" t="str">
        <f t="shared" si="4"/>
        <v>21375101 CENTRO INVEST. Y CONSERVACIÓN PATRIMONIO</v>
      </c>
      <c r="D158" s="10" t="s">
        <v>19</v>
      </c>
      <c r="E158" s="10" t="s">
        <v>282</v>
      </c>
      <c r="F158" s="10" t="s">
        <v>56</v>
      </c>
      <c r="G158" s="51">
        <v>29247045</v>
      </c>
      <c r="H158" s="51">
        <v>29145580</v>
      </c>
      <c r="I158" s="51">
        <v>29145580</v>
      </c>
      <c r="J158" s="51">
        <v>0</v>
      </c>
      <c r="K158" s="51">
        <v>0</v>
      </c>
      <c r="L158" s="51">
        <v>0</v>
      </c>
      <c r="M158" s="51">
        <v>25782229</v>
      </c>
      <c r="N158" s="51">
        <v>25782229</v>
      </c>
      <c r="O158" s="51">
        <v>3363351</v>
      </c>
      <c r="P158" s="51">
        <v>3363351</v>
      </c>
      <c r="Q158" s="9">
        <f t="shared" si="5"/>
        <v>0.88460167888235541</v>
      </c>
    </row>
    <row r="159" spans="1:17" x14ac:dyDescent="0.2">
      <c r="A159" s="10" t="s">
        <v>278</v>
      </c>
      <c r="B159" s="10" t="s">
        <v>279</v>
      </c>
      <c r="C159" s="11" t="str">
        <f t="shared" si="4"/>
        <v>21375101 CENTRO INVEST. Y CONSERVACIÓN PATRIMONIO</v>
      </c>
      <c r="D159" s="10" t="s">
        <v>19</v>
      </c>
      <c r="E159" s="10" t="s">
        <v>283</v>
      </c>
      <c r="F159" s="10" t="s">
        <v>58</v>
      </c>
      <c r="G159" s="51">
        <v>16188402</v>
      </c>
      <c r="H159" s="51">
        <v>16132240</v>
      </c>
      <c r="I159" s="51">
        <v>16132240</v>
      </c>
      <c r="J159" s="51">
        <v>0</v>
      </c>
      <c r="K159" s="51">
        <v>0</v>
      </c>
      <c r="L159" s="51">
        <v>0</v>
      </c>
      <c r="M159" s="51">
        <v>14339557</v>
      </c>
      <c r="N159" s="51">
        <v>14339557</v>
      </c>
      <c r="O159" s="51">
        <v>1792683</v>
      </c>
      <c r="P159" s="51">
        <v>1792683</v>
      </c>
      <c r="Q159" s="9">
        <f t="shared" si="5"/>
        <v>0.88887575438996691</v>
      </c>
    </row>
    <row r="160" spans="1:17" x14ac:dyDescent="0.2">
      <c r="A160" s="10" t="s">
        <v>278</v>
      </c>
      <c r="B160" s="10" t="s">
        <v>279</v>
      </c>
      <c r="C160" s="11" t="str">
        <f t="shared" si="4"/>
        <v>21375101 CENTRO INVEST. Y CONSERVACIÓN PATRIMONIO</v>
      </c>
      <c r="D160" s="10" t="s">
        <v>19</v>
      </c>
      <c r="E160" s="10" t="s">
        <v>284</v>
      </c>
      <c r="F160" s="10" t="s">
        <v>60</v>
      </c>
      <c r="G160" s="51">
        <v>8094201</v>
      </c>
      <c r="H160" s="51">
        <v>8066120</v>
      </c>
      <c r="I160" s="51">
        <v>8066120</v>
      </c>
      <c r="J160" s="51">
        <v>0</v>
      </c>
      <c r="K160" s="51">
        <v>0</v>
      </c>
      <c r="L160" s="51">
        <v>0</v>
      </c>
      <c r="M160" s="51">
        <v>7169797</v>
      </c>
      <c r="N160" s="51">
        <v>7169797</v>
      </c>
      <c r="O160" s="51">
        <v>896323</v>
      </c>
      <c r="P160" s="51">
        <v>896323</v>
      </c>
      <c r="Q160" s="9">
        <f t="shared" si="5"/>
        <v>0.88887804793382696</v>
      </c>
    </row>
    <row r="161" spans="1:17" x14ac:dyDescent="0.2">
      <c r="A161" s="10" t="s">
        <v>278</v>
      </c>
      <c r="B161" s="10" t="s">
        <v>279</v>
      </c>
      <c r="C161" s="11" t="str">
        <f t="shared" si="4"/>
        <v>21375101 CENTRO INVEST. Y CONSERVACIÓN PATRIMONIO</v>
      </c>
      <c r="D161" s="10" t="s">
        <v>19</v>
      </c>
      <c r="E161" s="10" t="s">
        <v>63</v>
      </c>
      <c r="F161" s="10" t="s">
        <v>64</v>
      </c>
      <c r="G161" s="51">
        <v>323064256</v>
      </c>
      <c r="H161" s="51">
        <v>480416144</v>
      </c>
      <c r="I161" s="51">
        <v>480416144</v>
      </c>
      <c r="J161" s="51">
        <v>0</v>
      </c>
      <c r="K161" s="51">
        <v>3098147.73</v>
      </c>
      <c r="L161" s="51">
        <v>0</v>
      </c>
      <c r="M161" s="51">
        <v>313709734.75999999</v>
      </c>
      <c r="N161" s="51">
        <v>307009698.33999997</v>
      </c>
      <c r="O161" s="51">
        <v>163608261.50999999</v>
      </c>
      <c r="P161" s="51">
        <v>163608261.50999999</v>
      </c>
      <c r="Q161" s="9">
        <f t="shared" si="5"/>
        <v>0.65299582180568849</v>
      </c>
    </row>
    <row r="162" spans="1:17" x14ac:dyDescent="0.2">
      <c r="A162" s="10" t="s">
        <v>278</v>
      </c>
      <c r="B162" s="10" t="s">
        <v>279</v>
      </c>
      <c r="C162" s="11" t="str">
        <f t="shared" si="4"/>
        <v>21375101 CENTRO INVEST. Y CONSERVACIÓN PATRIMONIO</v>
      </c>
      <c r="D162" s="10" t="s">
        <v>19</v>
      </c>
      <c r="E162" s="10" t="s">
        <v>65</v>
      </c>
      <c r="F162" s="10" t="s">
        <v>66</v>
      </c>
      <c r="G162" s="51">
        <v>8500000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9">
        <f t="shared" si="5"/>
        <v>0</v>
      </c>
    </row>
    <row r="163" spans="1:17" x14ac:dyDescent="0.2">
      <c r="A163" s="10" t="s">
        <v>278</v>
      </c>
      <c r="B163" s="10" t="s">
        <v>279</v>
      </c>
      <c r="C163" s="11" t="str">
        <f t="shared" si="4"/>
        <v>21375101 CENTRO INVEST. Y CONSERVACIÓN PATRIMONIO</v>
      </c>
      <c r="D163" s="10" t="s">
        <v>19</v>
      </c>
      <c r="E163" s="10" t="s">
        <v>285</v>
      </c>
      <c r="F163" s="10" t="s">
        <v>286</v>
      </c>
      <c r="G163" s="51">
        <v>8500000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9">
        <f t="shared" si="5"/>
        <v>0</v>
      </c>
    </row>
    <row r="164" spans="1:17" x14ac:dyDescent="0.2">
      <c r="A164" s="10" t="s">
        <v>278</v>
      </c>
      <c r="B164" s="10" t="s">
        <v>279</v>
      </c>
      <c r="C164" s="11" t="str">
        <f t="shared" si="4"/>
        <v>21375101 CENTRO INVEST. Y CONSERVACIÓN PATRIMONIO</v>
      </c>
      <c r="D164" s="10" t="s">
        <v>19</v>
      </c>
      <c r="E164" s="10" t="s">
        <v>73</v>
      </c>
      <c r="F164" s="10" t="s">
        <v>74</v>
      </c>
      <c r="G164" s="51">
        <v>24742000</v>
      </c>
      <c r="H164" s="51">
        <v>24742000</v>
      </c>
      <c r="I164" s="51">
        <v>24742000</v>
      </c>
      <c r="J164" s="51">
        <v>0</v>
      </c>
      <c r="K164" s="51">
        <v>0</v>
      </c>
      <c r="L164" s="51">
        <v>0</v>
      </c>
      <c r="M164" s="51">
        <v>12912867.380000001</v>
      </c>
      <c r="N164" s="51">
        <v>12300186.77</v>
      </c>
      <c r="O164" s="51">
        <v>11829132.619999999</v>
      </c>
      <c r="P164" s="51">
        <v>11829132.619999999</v>
      </c>
      <c r="Q164" s="9">
        <f t="shared" si="5"/>
        <v>0.52190071053269749</v>
      </c>
    </row>
    <row r="165" spans="1:17" x14ac:dyDescent="0.2">
      <c r="A165" s="10" t="s">
        <v>278</v>
      </c>
      <c r="B165" s="10" t="s">
        <v>279</v>
      </c>
      <c r="C165" s="11" t="str">
        <f t="shared" si="4"/>
        <v>21375101 CENTRO INVEST. Y CONSERVACIÓN PATRIMONIO</v>
      </c>
      <c r="D165" s="10" t="s">
        <v>19</v>
      </c>
      <c r="E165" s="10" t="s">
        <v>75</v>
      </c>
      <c r="F165" s="10" t="s">
        <v>76</v>
      </c>
      <c r="G165" s="51">
        <v>1890000</v>
      </c>
      <c r="H165" s="51">
        <v>1890000</v>
      </c>
      <c r="I165" s="51">
        <v>1890000</v>
      </c>
      <c r="J165" s="51">
        <v>0</v>
      </c>
      <c r="K165" s="51">
        <v>0</v>
      </c>
      <c r="L165" s="51">
        <v>0</v>
      </c>
      <c r="M165" s="51">
        <v>754954</v>
      </c>
      <c r="N165" s="51">
        <v>754954</v>
      </c>
      <c r="O165" s="51">
        <v>1135046</v>
      </c>
      <c r="P165" s="51">
        <v>1135046</v>
      </c>
      <c r="Q165" s="9">
        <f t="shared" si="5"/>
        <v>0.39944656084656083</v>
      </c>
    </row>
    <row r="166" spans="1:17" x14ac:dyDescent="0.2">
      <c r="A166" s="10" t="s">
        <v>278</v>
      </c>
      <c r="B166" s="10" t="s">
        <v>279</v>
      </c>
      <c r="C166" s="11" t="str">
        <f t="shared" si="4"/>
        <v>21375101 CENTRO INVEST. Y CONSERVACIÓN PATRIMONIO</v>
      </c>
      <c r="D166" s="10" t="s">
        <v>19</v>
      </c>
      <c r="E166" s="10" t="s">
        <v>77</v>
      </c>
      <c r="F166" s="10" t="s">
        <v>78</v>
      </c>
      <c r="G166" s="51">
        <v>5922000</v>
      </c>
      <c r="H166" s="51">
        <v>5922000</v>
      </c>
      <c r="I166" s="51">
        <v>5922000</v>
      </c>
      <c r="J166" s="51">
        <v>0</v>
      </c>
      <c r="K166" s="51">
        <v>0</v>
      </c>
      <c r="L166" s="51">
        <v>0</v>
      </c>
      <c r="M166" s="51">
        <v>5583813.2999999998</v>
      </c>
      <c r="N166" s="51">
        <v>5583813.2999999998</v>
      </c>
      <c r="O166" s="51">
        <v>338186.7</v>
      </c>
      <c r="P166" s="51">
        <v>338186.7</v>
      </c>
      <c r="Q166" s="9">
        <f t="shared" si="5"/>
        <v>0.94289316109422494</v>
      </c>
    </row>
    <row r="167" spans="1:17" x14ac:dyDescent="0.2">
      <c r="A167" s="10" t="s">
        <v>278</v>
      </c>
      <c r="B167" s="10" t="s">
        <v>279</v>
      </c>
      <c r="C167" s="11" t="str">
        <f t="shared" si="4"/>
        <v>21375101 CENTRO INVEST. Y CONSERVACIÓN PATRIMONIO</v>
      </c>
      <c r="D167" s="10" t="s">
        <v>19</v>
      </c>
      <c r="E167" s="10" t="s">
        <v>79</v>
      </c>
      <c r="F167" s="10" t="s">
        <v>80</v>
      </c>
      <c r="G167" s="51">
        <v>50000</v>
      </c>
      <c r="H167" s="51">
        <v>50000</v>
      </c>
      <c r="I167" s="51">
        <v>50000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50000</v>
      </c>
      <c r="P167" s="51">
        <v>50000</v>
      </c>
      <c r="Q167" s="9">
        <f t="shared" si="5"/>
        <v>0</v>
      </c>
    </row>
    <row r="168" spans="1:17" x14ac:dyDescent="0.2">
      <c r="A168" s="10" t="s">
        <v>278</v>
      </c>
      <c r="B168" s="10" t="s">
        <v>279</v>
      </c>
      <c r="C168" s="11" t="str">
        <f t="shared" si="4"/>
        <v>21375101 CENTRO INVEST. Y CONSERVACIÓN PATRIMONIO</v>
      </c>
      <c r="D168" s="10" t="s">
        <v>19</v>
      </c>
      <c r="E168" s="10" t="s">
        <v>81</v>
      </c>
      <c r="F168" s="10" t="s">
        <v>82</v>
      </c>
      <c r="G168" s="51">
        <v>16380000</v>
      </c>
      <c r="H168" s="51">
        <v>16380000</v>
      </c>
      <c r="I168" s="51">
        <v>16380000</v>
      </c>
      <c r="J168" s="51">
        <v>0</v>
      </c>
      <c r="K168" s="51">
        <v>0</v>
      </c>
      <c r="L168" s="51">
        <v>0</v>
      </c>
      <c r="M168" s="51">
        <v>6574100.0800000001</v>
      </c>
      <c r="N168" s="51">
        <v>5961419.4699999997</v>
      </c>
      <c r="O168" s="51">
        <v>9805899.9199999999</v>
      </c>
      <c r="P168" s="51">
        <v>9805899.9199999999</v>
      </c>
      <c r="Q168" s="9">
        <f t="shared" si="5"/>
        <v>0.40134921123321121</v>
      </c>
    </row>
    <row r="169" spans="1:17" x14ac:dyDescent="0.2">
      <c r="A169" s="10" t="s">
        <v>278</v>
      </c>
      <c r="B169" s="10" t="s">
        <v>279</v>
      </c>
      <c r="C169" s="11" t="str">
        <f t="shared" si="4"/>
        <v>21375101 CENTRO INVEST. Y CONSERVACIÓN PATRIMONIO</v>
      </c>
      <c r="D169" s="10" t="s">
        <v>19</v>
      </c>
      <c r="E169" s="10" t="s">
        <v>83</v>
      </c>
      <c r="F169" s="10" t="s">
        <v>84</v>
      </c>
      <c r="G169" s="51">
        <v>500000</v>
      </c>
      <c r="H169" s="51">
        <v>500000</v>
      </c>
      <c r="I169" s="51">
        <v>500000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500000</v>
      </c>
      <c r="P169" s="51">
        <v>500000</v>
      </c>
      <c r="Q169" s="9">
        <f t="shared" si="5"/>
        <v>0</v>
      </c>
    </row>
    <row r="170" spans="1:17" x14ac:dyDescent="0.2">
      <c r="A170" s="10" t="s">
        <v>278</v>
      </c>
      <c r="B170" s="10" t="s">
        <v>279</v>
      </c>
      <c r="C170" s="11" t="str">
        <f t="shared" si="4"/>
        <v>21375101 CENTRO INVEST. Y CONSERVACIÓN PATRIMONIO</v>
      </c>
      <c r="D170" s="10" t="s">
        <v>19</v>
      </c>
      <c r="E170" s="10" t="s">
        <v>85</v>
      </c>
      <c r="F170" s="10" t="s">
        <v>86</v>
      </c>
      <c r="G170" s="51">
        <v>27000000</v>
      </c>
      <c r="H170" s="51">
        <v>25822920</v>
      </c>
      <c r="I170" s="51">
        <v>25822920</v>
      </c>
      <c r="J170" s="51">
        <v>0</v>
      </c>
      <c r="K170" s="51">
        <v>0</v>
      </c>
      <c r="L170" s="51">
        <v>0</v>
      </c>
      <c r="M170" s="51">
        <v>21303111.989999998</v>
      </c>
      <c r="N170" s="51">
        <v>17105637.719999999</v>
      </c>
      <c r="O170" s="51">
        <v>4519808.01</v>
      </c>
      <c r="P170" s="51">
        <v>4519808.01</v>
      </c>
      <c r="Q170" s="9">
        <f t="shared" si="5"/>
        <v>0.82496913555864315</v>
      </c>
    </row>
    <row r="171" spans="1:17" x14ac:dyDescent="0.2">
      <c r="A171" s="10" t="s">
        <v>278</v>
      </c>
      <c r="B171" s="10" t="s">
        <v>279</v>
      </c>
      <c r="C171" s="11" t="str">
        <f t="shared" si="4"/>
        <v>21375101 CENTRO INVEST. Y CONSERVACIÓN PATRIMONIO</v>
      </c>
      <c r="D171" s="10" t="s">
        <v>19</v>
      </c>
      <c r="E171" s="10" t="s">
        <v>87</v>
      </c>
      <c r="F171" s="10" t="s">
        <v>88</v>
      </c>
      <c r="G171" s="51">
        <v>17000000</v>
      </c>
      <c r="H171" s="51">
        <v>17000000</v>
      </c>
      <c r="I171" s="51">
        <v>17000000</v>
      </c>
      <c r="J171" s="51">
        <v>0</v>
      </c>
      <c r="K171" s="51">
        <v>0</v>
      </c>
      <c r="L171" s="51">
        <v>0</v>
      </c>
      <c r="M171" s="51">
        <v>16062841.74</v>
      </c>
      <c r="N171" s="51">
        <v>11865367.470000001</v>
      </c>
      <c r="O171" s="51">
        <v>937158.26</v>
      </c>
      <c r="P171" s="51">
        <v>937158.26</v>
      </c>
      <c r="Q171" s="9">
        <f t="shared" si="5"/>
        <v>0.94487304352941182</v>
      </c>
    </row>
    <row r="172" spans="1:17" x14ac:dyDescent="0.2">
      <c r="A172" s="10" t="s">
        <v>278</v>
      </c>
      <c r="B172" s="10" t="s">
        <v>279</v>
      </c>
      <c r="C172" s="11" t="str">
        <f t="shared" si="4"/>
        <v>21375101 CENTRO INVEST. Y CONSERVACIÓN PATRIMONIO</v>
      </c>
      <c r="D172" s="10" t="s">
        <v>19</v>
      </c>
      <c r="E172" s="10" t="s">
        <v>89</v>
      </c>
      <c r="F172" s="10" t="s">
        <v>90</v>
      </c>
      <c r="G172" s="51">
        <v>3000000</v>
      </c>
      <c r="H172" s="51">
        <v>3000000</v>
      </c>
      <c r="I172" s="51">
        <v>3000000</v>
      </c>
      <c r="J172" s="51">
        <v>0</v>
      </c>
      <c r="K172" s="51">
        <v>0</v>
      </c>
      <c r="L172" s="51">
        <v>0</v>
      </c>
      <c r="M172" s="51">
        <v>799068.2</v>
      </c>
      <c r="N172" s="51">
        <v>799068.2</v>
      </c>
      <c r="O172" s="51">
        <v>2200931.7999999998</v>
      </c>
      <c r="P172" s="51">
        <v>2200931.7999999998</v>
      </c>
      <c r="Q172" s="9">
        <f t="shared" si="5"/>
        <v>0.26635606666666667</v>
      </c>
    </row>
    <row r="173" spans="1:17" x14ac:dyDescent="0.2">
      <c r="A173" s="10" t="s">
        <v>278</v>
      </c>
      <c r="B173" s="10" t="s">
        <v>279</v>
      </c>
      <c r="C173" s="11" t="str">
        <f t="shared" si="4"/>
        <v>21375101 CENTRO INVEST. Y CONSERVACIÓN PATRIMONIO</v>
      </c>
      <c r="D173" s="10" t="s">
        <v>19</v>
      </c>
      <c r="E173" s="10" t="s">
        <v>93</v>
      </c>
      <c r="F173" s="10" t="s">
        <v>94</v>
      </c>
      <c r="G173" s="51">
        <v>7000000</v>
      </c>
      <c r="H173" s="51">
        <v>5822920</v>
      </c>
      <c r="I173" s="51">
        <v>5822920</v>
      </c>
      <c r="J173" s="51">
        <v>0</v>
      </c>
      <c r="K173" s="51">
        <v>0</v>
      </c>
      <c r="L173" s="51">
        <v>0</v>
      </c>
      <c r="M173" s="51">
        <v>4441202.05</v>
      </c>
      <c r="N173" s="51">
        <v>4441202.05</v>
      </c>
      <c r="O173" s="51">
        <v>1381717.95</v>
      </c>
      <c r="P173" s="51">
        <v>1381717.95</v>
      </c>
      <c r="Q173" s="9">
        <f t="shared" si="5"/>
        <v>0.7627104700047399</v>
      </c>
    </row>
    <row r="174" spans="1:17" x14ac:dyDescent="0.2">
      <c r="A174" s="10" t="s">
        <v>278</v>
      </c>
      <c r="B174" s="10" t="s">
        <v>279</v>
      </c>
      <c r="C174" s="11" t="str">
        <f t="shared" si="4"/>
        <v>21375101 CENTRO INVEST. Y CONSERVACIÓN PATRIMONIO</v>
      </c>
      <c r="D174" s="10" t="s">
        <v>19</v>
      </c>
      <c r="E174" s="10" t="s">
        <v>95</v>
      </c>
      <c r="F174" s="10" t="s">
        <v>96</v>
      </c>
      <c r="G174" s="51">
        <v>110945000</v>
      </c>
      <c r="H174" s="51">
        <v>270774568</v>
      </c>
      <c r="I174" s="51">
        <v>270774568</v>
      </c>
      <c r="J174" s="51">
        <v>0</v>
      </c>
      <c r="K174" s="51">
        <v>3098147.73</v>
      </c>
      <c r="L174" s="51">
        <v>0</v>
      </c>
      <c r="M174" s="51">
        <v>254225316.88</v>
      </c>
      <c r="N174" s="51">
        <v>254225316.88</v>
      </c>
      <c r="O174" s="51">
        <v>13451103.390000001</v>
      </c>
      <c r="P174" s="51">
        <v>13451103.390000001</v>
      </c>
      <c r="Q174" s="9">
        <f t="shared" si="5"/>
        <v>0.9388818113819315</v>
      </c>
    </row>
    <row r="175" spans="1:17" x14ac:dyDescent="0.2">
      <c r="A175" s="10" t="s">
        <v>278</v>
      </c>
      <c r="B175" s="10" t="s">
        <v>279</v>
      </c>
      <c r="C175" s="11" t="str">
        <f t="shared" si="4"/>
        <v>21375101 CENTRO INVEST. Y CONSERVACIÓN PATRIMONIO</v>
      </c>
      <c r="D175" s="10" t="s">
        <v>19</v>
      </c>
      <c r="E175" s="10" t="s">
        <v>287</v>
      </c>
      <c r="F175" s="10" t="s">
        <v>288</v>
      </c>
      <c r="G175" s="51">
        <v>20000</v>
      </c>
      <c r="H175" s="51">
        <v>20000</v>
      </c>
      <c r="I175" s="51">
        <v>20000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20000</v>
      </c>
      <c r="P175" s="51">
        <v>20000</v>
      </c>
      <c r="Q175" s="9">
        <f t="shared" si="5"/>
        <v>0</v>
      </c>
    </row>
    <row r="176" spans="1:17" x14ac:dyDescent="0.2">
      <c r="A176" s="10" t="s">
        <v>278</v>
      </c>
      <c r="B176" s="10" t="s">
        <v>279</v>
      </c>
      <c r="C176" s="11" t="str">
        <f t="shared" si="4"/>
        <v>21375101 CENTRO INVEST. Y CONSERVACIÓN PATRIMONIO</v>
      </c>
      <c r="D176" s="10" t="s">
        <v>19</v>
      </c>
      <c r="E176" s="10" t="s">
        <v>289</v>
      </c>
      <c r="F176" s="10" t="s">
        <v>290</v>
      </c>
      <c r="G176" s="51">
        <v>0</v>
      </c>
      <c r="H176" s="51">
        <v>159829568</v>
      </c>
      <c r="I176" s="51">
        <v>159829568</v>
      </c>
      <c r="J176" s="51">
        <v>0</v>
      </c>
      <c r="K176" s="51">
        <v>3098147.73</v>
      </c>
      <c r="L176" s="51">
        <v>0</v>
      </c>
      <c r="M176" s="51">
        <v>151809238.5</v>
      </c>
      <c r="N176" s="51">
        <v>151809238.5</v>
      </c>
      <c r="O176" s="51">
        <v>4922181.7699999996</v>
      </c>
      <c r="P176" s="51">
        <v>4922181.7699999996</v>
      </c>
      <c r="Q176" s="9">
        <f t="shared" si="5"/>
        <v>0.949819488343984</v>
      </c>
    </row>
    <row r="177" spans="1:17" x14ac:dyDescent="0.2">
      <c r="A177" s="10" t="s">
        <v>278</v>
      </c>
      <c r="B177" s="10" t="s">
        <v>279</v>
      </c>
      <c r="C177" s="11" t="str">
        <f t="shared" si="4"/>
        <v>21375101 CENTRO INVEST. Y CONSERVACIÓN PATRIMONIO</v>
      </c>
      <c r="D177" s="10" t="s">
        <v>19</v>
      </c>
      <c r="E177" s="10" t="s">
        <v>97</v>
      </c>
      <c r="F177" s="10" t="s">
        <v>98</v>
      </c>
      <c r="G177" s="51">
        <v>25000000</v>
      </c>
      <c r="H177" s="51">
        <v>25000000</v>
      </c>
      <c r="I177" s="51">
        <v>25000000</v>
      </c>
      <c r="J177" s="51">
        <v>0</v>
      </c>
      <c r="K177" s="51">
        <v>0</v>
      </c>
      <c r="L177" s="51">
        <v>0</v>
      </c>
      <c r="M177" s="51">
        <v>24999999.989999998</v>
      </c>
      <c r="N177" s="51">
        <v>24999999.989999998</v>
      </c>
      <c r="O177" s="51">
        <v>0.01</v>
      </c>
      <c r="P177" s="51">
        <v>0.01</v>
      </c>
      <c r="Q177" s="9">
        <f t="shared" si="5"/>
        <v>0.99999999959999997</v>
      </c>
    </row>
    <row r="178" spans="1:17" x14ac:dyDescent="0.2">
      <c r="A178" s="10" t="s">
        <v>278</v>
      </c>
      <c r="B178" s="10" t="s">
        <v>279</v>
      </c>
      <c r="C178" s="11" t="str">
        <f t="shared" si="4"/>
        <v>21375101 CENTRO INVEST. Y CONSERVACIÓN PATRIMONIO</v>
      </c>
      <c r="D178" s="10" t="s">
        <v>19</v>
      </c>
      <c r="E178" s="10" t="s">
        <v>101</v>
      </c>
      <c r="F178" s="10" t="s">
        <v>102</v>
      </c>
      <c r="G178" s="51">
        <v>81725000</v>
      </c>
      <c r="H178" s="51">
        <v>81725000</v>
      </c>
      <c r="I178" s="51">
        <v>81725000</v>
      </c>
      <c r="J178" s="51">
        <v>0</v>
      </c>
      <c r="K178" s="51">
        <v>0</v>
      </c>
      <c r="L178" s="51">
        <v>0</v>
      </c>
      <c r="M178" s="51">
        <v>73933207.079999998</v>
      </c>
      <c r="N178" s="51">
        <v>73933207.079999998</v>
      </c>
      <c r="O178" s="51">
        <v>7791792.9199999999</v>
      </c>
      <c r="P178" s="51">
        <v>7791792.9199999999</v>
      </c>
      <c r="Q178" s="9">
        <f t="shared" si="5"/>
        <v>0.90465839192413577</v>
      </c>
    </row>
    <row r="179" spans="1:17" x14ac:dyDescent="0.2">
      <c r="A179" s="10" t="s">
        <v>278</v>
      </c>
      <c r="B179" s="10" t="s">
        <v>279</v>
      </c>
      <c r="C179" s="11" t="str">
        <f t="shared" si="4"/>
        <v>21375101 CENTRO INVEST. Y CONSERVACIÓN PATRIMONIO</v>
      </c>
      <c r="D179" s="10" t="s">
        <v>19</v>
      </c>
      <c r="E179" s="10" t="s">
        <v>103</v>
      </c>
      <c r="F179" s="10" t="s">
        <v>104</v>
      </c>
      <c r="G179" s="51">
        <v>4200000</v>
      </c>
      <c r="H179" s="51">
        <v>4200000</v>
      </c>
      <c r="I179" s="51">
        <v>4200000</v>
      </c>
      <c r="J179" s="51">
        <v>0</v>
      </c>
      <c r="K179" s="51">
        <v>0</v>
      </c>
      <c r="L179" s="51">
        <v>0</v>
      </c>
      <c r="M179" s="51">
        <v>3482871.31</v>
      </c>
      <c r="N179" s="51">
        <v>3482871.31</v>
      </c>
      <c r="O179" s="51">
        <v>717128.69</v>
      </c>
      <c r="P179" s="51">
        <v>717128.69</v>
      </c>
      <c r="Q179" s="9">
        <f t="shared" si="5"/>
        <v>0.82925507380952379</v>
      </c>
    </row>
    <row r="180" spans="1:17" x14ac:dyDescent="0.2">
      <c r="A180" s="10" t="s">
        <v>278</v>
      </c>
      <c r="B180" s="10" t="s">
        <v>279</v>
      </c>
      <c r="C180" s="11" t="str">
        <f t="shared" si="4"/>
        <v>21375101 CENTRO INVEST. Y CONSERVACIÓN PATRIMONIO</v>
      </c>
      <c r="D180" s="10" t="s">
        <v>19</v>
      </c>
      <c r="E180" s="10" t="s">
        <v>105</v>
      </c>
      <c r="F180" s="10" t="s">
        <v>106</v>
      </c>
      <c r="G180" s="51">
        <v>5500000</v>
      </c>
      <c r="H180" s="51">
        <v>12699400</v>
      </c>
      <c r="I180" s="51">
        <v>12699400</v>
      </c>
      <c r="J180" s="51">
        <v>0</v>
      </c>
      <c r="K180" s="51">
        <v>0</v>
      </c>
      <c r="L180" s="51">
        <v>0</v>
      </c>
      <c r="M180" s="51">
        <v>3776470.34</v>
      </c>
      <c r="N180" s="51">
        <v>3776470.34</v>
      </c>
      <c r="O180" s="51">
        <v>8922929.6600000001</v>
      </c>
      <c r="P180" s="51">
        <v>8922929.6600000001</v>
      </c>
      <c r="Q180" s="9">
        <f t="shared" si="5"/>
        <v>0.29737391845284028</v>
      </c>
    </row>
    <row r="181" spans="1:17" x14ac:dyDescent="0.2">
      <c r="A181" s="10" t="s">
        <v>278</v>
      </c>
      <c r="B181" s="10" t="s">
        <v>279</v>
      </c>
      <c r="C181" s="11" t="str">
        <f t="shared" si="4"/>
        <v>21375101 CENTRO INVEST. Y CONSERVACIÓN PATRIMONIO</v>
      </c>
      <c r="D181" s="10" t="s">
        <v>19</v>
      </c>
      <c r="E181" s="10" t="s">
        <v>107</v>
      </c>
      <c r="F181" s="10" t="s">
        <v>108</v>
      </c>
      <c r="G181" s="51">
        <v>500000</v>
      </c>
      <c r="H181" s="51">
        <v>500000</v>
      </c>
      <c r="I181" s="51">
        <v>500000</v>
      </c>
      <c r="J181" s="51">
        <v>0</v>
      </c>
      <c r="K181" s="51">
        <v>0</v>
      </c>
      <c r="L181" s="51">
        <v>0</v>
      </c>
      <c r="M181" s="51">
        <v>184670.34</v>
      </c>
      <c r="N181" s="51">
        <v>184670.34</v>
      </c>
      <c r="O181" s="51">
        <v>315329.65999999997</v>
      </c>
      <c r="P181" s="51">
        <v>315329.65999999997</v>
      </c>
      <c r="Q181" s="9">
        <f t="shared" si="5"/>
        <v>0.36934067999999998</v>
      </c>
    </row>
    <row r="182" spans="1:17" x14ac:dyDescent="0.2">
      <c r="A182" s="10" t="s">
        <v>278</v>
      </c>
      <c r="B182" s="10" t="s">
        <v>279</v>
      </c>
      <c r="C182" s="11" t="str">
        <f t="shared" si="4"/>
        <v>21375101 CENTRO INVEST. Y CONSERVACIÓN PATRIMONIO</v>
      </c>
      <c r="D182" s="10" t="s">
        <v>19</v>
      </c>
      <c r="E182" s="10" t="s">
        <v>109</v>
      </c>
      <c r="F182" s="10" t="s">
        <v>110</v>
      </c>
      <c r="G182" s="51">
        <v>5000000</v>
      </c>
      <c r="H182" s="51">
        <v>12199400</v>
      </c>
      <c r="I182" s="51">
        <v>12199400</v>
      </c>
      <c r="J182" s="51">
        <v>0</v>
      </c>
      <c r="K182" s="51">
        <v>0</v>
      </c>
      <c r="L182" s="51">
        <v>0</v>
      </c>
      <c r="M182" s="51">
        <v>3591800</v>
      </c>
      <c r="N182" s="51">
        <v>3591800</v>
      </c>
      <c r="O182" s="51">
        <v>8607600</v>
      </c>
      <c r="P182" s="51">
        <v>8607600</v>
      </c>
      <c r="Q182" s="9">
        <f t="shared" si="5"/>
        <v>0.29442431594996477</v>
      </c>
    </row>
    <row r="183" spans="1:17" x14ac:dyDescent="0.2">
      <c r="A183" s="10" t="s">
        <v>278</v>
      </c>
      <c r="B183" s="10" t="s">
        <v>279</v>
      </c>
      <c r="C183" s="11" t="str">
        <f t="shared" si="4"/>
        <v>21375101 CENTRO INVEST. Y CONSERVACIÓN PATRIMONIO</v>
      </c>
      <c r="D183" s="10" t="s">
        <v>19</v>
      </c>
      <c r="E183" s="10" t="s">
        <v>111</v>
      </c>
      <c r="F183" s="10" t="s">
        <v>112</v>
      </c>
      <c r="G183" s="51">
        <v>2500000</v>
      </c>
      <c r="H183" s="51">
        <v>2500000</v>
      </c>
      <c r="I183" s="51">
        <v>2500000</v>
      </c>
      <c r="J183" s="51">
        <v>0</v>
      </c>
      <c r="K183" s="51">
        <v>0</v>
      </c>
      <c r="L183" s="51">
        <v>0</v>
      </c>
      <c r="M183" s="51">
        <v>2147882</v>
      </c>
      <c r="N183" s="51">
        <v>2147882</v>
      </c>
      <c r="O183" s="51">
        <v>352118</v>
      </c>
      <c r="P183" s="51">
        <v>352118</v>
      </c>
      <c r="Q183" s="9">
        <f t="shared" si="5"/>
        <v>0.85915280000000005</v>
      </c>
    </row>
    <row r="184" spans="1:17" x14ac:dyDescent="0.2">
      <c r="A184" s="10" t="s">
        <v>278</v>
      </c>
      <c r="B184" s="10" t="s">
        <v>279</v>
      </c>
      <c r="C184" s="11" t="str">
        <f t="shared" si="4"/>
        <v>21375101 CENTRO INVEST. Y CONSERVACIÓN PATRIMONIO</v>
      </c>
      <c r="D184" s="10" t="s">
        <v>19</v>
      </c>
      <c r="E184" s="10" t="s">
        <v>113</v>
      </c>
      <c r="F184" s="10" t="s">
        <v>114</v>
      </c>
      <c r="G184" s="51">
        <v>2500000</v>
      </c>
      <c r="H184" s="51">
        <v>2500000</v>
      </c>
      <c r="I184" s="51">
        <v>2500000</v>
      </c>
      <c r="J184" s="51">
        <v>0</v>
      </c>
      <c r="K184" s="51">
        <v>0</v>
      </c>
      <c r="L184" s="51">
        <v>0</v>
      </c>
      <c r="M184" s="51">
        <v>2147882</v>
      </c>
      <c r="N184" s="51">
        <v>2147882</v>
      </c>
      <c r="O184" s="51">
        <v>352118</v>
      </c>
      <c r="P184" s="51">
        <v>352118</v>
      </c>
      <c r="Q184" s="9">
        <f t="shared" si="5"/>
        <v>0.85915280000000005</v>
      </c>
    </row>
    <row r="185" spans="1:17" x14ac:dyDescent="0.2">
      <c r="A185" s="10" t="s">
        <v>278</v>
      </c>
      <c r="B185" s="10" t="s">
        <v>279</v>
      </c>
      <c r="C185" s="11" t="str">
        <f t="shared" si="4"/>
        <v>21375101 CENTRO INVEST. Y CONSERVACIÓN PATRIMONIO</v>
      </c>
      <c r="D185" s="10" t="s">
        <v>19</v>
      </c>
      <c r="E185" s="10" t="s">
        <v>115</v>
      </c>
      <c r="F185" s="10" t="s">
        <v>116</v>
      </c>
      <c r="G185" s="51">
        <v>1284318</v>
      </c>
      <c r="H185" s="51">
        <v>1284318</v>
      </c>
      <c r="I185" s="51">
        <v>1284318</v>
      </c>
      <c r="J185" s="51">
        <v>0</v>
      </c>
      <c r="K185" s="51">
        <v>0</v>
      </c>
      <c r="L185" s="51">
        <v>0</v>
      </c>
      <c r="M185" s="51">
        <v>776145</v>
      </c>
      <c r="N185" s="51">
        <v>776145</v>
      </c>
      <c r="O185" s="51">
        <v>508173</v>
      </c>
      <c r="P185" s="51">
        <v>508173</v>
      </c>
      <c r="Q185" s="9">
        <f t="shared" si="5"/>
        <v>0.60432462988138447</v>
      </c>
    </row>
    <row r="186" spans="1:17" x14ac:dyDescent="0.2">
      <c r="A186" s="10" t="s">
        <v>278</v>
      </c>
      <c r="B186" s="10" t="s">
        <v>279</v>
      </c>
      <c r="C186" s="11" t="str">
        <f t="shared" si="4"/>
        <v>21375101 CENTRO INVEST. Y CONSERVACIÓN PATRIMONIO</v>
      </c>
      <c r="D186" s="58" t="s">
        <v>19</v>
      </c>
      <c r="E186" s="10" t="s">
        <v>117</v>
      </c>
      <c r="F186" s="10" t="s">
        <v>118</v>
      </c>
      <c r="G186" s="51">
        <v>784318</v>
      </c>
      <c r="H186" s="51">
        <v>784318</v>
      </c>
      <c r="I186" s="51">
        <v>784318</v>
      </c>
      <c r="J186" s="51">
        <v>0</v>
      </c>
      <c r="K186" s="51">
        <v>0</v>
      </c>
      <c r="L186" s="51">
        <v>0</v>
      </c>
      <c r="M186" s="51">
        <v>635460</v>
      </c>
      <c r="N186" s="51">
        <v>635460</v>
      </c>
      <c r="O186" s="51">
        <v>148858</v>
      </c>
      <c r="P186" s="51">
        <v>148858</v>
      </c>
      <c r="Q186" s="9">
        <f t="shared" si="5"/>
        <v>0.81020708437139022</v>
      </c>
    </row>
    <row r="187" spans="1:17" x14ac:dyDescent="0.2">
      <c r="A187" s="10" t="s">
        <v>278</v>
      </c>
      <c r="B187" s="10" t="s">
        <v>279</v>
      </c>
      <c r="C187" s="11" t="str">
        <f t="shared" si="4"/>
        <v>21375101 CENTRO INVEST. Y CONSERVACIÓN PATRIMONIO</v>
      </c>
      <c r="D187" s="10" t="s">
        <v>19</v>
      </c>
      <c r="E187" s="10" t="s">
        <v>119</v>
      </c>
      <c r="F187" s="10" t="s">
        <v>120</v>
      </c>
      <c r="G187" s="51">
        <v>500000</v>
      </c>
      <c r="H187" s="51">
        <v>500000</v>
      </c>
      <c r="I187" s="51">
        <v>500000</v>
      </c>
      <c r="J187" s="51">
        <v>0</v>
      </c>
      <c r="K187" s="51">
        <v>0</v>
      </c>
      <c r="L187" s="51">
        <v>0</v>
      </c>
      <c r="M187" s="51">
        <v>140685</v>
      </c>
      <c r="N187" s="51">
        <v>140685</v>
      </c>
      <c r="O187" s="51">
        <v>359315</v>
      </c>
      <c r="P187" s="51">
        <v>359315</v>
      </c>
      <c r="Q187" s="9">
        <f t="shared" si="5"/>
        <v>0.28137000000000001</v>
      </c>
    </row>
    <row r="188" spans="1:17" x14ac:dyDescent="0.2">
      <c r="A188" s="10" t="s">
        <v>278</v>
      </c>
      <c r="B188" s="10" t="s">
        <v>279</v>
      </c>
      <c r="C188" s="11" t="str">
        <f t="shared" si="4"/>
        <v>21375101 CENTRO INVEST. Y CONSERVACIÓN PATRIMONIO</v>
      </c>
      <c r="D188" s="10" t="s">
        <v>19</v>
      </c>
      <c r="E188" s="10" t="s">
        <v>123</v>
      </c>
      <c r="F188" s="10" t="s">
        <v>124</v>
      </c>
      <c r="G188" s="51">
        <v>141192938</v>
      </c>
      <c r="H188" s="51">
        <v>141192938</v>
      </c>
      <c r="I188" s="51">
        <v>141192938</v>
      </c>
      <c r="J188" s="51">
        <v>0</v>
      </c>
      <c r="K188" s="51">
        <v>0</v>
      </c>
      <c r="L188" s="51">
        <v>0</v>
      </c>
      <c r="M188" s="51">
        <v>18291794.170000002</v>
      </c>
      <c r="N188" s="51">
        <v>16534647.630000001</v>
      </c>
      <c r="O188" s="51">
        <v>122901143.83</v>
      </c>
      <c r="P188" s="51">
        <v>122901143.83</v>
      </c>
      <c r="Q188" s="9">
        <f t="shared" si="5"/>
        <v>0.12955176391329148</v>
      </c>
    </row>
    <row r="189" spans="1:17" x14ac:dyDescent="0.2">
      <c r="A189" s="10" t="s">
        <v>278</v>
      </c>
      <c r="B189" s="10" t="s">
        <v>279</v>
      </c>
      <c r="C189" s="11" t="str">
        <f t="shared" si="4"/>
        <v>21375101 CENTRO INVEST. Y CONSERVACIÓN PATRIMONIO</v>
      </c>
      <c r="D189" s="10" t="s">
        <v>19</v>
      </c>
      <c r="E189" s="10" t="s">
        <v>125</v>
      </c>
      <c r="F189" s="10" t="s">
        <v>126</v>
      </c>
      <c r="G189" s="51">
        <v>96742938</v>
      </c>
      <c r="H189" s="51">
        <v>96742938</v>
      </c>
      <c r="I189" s="51">
        <v>96742938</v>
      </c>
      <c r="J189" s="51">
        <v>0</v>
      </c>
      <c r="K189" s="51">
        <v>0</v>
      </c>
      <c r="L189" s="51">
        <v>0</v>
      </c>
      <c r="M189" s="51">
        <v>2982631.54</v>
      </c>
      <c r="N189" s="51">
        <v>1225485</v>
      </c>
      <c r="O189" s="51">
        <v>93760306.459999993</v>
      </c>
      <c r="P189" s="51">
        <v>93760306.459999993</v>
      </c>
      <c r="Q189" s="9">
        <f t="shared" si="5"/>
        <v>3.0830483357865358E-2</v>
      </c>
    </row>
    <row r="190" spans="1:17" x14ac:dyDescent="0.2">
      <c r="A190" s="10" t="s">
        <v>278</v>
      </c>
      <c r="B190" s="10" t="s">
        <v>279</v>
      </c>
      <c r="C190" s="11" t="str">
        <f t="shared" si="4"/>
        <v>21375101 CENTRO INVEST. Y CONSERVACIÓN PATRIMONIO</v>
      </c>
      <c r="D190" s="10" t="s">
        <v>19</v>
      </c>
      <c r="E190" s="10" t="s">
        <v>129</v>
      </c>
      <c r="F190" s="10" t="s">
        <v>130</v>
      </c>
      <c r="G190" s="51">
        <v>500000</v>
      </c>
      <c r="H190" s="51">
        <v>500000</v>
      </c>
      <c r="I190" s="51">
        <v>500000</v>
      </c>
      <c r="J190" s="51">
        <v>0</v>
      </c>
      <c r="K190" s="51">
        <v>0</v>
      </c>
      <c r="L190" s="51">
        <v>0</v>
      </c>
      <c r="M190" s="51">
        <v>127125</v>
      </c>
      <c r="N190" s="51">
        <v>127125</v>
      </c>
      <c r="O190" s="51">
        <v>372875</v>
      </c>
      <c r="P190" s="51">
        <v>372875</v>
      </c>
      <c r="Q190" s="9">
        <f t="shared" si="5"/>
        <v>0.25424999999999998</v>
      </c>
    </row>
    <row r="191" spans="1:17" x14ac:dyDescent="0.2">
      <c r="A191" s="10" t="s">
        <v>278</v>
      </c>
      <c r="B191" s="10" t="s">
        <v>279</v>
      </c>
      <c r="C191" s="11" t="str">
        <f t="shared" si="4"/>
        <v>21375101 CENTRO INVEST. Y CONSERVACIÓN PATRIMONIO</v>
      </c>
      <c r="D191" s="10" t="s">
        <v>19</v>
      </c>
      <c r="E191" s="10" t="s">
        <v>131</v>
      </c>
      <c r="F191" s="10" t="s">
        <v>132</v>
      </c>
      <c r="G191" s="51">
        <v>5000000</v>
      </c>
      <c r="H191" s="51">
        <v>5000000</v>
      </c>
      <c r="I191" s="51">
        <v>5000000</v>
      </c>
      <c r="J191" s="51">
        <v>0</v>
      </c>
      <c r="K191" s="51">
        <v>0</v>
      </c>
      <c r="L191" s="51">
        <v>0</v>
      </c>
      <c r="M191" s="51">
        <v>3494105.25</v>
      </c>
      <c r="N191" s="51">
        <v>3494105.25</v>
      </c>
      <c r="O191" s="51">
        <v>1505894.75</v>
      </c>
      <c r="P191" s="51">
        <v>1505894.75</v>
      </c>
      <c r="Q191" s="9">
        <f t="shared" si="5"/>
        <v>0.69882105000000005</v>
      </c>
    </row>
    <row r="192" spans="1:17" x14ac:dyDescent="0.2">
      <c r="A192" s="10" t="s">
        <v>278</v>
      </c>
      <c r="B192" s="10" t="s">
        <v>279</v>
      </c>
      <c r="C192" s="11" t="str">
        <f t="shared" si="4"/>
        <v>21375101 CENTRO INVEST. Y CONSERVACIÓN PATRIMONIO</v>
      </c>
      <c r="D192" s="10" t="s">
        <v>19</v>
      </c>
      <c r="E192" s="10" t="s">
        <v>133</v>
      </c>
      <c r="F192" s="10" t="s">
        <v>134</v>
      </c>
      <c r="G192" s="51">
        <v>500000</v>
      </c>
      <c r="H192" s="51">
        <v>500000</v>
      </c>
      <c r="I192" s="51">
        <v>500000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500000</v>
      </c>
      <c r="P192" s="51">
        <v>500000</v>
      </c>
      <c r="Q192" s="9">
        <f t="shared" si="5"/>
        <v>0</v>
      </c>
    </row>
    <row r="193" spans="1:17" x14ac:dyDescent="0.2">
      <c r="A193" s="10" t="s">
        <v>278</v>
      </c>
      <c r="B193" s="10" t="s">
        <v>279</v>
      </c>
      <c r="C193" s="11" t="str">
        <f t="shared" si="4"/>
        <v>21375101 CENTRO INVEST. Y CONSERVACIÓN PATRIMONIO</v>
      </c>
      <c r="D193" s="10" t="s">
        <v>19</v>
      </c>
      <c r="E193" s="10" t="s">
        <v>135</v>
      </c>
      <c r="F193" s="10" t="s">
        <v>136</v>
      </c>
      <c r="G193" s="51">
        <v>1000000</v>
      </c>
      <c r="H193" s="51">
        <v>1000000</v>
      </c>
      <c r="I193" s="51">
        <v>1000000</v>
      </c>
      <c r="J193" s="51">
        <v>0</v>
      </c>
      <c r="K193" s="51">
        <v>0</v>
      </c>
      <c r="L193" s="51">
        <v>0</v>
      </c>
      <c r="M193" s="51">
        <v>206757.03</v>
      </c>
      <c r="N193" s="51">
        <v>206757.03</v>
      </c>
      <c r="O193" s="51">
        <v>793242.97</v>
      </c>
      <c r="P193" s="51">
        <v>793242.97</v>
      </c>
      <c r="Q193" s="9">
        <f t="shared" si="5"/>
        <v>0.20675703000000001</v>
      </c>
    </row>
    <row r="194" spans="1:17" x14ac:dyDescent="0.2">
      <c r="A194" s="10" t="s">
        <v>278</v>
      </c>
      <c r="B194" s="10" t="s">
        <v>279</v>
      </c>
      <c r="C194" s="11" t="str">
        <f t="shared" si="4"/>
        <v>21375101 CENTRO INVEST. Y CONSERVACIÓN PATRIMONIO</v>
      </c>
      <c r="D194" s="10" t="s">
        <v>19</v>
      </c>
      <c r="E194" s="10" t="s">
        <v>137</v>
      </c>
      <c r="F194" s="10" t="s">
        <v>138</v>
      </c>
      <c r="G194" s="51">
        <v>37400000</v>
      </c>
      <c r="H194" s="51">
        <v>37400000</v>
      </c>
      <c r="I194" s="51">
        <v>37400000</v>
      </c>
      <c r="J194" s="51">
        <v>0</v>
      </c>
      <c r="K194" s="51">
        <v>0</v>
      </c>
      <c r="L194" s="51">
        <v>0</v>
      </c>
      <c r="M194" s="51">
        <v>11481175.35</v>
      </c>
      <c r="N194" s="51">
        <v>11481175.35</v>
      </c>
      <c r="O194" s="51">
        <v>25918824.649999999</v>
      </c>
      <c r="P194" s="51">
        <v>25918824.649999999</v>
      </c>
      <c r="Q194" s="9">
        <f t="shared" si="5"/>
        <v>0.30698329812834224</v>
      </c>
    </row>
    <row r="195" spans="1:17" x14ac:dyDescent="0.2">
      <c r="A195" s="10" t="s">
        <v>278</v>
      </c>
      <c r="B195" s="10" t="s">
        <v>279</v>
      </c>
      <c r="C195" s="11" t="str">
        <f t="shared" si="4"/>
        <v>21375101 CENTRO INVEST. Y CONSERVACIÓN PATRIMONIO</v>
      </c>
      <c r="D195" s="10" t="s">
        <v>19</v>
      </c>
      <c r="E195" s="10" t="s">
        <v>139</v>
      </c>
      <c r="F195" s="10" t="s">
        <v>140</v>
      </c>
      <c r="G195" s="51">
        <v>50000</v>
      </c>
      <c r="H195" s="51">
        <v>50000</v>
      </c>
      <c r="I195" s="51">
        <v>50000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50000</v>
      </c>
      <c r="P195" s="51">
        <v>50000</v>
      </c>
      <c r="Q195" s="9">
        <f t="shared" si="5"/>
        <v>0</v>
      </c>
    </row>
    <row r="196" spans="1:17" x14ac:dyDescent="0.2">
      <c r="A196" s="10" t="s">
        <v>278</v>
      </c>
      <c r="B196" s="10" t="s">
        <v>279</v>
      </c>
      <c r="C196" s="11" t="str">
        <f t="shared" si="4"/>
        <v>21375101 CENTRO INVEST. Y CONSERVACIÓN PATRIMONIO</v>
      </c>
      <c r="D196" s="10" t="s">
        <v>19</v>
      </c>
      <c r="E196" s="10" t="s">
        <v>141</v>
      </c>
      <c r="F196" s="10" t="s">
        <v>142</v>
      </c>
      <c r="G196" s="51">
        <v>300000</v>
      </c>
      <c r="H196" s="51">
        <v>300000</v>
      </c>
      <c r="I196" s="51">
        <v>300000</v>
      </c>
      <c r="J196" s="51">
        <v>0</v>
      </c>
      <c r="K196" s="51">
        <v>0</v>
      </c>
      <c r="L196" s="51">
        <v>0</v>
      </c>
      <c r="M196" s="51">
        <v>276147</v>
      </c>
      <c r="N196" s="51">
        <v>143412</v>
      </c>
      <c r="O196" s="51">
        <v>23853</v>
      </c>
      <c r="P196" s="51">
        <v>23853</v>
      </c>
      <c r="Q196" s="9">
        <f t="shared" si="5"/>
        <v>0.92049000000000003</v>
      </c>
    </row>
    <row r="197" spans="1:17" x14ac:dyDescent="0.2">
      <c r="A197" s="10" t="s">
        <v>278</v>
      </c>
      <c r="B197" s="10" t="s">
        <v>279</v>
      </c>
      <c r="C197" s="11" t="str">
        <f t="shared" si="4"/>
        <v>21375101 CENTRO INVEST. Y CONSERVACIÓN PATRIMONIO</v>
      </c>
      <c r="D197" s="10" t="s">
        <v>19</v>
      </c>
      <c r="E197" s="10" t="s">
        <v>145</v>
      </c>
      <c r="F197" s="10" t="s">
        <v>146</v>
      </c>
      <c r="G197" s="51">
        <v>300000</v>
      </c>
      <c r="H197" s="51">
        <v>300000</v>
      </c>
      <c r="I197" s="51">
        <v>300000</v>
      </c>
      <c r="J197" s="51">
        <v>0</v>
      </c>
      <c r="K197" s="51">
        <v>0</v>
      </c>
      <c r="L197" s="51">
        <v>0</v>
      </c>
      <c r="M197" s="51">
        <v>276147</v>
      </c>
      <c r="N197" s="51">
        <v>143412</v>
      </c>
      <c r="O197" s="51">
        <v>23853</v>
      </c>
      <c r="P197" s="51">
        <v>23853</v>
      </c>
      <c r="Q197" s="9">
        <f t="shared" si="5"/>
        <v>0.92049000000000003</v>
      </c>
    </row>
    <row r="198" spans="1:17" x14ac:dyDescent="0.2">
      <c r="A198" s="10" t="s">
        <v>278</v>
      </c>
      <c r="B198" s="10" t="s">
        <v>279</v>
      </c>
      <c r="C198" s="11" t="str">
        <f t="shared" si="4"/>
        <v>21375101 CENTRO INVEST. Y CONSERVACIÓN PATRIMONIO</v>
      </c>
      <c r="D198" s="10" t="s">
        <v>19</v>
      </c>
      <c r="E198" s="10" t="s">
        <v>147</v>
      </c>
      <c r="F198" s="10" t="s">
        <v>148</v>
      </c>
      <c r="G198" s="51">
        <v>1100000</v>
      </c>
      <c r="H198" s="51">
        <v>1100000</v>
      </c>
      <c r="I198" s="51">
        <v>1100000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1100000</v>
      </c>
      <c r="P198" s="51">
        <v>1100000</v>
      </c>
      <c r="Q198" s="9">
        <f t="shared" si="5"/>
        <v>0</v>
      </c>
    </row>
    <row r="199" spans="1:17" x14ac:dyDescent="0.2">
      <c r="A199" s="10" t="s">
        <v>278</v>
      </c>
      <c r="B199" s="10" t="s">
        <v>279</v>
      </c>
      <c r="C199" s="11" t="str">
        <f t="shared" ref="C199:C262" si="6">+CONCATENATE(A199," ",B199)</f>
        <v>21375101 CENTRO INVEST. Y CONSERVACIÓN PATRIMONIO</v>
      </c>
      <c r="D199" s="10" t="s">
        <v>19</v>
      </c>
      <c r="E199" s="10" t="s">
        <v>291</v>
      </c>
      <c r="F199" s="10" t="s">
        <v>292</v>
      </c>
      <c r="G199" s="51">
        <v>100000</v>
      </c>
      <c r="H199" s="51">
        <v>100000</v>
      </c>
      <c r="I199" s="51">
        <v>100000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100000</v>
      </c>
      <c r="P199" s="51">
        <v>100000</v>
      </c>
      <c r="Q199" s="9">
        <f t="shared" ref="Q199:Q262" si="7">+IFERROR(M199/H199,0)</f>
        <v>0</v>
      </c>
    </row>
    <row r="200" spans="1:17" x14ac:dyDescent="0.2">
      <c r="A200" s="10" t="s">
        <v>278</v>
      </c>
      <c r="B200" s="10" t="s">
        <v>279</v>
      </c>
      <c r="C200" s="11" t="str">
        <f t="shared" si="6"/>
        <v>21375101 CENTRO INVEST. Y CONSERVACIÓN PATRIMONIO</v>
      </c>
      <c r="D200" s="10" t="s">
        <v>19</v>
      </c>
      <c r="E200" s="10" t="s">
        <v>149</v>
      </c>
      <c r="F200" s="10" t="s">
        <v>150</v>
      </c>
      <c r="G200" s="51">
        <v>1000000</v>
      </c>
      <c r="H200" s="51">
        <v>1000000</v>
      </c>
      <c r="I200" s="51">
        <v>1000000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1000000</v>
      </c>
      <c r="P200" s="51">
        <v>1000000</v>
      </c>
      <c r="Q200" s="9">
        <f t="shared" si="7"/>
        <v>0</v>
      </c>
    </row>
    <row r="201" spans="1:17" x14ac:dyDescent="0.2">
      <c r="A201" s="10" t="s">
        <v>278</v>
      </c>
      <c r="B201" s="10" t="s">
        <v>279</v>
      </c>
      <c r="C201" s="11" t="str">
        <f t="shared" si="6"/>
        <v>21375101 CENTRO INVEST. Y CONSERVACIÓN PATRIMONIO</v>
      </c>
      <c r="D201" s="10" t="s">
        <v>19</v>
      </c>
      <c r="E201" s="10" t="s">
        <v>153</v>
      </c>
      <c r="F201" s="10" t="s">
        <v>154</v>
      </c>
      <c r="G201" s="51">
        <v>14200000</v>
      </c>
      <c r="H201" s="51">
        <v>11361954</v>
      </c>
      <c r="I201" s="51">
        <v>11361954</v>
      </c>
      <c r="J201" s="51">
        <v>0</v>
      </c>
      <c r="K201" s="51">
        <v>0</v>
      </c>
      <c r="L201" s="51">
        <v>0</v>
      </c>
      <c r="M201" s="51">
        <v>8872267.7100000009</v>
      </c>
      <c r="N201" s="51">
        <v>8827267.7100000009</v>
      </c>
      <c r="O201" s="51">
        <v>2489686.29</v>
      </c>
      <c r="P201" s="51">
        <v>2489686.29</v>
      </c>
      <c r="Q201" s="9">
        <f t="shared" si="7"/>
        <v>0.78087516548650004</v>
      </c>
    </row>
    <row r="202" spans="1:17" x14ac:dyDescent="0.2">
      <c r="A202" s="10" t="s">
        <v>278</v>
      </c>
      <c r="B202" s="10" t="s">
        <v>279</v>
      </c>
      <c r="C202" s="11" t="str">
        <f t="shared" si="6"/>
        <v>21375101 CENTRO INVEST. Y CONSERVACIÓN PATRIMONIO</v>
      </c>
      <c r="D202" s="10" t="s">
        <v>19</v>
      </c>
      <c r="E202" s="10" t="s">
        <v>155</v>
      </c>
      <c r="F202" s="10" t="s">
        <v>156</v>
      </c>
      <c r="G202" s="51">
        <v>5200000</v>
      </c>
      <c r="H202" s="51">
        <v>5030529</v>
      </c>
      <c r="I202" s="51">
        <v>5030529</v>
      </c>
      <c r="J202" s="51">
        <v>0</v>
      </c>
      <c r="K202" s="51">
        <v>0</v>
      </c>
      <c r="L202" s="51">
        <v>0</v>
      </c>
      <c r="M202" s="51">
        <v>2865885.99</v>
      </c>
      <c r="N202" s="51">
        <v>2820885.99</v>
      </c>
      <c r="O202" s="51">
        <v>2164643.0099999998</v>
      </c>
      <c r="P202" s="51">
        <v>2164643.0099999998</v>
      </c>
      <c r="Q202" s="9">
        <f t="shared" si="7"/>
        <v>0.56969873148529715</v>
      </c>
    </row>
    <row r="203" spans="1:17" x14ac:dyDescent="0.2">
      <c r="A203" s="10" t="s">
        <v>278</v>
      </c>
      <c r="B203" s="10" t="s">
        <v>279</v>
      </c>
      <c r="C203" s="11" t="str">
        <f t="shared" si="6"/>
        <v>21375101 CENTRO INVEST. Y CONSERVACIÓN PATRIMONIO</v>
      </c>
      <c r="D203" s="10" t="s">
        <v>19</v>
      </c>
      <c r="E203" s="10" t="s">
        <v>157</v>
      </c>
      <c r="F203" s="10" t="s">
        <v>158</v>
      </c>
      <c r="G203" s="51">
        <v>4000000</v>
      </c>
      <c r="H203" s="51">
        <v>4000000</v>
      </c>
      <c r="I203" s="51">
        <v>4000000</v>
      </c>
      <c r="J203" s="51">
        <v>0</v>
      </c>
      <c r="K203" s="51">
        <v>0</v>
      </c>
      <c r="L203" s="51">
        <v>0</v>
      </c>
      <c r="M203" s="51">
        <v>1904859.77</v>
      </c>
      <c r="N203" s="51">
        <v>1859859.77</v>
      </c>
      <c r="O203" s="51">
        <v>2095140.23</v>
      </c>
      <c r="P203" s="51">
        <v>2095140.23</v>
      </c>
      <c r="Q203" s="9">
        <f t="shared" si="7"/>
        <v>0.47621494250000002</v>
      </c>
    </row>
    <row r="204" spans="1:17" x14ac:dyDescent="0.2">
      <c r="A204" s="10" t="s">
        <v>278</v>
      </c>
      <c r="B204" s="10" t="s">
        <v>279</v>
      </c>
      <c r="C204" s="11" t="str">
        <f t="shared" si="6"/>
        <v>21375101 CENTRO INVEST. Y CONSERVACIÓN PATRIMONIO</v>
      </c>
      <c r="D204" s="10" t="s">
        <v>19</v>
      </c>
      <c r="E204" s="10" t="s">
        <v>159</v>
      </c>
      <c r="F204" s="10" t="s">
        <v>160</v>
      </c>
      <c r="G204" s="51">
        <v>200000</v>
      </c>
      <c r="H204" s="51">
        <v>189287</v>
      </c>
      <c r="I204" s="51">
        <v>189287</v>
      </c>
      <c r="J204" s="51">
        <v>0</v>
      </c>
      <c r="K204" s="51">
        <v>0</v>
      </c>
      <c r="L204" s="51">
        <v>0</v>
      </c>
      <c r="M204" s="51">
        <v>189286.5</v>
      </c>
      <c r="N204" s="51">
        <v>189286.5</v>
      </c>
      <c r="O204" s="51">
        <v>0.5</v>
      </c>
      <c r="P204" s="51">
        <v>0.5</v>
      </c>
      <c r="Q204" s="9">
        <f t="shared" si="7"/>
        <v>0.99999735850850824</v>
      </c>
    </row>
    <row r="205" spans="1:17" x14ac:dyDescent="0.2">
      <c r="A205" s="10" t="s">
        <v>278</v>
      </c>
      <c r="B205" s="10" t="s">
        <v>279</v>
      </c>
      <c r="C205" s="11" t="str">
        <f t="shared" si="6"/>
        <v>21375101 CENTRO INVEST. Y CONSERVACIÓN PATRIMONIO</v>
      </c>
      <c r="D205" s="10" t="s">
        <v>19</v>
      </c>
      <c r="E205" s="10" t="s">
        <v>161</v>
      </c>
      <c r="F205" s="10" t="s">
        <v>162</v>
      </c>
      <c r="G205" s="51">
        <v>1000000</v>
      </c>
      <c r="H205" s="51">
        <v>841242</v>
      </c>
      <c r="I205" s="51">
        <v>841242</v>
      </c>
      <c r="J205" s="51">
        <v>0</v>
      </c>
      <c r="K205" s="51">
        <v>0</v>
      </c>
      <c r="L205" s="51">
        <v>0</v>
      </c>
      <c r="M205" s="51">
        <v>771739.72</v>
      </c>
      <c r="N205" s="51">
        <v>771739.72</v>
      </c>
      <c r="O205" s="51">
        <v>69502.28</v>
      </c>
      <c r="P205" s="51">
        <v>69502.28</v>
      </c>
      <c r="Q205" s="9">
        <f t="shared" si="7"/>
        <v>0.91738134805442428</v>
      </c>
    </row>
    <row r="206" spans="1:17" x14ac:dyDescent="0.2">
      <c r="A206" s="10" t="s">
        <v>278</v>
      </c>
      <c r="B206" s="10" t="s">
        <v>279</v>
      </c>
      <c r="C206" s="11" t="str">
        <f t="shared" si="6"/>
        <v>21375101 CENTRO INVEST. Y CONSERVACIÓN PATRIMONIO</v>
      </c>
      <c r="D206" s="10" t="s">
        <v>19</v>
      </c>
      <c r="E206" s="10" t="s">
        <v>165</v>
      </c>
      <c r="F206" s="10" t="s">
        <v>166</v>
      </c>
      <c r="G206" s="51">
        <v>500000</v>
      </c>
      <c r="H206" s="51">
        <v>500000</v>
      </c>
      <c r="I206" s="51">
        <v>500000</v>
      </c>
      <c r="J206" s="51">
        <v>0</v>
      </c>
      <c r="K206" s="51">
        <v>0</v>
      </c>
      <c r="L206" s="51">
        <v>0</v>
      </c>
      <c r="M206" s="51">
        <v>404992</v>
      </c>
      <c r="N206" s="51">
        <v>404992</v>
      </c>
      <c r="O206" s="51">
        <v>95008</v>
      </c>
      <c r="P206" s="51">
        <v>95008</v>
      </c>
      <c r="Q206" s="9">
        <f t="shared" si="7"/>
        <v>0.80998400000000004</v>
      </c>
    </row>
    <row r="207" spans="1:17" x14ac:dyDescent="0.2">
      <c r="A207" s="10" t="s">
        <v>278</v>
      </c>
      <c r="B207" s="10" t="s">
        <v>279</v>
      </c>
      <c r="C207" s="11" t="str">
        <f t="shared" si="6"/>
        <v>21375101 CENTRO INVEST. Y CONSERVACIÓN PATRIMONIO</v>
      </c>
      <c r="D207" s="10" t="s">
        <v>19</v>
      </c>
      <c r="E207" s="10" t="s">
        <v>169</v>
      </c>
      <c r="F207" s="10" t="s">
        <v>170</v>
      </c>
      <c r="G207" s="51">
        <v>500000</v>
      </c>
      <c r="H207" s="51">
        <v>500000</v>
      </c>
      <c r="I207" s="51">
        <v>500000</v>
      </c>
      <c r="J207" s="51">
        <v>0</v>
      </c>
      <c r="K207" s="51">
        <v>0</v>
      </c>
      <c r="L207" s="51">
        <v>0</v>
      </c>
      <c r="M207" s="51">
        <v>404992</v>
      </c>
      <c r="N207" s="51">
        <v>404992</v>
      </c>
      <c r="O207" s="51">
        <v>95008</v>
      </c>
      <c r="P207" s="51">
        <v>95008</v>
      </c>
      <c r="Q207" s="9">
        <f t="shared" si="7"/>
        <v>0.80998400000000004</v>
      </c>
    </row>
    <row r="208" spans="1:17" x14ac:dyDescent="0.2">
      <c r="A208" s="10" t="s">
        <v>278</v>
      </c>
      <c r="B208" s="10" t="s">
        <v>279</v>
      </c>
      <c r="C208" s="11" t="str">
        <f t="shared" si="6"/>
        <v>21375101 CENTRO INVEST. Y CONSERVACIÓN PATRIMONIO</v>
      </c>
      <c r="D208" s="10" t="s">
        <v>19</v>
      </c>
      <c r="E208" s="10" t="s">
        <v>171</v>
      </c>
      <c r="F208" s="10" t="s">
        <v>172</v>
      </c>
      <c r="G208" s="51">
        <v>1000000</v>
      </c>
      <c r="H208" s="51">
        <v>617560</v>
      </c>
      <c r="I208" s="51">
        <v>617560</v>
      </c>
      <c r="J208" s="51">
        <v>0</v>
      </c>
      <c r="K208" s="51">
        <v>0</v>
      </c>
      <c r="L208" s="51">
        <v>0</v>
      </c>
      <c r="M208" s="51">
        <v>584234.28</v>
      </c>
      <c r="N208" s="51">
        <v>584234.28</v>
      </c>
      <c r="O208" s="51">
        <v>33325.72</v>
      </c>
      <c r="P208" s="51">
        <v>33325.72</v>
      </c>
      <c r="Q208" s="9">
        <f t="shared" si="7"/>
        <v>0.94603646609236358</v>
      </c>
    </row>
    <row r="209" spans="1:17" x14ac:dyDescent="0.2">
      <c r="A209" s="10" t="s">
        <v>278</v>
      </c>
      <c r="B209" s="10" t="s">
        <v>279</v>
      </c>
      <c r="C209" s="11" t="str">
        <f t="shared" si="6"/>
        <v>21375101 CENTRO INVEST. Y CONSERVACIÓN PATRIMONIO</v>
      </c>
      <c r="D209" s="10" t="s">
        <v>19</v>
      </c>
      <c r="E209" s="10" t="s">
        <v>179</v>
      </c>
      <c r="F209" s="10" t="s">
        <v>180</v>
      </c>
      <c r="G209" s="51">
        <v>1000000</v>
      </c>
      <c r="H209" s="51">
        <v>617560</v>
      </c>
      <c r="I209" s="51">
        <v>617560</v>
      </c>
      <c r="J209" s="51">
        <v>0</v>
      </c>
      <c r="K209" s="51">
        <v>0</v>
      </c>
      <c r="L209" s="51">
        <v>0</v>
      </c>
      <c r="M209" s="51">
        <v>584234.28</v>
      </c>
      <c r="N209" s="51">
        <v>584234.28</v>
      </c>
      <c r="O209" s="51">
        <v>33325.72</v>
      </c>
      <c r="P209" s="51">
        <v>33325.72</v>
      </c>
      <c r="Q209" s="9">
        <f t="shared" si="7"/>
        <v>0.94603646609236358</v>
      </c>
    </row>
    <row r="210" spans="1:17" x14ac:dyDescent="0.2">
      <c r="A210" s="10" t="s">
        <v>278</v>
      </c>
      <c r="B210" s="10" t="s">
        <v>279</v>
      </c>
      <c r="C210" s="11" t="str">
        <f t="shared" si="6"/>
        <v>21375101 CENTRO INVEST. Y CONSERVACIÓN PATRIMONIO</v>
      </c>
      <c r="D210" s="10" t="s">
        <v>19</v>
      </c>
      <c r="E210" s="10" t="s">
        <v>185</v>
      </c>
      <c r="F210" s="10" t="s">
        <v>186</v>
      </c>
      <c r="G210" s="51">
        <v>3000000</v>
      </c>
      <c r="H210" s="51">
        <v>1744782</v>
      </c>
      <c r="I210" s="51">
        <v>1744782</v>
      </c>
      <c r="J210" s="51">
        <v>0</v>
      </c>
      <c r="K210" s="51">
        <v>0</v>
      </c>
      <c r="L210" s="51">
        <v>0</v>
      </c>
      <c r="M210" s="51">
        <v>1652020.69</v>
      </c>
      <c r="N210" s="51">
        <v>1652020.69</v>
      </c>
      <c r="O210" s="51">
        <v>92761.31</v>
      </c>
      <c r="P210" s="51">
        <v>92761.31</v>
      </c>
      <c r="Q210" s="9">
        <f t="shared" si="7"/>
        <v>0.94683501434563166</v>
      </c>
    </row>
    <row r="211" spans="1:17" x14ac:dyDescent="0.2">
      <c r="A211" s="10" t="s">
        <v>278</v>
      </c>
      <c r="B211" s="10" t="s">
        <v>279</v>
      </c>
      <c r="C211" s="11" t="str">
        <f t="shared" si="6"/>
        <v>21375101 CENTRO INVEST. Y CONSERVACIÓN PATRIMONIO</v>
      </c>
      <c r="D211" s="10" t="s">
        <v>19</v>
      </c>
      <c r="E211" s="10" t="s">
        <v>187</v>
      </c>
      <c r="F211" s="10" t="s">
        <v>188</v>
      </c>
      <c r="G211" s="51">
        <v>1500000</v>
      </c>
      <c r="H211" s="51">
        <v>310830</v>
      </c>
      <c r="I211" s="51">
        <v>310830</v>
      </c>
      <c r="J211" s="51">
        <v>0</v>
      </c>
      <c r="K211" s="51">
        <v>0</v>
      </c>
      <c r="L211" s="51">
        <v>0</v>
      </c>
      <c r="M211" s="51">
        <v>284295.92</v>
      </c>
      <c r="N211" s="51">
        <v>284295.92</v>
      </c>
      <c r="O211" s="51">
        <v>26534.080000000002</v>
      </c>
      <c r="P211" s="51">
        <v>26534.080000000002</v>
      </c>
      <c r="Q211" s="9">
        <f t="shared" si="7"/>
        <v>0.91463475211530409</v>
      </c>
    </row>
    <row r="212" spans="1:17" x14ac:dyDescent="0.2">
      <c r="A212" s="10" t="s">
        <v>278</v>
      </c>
      <c r="B212" s="10" t="s">
        <v>279</v>
      </c>
      <c r="C212" s="11" t="str">
        <f t="shared" si="6"/>
        <v>21375101 CENTRO INVEST. Y CONSERVACIÓN PATRIMONIO</v>
      </c>
      <c r="D212" s="10" t="s">
        <v>19</v>
      </c>
      <c r="E212" s="10" t="s">
        <v>189</v>
      </c>
      <c r="F212" s="10" t="s">
        <v>190</v>
      </c>
      <c r="G212" s="51">
        <v>1500000</v>
      </c>
      <c r="H212" s="51">
        <v>1433952</v>
      </c>
      <c r="I212" s="51">
        <v>1433952</v>
      </c>
      <c r="J212" s="51">
        <v>0</v>
      </c>
      <c r="K212" s="51">
        <v>0</v>
      </c>
      <c r="L212" s="51">
        <v>0</v>
      </c>
      <c r="M212" s="51">
        <v>1367724.77</v>
      </c>
      <c r="N212" s="51">
        <v>1367724.77</v>
      </c>
      <c r="O212" s="51">
        <v>66227.23</v>
      </c>
      <c r="P212" s="51">
        <v>66227.23</v>
      </c>
      <c r="Q212" s="9">
        <f t="shared" si="7"/>
        <v>0.95381489059605906</v>
      </c>
    </row>
    <row r="213" spans="1:17" x14ac:dyDescent="0.2">
      <c r="A213" s="10" t="s">
        <v>278</v>
      </c>
      <c r="B213" s="10" t="s">
        <v>279</v>
      </c>
      <c r="C213" s="11" t="str">
        <f t="shared" si="6"/>
        <v>21375101 CENTRO INVEST. Y CONSERVACIÓN PATRIMONIO</v>
      </c>
      <c r="D213" s="10" t="s">
        <v>19</v>
      </c>
      <c r="E213" s="10" t="s">
        <v>191</v>
      </c>
      <c r="F213" s="10" t="s">
        <v>192</v>
      </c>
      <c r="G213" s="51">
        <v>4500000</v>
      </c>
      <c r="H213" s="51">
        <v>3469083</v>
      </c>
      <c r="I213" s="51">
        <v>3469083</v>
      </c>
      <c r="J213" s="51">
        <v>0</v>
      </c>
      <c r="K213" s="51">
        <v>0</v>
      </c>
      <c r="L213" s="51">
        <v>0</v>
      </c>
      <c r="M213" s="51">
        <v>3365134.75</v>
      </c>
      <c r="N213" s="51">
        <v>3365134.75</v>
      </c>
      <c r="O213" s="51">
        <v>103948.25</v>
      </c>
      <c r="P213" s="51">
        <v>103948.25</v>
      </c>
      <c r="Q213" s="9">
        <f t="shared" si="7"/>
        <v>0.97003581349884105</v>
      </c>
    </row>
    <row r="214" spans="1:17" x14ac:dyDescent="0.2">
      <c r="A214" s="10" t="s">
        <v>278</v>
      </c>
      <c r="B214" s="10" t="s">
        <v>279</v>
      </c>
      <c r="C214" s="11" t="str">
        <f t="shared" si="6"/>
        <v>21375101 CENTRO INVEST. Y CONSERVACIÓN PATRIMONIO</v>
      </c>
      <c r="D214" s="10" t="s">
        <v>19</v>
      </c>
      <c r="E214" s="10" t="s">
        <v>193</v>
      </c>
      <c r="F214" s="10" t="s">
        <v>194</v>
      </c>
      <c r="G214" s="51">
        <v>200000</v>
      </c>
      <c r="H214" s="51">
        <v>200000</v>
      </c>
      <c r="I214" s="51">
        <v>200000</v>
      </c>
      <c r="J214" s="51">
        <v>0</v>
      </c>
      <c r="K214" s="51">
        <v>0</v>
      </c>
      <c r="L214" s="51">
        <v>0</v>
      </c>
      <c r="M214" s="51">
        <v>178340.13</v>
      </c>
      <c r="N214" s="51">
        <v>178340.13</v>
      </c>
      <c r="O214" s="51">
        <v>21659.87</v>
      </c>
      <c r="P214" s="51">
        <v>21659.87</v>
      </c>
      <c r="Q214" s="9">
        <f t="shared" si="7"/>
        <v>0.89170064999999998</v>
      </c>
    </row>
    <row r="215" spans="1:17" x14ac:dyDescent="0.2">
      <c r="A215" s="10" t="s">
        <v>278</v>
      </c>
      <c r="B215" s="10" t="s">
        <v>279</v>
      </c>
      <c r="C215" s="11" t="str">
        <f t="shared" si="6"/>
        <v>21375101 CENTRO INVEST. Y CONSERVACIÓN PATRIMONIO</v>
      </c>
      <c r="D215" s="10" t="s">
        <v>19</v>
      </c>
      <c r="E215" s="10" t="s">
        <v>197</v>
      </c>
      <c r="F215" s="10" t="s">
        <v>198</v>
      </c>
      <c r="G215" s="51">
        <v>1000000</v>
      </c>
      <c r="H215" s="51">
        <v>500000</v>
      </c>
      <c r="I215" s="51">
        <v>500000</v>
      </c>
      <c r="J215" s="51">
        <v>0</v>
      </c>
      <c r="K215" s="51">
        <v>0</v>
      </c>
      <c r="L215" s="51">
        <v>0</v>
      </c>
      <c r="M215" s="51">
        <v>497762.35</v>
      </c>
      <c r="N215" s="51">
        <v>497762.35</v>
      </c>
      <c r="O215" s="51">
        <v>2237.65</v>
      </c>
      <c r="P215" s="51">
        <v>2237.65</v>
      </c>
      <c r="Q215" s="9">
        <f t="shared" si="7"/>
        <v>0.99552469999999993</v>
      </c>
    </row>
    <row r="216" spans="1:17" x14ac:dyDescent="0.2">
      <c r="A216" s="10" t="s">
        <v>278</v>
      </c>
      <c r="B216" s="10" t="s">
        <v>279</v>
      </c>
      <c r="C216" s="11" t="str">
        <f t="shared" si="6"/>
        <v>21375101 CENTRO INVEST. Y CONSERVACIÓN PATRIMONIO</v>
      </c>
      <c r="D216" s="10" t="s">
        <v>19</v>
      </c>
      <c r="E216" s="10" t="s">
        <v>199</v>
      </c>
      <c r="F216" s="10" t="s">
        <v>200</v>
      </c>
      <c r="G216" s="51">
        <v>1000000</v>
      </c>
      <c r="H216" s="51">
        <v>824900</v>
      </c>
      <c r="I216" s="51">
        <v>824900</v>
      </c>
      <c r="J216" s="51">
        <v>0</v>
      </c>
      <c r="K216" s="51">
        <v>0</v>
      </c>
      <c r="L216" s="51">
        <v>0</v>
      </c>
      <c r="M216" s="51">
        <v>824900</v>
      </c>
      <c r="N216" s="51">
        <v>824900</v>
      </c>
      <c r="O216" s="51">
        <v>0</v>
      </c>
      <c r="P216" s="51">
        <v>0</v>
      </c>
      <c r="Q216" s="9">
        <f t="shared" si="7"/>
        <v>1</v>
      </c>
    </row>
    <row r="217" spans="1:17" x14ac:dyDescent="0.2">
      <c r="A217" s="10" t="s">
        <v>278</v>
      </c>
      <c r="B217" s="10" t="s">
        <v>279</v>
      </c>
      <c r="C217" s="11" t="str">
        <f t="shared" si="6"/>
        <v>21375101 CENTRO INVEST. Y CONSERVACIÓN PATRIMONIO</v>
      </c>
      <c r="D217" s="10" t="s">
        <v>19</v>
      </c>
      <c r="E217" s="10" t="s">
        <v>201</v>
      </c>
      <c r="F217" s="10" t="s">
        <v>202</v>
      </c>
      <c r="G217" s="51">
        <v>1500000</v>
      </c>
      <c r="H217" s="51">
        <v>1500000</v>
      </c>
      <c r="I217" s="51">
        <v>1500000</v>
      </c>
      <c r="J217" s="51">
        <v>0</v>
      </c>
      <c r="K217" s="51">
        <v>0</v>
      </c>
      <c r="L217" s="51">
        <v>0</v>
      </c>
      <c r="M217" s="51">
        <v>1419950.47</v>
      </c>
      <c r="N217" s="51">
        <v>1419950.47</v>
      </c>
      <c r="O217" s="51">
        <v>80049.53</v>
      </c>
      <c r="P217" s="51">
        <v>80049.53</v>
      </c>
      <c r="Q217" s="9">
        <f t="shared" si="7"/>
        <v>0.94663364666666661</v>
      </c>
    </row>
    <row r="218" spans="1:17" x14ac:dyDescent="0.2">
      <c r="A218" s="10" t="s">
        <v>278</v>
      </c>
      <c r="B218" s="10" t="s">
        <v>279</v>
      </c>
      <c r="C218" s="11" t="str">
        <f t="shared" si="6"/>
        <v>21375101 CENTRO INVEST. Y CONSERVACIÓN PATRIMONIO</v>
      </c>
      <c r="D218" s="10" t="s">
        <v>19</v>
      </c>
      <c r="E218" s="10" t="s">
        <v>203</v>
      </c>
      <c r="F218" s="10" t="s">
        <v>204</v>
      </c>
      <c r="G218" s="51">
        <v>500000</v>
      </c>
      <c r="H218" s="51">
        <v>355233</v>
      </c>
      <c r="I218" s="51">
        <v>355233</v>
      </c>
      <c r="J218" s="51">
        <v>0</v>
      </c>
      <c r="K218" s="51">
        <v>0</v>
      </c>
      <c r="L218" s="51">
        <v>0</v>
      </c>
      <c r="M218" s="51">
        <v>355232.45</v>
      </c>
      <c r="N218" s="51">
        <v>355232.45</v>
      </c>
      <c r="O218" s="51">
        <v>0.55000000000000004</v>
      </c>
      <c r="P218" s="51">
        <v>0.55000000000000004</v>
      </c>
      <c r="Q218" s="9">
        <f t="shared" si="7"/>
        <v>0.99999845172042012</v>
      </c>
    </row>
    <row r="219" spans="1:17" x14ac:dyDescent="0.2">
      <c r="A219" s="10" t="s">
        <v>278</v>
      </c>
      <c r="B219" s="10" t="s">
        <v>279</v>
      </c>
      <c r="C219" s="11" t="str">
        <f t="shared" si="6"/>
        <v>21375101 CENTRO INVEST. Y CONSERVACIÓN PATRIMONIO</v>
      </c>
      <c r="D219" s="10" t="s">
        <v>19</v>
      </c>
      <c r="E219" s="10" t="s">
        <v>207</v>
      </c>
      <c r="F219" s="10" t="s">
        <v>208</v>
      </c>
      <c r="G219" s="51">
        <v>300000</v>
      </c>
      <c r="H219" s="51">
        <v>88950</v>
      </c>
      <c r="I219" s="51">
        <v>88950</v>
      </c>
      <c r="J219" s="51">
        <v>0</v>
      </c>
      <c r="K219" s="51">
        <v>0</v>
      </c>
      <c r="L219" s="51">
        <v>0</v>
      </c>
      <c r="M219" s="51">
        <v>88949.35</v>
      </c>
      <c r="N219" s="51">
        <v>88949.35</v>
      </c>
      <c r="O219" s="51">
        <v>0.65</v>
      </c>
      <c r="P219" s="51">
        <v>0.65</v>
      </c>
      <c r="Q219" s="9">
        <f t="shared" si="7"/>
        <v>0.99999269252388989</v>
      </c>
    </row>
    <row r="220" spans="1:17" x14ac:dyDescent="0.2">
      <c r="A220" s="10" t="s">
        <v>278</v>
      </c>
      <c r="B220" s="10" t="s">
        <v>279</v>
      </c>
      <c r="C220" s="11" t="str">
        <f t="shared" si="6"/>
        <v>21375101 CENTRO INVEST. Y CONSERVACIÓN PATRIMONIO</v>
      </c>
      <c r="D220" s="10" t="s">
        <v>19</v>
      </c>
      <c r="E220" s="10" t="s">
        <v>254</v>
      </c>
      <c r="F220" s="10" t="s">
        <v>255</v>
      </c>
      <c r="G220" s="51">
        <v>727348000</v>
      </c>
      <c r="H220" s="51">
        <v>732283726</v>
      </c>
      <c r="I220" s="51">
        <v>732226726</v>
      </c>
      <c r="J220" s="51">
        <v>0</v>
      </c>
      <c r="K220" s="51">
        <v>2300000</v>
      </c>
      <c r="L220" s="51">
        <v>0</v>
      </c>
      <c r="M220" s="51">
        <v>523397536.26999998</v>
      </c>
      <c r="N220" s="51">
        <v>502697536.26999998</v>
      </c>
      <c r="O220" s="51">
        <v>206586189.72999999</v>
      </c>
      <c r="P220" s="51">
        <v>206529189.72999999</v>
      </c>
      <c r="Q220" s="9">
        <f t="shared" si="7"/>
        <v>0.71474691801357881</v>
      </c>
    </row>
    <row r="221" spans="1:17" x14ac:dyDescent="0.2">
      <c r="A221" s="10" t="s">
        <v>278</v>
      </c>
      <c r="B221" s="10" t="s">
        <v>279</v>
      </c>
      <c r="C221" s="11" t="str">
        <f t="shared" si="6"/>
        <v>21375101 CENTRO INVEST. Y CONSERVACIÓN PATRIMONIO</v>
      </c>
      <c r="D221" s="10" t="s">
        <v>19</v>
      </c>
      <c r="E221" s="10" t="s">
        <v>268</v>
      </c>
      <c r="F221" s="10" t="s">
        <v>269</v>
      </c>
      <c r="G221" s="51">
        <v>725348000</v>
      </c>
      <c r="H221" s="51">
        <v>730283726</v>
      </c>
      <c r="I221" s="51">
        <v>730226726</v>
      </c>
      <c r="J221" s="51">
        <v>0</v>
      </c>
      <c r="K221" s="51">
        <v>2300000</v>
      </c>
      <c r="L221" s="51">
        <v>0</v>
      </c>
      <c r="M221" s="51">
        <v>522230491.48000002</v>
      </c>
      <c r="N221" s="51">
        <v>501530491.48000002</v>
      </c>
      <c r="O221" s="51">
        <v>205753234.52000001</v>
      </c>
      <c r="P221" s="51">
        <v>205696234.52000001</v>
      </c>
      <c r="Q221" s="9">
        <f t="shared" si="7"/>
        <v>0.71510629757618349</v>
      </c>
    </row>
    <row r="222" spans="1:17" x14ac:dyDescent="0.2">
      <c r="A222" s="10" t="s">
        <v>278</v>
      </c>
      <c r="B222" s="10" t="s">
        <v>279</v>
      </c>
      <c r="C222" s="11" t="str">
        <f t="shared" si="6"/>
        <v>21375101 CENTRO INVEST. Y CONSERVACIÓN PATRIMONIO</v>
      </c>
      <c r="D222" s="10" t="s">
        <v>19</v>
      </c>
      <c r="E222" s="10" t="s">
        <v>272</v>
      </c>
      <c r="F222" s="10" t="s">
        <v>273</v>
      </c>
      <c r="G222" s="51">
        <v>0</v>
      </c>
      <c r="H222" s="51">
        <v>4935726</v>
      </c>
      <c r="I222" s="51">
        <v>4935726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4935726</v>
      </c>
      <c r="P222" s="51">
        <v>4935726</v>
      </c>
      <c r="Q222" s="9">
        <f t="shared" si="7"/>
        <v>0</v>
      </c>
    </row>
    <row r="223" spans="1:17" x14ac:dyDescent="0.2">
      <c r="A223" s="10" t="s">
        <v>278</v>
      </c>
      <c r="B223" s="10" t="s">
        <v>279</v>
      </c>
      <c r="C223" s="11" t="str">
        <f t="shared" si="6"/>
        <v>21375101 CENTRO INVEST. Y CONSERVACIÓN PATRIMONIO</v>
      </c>
      <c r="D223" s="10" t="s">
        <v>253</v>
      </c>
      <c r="E223" s="10" t="s">
        <v>272</v>
      </c>
      <c r="F223" s="10" t="s">
        <v>273</v>
      </c>
      <c r="G223" s="51">
        <v>725348000</v>
      </c>
      <c r="H223" s="51">
        <v>725348000</v>
      </c>
      <c r="I223" s="51">
        <v>725291000</v>
      </c>
      <c r="J223" s="51">
        <v>0</v>
      </c>
      <c r="K223" s="51">
        <v>2300000</v>
      </c>
      <c r="L223" s="51">
        <v>0</v>
      </c>
      <c r="M223" s="51">
        <v>522230491.48000002</v>
      </c>
      <c r="N223" s="51">
        <v>501530491.48000002</v>
      </c>
      <c r="O223" s="51">
        <v>200817508.52000001</v>
      </c>
      <c r="P223" s="51">
        <v>200760508.52000001</v>
      </c>
      <c r="Q223" s="9">
        <f t="shared" si="7"/>
        <v>0.71997233256312831</v>
      </c>
    </row>
    <row r="224" spans="1:17" x14ac:dyDescent="0.2">
      <c r="A224" s="10" t="s">
        <v>278</v>
      </c>
      <c r="B224" s="10" t="s">
        <v>279</v>
      </c>
      <c r="C224" s="11" t="str">
        <f t="shared" si="6"/>
        <v>21375101 CENTRO INVEST. Y CONSERVACIÓN PATRIMONIO</v>
      </c>
      <c r="D224" s="10" t="s">
        <v>253</v>
      </c>
      <c r="E224" s="10" t="s">
        <v>274</v>
      </c>
      <c r="F224" s="10" t="s">
        <v>275</v>
      </c>
      <c r="G224" s="51">
        <v>2000000</v>
      </c>
      <c r="H224" s="51">
        <v>2000000</v>
      </c>
      <c r="I224" s="51">
        <v>2000000</v>
      </c>
      <c r="J224" s="51">
        <v>0</v>
      </c>
      <c r="K224" s="51">
        <v>0</v>
      </c>
      <c r="L224" s="51">
        <v>0</v>
      </c>
      <c r="M224" s="51">
        <v>1167044.79</v>
      </c>
      <c r="N224" s="51">
        <v>1167044.79</v>
      </c>
      <c r="O224" s="51">
        <v>832955.21</v>
      </c>
      <c r="P224" s="51">
        <v>832955.21</v>
      </c>
      <c r="Q224" s="9">
        <f t="shared" si="7"/>
        <v>0.58352239500000003</v>
      </c>
    </row>
    <row r="225" spans="1:17" x14ac:dyDescent="0.2">
      <c r="A225" s="10" t="s">
        <v>278</v>
      </c>
      <c r="B225" s="10" t="s">
        <v>279</v>
      </c>
      <c r="C225" s="11" t="str">
        <f t="shared" si="6"/>
        <v>21375101 CENTRO INVEST. Y CONSERVACIÓN PATRIMONIO</v>
      </c>
      <c r="D225" s="10" t="s">
        <v>253</v>
      </c>
      <c r="E225" s="10" t="s">
        <v>276</v>
      </c>
      <c r="F225" s="10" t="s">
        <v>277</v>
      </c>
      <c r="G225" s="51">
        <v>2000000</v>
      </c>
      <c r="H225" s="51">
        <v>2000000</v>
      </c>
      <c r="I225" s="51">
        <v>2000000</v>
      </c>
      <c r="J225" s="51">
        <v>0</v>
      </c>
      <c r="K225" s="51">
        <v>0</v>
      </c>
      <c r="L225" s="51">
        <v>0</v>
      </c>
      <c r="M225" s="51">
        <v>1167044.79</v>
      </c>
      <c r="N225" s="51">
        <v>1167044.79</v>
      </c>
      <c r="O225" s="51">
        <v>832955.21</v>
      </c>
      <c r="P225" s="51">
        <v>832955.21</v>
      </c>
      <c r="Q225" s="9">
        <f t="shared" si="7"/>
        <v>0.58352239500000003</v>
      </c>
    </row>
    <row r="226" spans="1:17" x14ac:dyDescent="0.2">
      <c r="A226" s="10" t="s">
        <v>278</v>
      </c>
      <c r="B226" s="10" t="s">
        <v>279</v>
      </c>
      <c r="C226" s="11" t="str">
        <f t="shared" si="6"/>
        <v>21375101 CENTRO INVEST. Y CONSERVACIÓN PATRIMONIO</v>
      </c>
      <c r="D226" s="10" t="s">
        <v>19</v>
      </c>
      <c r="E226" s="10" t="s">
        <v>209</v>
      </c>
      <c r="F226" s="10" t="s">
        <v>210</v>
      </c>
      <c r="G226" s="51">
        <v>218105064</v>
      </c>
      <c r="H226" s="51">
        <v>218450993</v>
      </c>
      <c r="I226" s="51">
        <v>218450993</v>
      </c>
      <c r="J226" s="51">
        <v>0</v>
      </c>
      <c r="K226" s="51">
        <v>0</v>
      </c>
      <c r="L226" s="51">
        <v>0</v>
      </c>
      <c r="M226" s="51">
        <v>138862355.22</v>
      </c>
      <c r="N226" s="51">
        <v>115662692.8</v>
      </c>
      <c r="O226" s="51">
        <v>79588637.780000001</v>
      </c>
      <c r="P226" s="51">
        <v>79588637.780000001</v>
      </c>
      <c r="Q226" s="9">
        <f t="shared" si="7"/>
        <v>0.63566822614534879</v>
      </c>
    </row>
    <row r="227" spans="1:17" x14ac:dyDescent="0.2">
      <c r="A227" s="10" t="s">
        <v>278</v>
      </c>
      <c r="B227" s="10" t="s">
        <v>279</v>
      </c>
      <c r="C227" s="11" t="str">
        <f t="shared" si="6"/>
        <v>21375101 CENTRO INVEST. Y CONSERVACIÓN PATRIMONIO</v>
      </c>
      <c r="D227" s="10" t="s">
        <v>19</v>
      </c>
      <c r="E227" s="10" t="s">
        <v>211</v>
      </c>
      <c r="F227" s="10" t="s">
        <v>212</v>
      </c>
      <c r="G227" s="51">
        <v>9820964</v>
      </c>
      <c r="H227" s="51">
        <v>9786893</v>
      </c>
      <c r="I227" s="51">
        <v>9786893</v>
      </c>
      <c r="J227" s="51">
        <v>0</v>
      </c>
      <c r="K227" s="51">
        <v>0</v>
      </c>
      <c r="L227" s="51">
        <v>0</v>
      </c>
      <c r="M227" s="51">
        <v>8582090.9199999999</v>
      </c>
      <c r="N227" s="51">
        <v>8582090.9199999999</v>
      </c>
      <c r="O227" s="51">
        <v>1204802.08</v>
      </c>
      <c r="P227" s="51">
        <v>1204802.08</v>
      </c>
      <c r="Q227" s="9">
        <f t="shared" si="7"/>
        <v>0.87689636741711596</v>
      </c>
    </row>
    <row r="228" spans="1:17" x14ac:dyDescent="0.2">
      <c r="A228" s="10" t="s">
        <v>278</v>
      </c>
      <c r="B228" s="10" t="s">
        <v>279</v>
      </c>
      <c r="C228" s="11" t="str">
        <f t="shared" si="6"/>
        <v>21375101 CENTRO INVEST. Y CONSERVACIÓN PATRIMONIO</v>
      </c>
      <c r="D228" s="10" t="s">
        <v>19</v>
      </c>
      <c r="E228" s="10" t="s">
        <v>293</v>
      </c>
      <c r="F228" s="10" t="s">
        <v>214</v>
      </c>
      <c r="G228" s="51">
        <v>8471930</v>
      </c>
      <c r="H228" s="51">
        <v>8442539</v>
      </c>
      <c r="I228" s="51">
        <v>8442539</v>
      </c>
      <c r="J228" s="51">
        <v>0</v>
      </c>
      <c r="K228" s="51">
        <v>0</v>
      </c>
      <c r="L228" s="51">
        <v>0</v>
      </c>
      <c r="M228" s="51">
        <v>7387127.8399999999</v>
      </c>
      <c r="N228" s="51">
        <v>7387127.8399999999</v>
      </c>
      <c r="O228" s="51">
        <v>1055411.1599999999</v>
      </c>
      <c r="P228" s="51">
        <v>1055411.1599999999</v>
      </c>
      <c r="Q228" s="9">
        <f t="shared" si="7"/>
        <v>0.87498889137497615</v>
      </c>
    </row>
    <row r="229" spans="1:17" x14ac:dyDescent="0.2">
      <c r="A229" s="10" t="s">
        <v>278</v>
      </c>
      <c r="B229" s="10" t="s">
        <v>279</v>
      </c>
      <c r="C229" s="11" t="str">
        <f t="shared" si="6"/>
        <v>21375101 CENTRO INVEST. Y CONSERVACIÓN PATRIMONIO</v>
      </c>
      <c r="D229" s="10" t="s">
        <v>19</v>
      </c>
      <c r="E229" s="10" t="s">
        <v>294</v>
      </c>
      <c r="F229" s="10" t="s">
        <v>216</v>
      </c>
      <c r="G229" s="51">
        <v>1349034</v>
      </c>
      <c r="H229" s="51">
        <v>1344354</v>
      </c>
      <c r="I229" s="51">
        <v>1344354</v>
      </c>
      <c r="J229" s="51">
        <v>0</v>
      </c>
      <c r="K229" s="51">
        <v>0</v>
      </c>
      <c r="L229" s="51">
        <v>0</v>
      </c>
      <c r="M229" s="51">
        <v>1194963.08</v>
      </c>
      <c r="N229" s="51">
        <v>1194963.08</v>
      </c>
      <c r="O229" s="51">
        <v>149390.92000000001</v>
      </c>
      <c r="P229" s="51">
        <v>149390.92000000001</v>
      </c>
      <c r="Q229" s="9">
        <f t="shared" si="7"/>
        <v>0.88887531111597096</v>
      </c>
    </row>
    <row r="230" spans="1:17" x14ac:dyDescent="0.2">
      <c r="A230" s="10" t="s">
        <v>278</v>
      </c>
      <c r="B230" s="10" t="s">
        <v>279</v>
      </c>
      <c r="C230" s="11" t="str">
        <f t="shared" si="6"/>
        <v>21375101 CENTRO INVEST. Y CONSERVACIÓN PATRIMONIO</v>
      </c>
      <c r="D230" s="10" t="s">
        <v>19</v>
      </c>
      <c r="E230" s="10" t="s">
        <v>219</v>
      </c>
      <c r="F230" s="10" t="s">
        <v>220</v>
      </c>
      <c r="G230" s="51">
        <v>51000000</v>
      </c>
      <c r="H230" s="51">
        <v>51000000</v>
      </c>
      <c r="I230" s="51">
        <v>51000000</v>
      </c>
      <c r="J230" s="51">
        <v>0</v>
      </c>
      <c r="K230" s="51">
        <v>0</v>
      </c>
      <c r="L230" s="51">
        <v>0</v>
      </c>
      <c r="M230" s="51">
        <v>48260750</v>
      </c>
      <c r="N230" s="51">
        <v>48260750</v>
      </c>
      <c r="O230" s="51">
        <v>2739250</v>
      </c>
      <c r="P230" s="51">
        <v>2739250</v>
      </c>
      <c r="Q230" s="9">
        <f t="shared" si="7"/>
        <v>0.94628921568627455</v>
      </c>
    </row>
    <row r="231" spans="1:17" x14ac:dyDescent="0.2">
      <c r="A231" s="10" t="s">
        <v>278</v>
      </c>
      <c r="B231" s="10" t="s">
        <v>279</v>
      </c>
      <c r="C231" s="11" t="str">
        <f t="shared" si="6"/>
        <v>21375101 CENTRO INVEST. Y CONSERVACIÓN PATRIMONIO</v>
      </c>
      <c r="D231" s="10" t="s">
        <v>19</v>
      </c>
      <c r="E231" s="10" t="s">
        <v>223</v>
      </c>
      <c r="F231" s="10" t="s">
        <v>224</v>
      </c>
      <c r="G231" s="51">
        <v>51000000</v>
      </c>
      <c r="H231" s="51">
        <v>51000000</v>
      </c>
      <c r="I231" s="51">
        <v>51000000</v>
      </c>
      <c r="J231" s="51">
        <v>0</v>
      </c>
      <c r="K231" s="51">
        <v>0</v>
      </c>
      <c r="L231" s="51">
        <v>0</v>
      </c>
      <c r="M231" s="51">
        <v>48260750</v>
      </c>
      <c r="N231" s="51">
        <v>48260750</v>
      </c>
      <c r="O231" s="51">
        <v>2739250</v>
      </c>
      <c r="P231" s="51">
        <v>2739250</v>
      </c>
      <c r="Q231" s="9">
        <f t="shared" si="7"/>
        <v>0.94628921568627455</v>
      </c>
    </row>
    <row r="232" spans="1:17" x14ac:dyDescent="0.2">
      <c r="A232" s="10" t="s">
        <v>278</v>
      </c>
      <c r="B232" s="10" t="s">
        <v>279</v>
      </c>
      <c r="C232" s="11" t="str">
        <f t="shared" si="6"/>
        <v>21375101 CENTRO INVEST. Y CONSERVACIÓN PATRIMONIO</v>
      </c>
      <c r="D232" s="10" t="s">
        <v>19</v>
      </c>
      <c r="E232" s="10" t="s">
        <v>225</v>
      </c>
      <c r="F232" s="10" t="s">
        <v>226</v>
      </c>
      <c r="G232" s="51">
        <v>48100000</v>
      </c>
      <c r="H232" s="51">
        <v>48100000</v>
      </c>
      <c r="I232" s="51">
        <v>48100000</v>
      </c>
      <c r="J232" s="51">
        <v>0</v>
      </c>
      <c r="K232" s="51">
        <v>0</v>
      </c>
      <c r="L232" s="51">
        <v>0</v>
      </c>
      <c r="M232" s="51">
        <v>10600814.810000001</v>
      </c>
      <c r="N232" s="51">
        <v>10600814.810000001</v>
      </c>
      <c r="O232" s="51">
        <v>37499185.189999998</v>
      </c>
      <c r="P232" s="51">
        <v>37499185.189999998</v>
      </c>
      <c r="Q232" s="9">
        <f t="shared" si="7"/>
        <v>0.22039116029106029</v>
      </c>
    </row>
    <row r="233" spans="1:17" x14ac:dyDescent="0.2">
      <c r="A233" s="10" t="s">
        <v>278</v>
      </c>
      <c r="B233" s="10" t="s">
        <v>279</v>
      </c>
      <c r="C233" s="11" t="str">
        <f t="shared" si="6"/>
        <v>21375101 CENTRO INVEST. Y CONSERVACIÓN PATRIMONIO</v>
      </c>
      <c r="D233" s="10" t="s">
        <v>19</v>
      </c>
      <c r="E233" s="10" t="s">
        <v>227</v>
      </c>
      <c r="F233" s="10" t="s">
        <v>228</v>
      </c>
      <c r="G233" s="51">
        <v>43100000</v>
      </c>
      <c r="H233" s="51">
        <v>43100000</v>
      </c>
      <c r="I233" s="51">
        <v>43100000</v>
      </c>
      <c r="J233" s="51">
        <v>0</v>
      </c>
      <c r="K233" s="51">
        <v>0</v>
      </c>
      <c r="L233" s="51">
        <v>0</v>
      </c>
      <c r="M233" s="51">
        <v>7335592.8099999996</v>
      </c>
      <c r="N233" s="51">
        <v>7335592.8099999996</v>
      </c>
      <c r="O233" s="51">
        <v>35764407.189999998</v>
      </c>
      <c r="P233" s="51">
        <v>35764407.189999998</v>
      </c>
      <c r="Q233" s="9">
        <f t="shared" si="7"/>
        <v>0.1701993691415313</v>
      </c>
    </row>
    <row r="234" spans="1:17" x14ac:dyDescent="0.2">
      <c r="A234" s="10" t="s">
        <v>278</v>
      </c>
      <c r="B234" s="10" t="s">
        <v>279</v>
      </c>
      <c r="C234" s="11" t="str">
        <f t="shared" si="6"/>
        <v>21375101 CENTRO INVEST. Y CONSERVACIÓN PATRIMONIO</v>
      </c>
      <c r="D234" s="10" t="s">
        <v>19</v>
      </c>
      <c r="E234" s="10" t="s">
        <v>229</v>
      </c>
      <c r="F234" s="10" t="s">
        <v>230</v>
      </c>
      <c r="G234" s="51">
        <v>5000000</v>
      </c>
      <c r="H234" s="51">
        <v>5000000</v>
      </c>
      <c r="I234" s="51">
        <v>5000000</v>
      </c>
      <c r="J234" s="51">
        <v>0</v>
      </c>
      <c r="K234" s="51">
        <v>0</v>
      </c>
      <c r="L234" s="51">
        <v>0</v>
      </c>
      <c r="M234" s="51">
        <v>3265222</v>
      </c>
      <c r="N234" s="51">
        <v>3265222</v>
      </c>
      <c r="O234" s="51">
        <v>1734778</v>
      </c>
      <c r="P234" s="51">
        <v>1734778</v>
      </c>
      <c r="Q234" s="9">
        <f t="shared" si="7"/>
        <v>0.65304439999999997</v>
      </c>
    </row>
    <row r="235" spans="1:17" x14ac:dyDescent="0.2">
      <c r="A235" s="10" t="s">
        <v>278</v>
      </c>
      <c r="B235" s="10" t="s">
        <v>279</v>
      </c>
      <c r="C235" s="11" t="str">
        <f t="shared" si="6"/>
        <v>21375101 CENTRO INVEST. Y CONSERVACIÓN PATRIMONIO</v>
      </c>
      <c r="D235" s="10" t="s">
        <v>19</v>
      </c>
      <c r="E235" s="10" t="s">
        <v>231</v>
      </c>
      <c r="F235" s="10" t="s">
        <v>232</v>
      </c>
      <c r="G235" s="51">
        <v>32743500</v>
      </c>
      <c r="H235" s="51">
        <v>32743500</v>
      </c>
      <c r="I235" s="51">
        <v>32743500</v>
      </c>
      <c r="J235" s="51">
        <v>0</v>
      </c>
      <c r="K235" s="51">
        <v>0</v>
      </c>
      <c r="L235" s="51">
        <v>0</v>
      </c>
      <c r="M235" s="51">
        <v>32743500</v>
      </c>
      <c r="N235" s="51">
        <v>32743500</v>
      </c>
      <c r="O235" s="51">
        <v>0</v>
      </c>
      <c r="P235" s="51">
        <v>0</v>
      </c>
      <c r="Q235" s="9">
        <f t="shared" si="7"/>
        <v>1</v>
      </c>
    </row>
    <row r="236" spans="1:17" x14ac:dyDescent="0.2">
      <c r="A236" s="10" t="s">
        <v>278</v>
      </c>
      <c r="B236" s="10" t="s">
        <v>279</v>
      </c>
      <c r="C236" s="11" t="str">
        <f t="shared" si="6"/>
        <v>21375101 CENTRO INVEST. Y CONSERVACIÓN PATRIMONIO</v>
      </c>
      <c r="D236" s="10" t="s">
        <v>19</v>
      </c>
      <c r="E236" s="10" t="s">
        <v>295</v>
      </c>
      <c r="F236" s="10" t="s">
        <v>296</v>
      </c>
      <c r="G236" s="51">
        <v>3780000</v>
      </c>
      <c r="H236" s="51">
        <v>3780000</v>
      </c>
      <c r="I236" s="51">
        <v>3780000</v>
      </c>
      <c r="J236" s="51">
        <v>0</v>
      </c>
      <c r="K236" s="51">
        <v>0</v>
      </c>
      <c r="L236" s="51">
        <v>0</v>
      </c>
      <c r="M236" s="51">
        <v>3780000</v>
      </c>
      <c r="N236" s="51">
        <v>3780000</v>
      </c>
      <c r="O236" s="51">
        <v>0</v>
      </c>
      <c r="P236" s="51">
        <v>0</v>
      </c>
      <c r="Q236" s="9">
        <f t="shared" si="7"/>
        <v>1</v>
      </c>
    </row>
    <row r="237" spans="1:17" x14ac:dyDescent="0.2">
      <c r="A237" s="10" t="s">
        <v>278</v>
      </c>
      <c r="B237" s="10" t="s">
        <v>279</v>
      </c>
      <c r="C237" s="11" t="str">
        <f t="shared" si="6"/>
        <v>21375101 CENTRO INVEST. Y CONSERVACIÓN PATRIMONIO</v>
      </c>
      <c r="D237" s="10" t="s">
        <v>19</v>
      </c>
      <c r="E237" s="10" t="s">
        <v>297</v>
      </c>
      <c r="F237" s="10" t="s">
        <v>298</v>
      </c>
      <c r="G237" s="51">
        <v>3213000</v>
      </c>
      <c r="H237" s="51">
        <v>3213000</v>
      </c>
      <c r="I237" s="51">
        <v>3213000</v>
      </c>
      <c r="J237" s="51">
        <v>0</v>
      </c>
      <c r="K237" s="51">
        <v>0</v>
      </c>
      <c r="L237" s="51">
        <v>0</v>
      </c>
      <c r="M237" s="51">
        <v>3213000</v>
      </c>
      <c r="N237" s="51">
        <v>3213000</v>
      </c>
      <c r="O237" s="51">
        <v>0</v>
      </c>
      <c r="P237" s="51">
        <v>0</v>
      </c>
      <c r="Q237" s="9">
        <f t="shared" si="7"/>
        <v>1</v>
      </c>
    </row>
    <row r="238" spans="1:17" x14ac:dyDescent="0.2">
      <c r="A238" s="10" t="s">
        <v>278</v>
      </c>
      <c r="B238" s="10" t="s">
        <v>279</v>
      </c>
      <c r="C238" s="11" t="str">
        <f t="shared" si="6"/>
        <v>21375101 CENTRO INVEST. Y CONSERVACIÓN PATRIMONIO</v>
      </c>
      <c r="D238" s="10" t="s">
        <v>19</v>
      </c>
      <c r="E238" s="10" t="s">
        <v>299</v>
      </c>
      <c r="F238" s="10" t="s">
        <v>300</v>
      </c>
      <c r="G238" s="51">
        <v>10000500</v>
      </c>
      <c r="H238" s="51">
        <v>10000500</v>
      </c>
      <c r="I238" s="51">
        <v>10000500</v>
      </c>
      <c r="J238" s="51">
        <v>0</v>
      </c>
      <c r="K238" s="51">
        <v>0</v>
      </c>
      <c r="L238" s="51">
        <v>0</v>
      </c>
      <c r="M238" s="51">
        <v>10000500</v>
      </c>
      <c r="N238" s="51">
        <v>10000500</v>
      </c>
      <c r="O238" s="51">
        <v>0</v>
      </c>
      <c r="P238" s="51">
        <v>0</v>
      </c>
      <c r="Q238" s="12">
        <f t="shared" si="7"/>
        <v>1</v>
      </c>
    </row>
    <row r="239" spans="1:17" x14ac:dyDescent="0.2">
      <c r="A239" s="10" t="s">
        <v>278</v>
      </c>
      <c r="B239" s="10" t="s">
        <v>279</v>
      </c>
      <c r="C239" s="11" t="str">
        <f t="shared" si="6"/>
        <v>21375101 CENTRO INVEST. Y CONSERVACIÓN PATRIMONIO</v>
      </c>
      <c r="D239" s="10" t="s">
        <v>19</v>
      </c>
      <c r="E239" s="10" t="s">
        <v>301</v>
      </c>
      <c r="F239" s="10" t="s">
        <v>302</v>
      </c>
      <c r="G239" s="51">
        <v>15750000</v>
      </c>
      <c r="H239" s="51">
        <v>15750000</v>
      </c>
      <c r="I239" s="51">
        <v>15750000</v>
      </c>
      <c r="J239" s="51">
        <v>0</v>
      </c>
      <c r="K239" s="51">
        <v>0</v>
      </c>
      <c r="L239" s="51">
        <v>0</v>
      </c>
      <c r="M239" s="51">
        <v>15750000</v>
      </c>
      <c r="N239" s="51">
        <v>15750000</v>
      </c>
      <c r="O239" s="51">
        <v>0</v>
      </c>
      <c r="P239" s="51">
        <v>0</v>
      </c>
      <c r="Q239" s="9">
        <f t="shared" si="7"/>
        <v>1</v>
      </c>
    </row>
    <row r="240" spans="1:17" x14ac:dyDescent="0.2">
      <c r="A240" s="10" t="s">
        <v>278</v>
      </c>
      <c r="B240" s="10" t="s">
        <v>279</v>
      </c>
      <c r="C240" s="11" t="str">
        <f t="shared" si="6"/>
        <v>21375101 CENTRO INVEST. Y CONSERVACIÓN PATRIMONIO</v>
      </c>
      <c r="D240" s="10" t="s">
        <v>19</v>
      </c>
      <c r="E240" s="10" t="s">
        <v>239</v>
      </c>
      <c r="F240" s="10" t="s">
        <v>240</v>
      </c>
      <c r="G240" s="51">
        <v>75000000</v>
      </c>
      <c r="H240" s="51">
        <v>75000000</v>
      </c>
      <c r="I240" s="51">
        <v>75000000</v>
      </c>
      <c r="J240" s="51">
        <v>0</v>
      </c>
      <c r="K240" s="51">
        <v>0</v>
      </c>
      <c r="L240" s="51">
        <v>0</v>
      </c>
      <c r="M240" s="51">
        <v>37172351.659999996</v>
      </c>
      <c r="N240" s="51">
        <v>13972689.24</v>
      </c>
      <c r="O240" s="51">
        <v>37827648.340000004</v>
      </c>
      <c r="P240" s="51">
        <v>37827648.340000004</v>
      </c>
      <c r="Q240" s="9">
        <f t="shared" si="7"/>
        <v>0.49563135546666665</v>
      </c>
    </row>
    <row r="241" spans="1:17" x14ac:dyDescent="0.2">
      <c r="A241" s="10" t="s">
        <v>278</v>
      </c>
      <c r="B241" s="10" t="s">
        <v>279</v>
      </c>
      <c r="C241" s="11" t="str">
        <f t="shared" si="6"/>
        <v>21375101 CENTRO INVEST. Y CONSERVACIÓN PATRIMONIO</v>
      </c>
      <c r="D241" s="10" t="s">
        <v>19</v>
      </c>
      <c r="E241" s="10" t="s">
        <v>241</v>
      </c>
      <c r="F241" s="10" t="s">
        <v>242</v>
      </c>
      <c r="G241" s="51">
        <v>75000000</v>
      </c>
      <c r="H241" s="51">
        <v>75000000</v>
      </c>
      <c r="I241" s="51">
        <v>75000000</v>
      </c>
      <c r="J241" s="51">
        <v>0</v>
      </c>
      <c r="K241" s="51">
        <v>0</v>
      </c>
      <c r="L241" s="51">
        <v>0</v>
      </c>
      <c r="M241" s="51">
        <v>37172351.659999996</v>
      </c>
      <c r="N241" s="51">
        <v>13972689.24</v>
      </c>
      <c r="O241" s="51">
        <v>37827648.340000004</v>
      </c>
      <c r="P241" s="51">
        <v>37827648.340000004</v>
      </c>
      <c r="Q241" s="9">
        <f t="shared" si="7"/>
        <v>0.49563135546666665</v>
      </c>
    </row>
    <row r="242" spans="1:17" x14ac:dyDescent="0.2">
      <c r="A242" s="10" t="s">
        <v>278</v>
      </c>
      <c r="B242" s="10" t="s">
        <v>279</v>
      </c>
      <c r="C242" s="11" t="str">
        <f t="shared" si="6"/>
        <v>21375101 CENTRO INVEST. Y CONSERVACIÓN PATRIMONIO</v>
      </c>
      <c r="D242" s="10" t="s">
        <v>19</v>
      </c>
      <c r="E242" s="10" t="s">
        <v>243</v>
      </c>
      <c r="F242" s="10" t="s">
        <v>244</v>
      </c>
      <c r="G242" s="51">
        <v>1440600</v>
      </c>
      <c r="H242" s="51">
        <v>1820600</v>
      </c>
      <c r="I242" s="51">
        <v>1820600</v>
      </c>
      <c r="J242" s="51">
        <v>0</v>
      </c>
      <c r="K242" s="51">
        <v>0</v>
      </c>
      <c r="L242" s="51">
        <v>0</v>
      </c>
      <c r="M242" s="51">
        <v>1502847.83</v>
      </c>
      <c r="N242" s="51">
        <v>1502847.83</v>
      </c>
      <c r="O242" s="51">
        <v>317752.17</v>
      </c>
      <c r="P242" s="51">
        <v>317752.17</v>
      </c>
      <c r="Q242" s="9">
        <f t="shared" si="7"/>
        <v>0.82546843348346699</v>
      </c>
    </row>
    <row r="243" spans="1:17" x14ac:dyDescent="0.2">
      <c r="A243" s="10" t="s">
        <v>278</v>
      </c>
      <c r="B243" s="10" t="s">
        <v>279</v>
      </c>
      <c r="C243" s="11" t="str">
        <f t="shared" si="6"/>
        <v>21375101 CENTRO INVEST. Y CONSERVACIÓN PATRIMONIO</v>
      </c>
      <c r="D243" s="10" t="s">
        <v>19</v>
      </c>
      <c r="E243" s="10" t="s">
        <v>303</v>
      </c>
      <c r="F243" s="10" t="s">
        <v>304</v>
      </c>
      <c r="G243" s="51">
        <v>1440600</v>
      </c>
      <c r="H243" s="51">
        <v>1820600</v>
      </c>
      <c r="I243" s="51">
        <v>1820600</v>
      </c>
      <c r="J243" s="51">
        <v>0</v>
      </c>
      <c r="K243" s="51">
        <v>0</v>
      </c>
      <c r="L243" s="51">
        <v>0</v>
      </c>
      <c r="M243" s="51">
        <v>1502847.83</v>
      </c>
      <c r="N243" s="51">
        <v>1502847.83</v>
      </c>
      <c r="O243" s="51">
        <v>317752.17</v>
      </c>
      <c r="P243" s="51">
        <v>317752.17</v>
      </c>
      <c r="Q243" s="12">
        <f t="shared" si="7"/>
        <v>0.82546843348346699</v>
      </c>
    </row>
    <row r="244" spans="1:17" x14ac:dyDescent="0.2">
      <c r="A244" s="11" t="s">
        <v>305</v>
      </c>
      <c r="B244" s="11" t="s">
        <v>306</v>
      </c>
      <c r="C244" s="11" t="str">
        <f t="shared" si="6"/>
        <v>21375102 MUSEO NACIONAL DE COSTA RICA</v>
      </c>
      <c r="D244" s="11" t="s">
        <v>19</v>
      </c>
      <c r="E244" s="11" t="s">
        <v>20</v>
      </c>
      <c r="F244" s="11" t="s">
        <v>20</v>
      </c>
      <c r="G244" s="50">
        <v>3619463091</v>
      </c>
      <c r="H244" s="50">
        <v>3579701005</v>
      </c>
      <c r="I244" s="50">
        <v>3579701005</v>
      </c>
      <c r="J244" s="50">
        <v>0</v>
      </c>
      <c r="K244" s="50">
        <v>0</v>
      </c>
      <c r="L244" s="50">
        <v>0</v>
      </c>
      <c r="M244" s="50">
        <v>3134192670</v>
      </c>
      <c r="N244" s="50">
        <v>2988162130.2199998</v>
      </c>
      <c r="O244" s="50">
        <v>445508335</v>
      </c>
      <c r="P244" s="50">
        <v>445508335</v>
      </c>
      <c r="Q244" s="12">
        <f t="shared" si="7"/>
        <v>0.87554593683167126</v>
      </c>
    </row>
    <row r="245" spans="1:17" x14ac:dyDescent="0.2">
      <c r="A245" s="10" t="s">
        <v>305</v>
      </c>
      <c r="B245" s="10" t="s">
        <v>306</v>
      </c>
      <c r="C245" s="11" t="str">
        <f t="shared" si="6"/>
        <v>21375102 MUSEO NACIONAL DE COSTA RICA</v>
      </c>
      <c r="D245" s="10" t="s">
        <v>19</v>
      </c>
      <c r="E245" s="10" t="s">
        <v>23</v>
      </c>
      <c r="F245" s="10" t="s">
        <v>24</v>
      </c>
      <c r="G245" s="51">
        <v>2355262357</v>
      </c>
      <c r="H245" s="51">
        <v>2305868610</v>
      </c>
      <c r="I245" s="51">
        <v>2305868610</v>
      </c>
      <c r="J245" s="51">
        <v>0</v>
      </c>
      <c r="K245" s="51">
        <v>0</v>
      </c>
      <c r="L245" s="51">
        <v>0</v>
      </c>
      <c r="M245" s="51">
        <v>2076311632.0599999</v>
      </c>
      <c r="N245" s="51">
        <v>2034443611.3699999</v>
      </c>
      <c r="O245" s="51">
        <v>229556977.94</v>
      </c>
      <c r="P245" s="51">
        <v>229556977.94</v>
      </c>
      <c r="Q245" s="9">
        <f t="shared" si="7"/>
        <v>0.90044663562161942</v>
      </c>
    </row>
    <row r="246" spans="1:17" x14ac:dyDescent="0.2">
      <c r="A246" s="10" t="s">
        <v>305</v>
      </c>
      <c r="B246" s="10" t="s">
        <v>306</v>
      </c>
      <c r="C246" s="11" t="str">
        <f t="shared" si="6"/>
        <v>21375102 MUSEO NACIONAL DE COSTA RICA</v>
      </c>
      <c r="D246" s="10" t="s">
        <v>19</v>
      </c>
      <c r="E246" s="10" t="s">
        <v>25</v>
      </c>
      <c r="F246" s="10" t="s">
        <v>26</v>
      </c>
      <c r="G246" s="51">
        <v>941497200</v>
      </c>
      <c r="H246" s="51">
        <v>910912818</v>
      </c>
      <c r="I246" s="51">
        <v>910912818</v>
      </c>
      <c r="J246" s="51">
        <v>0</v>
      </c>
      <c r="K246" s="51">
        <v>0</v>
      </c>
      <c r="L246" s="51">
        <v>0</v>
      </c>
      <c r="M246" s="51">
        <v>849511099.44000006</v>
      </c>
      <c r="N246" s="51">
        <v>807643078.75</v>
      </c>
      <c r="O246" s="51">
        <v>61401718.560000002</v>
      </c>
      <c r="P246" s="51">
        <v>61401718.560000002</v>
      </c>
      <c r="Q246" s="9">
        <f t="shared" si="7"/>
        <v>0.93259319953932196</v>
      </c>
    </row>
    <row r="247" spans="1:17" x14ac:dyDescent="0.2">
      <c r="A247" s="10" t="s">
        <v>305</v>
      </c>
      <c r="B247" s="10" t="s">
        <v>306</v>
      </c>
      <c r="C247" s="11" t="str">
        <f t="shared" si="6"/>
        <v>21375102 MUSEO NACIONAL DE COSTA RICA</v>
      </c>
      <c r="D247" s="10" t="s">
        <v>19</v>
      </c>
      <c r="E247" s="10" t="s">
        <v>27</v>
      </c>
      <c r="F247" s="10" t="s">
        <v>28</v>
      </c>
      <c r="G247" s="51">
        <v>858497200</v>
      </c>
      <c r="H247" s="51">
        <v>829924545</v>
      </c>
      <c r="I247" s="51">
        <v>829924545</v>
      </c>
      <c r="J247" s="51">
        <v>0</v>
      </c>
      <c r="K247" s="51">
        <v>0</v>
      </c>
      <c r="L247" s="51">
        <v>0</v>
      </c>
      <c r="M247" s="51">
        <v>769621728.83000004</v>
      </c>
      <c r="N247" s="51">
        <v>727753708.13999999</v>
      </c>
      <c r="O247" s="51">
        <v>60302816.170000002</v>
      </c>
      <c r="P247" s="51">
        <v>60302816.170000002</v>
      </c>
      <c r="Q247" s="9">
        <f t="shared" si="7"/>
        <v>0.92733939906548979</v>
      </c>
    </row>
    <row r="248" spans="1:17" x14ac:dyDescent="0.2">
      <c r="A248" s="10" t="s">
        <v>305</v>
      </c>
      <c r="B248" s="10" t="s">
        <v>306</v>
      </c>
      <c r="C248" s="11" t="str">
        <f t="shared" si="6"/>
        <v>21375102 MUSEO NACIONAL DE COSTA RICA</v>
      </c>
      <c r="D248" s="10" t="s">
        <v>19</v>
      </c>
      <c r="E248" s="10" t="s">
        <v>307</v>
      </c>
      <c r="F248" s="10" t="s">
        <v>308</v>
      </c>
      <c r="G248" s="51">
        <v>73000000</v>
      </c>
      <c r="H248" s="51">
        <v>73000000</v>
      </c>
      <c r="I248" s="51">
        <v>73000000</v>
      </c>
      <c r="J248" s="51">
        <v>0</v>
      </c>
      <c r="K248" s="51">
        <v>0</v>
      </c>
      <c r="L248" s="51">
        <v>0</v>
      </c>
      <c r="M248" s="51">
        <v>72999999.560000002</v>
      </c>
      <c r="N248" s="51">
        <v>72999999.560000002</v>
      </c>
      <c r="O248" s="51">
        <v>0.44</v>
      </c>
      <c r="P248" s="51">
        <v>0.44</v>
      </c>
      <c r="Q248" s="9">
        <f t="shared" si="7"/>
        <v>0.99999999397260275</v>
      </c>
    </row>
    <row r="249" spans="1:17" x14ac:dyDescent="0.2">
      <c r="A249" s="10" t="s">
        <v>305</v>
      </c>
      <c r="B249" s="10" t="s">
        <v>306</v>
      </c>
      <c r="C249" s="11" t="str">
        <f t="shared" si="6"/>
        <v>21375102 MUSEO NACIONAL DE COSTA RICA</v>
      </c>
      <c r="D249" s="10" t="s">
        <v>19</v>
      </c>
      <c r="E249" s="10" t="s">
        <v>29</v>
      </c>
      <c r="F249" s="10" t="s">
        <v>30</v>
      </c>
      <c r="G249" s="51">
        <v>10000000</v>
      </c>
      <c r="H249" s="51">
        <v>7988273</v>
      </c>
      <c r="I249" s="51">
        <v>7988273</v>
      </c>
      <c r="J249" s="51">
        <v>0</v>
      </c>
      <c r="K249" s="51">
        <v>0</v>
      </c>
      <c r="L249" s="51">
        <v>0</v>
      </c>
      <c r="M249" s="51">
        <v>6889371.0499999998</v>
      </c>
      <c r="N249" s="51">
        <v>6889371.0499999998</v>
      </c>
      <c r="O249" s="51">
        <v>1098901.95</v>
      </c>
      <c r="P249" s="51">
        <v>1098901.95</v>
      </c>
      <c r="Q249" s="9">
        <f t="shared" si="7"/>
        <v>0.86243560404107367</v>
      </c>
    </row>
    <row r="250" spans="1:17" x14ac:dyDescent="0.2">
      <c r="A250" s="10" t="s">
        <v>305</v>
      </c>
      <c r="B250" s="10" t="s">
        <v>306</v>
      </c>
      <c r="C250" s="11" t="str">
        <f t="shared" si="6"/>
        <v>21375102 MUSEO NACIONAL DE COSTA RICA</v>
      </c>
      <c r="D250" s="10" t="s">
        <v>19</v>
      </c>
      <c r="E250" s="10" t="s">
        <v>31</v>
      </c>
      <c r="F250" s="10" t="s">
        <v>32</v>
      </c>
      <c r="G250" s="51">
        <v>6000000</v>
      </c>
      <c r="H250" s="51">
        <v>10902323</v>
      </c>
      <c r="I250" s="51">
        <v>10902323</v>
      </c>
      <c r="J250" s="51">
        <v>0</v>
      </c>
      <c r="K250" s="51">
        <v>0</v>
      </c>
      <c r="L250" s="51">
        <v>0</v>
      </c>
      <c r="M250" s="51">
        <v>10524968.449999999</v>
      </c>
      <c r="N250" s="51">
        <v>10524968.449999999</v>
      </c>
      <c r="O250" s="51">
        <v>377354.55</v>
      </c>
      <c r="P250" s="51">
        <v>377354.55</v>
      </c>
      <c r="Q250" s="9">
        <f t="shared" si="7"/>
        <v>0.96538769306321226</v>
      </c>
    </row>
    <row r="251" spans="1:17" x14ac:dyDescent="0.2">
      <c r="A251" s="10" t="s">
        <v>305</v>
      </c>
      <c r="B251" s="10" t="s">
        <v>306</v>
      </c>
      <c r="C251" s="11" t="str">
        <f t="shared" si="6"/>
        <v>21375102 MUSEO NACIONAL DE COSTA RICA</v>
      </c>
      <c r="D251" s="10" t="s">
        <v>19</v>
      </c>
      <c r="E251" s="10" t="s">
        <v>33</v>
      </c>
      <c r="F251" s="10" t="s">
        <v>34</v>
      </c>
      <c r="G251" s="51">
        <v>6000000</v>
      </c>
      <c r="H251" s="51">
        <v>10902323</v>
      </c>
      <c r="I251" s="51">
        <v>10902323</v>
      </c>
      <c r="J251" s="51">
        <v>0</v>
      </c>
      <c r="K251" s="51">
        <v>0</v>
      </c>
      <c r="L251" s="51">
        <v>0</v>
      </c>
      <c r="M251" s="51">
        <v>10524968.449999999</v>
      </c>
      <c r="N251" s="51">
        <v>10524968.449999999</v>
      </c>
      <c r="O251" s="51">
        <v>377354.55</v>
      </c>
      <c r="P251" s="51">
        <v>377354.55</v>
      </c>
      <c r="Q251" s="9">
        <f t="shared" si="7"/>
        <v>0.96538769306321226</v>
      </c>
    </row>
    <row r="252" spans="1:17" x14ac:dyDescent="0.2">
      <c r="A252" s="10" t="s">
        <v>305</v>
      </c>
      <c r="B252" s="10" t="s">
        <v>306</v>
      </c>
      <c r="C252" s="11" t="str">
        <f t="shared" si="6"/>
        <v>21375102 MUSEO NACIONAL DE COSTA RICA</v>
      </c>
      <c r="D252" s="10" t="s">
        <v>19</v>
      </c>
      <c r="E252" s="10" t="s">
        <v>35</v>
      </c>
      <c r="F252" s="10" t="s">
        <v>36</v>
      </c>
      <c r="G252" s="51">
        <v>995919336</v>
      </c>
      <c r="H252" s="51">
        <v>959742118</v>
      </c>
      <c r="I252" s="51">
        <v>959742118</v>
      </c>
      <c r="J252" s="51">
        <v>0</v>
      </c>
      <c r="K252" s="51">
        <v>0</v>
      </c>
      <c r="L252" s="51">
        <v>0</v>
      </c>
      <c r="M252" s="51">
        <v>846128657.25999999</v>
      </c>
      <c r="N252" s="51">
        <v>846128657.25999999</v>
      </c>
      <c r="O252" s="51">
        <v>113613460.73999999</v>
      </c>
      <c r="P252" s="51">
        <v>113613460.73999999</v>
      </c>
      <c r="Q252" s="9">
        <f t="shared" si="7"/>
        <v>0.88162084521542272</v>
      </c>
    </row>
    <row r="253" spans="1:17" x14ac:dyDescent="0.2">
      <c r="A253" s="10" t="s">
        <v>305</v>
      </c>
      <c r="B253" s="10" t="s">
        <v>306</v>
      </c>
      <c r="C253" s="11" t="str">
        <f t="shared" si="6"/>
        <v>21375102 MUSEO NACIONAL DE COSTA RICA</v>
      </c>
      <c r="D253" s="10" t="s">
        <v>19</v>
      </c>
      <c r="E253" s="10" t="s">
        <v>37</v>
      </c>
      <c r="F253" s="10" t="s">
        <v>38</v>
      </c>
      <c r="G253" s="51">
        <v>320000000</v>
      </c>
      <c r="H253" s="51">
        <v>315222913</v>
      </c>
      <c r="I253" s="51">
        <v>315222913</v>
      </c>
      <c r="J253" s="51">
        <v>0</v>
      </c>
      <c r="K253" s="51">
        <v>0</v>
      </c>
      <c r="L253" s="51">
        <v>0</v>
      </c>
      <c r="M253" s="51">
        <v>246788204.36000001</v>
      </c>
      <c r="N253" s="51">
        <v>246788204.36000001</v>
      </c>
      <c r="O253" s="51">
        <v>68434708.640000001</v>
      </c>
      <c r="P253" s="51">
        <v>68434708.640000001</v>
      </c>
      <c r="Q253" s="9">
        <f t="shared" si="7"/>
        <v>0.78290058933628348</v>
      </c>
    </row>
    <row r="254" spans="1:17" x14ac:dyDescent="0.2">
      <c r="A254" s="10" t="s">
        <v>305</v>
      </c>
      <c r="B254" s="10" t="s">
        <v>306</v>
      </c>
      <c r="C254" s="11" t="str">
        <f t="shared" si="6"/>
        <v>21375102 MUSEO NACIONAL DE COSTA RICA</v>
      </c>
      <c r="D254" s="10" t="s">
        <v>19</v>
      </c>
      <c r="E254" s="10" t="s">
        <v>39</v>
      </c>
      <c r="F254" s="10" t="s">
        <v>40</v>
      </c>
      <c r="G254" s="51">
        <v>321612090</v>
      </c>
      <c r="H254" s="51">
        <v>291239086</v>
      </c>
      <c r="I254" s="51">
        <v>291239086</v>
      </c>
      <c r="J254" s="51">
        <v>0</v>
      </c>
      <c r="K254" s="51">
        <v>0</v>
      </c>
      <c r="L254" s="51">
        <v>0</v>
      </c>
      <c r="M254" s="51">
        <v>262154626.66999999</v>
      </c>
      <c r="N254" s="51">
        <v>262154626.66999999</v>
      </c>
      <c r="O254" s="51">
        <v>29084459.329999998</v>
      </c>
      <c r="P254" s="51">
        <v>29084459.329999998</v>
      </c>
      <c r="Q254" s="9">
        <f t="shared" si="7"/>
        <v>0.90013545321317201</v>
      </c>
    </row>
    <row r="255" spans="1:17" x14ac:dyDescent="0.2">
      <c r="A255" s="10" t="s">
        <v>305</v>
      </c>
      <c r="B255" s="10" t="s">
        <v>306</v>
      </c>
      <c r="C255" s="11" t="str">
        <f t="shared" si="6"/>
        <v>21375102 MUSEO NACIONAL DE COSTA RICA</v>
      </c>
      <c r="D255" s="10" t="s">
        <v>19</v>
      </c>
      <c r="E255" s="10" t="s">
        <v>41</v>
      </c>
      <c r="F255" s="10" t="s">
        <v>42</v>
      </c>
      <c r="G255" s="51">
        <v>144505405</v>
      </c>
      <c r="H255" s="51">
        <v>142796858</v>
      </c>
      <c r="I255" s="51">
        <v>142796858</v>
      </c>
      <c r="J255" s="51">
        <v>0</v>
      </c>
      <c r="K255" s="51">
        <v>0</v>
      </c>
      <c r="L255" s="51">
        <v>0</v>
      </c>
      <c r="M255" s="51">
        <v>136239082.80000001</v>
      </c>
      <c r="N255" s="51">
        <v>136239082.80000001</v>
      </c>
      <c r="O255" s="51">
        <v>6557775.2000000002</v>
      </c>
      <c r="P255" s="51">
        <v>6557775.2000000002</v>
      </c>
      <c r="Q255" s="9">
        <f t="shared" si="7"/>
        <v>0.95407619402942334</v>
      </c>
    </row>
    <row r="256" spans="1:17" x14ac:dyDescent="0.2">
      <c r="A256" s="10" t="s">
        <v>305</v>
      </c>
      <c r="B256" s="10" t="s">
        <v>306</v>
      </c>
      <c r="C256" s="11" t="str">
        <f t="shared" si="6"/>
        <v>21375102 MUSEO NACIONAL DE COSTA RICA</v>
      </c>
      <c r="D256" s="10" t="s">
        <v>19</v>
      </c>
      <c r="E256" s="10" t="s">
        <v>43</v>
      </c>
      <c r="F256" s="10" t="s">
        <v>44</v>
      </c>
      <c r="G256" s="51">
        <v>109201841</v>
      </c>
      <c r="H256" s="51">
        <v>115337861</v>
      </c>
      <c r="I256" s="51">
        <v>115337861</v>
      </c>
      <c r="J256" s="51">
        <v>0</v>
      </c>
      <c r="K256" s="51">
        <v>0</v>
      </c>
      <c r="L256" s="51">
        <v>0</v>
      </c>
      <c r="M256" s="51">
        <v>112743912.98</v>
      </c>
      <c r="N256" s="51">
        <v>112743912.98</v>
      </c>
      <c r="O256" s="51">
        <v>2593948.02</v>
      </c>
      <c r="P256" s="51">
        <v>2593948.02</v>
      </c>
      <c r="Q256" s="9">
        <f t="shared" si="7"/>
        <v>0.97751000410871158</v>
      </c>
    </row>
    <row r="257" spans="1:17" x14ac:dyDescent="0.2">
      <c r="A257" s="10" t="s">
        <v>305</v>
      </c>
      <c r="B257" s="10" t="s">
        <v>306</v>
      </c>
      <c r="C257" s="11" t="str">
        <f t="shared" si="6"/>
        <v>21375102 MUSEO NACIONAL DE COSTA RICA</v>
      </c>
      <c r="D257" s="10" t="s">
        <v>19</v>
      </c>
      <c r="E257" s="10" t="s">
        <v>45</v>
      </c>
      <c r="F257" s="10" t="s">
        <v>46</v>
      </c>
      <c r="G257" s="51">
        <v>100600000</v>
      </c>
      <c r="H257" s="51">
        <v>95145400</v>
      </c>
      <c r="I257" s="51">
        <v>95145400</v>
      </c>
      <c r="J257" s="51">
        <v>0</v>
      </c>
      <c r="K257" s="51">
        <v>0</v>
      </c>
      <c r="L257" s="51">
        <v>0</v>
      </c>
      <c r="M257" s="51">
        <v>88202830.450000003</v>
      </c>
      <c r="N257" s="51">
        <v>88202830.450000003</v>
      </c>
      <c r="O257" s="51">
        <v>6942569.5499999998</v>
      </c>
      <c r="P257" s="51">
        <v>6942569.5499999998</v>
      </c>
      <c r="Q257" s="9">
        <f t="shared" si="7"/>
        <v>0.9270319999705714</v>
      </c>
    </row>
    <row r="258" spans="1:17" x14ac:dyDescent="0.2">
      <c r="A258" s="10" t="s">
        <v>305</v>
      </c>
      <c r="B258" s="10" t="s">
        <v>306</v>
      </c>
      <c r="C258" s="11" t="str">
        <f t="shared" si="6"/>
        <v>21375102 MUSEO NACIONAL DE COSTA RICA</v>
      </c>
      <c r="D258" s="10" t="s">
        <v>19</v>
      </c>
      <c r="E258" s="10" t="s">
        <v>47</v>
      </c>
      <c r="F258" s="10" t="s">
        <v>48</v>
      </c>
      <c r="G258" s="51">
        <v>175393836</v>
      </c>
      <c r="H258" s="51">
        <v>173394035</v>
      </c>
      <c r="I258" s="51">
        <v>173394035</v>
      </c>
      <c r="J258" s="51">
        <v>0</v>
      </c>
      <c r="K258" s="51">
        <v>0</v>
      </c>
      <c r="L258" s="51">
        <v>0</v>
      </c>
      <c r="M258" s="51">
        <v>153067750</v>
      </c>
      <c r="N258" s="51">
        <v>153067750</v>
      </c>
      <c r="O258" s="51">
        <v>20326285</v>
      </c>
      <c r="P258" s="51">
        <v>20326285</v>
      </c>
      <c r="Q258" s="9">
        <f t="shared" si="7"/>
        <v>0.88277402391610527</v>
      </c>
    </row>
    <row r="259" spans="1:17" x14ac:dyDescent="0.2">
      <c r="A259" s="10" t="s">
        <v>305</v>
      </c>
      <c r="B259" s="10" t="s">
        <v>306</v>
      </c>
      <c r="C259" s="11" t="str">
        <f t="shared" si="6"/>
        <v>21375102 MUSEO NACIONAL DE COSTA RICA</v>
      </c>
      <c r="D259" s="10" t="s">
        <v>19</v>
      </c>
      <c r="E259" s="10" t="s">
        <v>309</v>
      </c>
      <c r="F259" s="10" t="s">
        <v>50</v>
      </c>
      <c r="G259" s="51">
        <v>166399280</v>
      </c>
      <c r="H259" s="51">
        <v>164502033</v>
      </c>
      <c r="I259" s="51">
        <v>164502033</v>
      </c>
      <c r="J259" s="51">
        <v>0</v>
      </c>
      <c r="K259" s="51">
        <v>0</v>
      </c>
      <c r="L259" s="51">
        <v>0</v>
      </c>
      <c r="M259" s="51">
        <v>145218121.84</v>
      </c>
      <c r="N259" s="51">
        <v>145218121.84</v>
      </c>
      <c r="O259" s="51">
        <v>19283911.16</v>
      </c>
      <c r="P259" s="51">
        <v>19283911.16</v>
      </c>
      <c r="Q259" s="9">
        <f t="shared" si="7"/>
        <v>0.88277402529122539</v>
      </c>
    </row>
    <row r="260" spans="1:17" x14ac:dyDescent="0.2">
      <c r="A260" s="10" t="s">
        <v>305</v>
      </c>
      <c r="B260" s="10" t="s">
        <v>306</v>
      </c>
      <c r="C260" s="11" t="str">
        <f t="shared" si="6"/>
        <v>21375102 MUSEO NACIONAL DE COSTA RICA</v>
      </c>
      <c r="D260" s="10" t="s">
        <v>19</v>
      </c>
      <c r="E260" s="10" t="s">
        <v>310</v>
      </c>
      <c r="F260" s="10" t="s">
        <v>52</v>
      </c>
      <c r="G260" s="51">
        <v>8994556</v>
      </c>
      <c r="H260" s="51">
        <v>8892002</v>
      </c>
      <c r="I260" s="51">
        <v>8892002</v>
      </c>
      <c r="J260" s="51">
        <v>0</v>
      </c>
      <c r="K260" s="51">
        <v>0</v>
      </c>
      <c r="L260" s="51">
        <v>0</v>
      </c>
      <c r="M260" s="51">
        <v>7849628.1600000001</v>
      </c>
      <c r="N260" s="51">
        <v>7849628.1600000001</v>
      </c>
      <c r="O260" s="51">
        <v>1042373.84</v>
      </c>
      <c r="P260" s="51">
        <v>1042373.84</v>
      </c>
      <c r="Q260" s="9">
        <f t="shared" si="7"/>
        <v>0.8827739984763836</v>
      </c>
    </row>
    <row r="261" spans="1:17" x14ac:dyDescent="0.2">
      <c r="A261" s="10" t="s">
        <v>305</v>
      </c>
      <c r="B261" s="10" t="s">
        <v>306</v>
      </c>
      <c r="C261" s="11" t="str">
        <f t="shared" si="6"/>
        <v>21375102 MUSEO NACIONAL DE COSTA RICA</v>
      </c>
      <c r="D261" s="10" t="s">
        <v>19</v>
      </c>
      <c r="E261" s="10" t="s">
        <v>53</v>
      </c>
      <c r="F261" s="10" t="s">
        <v>54</v>
      </c>
      <c r="G261" s="51">
        <v>236451985</v>
      </c>
      <c r="H261" s="51">
        <v>250917316</v>
      </c>
      <c r="I261" s="51">
        <v>250917316</v>
      </c>
      <c r="J261" s="51">
        <v>0</v>
      </c>
      <c r="K261" s="51">
        <v>0</v>
      </c>
      <c r="L261" s="51">
        <v>0</v>
      </c>
      <c r="M261" s="51">
        <v>217079156.91</v>
      </c>
      <c r="N261" s="51">
        <v>217079156.91</v>
      </c>
      <c r="O261" s="51">
        <v>33838159.090000004</v>
      </c>
      <c r="P261" s="51">
        <v>33838159.090000004</v>
      </c>
      <c r="Q261" s="9">
        <f t="shared" si="7"/>
        <v>0.86514219253803915</v>
      </c>
    </row>
    <row r="262" spans="1:17" x14ac:dyDescent="0.2">
      <c r="A262" s="10" t="s">
        <v>305</v>
      </c>
      <c r="B262" s="10" t="s">
        <v>306</v>
      </c>
      <c r="C262" s="11" t="str">
        <f t="shared" si="6"/>
        <v>21375102 MUSEO NACIONAL DE COSTA RICA</v>
      </c>
      <c r="D262" s="10" t="s">
        <v>19</v>
      </c>
      <c r="E262" s="10" t="s">
        <v>311</v>
      </c>
      <c r="F262" s="10" t="s">
        <v>56</v>
      </c>
      <c r="G262" s="51">
        <v>97500984</v>
      </c>
      <c r="H262" s="51">
        <v>96389300</v>
      </c>
      <c r="I262" s="51">
        <v>96389300</v>
      </c>
      <c r="J262" s="51">
        <v>0</v>
      </c>
      <c r="K262" s="51">
        <v>0</v>
      </c>
      <c r="L262" s="51">
        <v>0</v>
      </c>
      <c r="M262" s="51">
        <v>85089969.700000003</v>
      </c>
      <c r="N262" s="51">
        <v>85089969.700000003</v>
      </c>
      <c r="O262" s="51">
        <v>11299330.300000001</v>
      </c>
      <c r="P262" s="51">
        <v>11299330.300000001</v>
      </c>
      <c r="Q262" s="9">
        <f t="shared" si="7"/>
        <v>0.88277401848545434</v>
      </c>
    </row>
    <row r="263" spans="1:17" x14ac:dyDescent="0.2">
      <c r="A263" s="10" t="s">
        <v>305</v>
      </c>
      <c r="B263" s="10" t="s">
        <v>306</v>
      </c>
      <c r="C263" s="11" t="str">
        <f t="shared" ref="C263:C326" si="8">+CONCATENATE(A263," ",B263)</f>
        <v>21375102 MUSEO NACIONAL DE COSTA RICA</v>
      </c>
      <c r="D263" s="10" t="s">
        <v>19</v>
      </c>
      <c r="E263" s="10" t="s">
        <v>312</v>
      </c>
      <c r="F263" s="10" t="s">
        <v>58</v>
      </c>
      <c r="G263" s="51">
        <v>53967334</v>
      </c>
      <c r="H263" s="51">
        <v>53352011</v>
      </c>
      <c r="I263" s="51">
        <v>53352011</v>
      </c>
      <c r="J263" s="51">
        <v>0</v>
      </c>
      <c r="K263" s="51">
        <v>0</v>
      </c>
      <c r="L263" s="51">
        <v>0</v>
      </c>
      <c r="M263" s="51">
        <v>47097768.859999999</v>
      </c>
      <c r="N263" s="51">
        <v>47097768.859999999</v>
      </c>
      <c r="O263" s="51">
        <v>6254242.1399999997</v>
      </c>
      <c r="P263" s="51">
        <v>6254242.1399999997</v>
      </c>
      <c r="Q263" s="9">
        <f t="shared" ref="Q263:Q326" si="9">+IFERROR(M263/H263,0)</f>
        <v>0.88277401314825787</v>
      </c>
    </row>
    <row r="264" spans="1:17" x14ac:dyDescent="0.2">
      <c r="A264" s="10" t="s">
        <v>305</v>
      </c>
      <c r="B264" s="10" t="s">
        <v>306</v>
      </c>
      <c r="C264" s="11" t="str">
        <f t="shared" si="8"/>
        <v>21375102 MUSEO NACIONAL DE COSTA RICA</v>
      </c>
      <c r="D264" s="10" t="s">
        <v>19</v>
      </c>
      <c r="E264" s="10" t="s">
        <v>313</v>
      </c>
      <c r="F264" s="10" t="s">
        <v>60</v>
      </c>
      <c r="G264" s="51">
        <v>26983667</v>
      </c>
      <c r="H264" s="51">
        <v>26676005</v>
      </c>
      <c r="I264" s="51">
        <v>26676005</v>
      </c>
      <c r="J264" s="51">
        <v>0</v>
      </c>
      <c r="K264" s="51">
        <v>0</v>
      </c>
      <c r="L264" s="51">
        <v>0</v>
      </c>
      <c r="M264" s="51">
        <v>23548884.440000001</v>
      </c>
      <c r="N264" s="51">
        <v>23548884.440000001</v>
      </c>
      <c r="O264" s="51">
        <v>3127120.56</v>
      </c>
      <c r="P264" s="51">
        <v>3127120.56</v>
      </c>
      <c r="Q264" s="9">
        <f t="shared" si="9"/>
        <v>0.88277403006934518</v>
      </c>
    </row>
    <row r="265" spans="1:17" x14ac:dyDescent="0.2">
      <c r="A265" s="10" t="s">
        <v>305</v>
      </c>
      <c r="B265" s="10" t="s">
        <v>306</v>
      </c>
      <c r="C265" s="11" t="str">
        <f t="shared" si="8"/>
        <v>21375102 MUSEO NACIONAL DE COSTA RICA</v>
      </c>
      <c r="D265" s="10" t="s">
        <v>19</v>
      </c>
      <c r="E265" s="10" t="s">
        <v>314</v>
      </c>
      <c r="F265" s="10" t="s">
        <v>315</v>
      </c>
      <c r="G265" s="51">
        <v>58000000</v>
      </c>
      <c r="H265" s="51">
        <v>74500000</v>
      </c>
      <c r="I265" s="51">
        <v>74500000</v>
      </c>
      <c r="J265" s="51">
        <v>0</v>
      </c>
      <c r="K265" s="51">
        <v>0</v>
      </c>
      <c r="L265" s="51">
        <v>0</v>
      </c>
      <c r="M265" s="51">
        <v>61342533.909999996</v>
      </c>
      <c r="N265" s="51">
        <v>61342533.909999996</v>
      </c>
      <c r="O265" s="51">
        <v>13157466.09</v>
      </c>
      <c r="P265" s="51">
        <v>13157466.09</v>
      </c>
      <c r="Q265" s="9">
        <f t="shared" si="9"/>
        <v>0.82338971691275165</v>
      </c>
    </row>
    <row r="266" spans="1:17" x14ac:dyDescent="0.2">
      <c r="A266" s="10" t="s">
        <v>305</v>
      </c>
      <c r="B266" s="10" t="s">
        <v>306</v>
      </c>
      <c r="C266" s="11" t="str">
        <f t="shared" si="8"/>
        <v>21375102 MUSEO NACIONAL DE COSTA RICA</v>
      </c>
      <c r="D266" s="10" t="s">
        <v>19</v>
      </c>
      <c r="E266" s="10" t="s">
        <v>63</v>
      </c>
      <c r="F266" s="10" t="s">
        <v>64</v>
      </c>
      <c r="G266" s="51">
        <v>977349171</v>
      </c>
      <c r="H266" s="51">
        <v>972214171</v>
      </c>
      <c r="I266" s="51">
        <v>972214171</v>
      </c>
      <c r="J266" s="51">
        <v>0</v>
      </c>
      <c r="K266" s="51">
        <v>0</v>
      </c>
      <c r="L266" s="51">
        <v>0</v>
      </c>
      <c r="M266" s="51">
        <v>840352180.90999997</v>
      </c>
      <c r="N266" s="51">
        <v>755588814.33000004</v>
      </c>
      <c r="O266" s="51">
        <v>131861990.09</v>
      </c>
      <c r="P266" s="51">
        <v>131861990.09</v>
      </c>
      <c r="Q266" s="9">
        <f t="shared" si="9"/>
        <v>0.86436940128699269</v>
      </c>
    </row>
    <row r="267" spans="1:17" x14ac:dyDescent="0.2">
      <c r="A267" s="10" t="s">
        <v>305</v>
      </c>
      <c r="B267" s="10" t="s">
        <v>306</v>
      </c>
      <c r="C267" s="11" t="str">
        <f t="shared" si="8"/>
        <v>21375102 MUSEO NACIONAL DE COSTA RICA</v>
      </c>
      <c r="D267" s="10" t="s">
        <v>19</v>
      </c>
      <c r="E267" s="10" t="s">
        <v>65</v>
      </c>
      <c r="F267" s="10" t="s">
        <v>66</v>
      </c>
      <c r="G267" s="51">
        <v>35050000</v>
      </c>
      <c r="H267" s="51">
        <v>35050000</v>
      </c>
      <c r="I267" s="51">
        <v>35050000</v>
      </c>
      <c r="J267" s="51">
        <v>0</v>
      </c>
      <c r="K267" s="51">
        <v>0</v>
      </c>
      <c r="L267" s="51">
        <v>0</v>
      </c>
      <c r="M267" s="51">
        <v>30375576.699999999</v>
      </c>
      <c r="N267" s="51">
        <v>30375576.699999999</v>
      </c>
      <c r="O267" s="51">
        <v>4674423.3</v>
      </c>
      <c r="P267" s="51">
        <v>4674423.3</v>
      </c>
      <c r="Q267" s="9">
        <f t="shared" si="9"/>
        <v>0.8666355691868759</v>
      </c>
    </row>
    <row r="268" spans="1:17" x14ac:dyDescent="0.2">
      <c r="A268" s="10" t="s">
        <v>305</v>
      </c>
      <c r="B268" s="10" t="s">
        <v>306</v>
      </c>
      <c r="C268" s="11" t="str">
        <f t="shared" si="8"/>
        <v>21375102 MUSEO NACIONAL DE COSTA RICA</v>
      </c>
      <c r="D268" s="10" t="s">
        <v>19</v>
      </c>
      <c r="E268" s="10" t="s">
        <v>285</v>
      </c>
      <c r="F268" s="10" t="s">
        <v>286</v>
      </c>
      <c r="G268" s="51">
        <v>50000</v>
      </c>
      <c r="H268" s="51">
        <v>50000</v>
      </c>
      <c r="I268" s="51">
        <v>50000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50000</v>
      </c>
      <c r="P268" s="51">
        <v>50000</v>
      </c>
      <c r="Q268" s="9">
        <f t="shared" si="9"/>
        <v>0</v>
      </c>
    </row>
    <row r="269" spans="1:17" x14ac:dyDescent="0.2">
      <c r="A269" s="10" t="s">
        <v>305</v>
      </c>
      <c r="B269" s="10" t="s">
        <v>306</v>
      </c>
      <c r="C269" s="11" t="str">
        <f t="shared" si="8"/>
        <v>21375102 MUSEO NACIONAL DE COSTA RICA</v>
      </c>
      <c r="D269" s="10" t="s">
        <v>19</v>
      </c>
      <c r="E269" s="10" t="s">
        <v>316</v>
      </c>
      <c r="F269" s="10" t="s">
        <v>317</v>
      </c>
      <c r="G269" s="51">
        <v>1000000</v>
      </c>
      <c r="H269" s="51">
        <v>1000000</v>
      </c>
      <c r="I269" s="51">
        <v>1000000</v>
      </c>
      <c r="J269" s="51">
        <v>0</v>
      </c>
      <c r="K269" s="51">
        <v>0</v>
      </c>
      <c r="L269" s="51">
        <v>0</v>
      </c>
      <c r="M269" s="51">
        <v>988750</v>
      </c>
      <c r="N269" s="51">
        <v>988750</v>
      </c>
      <c r="O269" s="51">
        <v>11250</v>
      </c>
      <c r="P269" s="51">
        <v>11250</v>
      </c>
      <c r="Q269" s="9">
        <f t="shared" si="9"/>
        <v>0.98875000000000002</v>
      </c>
    </row>
    <row r="270" spans="1:17" x14ac:dyDescent="0.2">
      <c r="A270" s="10" t="s">
        <v>305</v>
      </c>
      <c r="B270" s="10" t="s">
        <v>306</v>
      </c>
      <c r="C270" s="11" t="str">
        <f t="shared" si="8"/>
        <v>21375102 MUSEO NACIONAL DE COSTA RICA</v>
      </c>
      <c r="D270" s="10" t="s">
        <v>19</v>
      </c>
      <c r="E270" s="10" t="s">
        <v>69</v>
      </c>
      <c r="F270" s="10" t="s">
        <v>70</v>
      </c>
      <c r="G270" s="51">
        <v>18000000</v>
      </c>
      <c r="H270" s="51">
        <v>18000000</v>
      </c>
      <c r="I270" s="51">
        <v>18000000</v>
      </c>
      <c r="J270" s="51">
        <v>0</v>
      </c>
      <c r="K270" s="51">
        <v>0</v>
      </c>
      <c r="L270" s="51">
        <v>0</v>
      </c>
      <c r="M270" s="51">
        <v>17655295.109999999</v>
      </c>
      <c r="N270" s="51">
        <v>17655295.109999999</v>
      </c>
      <c r="O270" s="51">
        <v>344704.89</v>
      </c>
      <c r="P270" s="51">
        <v>344704.89</v>
      </c>
      <c r="Q270" s="9">
        <f t="shared" si="9"/>
        <v>0.98084972833333328</v>
      </c>
    </row>
    <row r="271" spans="1:17" x14ac:dyDescent="0.2">
      <c r="A271" s="10" t="s">
        <v>305</v>
      </c>
      <c r="B271" s="10" t="s">
        <v>306</v>
      </c>
      <c r="C271" s="11" t="str">
        <f t="shared" si="8"/>
        <v>21375102 MUSEO NACIONAL DE COSTA RICA</v>
      </c>
      <c r="D271" s="10" t="s">
        <v>19</v>
      </c>
      <c r="E271" s="10" t="s">
        <v>71</v>
      </c>
      <c r="F271" s="10" t="s">
        <v>72</v>
      </c>
      <c r="G271" s="51">
        <v>16000000</v>
      </c>
      <c r="H271" s="51">
        <v>16000000</v>
      </c>
      <c r="I271" s="51">
        <v>16000000</v>
      </c>
      <c r="J271" s="51">
        <v>0</v>
      </c>
      <c r="K271" s="51">
        <v>0</v>
      </c>
      <c r="L271" s="51">
        <v>0</v>
      </c>
      <c r="M271" s="51">
        <v>11731531.59</v>
      </c>
      <c r="N271" s="51">
        <v>11731531.59</v>
      </c>
      <c r="O271" s="51">
        <v>4268468.41</v>
      </c>
      <c r="P271" s="51">
        <v>4268468.41</v>
      </c>
      <c r="Q271" s="9">
        <f t="shared" si="9"/>
        <v>0.73322072437499997</v>
      </c>
    </row>
    <row r="272" spans="1:17" x14ac:dyDescent="0.2">
      <c r="A272" s="10" t="s">
        <v>305</v>
      </c>
      <c r="B272" s="10" t="s">
        <v>306</v>
      </c>
      <c r="C272" s="11" t="str">
        <f t="shared" si="8"/>
        <v>21375102 MUSEO NACIONAL DE COSTA RICA</v>
      </c>
      <c r="D272" s="10" t="s">
        <v>19</v>
      </c>
      <c r="E272" s="10" t="s">
        <v>73</v>
      </c>
      <c r="F272" s="10" t="s">
        <v>74</v>
      </c>
      <c r="G272" s="51">
        <v>170892864</v>
      </c>
      <c r="H272" s="51">
        <v>170017864</v>
      </c>
      <c r="I272" s="51">
        <v>170017864</v>
      </c>
      <c r="J272" s="51">
        <v>0</v>
      </c>
      <c r="K272" s="51">
        <v>0</v>
      </c>
      <c r="L272" s="51">
        <v>0</v>
      </c>
      <c r="M272" s="51">
        <v>148712456.31999999</v>
      </c>
      <c r="N272" s="51">
        <v>130354541.09</v>
      </c>
      <c r="O272" s="51">
        <v>21305407.68</v>
      </c>
      <c r="P272" s="51">
        <v>21305407.68</v>
      </c>
      <c r="Q272" s="9">
        <f t="shared" si="9"/>
        <v>0.87468724063019632</v>
      </c>
    </row>
    <row r="273" spans="1:17" x14ac:dyDescent="0.2">
      <c r="A273" s="10" t="s">
        <v>305</v>
      </c>
      <c r="B273" s="10" t="s">
        <v>306</v>
      </c>
      <c r="C273" s="11" t="str">
        <f t="shared" si="8"/>
        <v>21375102 MUSEO NACIONAL DE COSTA RICA</v>
      </c>
      <c r="D273" s="10" t="s">
        <v>19</v>
      </c>
      <c r="E273" s="10" t="s">
        <v>75</v>
      </c>
      <c r="F273" s="10" t="s">
        <v>76</v>
      </c>
      <c r="G273" s="51">
        <v>30000000</v>
      </c>
      <c r="H273" s="51">
        <v>30850000</v>
      </c>
      <c r="I273" s="51">
        <v>30850000</v>
      </c>
      <c r="J273" s="51">
        <v>0</v>
      </c>
      <c r="K273" s="51">
        <v>0</v>
      </c>
      <c r="L273" s="51">
        <v>0</v>
      </c>
      <c r="M273" s="51">
        <v>21621947.530000001</v>
      </c>
      <c r="N273" s="51">
        <v>3264032.3</v>
      </c>
      <c r="O273" s="51">
        <v>9228052.4700000007</v>
      </c>
      <c r="P273" s="51">
        <v>9228052.4700000007</v>
      </c>
      <c r="Q273" s="9">
        <f t="shared" si="9"/>
        <v>0.70087350178282015</v>
      </c>
    </row>
    <row r="274" spans="1:17" x14ac:dyDescent="0.2">
      <c r="A274" s="10" t="s">
        <v>305</v>
      </c>
      <c r="B274" s="10" t="s">
        <v>306</v>
      </c>
      <c r="C274" s="11" t="str">
        <f t="shared" si="8"/>
        <v>21375102 MUSEO NACIONAL DE COSTA RICA</v>
      </c>
      <c r="D274" s="10" t="s">
        <v>19</v>
      </c>
      <c r="E274" s="10" t="s">
        <v>77</v>
      </c>
      <c r="F274" s="10" t="s">
        <v>78</v>
      </c>
      <c r="G274" s="51">
        <v>70000000</v>
      </c>
      <c r="H274" s="51">
        <v>70000000</v>
      </c>
      <c r="I274" s="51">
        <v>70000000</v>
      </c>
      <c r="J274" s="51">
        <v>0</v>
      </c>
      <c r="K274" s="51">
        <v>0</v>
      </c>
      <c r="L274" s="51">
        <v>0</v>
      </c>
      <c r="M274" s="51">
        <v>70000000</v>
      </c>
      <c r="N274" s="51">
        <v>70000000</v>
      </c>
      <c r="O274" s="51">
        <v>0</v>
      </c>
      <c r="P274" s="51">
        <v>0</v>
      </c>
      <c r="Q274" s="9">
        <f t="shared" si="9"/>
        <v>1</v>
      </c>
    </row>
    <row r="275" spans="1:17" x14ac:dyDescent="0.2">
      <c r="A275" s="10" t="s">
        <v>305</v>
      </c>
      <c r="B275" s="10" t="s">
        <v>306</v>
      </c>
      <c r="C275" s="11" t="str">
        <f t="shared" si="8"/>
        <v>21375102 MUSEO NACIONAL DE COSTA RICA</v>
      </c>
      <c r="D275" s="10" t="s">
        <v>19</v>
      </c>
      <c r="E275" s="10" t="s">
        <v>79</v>
      </c>
      <c r="F275" s="10" t="s">
        <v>80</v>
      </c>
      <c r="G275" s="51">
        <v>1150000</v>
      </c>
      <c r="H275" s="51">
        <v>2425000</v>
      </c>
      <c r="I275" s="51">
        <v>2425000</v>
      </c>
      <c r="J275" s="51">
        <v>0</v>
      </c>
      <c r="K275" s="51">
        <v>0</v>
      </c>
      <c r="L275" s="51">
        <v>0</v>
      </c>
      <c r="M275" s="51">
        <v>2293927.5</v>
      </c>
      <c r="N275" s="51">
        <v>2293927.5</v>
      </c>
      <c r="O275" s="51">
        <v>131072.5</v>
      </c>
      <c r="P275" s="51">
        <v>131072.5</v>
      </c>
      <c r="Q275" s="9">
        <f t="shared" si="9"/>
        <v>0.94594948453608252</v>
      </c>
    </row>
    <row r="276" spans="1:17" x14ac:dyDescent="0.2">
      <c r="A276" s="10" t="s">
        <v>305</v>
      </c>
      <c r="B276" s="10" t="s">
        <v>306</v>
      </c>
      <c r="C276" s="11" t="str">
        <f t="shared" si="8"/>
        <v>21375102 MUSEO NACIONAL DE COSTA RICA</v>
      </c>
      <c r="D276" s="10" t="s">
        <v>19</v>
      </c>
      <c r="E276" s="10" t="s">
        <v>81</v>
      </c>
      <c r="F276" s="10" t="s">
        <v>82</v>
      </c>
      <c r="G276" s="51">
        <v>37752000</v>
      </c>
      <c r="H276" s="51">
        <v>37752000</v>
      </c>
      <c r="I276" s="51">
        <v>37752000</v>
      </c>
      <c r="J276" s="51">
        <v>0</v>
      </c>
      <c r="K276" s="51">
        <v>0</v>
      </c>
      <c r="L276" s="51">
        <v>0</v>
      </c>
      <c r="M276" s="51">
        <v>32829355.059999999</v>
      </c>
      <c r="N276" s="51">
        <v>32829355.059999999</v>
      </c>
      <c r="O276" s="51">
        <v>4922644.9400000004</v>
      </c>
      <c r="P276" s="51">
        <v>4922644.9400000004</v>
      </c>
      <c r="Q276" s="9">
        <f t="shared" si="9"/>
        <v>0.8696057178427633</v>
      </c>
    </row>
    <row r="277" spans="1:17" x14ac:dyDescent="0.2">
      <c r="A277" s="10" t="s">
        <v>305</v>
      </c>
      <c r="B277" s="10" t="s">
        <v>306</v>
      </c>
      <c r="C277" s="11" t="str">
        <f t="shared" si="8"/>
        <v>21375102 MUSEO NACIONAL DE COSTA RICA</v>
      </c>
      <c r="D277" s="10" t="s">
        <v>19</v>
      </c>
      <c r="E277" s="10" t="s">
        <v>83</v>
      </c>
      <c r="F277" s="10" t="s">
        <v>84</v>
      </c>
      <c r="G277" s="51">
        <v>31990864</v>
      </c>
      <c r="H277" s="51">
        <v>28990864</v>
      </c>
      <c r="I277" s="51">
        <v>28990864</v>
      </c>
      <c r="J277" s="51">
        <v>0</v>
      </c>
      <c r="K277" s="51">
        <v>0</v>
      </c>
      <c r="L277" s="51">
        <v>0</v>
      </c>
      <c r="M277" s="51">
        <v>21967226.23</v>
      </c>
      <c r="N277" s="51">
        <v>21967226.23</v>
      </c>
      <c r="O277" s="51">
        <v>7023637.7699999996</v>
      </c>
      <c r="P277" s="51">
        <v>7023637.7699999996</v>
      </c>
      <c r="Q277" s="9">
        <f t="shared" si="9"/>
        <v>0.75772927050397676</v>
      </c>
    </row>
    <row r="278" spans="1:17" x14ac:dyDescent="0.2">
      <c r="A278" s="10" t="s">
        <v>305</v>
      </c>
      <c r="B278" s="10" t="s">
        <v>306</v>
      </c>
      <c r="C278" s="11" t="str">
        <f t="shared" si="8"/>
        <v>21375102 MUSEO NACIONAL DE COSTA RICA</v>
      </c>
      <c r="D278" s="10" t="s">
        <v>19</v>
      </c>
      <c r="E278" s="10" t="s">
        <v>85</v>
      </c>
      <c r="F278" s="10" t="s">
        <v>86</v>
      </c>
      <c r="G278" s="51">
        <v>33477000</v>
      </c>
      <c r="H278" s="51">
        <v>31627000</v>
      </c>
      <c r="I278" s="51">
        <v>31627000</v>
      </c>
      <c r="J278" s="51">
        <v>0</v>
      </c>
      <c r="K278" s="51">
        <v>0</v>
      </c>
      <c r="L278" s="51">
        <v>0</v>
      </c>
      <c r="M278" s="51">
        <v>25920532.359999999</v>
      </c>
      <c r="N278" s="51">
        <v>25617395.440000001</v>
      </c>
      <c r="O278" s="51">
        <v>5706467.6399999997</v>
      </c>
      <c r="P278" s="51">
        <v>5706467.6399999997</v>
      </c>
      <c r="Q278" s="9">
        <f t="shared" si="9"/>
        <v>0.81956974610301325</v>
      </c>
    </row>
    <row r="279" spans="1:17" x14ac:dyDescent="0.2">
      <c r="A279" s="10" t="s">
        <v>305</v>
      </c>
      <c r="B279" s="10" t="s">
        <v>306</v>
      </c>
      <c r="C279" s="11" t="str">
        <f t="shared" si="8"/>
        <v>21375102 MUSEO NACIONAL DE COSTA RICA</v>
      </c>
      <c r="D279" s="10" t="s">
        <v>19</v>
      </c>
      <c r="E279" s="10" t="s">
        <v>87</v>
      </c>
      <c r="F279" s="10" t="s">
        <v>88</v>
      </c>
      <c r="G279" s="51">
        <v>15850000</v>
      </c>
      <c r="H279" s="51">
        <v>15850000</v>
      </c>
      <c r="I279" s="51">
        <v>15850000</v>
      </c>
      <c r="J279" s="51">
        <v>0</v>
      </c>
      <c r="K279" s="51">
        <v>0</v>
      </c>
      <c r="L279" s="51">
        <v>0</v>
      </c>
      <c r="M279" s="51">
        <v>15187472.800000001</v>
      </c>
      <c r="N279" s="51">
        <v>15187472.800000001</v>
      </c>
      <c r="O279" s="51">
        <v>662527.19999999995</v>
      </c>
      <c r="P279" s="51">
        <v>662527.19999999995</v>
      </c>
      <c r="Q279" s="9">
        <f t="shared" si="9"/>
        <v>0.95820017665615143</v>
      </c>
    </row>
    <row r="280" spans="1:17" x14ac:dyDescent="0.2">
      <c r="A280" s="10" t="s">
        <v>305</v>
      </c>
      <c r="B280" s="10" t="s">
        <v>306</v>
      </c>
      <c r="C280" s="11" t="str">
        <f t="shared" si="8"/>
        <v>21375102 MUSEO NACIONAL DE COSTA RICA</v>
      </c>
      <c r="D280" s="10" t="s">
        <v>19</v>
      </c>
      <c r="E280" s="10" t="s">
        <v>318</v>
      </c>
      <c r="F280" s="10" t="s">
        <v>319</v>
      </c>
      <c r="G280" s="51">
        <v>1175000</v>
      </c>
      <c r="H280" s="51">
        <v>1175000</v>
      </c>
      <c r="I280" s="51">
        <v>1175000</v>
      </c>
      <c r="J280" s="51">
        <v>0</v>
      </c>
      <c r="K280" s="51">
        <v>0</v>
      </c>
      <c r="L280" s="51">
        <v>0</v>
      </c>
      <c r="M280" s="51">
        <v>1066700.3400000001</v>
      </c>
      <c r="N280" s="51">
        <v>1066700.3400000001</v>
      </c>
      <c r="O280" s="51">
        <v>108299.66</v>
      </c>
      <c r="P280" s="51">
        <v>108299.66</v>
      </c>
      <c r="Q280" s="9">
        <f t="shared" si="9"/>
        <v>0.90783007659574477</v>
      </c>
    </row>
    <row r="281" spans="1:17" x14ac:dyDescent="0.2">
      <c r="A281" s="10" t="s">
        <v>305</v>
      </c>
      <c r="B281" s="10" t="s">
        <v>306</v>
      </c>
      <c r="C281" s="11" t="str">
        <f t="shared" si="8"/>
        <v>21375102 MUSEO NACIONAL DE COSTA RICA</v>
      </c>
      <c r="D281" s="10" t="s">
        <v>19</v>
      </c>
      <c r="E281" s="10" t="s">
        <v>89</v>
      </c>
      <c r="F281" s="10" t="s">
        <v>90</v>
      </c>
      <c r="G281" s="51">
        <v>8305000</v>
      </c>
      <c r="H281" s="51">
        <v>7805000</v>
      </c>
      <c r="I281" s="51">
        <v>7805000</v>
      </c>
      <c r="J281" s="51">
        <v>0</v>
      </c>
      <c r="K281" s="51">
        <v>0</v>
      </c>
      <c r="L281" s="51">
        <v>0</v>
      </c>
      <c r="M281" s="51">
        <v>7471544.7300000004</v>
      </c>
      <c r="N281" s="51">
        <v>7182264.7300000004</v>
      </c>
      <c r="O281" s="51">
        <v>333455.27</v>
      </c>
      <c r="P281" s="51">
        <v>333455.27</v>
      </c>
      <c r="Q281" s="9">
        <f t="shared" si="9"/>
        <v>0.95727671108263934</v>
      </c>
    </row>
    <row r="282" spans="1:17" x14ac:dyDescent="0.2">
      <c r="A282" s="10" t="s">
        <v>305</v>
      </c>
      <c r="B282" s="10" t="s">
        <v>306</v>
      </c>
      <c r="C282" s="11" t="str">
        <f t="shared" si="8"/>
        <v>21375102 MUSEO NACIONAL DE COSTA RICA</v>
      </c>
      <c r="D282" s="10" t="s">
        <v>19</v>
      </c>
      <c r="E282" s="10" t="s">
        <v>320</v>
      </c>
      <c r="F282" s="10" t="s">
        <v>321</v>
      </c>
      <c r="G282" s="51">
        <v>1500000</v>
      </c>
      <c r="H282" s="51">
        <v>1500000</v>
      </c>
      <c r="I282" s="51">
        <v>1500000</v>
      </c>
      <c r="J282" s="51">
        <v>0</v>
      </c>
      <c r="K282" s="51">
        <v>0</v>
      </c>
      <c r="L282" s="51">
        <v>0</v>
      </c>
      <c r="M282" s="51">
        <v>165900.48000000001</v>
      </c>
      <c r="N282" s="51">
        <v>165900.48000000001</v>
      </c>
      <c r="O282" s="51">
        <v>1334099.52</v>
      </c>
      <c r="P282" s="51">
        <v>1334099.52</v>
      </c>
      <c r="Q282" s="9">
        <f t="shared" si="9"/>
        <v>0.11060032</v>
      </c>
    </row>
    <row r="283" spans="1:17" x14ac:dyDescent="0.2">
      <c r="A283" s="10" t="s">
        <v>305</v>
      </c>
      <c r="B283" s="10" t="s">
        <v>306</v>
      </c>
      <c r="C283" s="11" t="str">
        <f t="shared" si="8"/>
        <v>21375102 MUSEO NACIONAL DE COSTA RICA</v>
      </c>
      <c r="D283" s="10" t="s">
        <v>19</v>
      </c>
      <c r="E283" s="10" t="s">
        <v>322</v>
      </c>
      <c r="F283" s="10" t="s">
        <v>323</v>
      </c>
      <c r="G283" s="51">
        <v>1175000</v>
      </c>
      <c r="H283" s="51">
        <v>425000</v>
      </c>
      <c r="I283" s="51">
        <v>425000</v>
      </c>
      <c r="J283" s="51">
        <v>0</v>
      </c>
      <c r="K283" s="51">
        <v>0</v>
      </c>
      <c r="L283" s="51">
        <v>0</v>
      </c>
      <c r="M283" s="51">
        <v>0</v>
      </c>
      <c r="N283" s="51">
        <v>0</v>
      </c>
      <c r="O283" s="51">
        <v>425000</v>
      </c>
      <c r="P283" s="51">
        <v>425000</v>
      </c>
      <c r="Q283" s="9">
        <f t="shared" si="9"/>
        <v>0</v>
      </c>
    </row>
    <row r="284" spans="1:17" x14ac:dyDescent="0.2">
      <c r="A284" s="10" t="s">
        <v>305</v>
      </c>
      <c r="B284" s="10" t="s">
        <v>306</v>
      </c>
      <c r="C284" s="11" t="str">
        <f t="shared" si="8"/>
        <v>21375102 MUSEO NACIONAL DE COSTA RICA</v>
      </c>
      <c r="D284" s="10" t="s">
        <v>19</v>
      </c>
      <c r="E284" s="10" t="s">
        <v>91</v>
      </c>
      <c r="F284" s="10" t="s">
        <v>92</v>
      </c>
      <c r="G284" s="51">
        <v>3700000</v>
      </c>
      <c r="H284" s="51">
        <v>1872000</v>
      </c>
      <c r="I284" s="51">
        <v>1872000</v>
      </c>
      <c r="J284" s="51">
        <v>0</v>
      </c>
      <c r="K284" s="51">
        <v>0</v>
      </c>
      <c r="L284" s="51">
        <v>0</v>
      </c>
      <c r="M284" s="51">
        <v>1360039.7</v>
      </c>
      <c r="N284" s="51">
        <v>1360039.7</v>
      </c>
      <c r="O284" s="51">
        <v>511960.3</v>
      </c>
      <c r="P284" s="51">
        <v>511960.3</v>
      </c>
      <c r="Q284" s="9">
        <f t="shared" si="9"/>
        <v>0.72651693376068371</v>
      </c>
    </row>
    <row r="285" spans="1:17" x14ac:dyDescent="0.2">
      <c r="A285" s="10" t="s">
        <v>305</v>
      </c>
      <c r="B285" s="10" t="s">
        <v>306</v>
      </c>
      <c r="C285" s="11" t="str">
        <f t="shared" si="8"/>
        <v>21375102 MUSEO NACIONAL DE COSTA RICA</v>
      </c>
      <c r="D285" s="10" t="s">
        <v>19</v>
      </c>
      <c r="E285" s="10" t="s">
        <v>93</v>
      </c>
      <c r="F285" s="10" t="s">
        <v>94</v>
      </c>
      <c r="G285" s="51">
        <v>1772000</v>
      </c>
      <c r="H285" s="51">
        <v>3000000</v>
      </c>
      <c r="I285" s="51">
        <v>3000000</v>
      </c>
      <c r="J285" s="51">
        <v>0</v>
      </c>
      <c r="K285" s="51">
        <v>0</v>
      </c>
      <c r="L285" s="51">
        <v>0</v>
      </c>
      <c r="M285" s="51">
        <v>668874.31000000006</v>
      </c>
      <c r="N285" s="51">
        <v>655017.39</v>
      </c>
      <c r="O285" s="51">
        <v>2331125.69</v>
      </c>
      <c r="P285" s="51">
        <v>2331125.69</v>
      </c>
      <c r="Q285" s="9">
        <f t="shared" si="9"/>
        <v>0.22295810333333335</v>
      </c>
    </row>
    <row r="286" spans="1:17" x14ac:dyDescent="0.2">
      <c r="A286" s="10" t="s">
        <v>305</v>
      </c>
      <c r="B286" s="10" t="s">
        <v>306</v>
      </c>
      <c r="C286" s="11" t="str">
        <f t="shared" si="8"/>
        <v>21375102 MUSEO NACIONAL DE COSTA RICA</v>
      </c>
      <c r="D286" s="10" t="s">
        <v>19</v>
      </c>
      <c r="E286" s="10" t="s">
        <v>95</v>
      </c>
      <c r="F286" s="10" t="s">
        <v>96</v>
      </c>
      <c r="G286" s="51">
        <v>560154817</v>
      </c>
      <c r="H286" s="51">
        <v>552841272.64999998</v>
      </c>
      <c r="I286" s="51">
        <v>552841272.64999998</v>
      </c>
      <c r="J286" s="51">
        <v>0</v>
      </c>
      <c r="K286" s="51">
        <v>0</v>
      </c>
      <c r="L286" s="51">
        <v>0</v>
      </c>
      <c r="M286" s="51">
        <v>500745987.22000003</v>
      </c>
      <c r="N286" s="51">
        <v>436208722.79000002</v>
      </c>
      <c r="O286" s="51">
        <v>52095285.43</v>
      </c>
      <c r="P286" s="51">
        <v>52095285.43</v>
      </c>
      <c r="Q286" s="9">
        <f t="shared" si="9"/>
        <v>0.90576809654553214</v>
      </c>
    </row>
    <row r="287" spans="1:17" x14ac:dyDescent="0.2">
      <c r="A287" s="10" t="s">
        <v>305</v>
      </c>
      <c r="B287" s="10" t="s">
        <v>306</v>
      </c>
      <c r="C287" s="11" t="str">
        <f t="shared" si="8"/>
        <v>21375102 MUSEO NACIONAL DE COSTA RICA</v>
      </c>
      <c r="D287" s="10" t="s">
        <v>19</v>
      </c>
      <c r="E287" s="10" t="s">
        <v>324</v>
      </c>
      <c r="F287" s="10" t="s">
        <v>325</v>
      </c>
      <c r="G287" s="51">
        <v>4300000</v>
      </c>
      <c r="H287" s="51">
        <v>50000</v>
      </c>
      <c r="I287" s="51">
        <v>50000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50000</v>
      </c>
      <c r="P287" s="51">
        <v>50000</v>
      </c>
      <c r="Q287" s="9">
        <f t="shared" si="9"/>
        <v>0</v>
      </c>
    </row>
    <row r="288" spans="1:17" x14ac:dyDescent="0.2">
      <c r="A288" s="10" t="s">
        <v>305</v>
      </c>
      <c r="B288" s="10" t="s">
        <v>306</v>
      </c>
      <c r="C288" s="11" t="str">
        <f t="shared" si="8"/>
        <v>21375102 MUSEO NACIONAL DE COSTA RICA</v>
      </c>
      <c r="D288" s="10" t="s">
        <v>19</v>
      </c>
      <c r="E288" s="10" t="s">
        <v>289</v>
      </c>
      <c r="F288" s="10" t="s">
        <v>290</v>
      </c>
      <c r="G288" s="51">
        <v>7997000</v>
      </c>
      <c r="H288" s="51">
        <v>7997000</v>
      </c>
      <c r="I288" s="51">
        <v>7997000</v>
      </c>
      <c r="J288" s="51">
        <v>0</v>
      </c>
      <c r="K288" s="51">
        <v>0</v>
      </c>
      <c r="L288" s="51">
        <v>0</v>
      </c>
      <c r="M288" s="51">
        <v>7418450</v>
      </c>
      <c r="N288" s="51">
        <v>0</v>
      </c>
      <c r="O288" s="51">
        <v>578550</v>
      </c>
      <c r="P288" s="51">
        <v>578550</v>
      </c>
      <c r="Q288" s="9">
        <f t="shared" si="9"/>
        <v>0.92765412029511063</v>
      </c>
    </row>
    <row r="289" spans="1:17" x14ac:dyDescent="0.2">
      <c r="A289" s="10" t="s">
        <v>305</v>
      </c>
      <c r="B289" s="10" t="s">
        <v>306</v>
      </c>
      <c r="C289" s="11" t="str">
        <f t="shared" si="8"/>
        <v>21375102 MUSEO NACIONAL DE COSTA RICA</v>
      </c>
      <c r="D289" s="10" t="s">
        <v>19</v>
      </c>
      <c r="E289" s="10" t="s">
        <v>97</v>
      </c>
      <c r="F289" s="10" t="s">
        <v>98</v>
      </c>
      <c r="G289" s="51">
        <v>10500000</v>
      </c>
      <c r="H289" s="51">
        <v>10500000</v>
      </c>
      <c r="I289" s="51">
        <v>10500000</v>
      </c>
      <c r="J289" s="51">
        <v>0</v>
      </c>
      <c r="K289" s="51">
        <v>0</v>
      </c>
      <c r="L289" s="51">
        <v>0</v>
      </c>
      <c r="M289" s="51">
        <v>10258460.92</v>
      </c>
      <c r="N289" s="51">
        <v>10258460.92</v>
      </c>
      <c r="O289" s="51">
        <v>241539.08</v>
      </c>
      <c r="P289" s="51">
        <v>241539.08</v>
      </c>
      <c r="Q289" s="9">
        <f t="shared" si="9"/>
        <v>0.97699627809523804</v>
      </c>
    </row>
    <row r="290" spans="1:17" x14ac:dyDescent="0.2">
      <c r="A290" s="10" t="s">
        <v>305</v>
      </c>
      <c r="B290" s="10" t="s">
        <v>306</v>
      </c>
      <c r="C290" s="11" t="str">
        <f t="shared" si="8"/>
        <v>21375102 MUSEO NACIONAL DE COSTA RICA</v>
      </c>
      <c r="D290" s="10" t="s">
        <v>19</v>
      </c>
      <c r="E290" s="10" t="s">
        <v>101</v>
      </c>
      <c r="F290" s="10" t="s">
        <v>102</v>
      </c>
      <c r="G290" s="51">
        <v>434855000</v>
      </c>
      <c r="H290" s="51">
        <v>440641455.64999998</v>
      </c>
      <c r="I290" s="51">
        <v>440641455.64999998</v>
      </c>
      <c r="J290" s="51">
        <v>0</v>
      </c>
      <c r="K290" s="51">
        <v>0</v>
      </c>
      <c r="L290" s="51">
        <v>0</v>
      </c>
      <c r="M290" s="51">
        <v>417178090.37</v>
      </c>
      <c r="N290" s="51">
        <v>361278540.62</v>
      </c>
      <c r="O290" s="51">
        <v>23463365.280000001</v>
      </c>
      <c r="P290" s="51">
        <v>23463365.280000001</v>
      </c>
      <c r="Q290" s="9">
        <f t="shared" si="9"/>
        <v>0.94675179790928055</v>
      </c>
    </row>
    <row r="291" spans="1:17" x14ac:dyDescent="0.2">
      <c r="A291" s="10" t="s">
        <v>305</v>
      </c>
      <c r="B291" s="10" t="s">
        <v>306</v>
      </c>
      <c r="C291" s="11" t="str">
        <f t="shared" si="8"/>
        <v>21375102 MUSEO NACIONAL DE COSTA RICA</v>
      </c>
      <c r="D291" s="10" t="s">
        <v>19</v>
      </c>
      <c r="E291" s="10" t="s">
        <v>103</v>
      </c>
      <c r="F291" s="10" t="s">
        <v>104</v>
      </c>
      <c r="G291" s="51">
        <v>102502817</v>
      </c>
      <c r="H291" s="51">
        <v>93652817</v>
      </c>
      <c r="I291" s="51">
        <v>93652817</v>
      </c>
      <c r="J291" s="51">
        <v>0</v>
      </c>
      <c r="K291" s="51">
        <v>0</v>
      </c>
      <c r="L291" s="51">
        <v>0</v>
      </c>
      <c r="M291" s="51">
        <v>65890985.93</v>
      </c>
      <c r="N291" s="51">
        <v>64671721.25</v>
      </c>
      <c r="O291" s="51">
        <v>27761831.07</v>
      </c>
      <c r="P291" s="51">
        <v>27761831.07</v>
      </c>
      <c r="Q291" s="9">
        <f t="shared" si="9"/>
        <v>0.70356651343440102</v>
      </c>
    </row>
    <row r="292" spans="1:17" x14ac:dyDescent="0.2">
      <c r="A292" s="10" t="s">
        <v>305</v>
      </c>
      <c r="B292" s="10" t="s">
        <v>306</v>
      </c>
      <c r="C292" s="11" t="str">
        <f t="shared" si="8"/>
        <v>21375102 MUSEO NACIONAL DE COSTA RICA</v>
      </c>
      <c r="D292" s="10" t="s">
        <v>19</v>
      </c>
      <c r="E292" s="10" t="s">
        <v>105</v>
      </c>
      <c r="F292" s="10" t="s">
        <v>106</v>
      </c>
      <c r="G292" s="51">
        <v>34668387</v>
      </c>
      <c r="H292" s="51">
        <v>34668387</v>
      </c>
      <c r="I292" s="51">
        <v>34668387</v>
      </c>
      <c r="J292" s="51">
        <v>0</v>
      </c>
      <c r="K292" s="51">
        <v>0</v>
      </c>
      <c r="L292" s="51">
        <v>0</v>
      </c>
      <c r="M292" s="51">
        <v>30032107.760000002</v>
      </c>
      <c r="N292" s="51">
        <v>30032107.760000002</v>
      </c>
      <c r="O292" s="51">
        <v>4636279.24</v>
      </c>
      <c r="P292" s="51">
        <v>4636279.24</v>
      </c>
      <c r="Q292" s="9">
        <f t="shared" si="9"/>
        <v>0.86626781222904892</v>
      </c>
    </row>
    <row r="293" spans="1:17" x14ac:dyDescent="0.2">
      <c r="A293" s="10" t="s">
        <v>305</v>
      </c>
      <c r="B293" s="10" t="s">
        <v>306</v>
      </c>
      <c r="C293" s="11" t="str">
        <f t="shared" si="8"/>
        <v>21375102 MUSEO NACIONAL DE COSTA RICA</v>
      </c>
      <c r="D293" s="10" t="s">
        <v>19</v>
      </c>
      <c r="E293" s="10" t="s">
        <v>107</v>
      </c>
      <c r="F293" s="10" t="s">
        <v>108</v>
      </c>
      <c r="G293" s="51">
        <v>2025423</v>
      </c>
      <c r="H293" s="51">
        <v>1525423</v>
      </c>
      <c r="I293" s="51">
        <v>1525423</v>
      </c>
      <c r="J293" s="51">
        <v>0</v>
      </c>
      <c r="K293" s="51">
        <v>0</v>
      </c>
      <c r="L293" s="51">
        <v>0</v>
      </c>
      <c r="M293" s="51">
        <v>1039519.76</v>
      </c>
      <c r="N293" s="51">
        <v>1039519.76</v>
      </c>
      <c r="O293" s="51">
        <v>485903.24</v>
      </c>
      <c r="P293" s="51">
        <v>485903.24</v>
      </c>
      <c r="Q293" s="9">
        <f t="shared" si="9"/>
        <v>0.68146327936578899</v>
      </c>
    </row>
    <row r="294" spans="1:17" x14ac:dyDescent="0.2">
      <c r="A294" s="10" t="s">
        <v>305</v>
      </c>
      <c r="B294" s="10" t="s">
        <v>306</v>
      </c>
      <c r="C294" s="11" t="str">
        <f t="shared" si="8"/>
        <v>21375102 MUSEO NACIONAL DE COSTA RICA</v>
      </c>
      <c r="D294" s="10" t="s">
        <v>19</v>
      </c>
      <c r="E294" s="10" t="s">
        <v>109</v>
      </c>
      <c r="F294" s="10" t="s">
        <v>110</v>
      </c>
      <c r="G294" s="51">
        <v>32642964</v>
      </c>
      <c r="H294" s="51">
        <v>32142964</v>
      </c>
      <c r="I294" s="51">
        <v>32142964</v>
      </c>
      <c r="J294" s="51">
        <v>0</v>
      </c>
      <c r="K294" s="51">
        <v>0</v>
      </c>
      <c r="L294" s="51">
        <v>0</v>
      </c>
      <c r="M294" s="51">
        <v>27992588</v>
      </c>
      <c r="N294" s="51">
        <v>27992588</v>
      </c>
      <c r="O294" s="51">
        <v>4150376</v>
      </c>
      <c r="P294" s="51">
        <v>4150376</v>
      </c>
      <c r="Q294" s="9">
        <f t="shared" si="9"/>
        <v>0.87087762037128869</v>
      </c>
    </row>
    <row r="295" spans="1:17" x14ac:dyDescent="0.2">
      <c r="A295" s="10" t="s">
        <v>305</v>
      </c>
      <c r="B295" s="10" t="s">
        <v>306</v>
      </c>
      <c r="C295" s="11" t="str">
        <f t="shared" si="8"/>
        <v>21375102 MUSEO NACIONAL DE COSTA RICA</v>
      </c>
      <c r="D295" s="10" t="s">
        <v>19</v>
      </c>
      <c r="E295" s="10" t="s">
        <v>512</v>
      </c>
      <c r="F295" s="10" t="s">
        <v>513</v>
      </c>
      <c r="G295" s="51">
        <v>0</v>
      </c>
      <c r="H295" s="51">
        <v>500000</v>
      </c>
      <c r="I295" s="51">
        <v>500000</v>
      </c>
      <c r="J295" s="51">
        <v>0</v>
      </c>
      <c r="K295" s="51">
        <v>0</v>
      </c>
      <c r="L295" s="51">
        <v>0</v>
      </c>
      <c r="M295" s="51">
        <v>500000</v>
      </c>
      <c r="N295" s="51">
        <v>500000</v>
      </c>
      <c r="O295" s="51">
        <v>0</v>
      </c>
      <c r="P295" s="51">
        <v>0</v>
      </c>
      <c r="Q295" s="9">
        <f t="shared" si="9"/>
        <v>1</v>
      </c>
    </row>
    <row r="296" spans="1:17" x14ac:dyDescent="0.2">
      <c r="A296" s="10" t="s">
        <v>305</v>
      </c>
      <c r="B296" s="10" t="s">
        <v>306</v>
      </c>
      <c r="C296" s="11" t="str">
        <f t="shared" si="8"/>
        <v>21375102 MUSEO NACIONAL DE COSTA RICA</v>
      </c>
      <c r="D296" s="10" t="s">
        <v>19</v>
      </c>
      <c r="E296" s="10" t="s">
        <v>514</v>
      </c>
      <c r="F296" s="10" t="s">
        <v>515</v>
      </c>
      <c r="G296" s="51">
        <v>0</v>
      </c>
      <c r="H296" s="51">
        <v>500000</v>
      </c>
      <c r="I296" s="51">
        <v>500000</v>
      </c>
      <c r="J296" s="51">
        <v>0</v>
      </c>
      <c r="K296" s="51">
        <v>0</v>
      </c>
      <c r="L296" s="51">
        <v>0</v>
      </c>
      <c r="M296" s="51">
        <v>500000</v>
      </c>
      <c r="N296" s="51">
        <v>500000</v>
      </c>
      <c r="O296" s="51">
        <v>0</v>
      </c>
      <c r="P296" s="51">
        <v>0</v>
      </c>
      <c r="Q296" s="9">
        <f t="shared" si="9"/>
        <v>1</v>
      </c>
    </row>
    <row r="297" spans="1:17" x14ac:dyDescent="0.2">
      <c r="A297" s="10" t="s">
        <v>305</v>
      </c>
      <c r="B297" s="10" t="s">
        <v>306</v>
      </c>
      <c r="C297" s="11" t="str">
        <f t="shared" si="8"/>
        <v>21375102 MUSEO NACIONAL DE COSTA RICA</v>
      </c>
      <c r="D297" s="10" t="s">
        <v>19</v>
      </c>
      <c r="E297" s="10" t="s">
        <v>111</v>
      </c>
      <c r="F297" s="10" t="s">
        <v>112</v>
      </c>
      <c r="G297" s="51">
        <v>48050000</v>
      </c>
      <c r="H297" s="51">
        <v>52095000</v>
      </c>
      <c r="I297" s="51">
        <v>52095000</v>
      </c>
      <c r="J297" s="51">
        <v>0</v>
      </c>
      <c r="K297" s="51">
        <v>0</v>
      </c>
      <c r="L297" s="51">
        <v>0</v>
      </c>
      <c r="M297" s="51">
        <v>51375626</v>
      </c>
      <c r="N297" s="51">
        <v>51375626</v>
      </c>
      <c r="O297" s="51">
        <v>719374</v>
      </c>
      <c r="P297" s="51">
        <v>719374</v>
      </c>
      <c r="Q297" s="9">
        <f t="shared" si="9"/>
        <v>0.98619111239082446</v>
      </c>
    </row>
    <row r="298" spans="1:17" x14ac:dyDescent="0.2">
      <c r="A298" s="10" t="s">
        <v>305</v>
      </c>
      <c r="B298" s="10" t="s">
        <v>306</v>
      </c>
      <c r="C298" s="11" t="str">
        <f t="shared" si="8"/>
        <v>21375102 MUSEO NACIONAL DE COSTA RICA</v>
      </c>
      <c r="D298" s="10" t="s">
        <v>19</v>
      </c>
      <c r="E298" s="10" t="s">
        <v>113</v>
      </c>
      <c r="F298" s="10" t="s">
        <v>114</v>
      </c>
      <c r="G298" s="51">
        <v>48050000</v>
      </c>
      <c r="H298" s="51">
        <v>52095000</v>
      </c>
      <c r="I298" s="51">
        <v>52095000</v>
      </c>
      <c r="J298" s="51">
        <v>0</v>
      </c>
      <c r="K298" s="51">
        <v>0</v>
      </c>
      <c r="L298" s="51">
        <v>0</v>
      </c>
      <c r="M298" s="51">
        <v>51375626</v>
      </c>
      <c r="N298" s="51">
        <v>51375626</v>
      </c>
      <c r="O298" s="51">
        <v>719374</v>
      </c>
      <c r="P298" s="51">
        <v>719374</v>
      </c>
      <c r="Q298" s="9">
        <f t="shared" si="9"/>
        <v>0.98619111239082446</v>
      </c>
    </row>
    <row r="299" spans="1:17" x14ac:dyDescent="0.2">
      <c r="A299" s="10" t="s">
        <v>305</v>
      </c>
      <c r="B299" s="10" t="s">
        <v>306</v>
      </c>
      <c r="C299" s="11" t="str">
        <f t="shared" si="8"/>
        <v>21375102 MUSEO NACIONAL DE COSTA RICA</v>
      </c>
      <c r="D299" s="10" t="s">
        <v>19</v>
      </c>
      <c r="E299" s="10" t="s">
        <v>115</v>
      </c>
      <c r="F299" s="10" t="s">
        <v>116</v>
      </c>
      <c r="G299" s="51">
        <v>17300000</v>
      </c>
      <c r="H299" s="51">
        <v>17300000</v>
      </c>
      <c r="I299" s="51">
        <v>17300000</v>
      </c>
      <c r="J299" s="51">
        <v>0</v>
      </c>
      <c r="K299" s="51">
        <v>0</v>
      </c>
      <c r="L299" s="51">
        <v>0</v>
      </c>
      <c r="M299" s="51">
        <v>14140079.49</v>
      </c>
      <c r="N299" s="51">
        <v>12671079.49</v>
      </c>
      <c r="O299" s="51">
        <v>3159920.51</v>
      </c>
      <c r="P299" s="51">
        <v>3159920.51</v>
      </c>
      <c r="Q299" s="9">
        <f t="shared" si="9"/>
        <v>0.81734563526011561</v>
      </c>
    </row>
    <row r="300" spans="1:17" x14ac:dyDescent="0.2">
      <c r="A300" s="10" t="s">
        <v>305</v>
      </c>
      <c r="B300" s="10" t="s">
        <v>306</v>
      </c>
      <c r="C300" s="11" t="str">
        <f t="shared" si="8"/>
        <v>21375102 MUSEO NACIONAL DE COSTA RICA</v>
      </c>
      <c r="D300" s="58" t="s">
        <v>19</v>
      </c>
      <c r="E300" s="10" t="s">
        <v>117</v>
      </c>
      <c r="F300" s="10" t="s">
        <v>118</v>
      </c>
      <c r="G300" s="51">
        <v>13000000</v>
      </c>
      <c r="H300" s="51">
        <v>13000000</v>
      </c>
      <c r="I300" s="51">
        <v>13000000</v>
      </c>
      <c r="J300" s="51">
        <v>0</v>
      </c>
      <c r="K300" s="51">
        <v>0</v>
      </c>
      <c r="L300" s="51">
        <v>0</v>
      </c>
      <c r="M300" s="51">
        <v>10678749.33</v>
      </c>
      <c r="N300" s="51">
        <v>9209749.3300000001</v>
      </c>
      <c r="O300" s="51">
        <v>2321250.67</v>
      </c>
      <c r="P300" s="51">
        <v>2321250.67</v>
      </c>
      <c r="Q300" s="9">
        <f t="shared" si="9"/>
        <v>0.82144225615384614</v>
      </c>
    </row>
    <row r="301" spans="1:17" x14ac:dyDescent="0.2">
      <c r="A301" s="10" t="s">
        <v>305</v>
      </c>
      <c r="B301" s="10" t="s">
        <v>306</v>
      </c>
      <c r="C301" s="11" t="str">
        <f t="shared" si="8"/>
        <v>21375102 MUSEO NACIONAL DE COSTA RICA</v>
      </c>
      <c r="D301" s="10" t="s">
        <v>19</v>
      </c>
      <c r="E301" s="10" t="s">
        <v>119</v>
      </c>
      <c r="F301" s="10" t="s">
        <v>120</v>
      </c>
      <c r="G301" s="51">
        <v>4100000</v>
      </c>
      <c r="H301" s="51">
        <v>4100000</v>
      </c>
      <c r="I301" s="51">
        <v>4100000</v>
      </c>
      <c r="J301" s="51">
        <v>0</v>
      </c>
      <c r="K301" s="51">
        <v>0</v>
      </c>
      <c r="L301" s="51">
        <v>0</v>
      </c>
      <c r="M301" s="51">
        <v>3305985.16</v>
      </c>
      <c r="N301" s="51">
        <v>3305985.16</v>
      </c>
      <c r="O301" s="51">
        <v>794014.84</v>
      </c>
      <c r="P301" s="51">
        <v>794014.84</v>
      </c>
      <c r="Q301" s="9">
        <f t="shared" si="9"/>
        <v>0.80633784390243901</v>
      </c>
    </row>
    <row r="302" spans="1:17" x14ac:dyDescent="0.2">
      <c r="A302" s="10" t="s">
        <v>305</v>
      </c>
      <c r="B302" s="10" t="s">
        <v>306</v>
      </c>
      <c r="C302" s="11" t="str">
        <f t="shared" si="8"/>
        <v>21375102 MUSEO NACIONAL DE COSTA RICA</v>
      </c>
      <c r="D302" s="10" t="s">
        <v>19</v>
      </c>
      <c r="E302" s="10" t="s">
        <v>121</v>
      </c>
      <c r="F302" s="10" t="s">
        <v>122</v>
      </c>
      <c r="G302" s="51">
        <v>200000</v>
      </c>
      <c r="H302" s="51">
        <v>200000</v>
      </c>
      <c r="I302" s="51">
        <v>200000</v>
      </c>
      <c r="J302" s="51">
        <v>0</v>
      </c>
      <c r="K302" s="51">
        <v>0</v>
      </c>
      <c r="L302" s="51">
        <v>0</v>
      </c>
      <c r="M302" s="51">
        <v>155345</v>
      </c>
      <c r="N302" s="51">
        <v>155345</v>
      </c>
      <c r="O302" s="51">
        <v>44655</v>
      </c>
      <c r="P302" s="51">
        <v>44655</v>
      </c>
      <c r="Q302" s="9">
        <f t="shared" si="9"/>
        <v>0.776725</v>
      </c>
    </row>
    <row r="303" spans="1:17" x14ac:dyDescent="0.2">
      <c r="A303" s="10" t="s">
        <v>305</v>
      </c>
      <c r="B303" s="10" t="s">
        <v>306</v>
      </c>
      <c r="C303" s="11" t="str">
        <f t="shared" si="8"/>
        <v>21375102 MUSEO NACIONAL DE COSTA RICA</v>
      </c>
      <c r="D303" s="10" t="s">
        <v>19</v>
      </c>
      <c r="E303" s="10" t="s">
        <v>123</v>
      </c>
      <c r="F303" s="10" t="s">
        <v>124</v>
      </c>
      <c r="G303" s="51">
        <v>74156103</v>
      </c>
      <c r="H303" s="51">
        <v>75514647.349999994</v>
      </c>
      <c r="I303" s="51">
        <v>75514647.349999994</v>
      </c>
      <c r="J303" s="51">
        <v>0</v>
      </c>
      <c r="K303" s="51">
        <v>0</v>
      </c>
      <c r="L303" s="51">
        <v>0</v>
      </c>
      <c r="M303" s="51">
        <v>38482939.920000002</v>
      </c>
      <c r="N303" s="51">
        <v>38386889.920000002</v>
      </c>
      <c r="O303" s="51">
        <v>37031707.43</v>
      </c>
      <c r="P303" s="51">
        <v>37031707.43</v>
      </c>
      <c r="Q303" s="9">
        <f t="shared" si="9"/>
        <v>0.50960894701178794</v>
      </c>
    </row>
    <row r="304" spans="1:17" x14ac:dyDescent="0.2">
      <c r="A304" s="10" t="s">
        <v>305</v>
      </c>
      <c r="B304" s="10" t="s">
        <v>306</v>
      </c>
      <c r="C304" s="11" t="str">
        <f t="shared" si="8"/>
        <v>21375102 MUSEO NACIONAL DE COSTA RICA</v>
      </c>
      <c r="D304" s="10" t="s">
        <v>19</v>
      </c>
      <c r="E304" s="10" t="s">
        <v>125</v>
      </c>
      <c r="F304" s="10" t="s">
        <v>126</v>
      </c>
      <c r="G304" s="51">
        <v>5192682</v>
      </c>
      <c r="H304" s="51">
        <v>5192682</v>
      </c>
      <c r="I304" s="51">
        <v>5192682</v>
      </c>
      <c r="J304" s="51">
        <v>0</v>
      </c>
      <c r="K304" s="51">
        <v>0</v>
      </c>
      <c r="L304" s="51">
        <v>0</v>
      </c>
      <c r="M304" s="51">
        <v>1152600</v>
      </c>
      <c r="N304" s="51">
        <v>1056550</v>
      </c>
      <c r="O304" s="51">
        <v>4040082</v>
      </c>
      <c r="P304" s="51">
        <v>4040082</v>
      </c>
      <c r="Q304" s="9">
        <f t="shared" si="9"/>
        <v>0.22196622092398494</v>
      </c>
    </row>
    <row r="305" spans="1:17" x14ac:dyDescent="0.2">
      <c r="A305" s="10" t="s">
        <v>305</v>
      </c>
      <c r="B305" s="10" t="s">
        <v>306</v>
      </c>
      <c r="C305" s="11" t="str">
        <f t="shared" si="8"/>
        <v>21375102 MUSEO NACIONAL DE COSTA RICA</v>
      </c>
      <c r="D305" s="10" t="s">
        <v>19</v>
      </c>
      <c r="E305" s="10" t="s">
        <v>127</v>
      </c>
      <c r="F305" s="10" t="s">
        <v>128</v>
      </c>
      <c r="G305" s="51">
        <v>2257421</v>
      </c>
      <c r="H305" s="51">
        <v>1403706</v>
      </c>
      <c r="I305" s="51">
        <v>1403706</v>
      </c>
      <c r="J305" s="51">
        <v>0</v>
      </c>
      <c r="K305" s="51">
        <v>0</v>
      </c>
      <c r="L305" s="51">
        <v>0</v>
      </c>
      <c r="M305" s="51">
        <v>1138286.48</v>
      </c>
      <c r="N305" s="51">
        <v>1138286.48</v>
      </c>
      <c r="O305" s="51">
        <v>265419.52000000002</v>
      </c>
      <c r="P305" s="51">
        <v>265419.52000000002</v>
      </c>
      <c r="Q305" s="9">
        <f t="shared" si="9"/>
        <v>0.81091516314669876</v>
      </c>
    </row>
    <row r="306" spans="1:17" x14ac:dyDescent="0.2">
      <c r="A306" s="10" t="s">
        <v>305</v>
      </c>
      <c r="B306" s="10" t="s">
        <v>306</v>
      </c>
      <c r="C306" s="11" t="str">
        <f t="shared" si="8"/>
        <v>21375102 MUSEO NACIONAL DE COSTA RICA</v>
      </c>
      <c r="D306" s="10" t="s">
        <v>19</v>
      </c>
      <c r="E306" s="10" t="s">
        <v>129</v>
      </c>
      <c r="F306" s="10" t="s">
        <v>130</v>
      </c>
      <c r="G306" s="51">
        <v>7656000</v>
      </c>
      <c r="H306" s="51">
        <v>4474715</v>
      </c>
      <c r="I306" s="51">
        <v>4474715</v>
      </c>
      <c r="J306" s="51">
        <v>0</v>
      </c>
      <c r="K306" s="51">
        <v>0</v>
      </c>
      <c r="L306" s="51">
        <v>0</v>
      </c>
      <c r="M306" s="51">
        <v>2380097.5499999998</v>
      </c>
      <c r="N306" s="51">
        <v>2380097.5499999998</v>
      </c>
      <c r="O306" s="51">
        <v>2094617.45</v>
      </c>
      <c r="P306" s="51">
        <v>2094617.45</v>
      </c>
      <c r="Q306" s="9">
        <f t="shared" si="9"/>
        <v>0.53189924944940625</v>
      </c>
    </row>
    <row r="307" spans="1:17" x14ac:dyDescent="0.2">
      <c r="A307" s="10" t="s">
        <v>305</v>
      </c>
      <c r="B307" s="10" t="s">
        <v>306</v>
      </c>
      <c r="C307" s="11" t="str">
        <f t="shared" si="8"/>
        <v>21375102 MUSEO NACIONAL DE COSTA RICA</v>
      </c>
      <c r="D307" s="10" t="s">
        <v>19</v>
      </c>
      <c r="E307" s="10" t="s">
        <v>131</v>
      </c>
      <c r="F307" s="10" t="s">
        <v>132</v>
      </c>
      <c r="G307" s="51">
        <v>11500000</v>
      </c>
      <c r="H307" s="51">
        <v>15143544.35</v>
      </c>
      <c r="I307" s="51">
        <v>15143544.35</v>
      </c>
      <c r="J307" s="51">
        <v>0</v>
      </c>
      <c r="K307" s="51">
        <v>0</v>
      </c>
      <c r="L307" s="51">
        <v>0</v>
      </c>
      <c r="M307" s="51">
        <v>5135020.3899999997</v>
      </c>
      <c r="N307" s="51">
        <v>5135020.3899999997</v>
      </c>
      <c r="O307" s="51">
        <v>10008523.960000001</v>
      </c>
      <c r="P307" s="51">
        <v>10008523.960000001</v>
      </c>
      <c r="Q307" s="9">
        <f t="shared" si="9"/>
        <v>0.33908973165849376</v>
      </c>
    </row>
    <row r="308" spans="1:17" x14ac:dyDescent="0.2">
      <c r="A308" s="10" t="s">
        <v>305</v>
      </c>
      <c r="B308" s="10" t="s">
        <v>306</v>
      </c>
      <c r="C308" s="11" t="str">
        <f t="shared" si="8"/>
        <v>21375102 MUSEO NACIONAL DE COSTA RICA</v>
      </c>
      <c r="D308" s="10" t="s">
        <v>19</v>
      </c>
      <c r="E308" s="10" t="s">
        <v>133</v>
      </c>
      <c r="F308" s="10" t="s">
        <v>134</v>
      </c>
      <c r="G308" s="51">
        <v>14000000</v>
      </c>
      <c r="H308" s="51">
        <v>14000000</v>
      </c>
      <c r="I308" s="51">
        <v>14000000</v>
      </c>
      <c r="J308" s="51">
        <v>0</v>
      </c>
      <c r="K308" s="51">
        <v>0</v>
      </c>
      <c r="L308" s="51">
        <v>0</v>
      </c>
      <c r="M308" s="51">
        <v>9558133.6899999995</v>
      </c>
      <c r="N308" s="51">
        <v>9558133.6899999995</v>
      </c>
      <c r="O308" s="51">
        <v>4441866.3099999996</v>
      </c>
      <c r="P308" s="51">
        <v>4441866.3099999996</v>
      </c>
      <c r="Q308" s="9">
        <f t="shared" si="9"/>
        <v>0.682723835</v>
      </c>
    </row>
    <row r="309" spans="1:17" x14ac:dyDescent="0.2">
      <c r="A309" s="10" t="s">
        <v>305</v>
      </c>
      <c r="B309" s="10" t="s">
        <v>306</v>
      </c>
      <c r="C309" s="11" t="str">
        <f t="shared" si="8"/>
        <v>21375102 MUSEO NACIONAL DE COSTA RICA</v>
      </c>
      <c r="D309" s="10" t="s">
        <v>19</v>
      </c>
      <c r="E309" s="10" t="s">
        <v>135</v>
      </c>
      <c r="F309" s="10" t="s">
        <v>136</v>
      </c>
      <c r="G309" s="51">
        <v>18000000</v>
      </c>
      <c r="H309" s="51">
        <v>18000000</v>
      </c>
      <c r="I309" s="51">
        <v>18000000</v>
      </c>
      <c r="J309" s="51">
        <v>0</v>
      </c>
      <c r="K309" s="51">
        <v>0</v>
      </c>
      <c r="L309" s="51">
        <v>0</v>
      </c>
      <c r="M309" s="51">
        <v>4631219.01</v>
      </c>
      <c r="N309" s="51">
        <v>4631219.01</v>
      </c>
      <c r="O309" s="51">
        <v>13368780.99</v>
      </c>
      <c r="P309" s="51">
        <v>13368780.99</v>
      </c>
      <c r="Q309" s="9">
        <f t="shared" si="9"/>
        <v>0.25728994499999996</v>
      </c>
    </row>
    <row r="310" spans="1:17" x14ac:dyDescent="0.2">
      <c r="A310" s="10" t="s">
        <v>305</v>
      </c>
      <c r="B310" s="10" t="s">
        <v>306</v>
      </c>
      <c r="C310" s="11" t="str">
        <f t="shared" si="8"/>
        <v>21375102 MUSEO NACIONAL DE COSTA RICA</v>
      </c>
      <c r="D310" s="10" t="s">
        <v>19</v>
      </c>
      <c r="E310" s="10" t="s">
        <v>137</v>
      </c>
      <c r="F310" s="10" t="s">
        <v>138</v>
      </c>
      <c r="G310" s="51">
        <v>15000000</v>
      </c>
      <c r="H310" s="51">
        <v>15000000</v>
      </c>
      <c r="I310" s="51">
        <v>15000000</v>
      </c>
      <c r="J310" s="51">
        <v>0</v>
      </c>
      <c r="K310" s="51">
        <v>0</v>
      </c>
      <c r="L310" s="51">
        <v>0</v>
      </c>
      <c r="M310" s="51">
        <v>12702182.800000001</v>
      </c>
      <c r="N310" s="51">
        <v>12702182.800000001</v>
      </c>
      <c r="O310" s="51">
        <v>2297817.2000000002</v>
      </c>
      <c r="P310" s="51">
        <v>2297817.2000000002</v>
      </c>
      <c r="Q310" s="9">
        <f t="shared" si="9"/>
        <v>0.84681218666666669</v>
      </c>
    </row>
    <row r="311" spans="1:17" x14ac:dyDescent="0.2">
      <c r="A311" s="10" t="s">
        <v>305</v>
      </c>
      <c r="B311" s="10" t="s">
        <v>306</v>
      </c>
      <c r="C311" s="11" t="str">
        <f t="shared" si="8"/>
        <v>21375102 MUSEO NACIONAL DE COSTA RICA</v>
      </c>
      <c r="D311" s="10" t="s">
        <v>19</v>
      </c>
      <c r="E311" s="10" t="s">
        <v>139</v>
      </c>
      <c r="F311" s="10" t="s">
        <v>140</v>
      </c>
      <c r="G311" s="51">
        <v>550000</v>
      </c>
      <c r="H311" s="51">
        <v>2300000</v>
      </c>
      <c r="I311" s="51">
        <v>2300000</v>
      </c>
      <c r="J311" s="51">
        <v>0</v>
      </c>
      <c r="K311" s="51">
        <v>0</v>
      </c>
      <c r="L311" s="51">
        <v>0</v>
      </c>
      <c r="M311" s="51">
        <v>1785400</v>
      </c>
      <c r="N311" s="51">
        <v>1785400</v>
      </c>
      <c r="O311" s="51">
        <v>514600</v>
      </c>
      <c r="P311" s="51">
        <v>514600</v>
      </c>
      <c r="Q311" s="9">
        <f t="shared" si="9"/>
        <v>0.77626086956521734</v>
      </c>
    </row>
    <row r="312" spans="1:17" x14ac:dyDescent="0.2">
      <c r="A312" s="10" t="s">
        <v>305</v>
      </c>
      <c r="B312" s="10" t="s">
        <v>306</v>
      </c>
      <c r="C312" s="11" t="str">
        <f t="shared" si="8"/>
        <v>21375102 MUSEO NACIONAL DE COSTA RICA</v>
      </c>
      <c r="D312" s="10" t="s">
        <v>19</v>
      </c>
      <c r="E312" s="10" t="s">
        <v>141</v>
      </c>
      <c r="F312" s="10" t="s">
        <v>142</v>
      </c>
      <c r="G312" s="51">
        <v>1100000</v>
      </c>
      <c r="H312" s="51">
        <v>1100000</v>
      </c>
      <c r="I312" s="51">
        <v>1100000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1100000</v>
      </c>
      <c r="P312" s="51">
        <v>1100000</v>
      </c>
      <c r="Q312" s="9">
        <f t="shared" si="9"/>
        <v>0</v>
      </c>
    </row>
    <row r="313" spans="1:17" x14ac:dyDescent="0.2">
      <c r="A313" s="10" t="s">
        <v>305</v>
      </c>
      <c r="B313" s="10" t="s">
        <v>306</v>
      </c>
      <c r="C313" s="11" t="str">
        <f t="shared" si="8"/>
        <v>21375102 MUSEO NACIONAL DE COSTA RICA</v>
      </c>
      <c r="D313" s="10" t="s">
        <v>19</v>
      </c>
      <c r="E313" s="10" t="s">
        <v>145</v>
      </c>
      <c r="F313" s="10" t="s">
        <v>146</v>
      </c>
      <c r="G313" s="51">
        <v>1100000</v>
      </c>
      <c r="H313" s="51">
        <v>1100000</v>
      </c>
      <c r="I313" s="51">
        <v>1100000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1100000</v>
      </c>
      <c r="P313" s="51">
        <v>1100000</v>
      </c>
      <c r="Q313" s="9">
        <f t="shared" si="9"/>
        <v>0</v>
      </c>
    </row>
    <row r="314" spans="1:17" x14ac:dyDescent="0.2">
      <c r="A314" s="10" t="s">
        <v>305</v>
      </c>
      <c r="B314" s="10" t="s">
        <v>306</v>
      </c>
      <c r="C314" s="11" t="str">
        <f t="shared" si="8"/>
        <v>21375102 MUSEO NACIONAL DE COSTA RICA</v>
      </c>
      <c r="D314" s="10" t="s">
        <v>19</v>
      </c>
      <c r="E314" s="10" t="s">
        <v>147</v>
      </c>
      <c r="F314" s="10" t="s">
        <v>148</v>
      </c>
      <c r="G314" s="51">
        <v>2500000</v>
      </c>
      <c r="H314" s="51">
        <v>2000000</v>
      </c>
      <c r="I314" s="51">
        <v>2000000</v>
      </c>
      <c r="J314" s="51">
        <v>0</v>
      </c>
      <c r="K314" s="51">
        <v>0</v>
      </c>
      <c r="L314" s="51">
        <v>0</v>
      </c>
      <c r="M314" s="51">
        <v>566875.14</v>
      </c>
      <c r="N314" s="51">
        <v>566875.14</v>
      </c>
      <c r="O314" s="51">
        <v>1433124.86</v>
      </c>
      <c r="P314" s="51">
        <v>1433124.86</v>
      </c>
      <c r="Q314" s="9">
        <f t="shared" si="9"/>
        <v>0.28343757000000003</v>
      </c>
    </row>
    <row r="315" spans="1:17" x14ac:dyDescent="0.2">
      <c r="A315" s="10" t="s">
        <v>305</v>
      </c>
      <c r="B315" s="10" t="s">
        <v>306</v>
      </c>
      <c r="C315" s="11" t="str">
        <f t="shared" si="8"/>
        <v>21375102 MUSEO NACIONAL DE COSTA RICA</v>
      </c>
      <c r="D315" s="10" t="s">
        <v>19</v>
      </c>
      <c r="E315" s="10" t="s">
        <v>149</v>
      </c>
      <c r="F315" s="10" t="s">
        <v>150</v>
      </c>
      <c r="G315" s="51">
        <v>1500000</v>
      </c>
      <c r="H315" s="51">
        <v>1500000</v>
      </c>
      <c r="I315" s="51">
        <v>1500000</v>
      </c>
      <c r="J315" s="51">
        <v>0</v>
      </c>
      <c r="K315" s="51">
        <v>0</v>
      </c>
      <c r="L315" s="51">
        <v>0</v>
      </c>
      <c r="M315" s="51">
        <v>177423.54</v>
      </c>
      <c r="N315" s="51">
        <v>177423.54</v>
      </c>
      <c r="O315" s="51">
        <v>1322576.46</v>
      </c>
      <c r="P315" s="51">
        <v>1322576.46</v>
      </c>
      <c r="Q315" s="9">
        <f t="shared" si="9"/>
        <v>0.11828236</v>
      </c>
    </row>
    <row r="316" spans="1:17" x14ac:dyDescent="0.2">
      <c r="A316" s="10" t="s">
        <v>305</v>
      </c>
      <c r="B316" s="10" t="s">
        <v>306</v>
      </c>
      <c r="C316" s="11" t="str">
        <f t="shared" si="8"/>
        <v>21375102 MUSEO NACIONAL DE COSTA RICA</v>
      </c>
      <c r="D316" s="10" t="s">
        <v>19</v>
      </c>
      <c r="E316" s="10" t="s">
        <v>151</v>
      </c>
      <c r="F316" s="10" t="s">
        <v>152</v>
      </c>
      <c r="G316" s="51">
        <v>1000000</v>
      </c>
      <c r="H316" s="51">
        <v>500000</v>
      </c>
      <c r="I316" s="51">
        <v>500000</v>
      </c>
      <c r="J316" s="51">
        <v>0</v>
      </c>
      <c r="K316" s="51">
        <v>0</v>
      </c>
      <c r="L316" s="51">
        <v>0</v>
      </c>
      <c r="M316" s="51">
        <v>389451.6</v>
      </c>
      <c r="N316" s="51">
        <v>389451.6</v>
      </c>
      <c r="O316" s="51">
        <v>110548.4</v>
      </c>
      <c r="P316" s="51">
        <v>110548.4</v>
      </c>
      <c r="Q316" s="9">
        <f t="shared" si="9"/>
        <v>0.77890319999999991</v>
      </c>
    </row>
    <row r="317" spans="1:17" x14ac:dyDescent="0.2">
      <c r="A317" s="10" t="s">
        <v>305</v>
      </c>
      <c r="B317" s="10" t="s">
        <v>306</v>
      </c>
      <c r="C317" s="11" t="str">
        <f t="shared" si="8"/>
        <v>21375102 MUSEO NACIONAL DE COSTA RICA</v>
      </c>
      <c r="D317" s="10" t="s">
        <v>19</v>
      </c>
      <c r="E317" s="10" t="s">
        <v>153</v>
      </c>
      <c r="F317" s="10" t="s">
        <v>154</v>
      </c>
      <c r="G317" s="51">
        <v>119828460</v>
      </c>
      <c r="H317" s="51">
        <v>119828460</v>
      </c>
      <c r="I317" s="51">
        <v>119828460</v>
      </c>
      <c r="J317" s="51">
        <v>0</v>
      </c>
      <c r="K317" s="51">
        <v>0</v>
      </c>
      <c r="L317" s="51">
        <v>0</v>
      </c>
      <c r="M317" s="51">
        <v>90183147.760000005</v>
      </c>
      <c r="N317" s="51">
        <v>70783995.25</v>
      </c>
      <c r="O317" s="51">
        <v>29645312.239999998</v>
      </c>
      <c r="P317" s="51">
        <v>29645312.239999998</v>
      </c>
      <c r="Q317" s="9">
        <f t="shared" si="9"/>
        <v>0.75260207600097673</v>
      </c>
    </row>
    <row r="318" spans="1:17" x14ac:dyDescent="0.2">
      <c r="A318" s="10" t="s">
        <v>305</v>
      </c>
      <c r="B318" s="10" t="s">
        <v>306</v>
      </c>
      <c r="C318" s="11" t="str">
        <f t="shared" si="8"/>
        <v>21375102 MUSEO NACIONAL DE COSTA RICA</v>
      </c>
      <c r="D318" s="10" t="s">
        <v>19</v>
      </c>
      <c r="E318" s="10" t="s">
        <v>155</v>
      </c>
      <c r="F318" s="10" t="s">
        <v>156</v>
      </c>
      <c r="G318" s="51">
        <v>28611597</v>
      </c>
      <c r="H318" s="51">
        <v>28541597</v>
      </c>
      <c r="I318" s="51">
        <v>28541597</v>
      </c>
      <c r="J318" s="51">
        <v>0</v>
      </c>
      <c r="K318" s="51">
        <v>0</v>
      </c>
      <c r="L318" s="51">
        <v>0</v>
      </c>
      <c r="M318" s="51">
        <v>20953923.109999999</v>
      </c>
      <c r="N318" s="51">
        <v>19018446.66</v>
      </c>
      <c r="O318" s="51">
        <v>7587673.8899999997</v>
      </c>
      <c r="P318" s="51">
        <v>7587673.8899999997</v>
      </c>
      <c r="Q318" s="9">
        <f t="shared" si="9"/>
        <v>0.73415384254777327</v>
      </c>
    </row>
    <row r="319" spans="1:17" x14ac:dyDescent="0.2">
      <c r="A319" s="10" t="s">
        <v>305</v>
      </c>
      <c r="B319" s="10" t="s">
        <v>306</v>
      </c>
      <c r="C319" s="11" t="str">
        <f t="shared" si="8"/>
        <v>21375102 MUSEO NACIONAL DE COSTA RICA</v>
      </c>
      <c r="D319" s="10" t="s">
        <v>19</v>
      </c>
      <c r="E319" s="10" t="s">
        <v>157</v>
      </c>
      <c r="F319" s="10" t="s">
        <v>158</v>
      </c>
      <c r="G319" s="51">
        <v>10800000</v>
      </c>
      <c r="H319" s="51">
        <v>11400000</v>
      </c>
      <c r="I319" s="51">
        <v>11400000</v>
      </c>
      <c r="J319" s="51">
        <v>0</v>
      </c>
      <c r="K319" s="51">
        <v>0</v>
      </c>
      <c r="L319" s="51">
        <v>0</v>
      </c>
      <c r="M319" s="51">
        <v>11400000</v>
      </c>
      <c r="N319" s="51">
        <v>11400000</v>
      </c>
      <c r="O319" s="51">
        <v>0</v>
      </c>
      <c r="P319" s="51">
        <v>0</v>
      </c>
      <c r="Q319" s="9">
        <f t="shared" si="9"/>
        <v>1</v>
      </c>
    </row>
    <row r="320" spans="1:17" x14ac:dyDescent="0.2">
      <c r="A320" s="10" t="s">
        <v>305</v>
      </c>
      <c r="B320" s="10" t="s">
        <v>306</v>
      </c>
      <c r="C320" s="11" t="str">
        <f t="shared" si="8"/>
        <v>21375102 MUSEO NACIONAL DE COSTA RICA</v>
      </c>
      <c r="D320" s="10" t="s">
        <v>19</v>
      </c>
      <c r="E320" s="10" t="s">
        <v>159</v>
      </c>
      <c r="F320" s="10" t="s">
        <v>160</v>
      </c>
      <c r="G320" s="51">
        <v>2570000</v>
      </c>
      <c r="H320" s="51">
        <v>2300000</v>
      </c>
      <c r="I320" s="51">
        <v>2300000</v>
      </c>
      <c r="J320" s="51">
        <v>0</v>
      </c>
      <c r="K320" s="51">
        <v>0</v>
      </c>
      <c r="L320" s="51">
        <v>0</v>
      </c>
      <c r="M320" s="51">
        <v>1479735</v>
      </c>
      <c r="N320" s="51">
        <v>1479735</v>
      </c>
      <c r="O320" s="51">
        <v>820265</v>
      </c>
      <c r="P320" s="51">
        <v>820265</v>
      </c>
      <c r="Q320" s="9">
        <f t="shared" si="9"/>
        <v>0.6433630434782609</v>
      </c>
    </row>
    <row r="321" spans="1:17" x14ac:dyDescent="0.2">
      <c r="A321" s="10" t="s">
        <v>305</v>
      </c>
      <c r="B321" s="10" t="s">
        <v>306</v>
      </c>
      <c r="C321" s="11" t="str">
        <f t="shared" si="8"/>
        <v>21375102 MUSEO NACIONAL DE COSTA RICA</v>
      </c>
      <c r="D321" s="10" t="s">
        <v>19</v>
      </c>
      <c r="E321" s="10" t="s">
        <v>161</v>
      </c>
      <c r="F321" s="10" t="s">
        <v>162</v>
      </c>
      <c r="G321" s="51">
        <v>12078097</v>
      </c>
      <c r="H321" s="51">
        <v>12078097</v>
      </c>
      <c r="I321" s="51">
        <v>12078097</v>
      </c>
      <c r="J321" s="51">
        <v>0</v>
      </c>
      <c r="K321" s="51">
        <v>0</v>
      </c>
      <c r="L321" s="51">
        <v>0</v>
      </c>
      <c r="M321" s="51">
        <v>5623031.6500000004</v>
      </c>
      <c r="N321" s="51">
        <v>4873235.95</v>
      </c>
      <c r="O321" s="51">
        <v>6455065.3499999996</v>
      </c>
      <c r="P321" s="51">
        <v>6455065.3499999996</v>
      </c>
      <c r="Q321" s="9">
        <f t="shared" si="9"/>
        <v>0.46555609298385336</v>
      </c>
    </row>
    <row r="322" spans="1:17" x14ac:dyDescent="0.2">
      <c r="A322" s="10" t="s">
        <v>305</v>
      </c>
      <c r="B322" s="10" t="s">
        <v>306</v>
      </c>
      <c r="C322" s="11" t="str">
        <f t="shared" si="8"/>
        <v>21375102 MUSEO NACIONAL DE COSTA RICA</v>
      </c>
      <c r="D322" s="10" t="s">
        <v>19</v>
      </c>
      <c r="E322" s="10" t="s">
        <v>163</v>
      </c>
      <c r="F322" s="10" t="s">
        <v>164</v>
      </c>
      <c r="G322" s="51">
        <v>3163500</v>
      </c>
      <c r="H322" s="51">
        <v>2763500</v>
      </c>
      <c r="I322" s="51">
        <v>2763500</v>
      </c>
      <c r="J322" s="51">
        <v>0</v>
      </c>
      <c r="K322" s="51">
        <v>0</v>
      </c>
      <c r="L322" s="51">
        <v>0</v>
      </c>
      <c r="M322" s="51">
        <v>2451156.46</v>
      </c>
      <c r="N322" s="51">
        <v>1265475.71</v>
      </c>
      <c r="O322" s="51">
        <v>312343.53999999998</v>
      </c>
      <c r="P322" s="51">
        <v>312343.53999999998</v>
      </c>
      <c r="Q322" s="9">
        <f t="shared" si="9"/>
        <v>0.88697537904830825</v>
      </c>
    </row>
    <row r="323" spans="1:17" x14ac:dyDescent="0.2">
      <c r="A323" s="10" t="s">
        <v>305</v>
      </c>
      <c r="B323" s="10" t="s">
        <v>306</v>
      </c>
      <c r="C323" s="11" t="str">
        <f t="shared" si="8"/>
        <v>21375102 MUSEO NACIONAL DE COSTA RICA</v>
      </c>
      <c r="D323" s="10" t="s">
        <v>19</v>
      </c>
      <c r="E323" s="10" t="s">
        <v>165</v>
      </c>
      <c r="F323" s="10" t="s">
        <v>166</v>
      </c>
      <c r="G323" s="51">
        <v>450000</v>
      </c>
      <c r="H323" s="51">
        <v>950000</v>
      </c>
      <c r="I323" s="51">
        <v>950000</v>
      </c>
      <c r="J323" s="51">
        <v>0</v>
      </c>
      <c r="K323" s="51">
        <v>0</v>
      </c>
      <c r="L323" s="51">
        <v>0</v>
      </c>
      <c r="M323" s="51">
        <v>898829.64</v>
      </c>
      <c r="N323" s="51">
        <v>898829.64</v>
      </c>
      <c r="O323" s="51">
        <v>51170.36</v>
      </c>
      <c r="P323" s="51">
        <v>51170.36</v>
      </c>
      <c r="Q323" s="9">
        <f t="shared" si="9"/>
        <v>0.94613646315789479</v>
      </c>
    </row>
    <row r="324" spans="1:17" x14ac:dyDescent="0.2">
      <c r="A324" s="10" t="s">
        <v>305</v>
      </c>
      <c r="B324" s="10" t="s">
        <v>306</v>
      </c>
      <c r="C324" s="11" t="str">
        <f t="shared" si="8"/>
        <v>21375102 MUSEO NACIONAL DE COSTA RICA</v>
      </c>
      <c r="D324" s="10" t="s">
        <v>19</v>
      </c>
      <c r="E324" s="10" t="s">
        <v>167</v>
      </c>
      <c r="F324" s="10" t="s">
        <v>168</v>
      </c>
      <c r="G324" s="51">
        <v>350000</v>
      </c>
      <c r="H324" s="51">
        <v>350000</v>
      </c>
      <c r="I324" s="51">
        <v>350000</v>
      </c>
      <c r="J324" s="51">
        <v>0</v>
      </c>
      <c r="K324" s="51">
        <v>0</v>
      </c>
      <c r="L324" s="51">
        <v>0</v>
      </c>
      <c r="M324" s="51">
        <v>347793.66</v>
      </c>
      <c r="N324" s="51">
        <v>347793.66</v>
      </c>
      <c r="O324" s="51">
        <v>2206.34</v>
      </c>
      <c r="P324" s="51">
        <v>2206.34</v>
      </c>
      <c r="Q324" s="9">
        <f t="shared" si="9"/>
        <v>0.99369617142857136</v>
      </c>
    </row>
    <row r="325" spans="1:17" x14ac:dyDescent="0.2">
      <c r="A325" s="10" t="s">
        <v>305</v>
      </c>
      <c r="B325" s="10" t="s">
        <v>306</v>
      </c>
      <c r="C325" s="11" t="str">
        <f t="shared" si="8"/>
        <v>21375102 MUSEO NACIONAL DE COSTA RICA</v>
      </c>
      <c r="D325" s="10" t="s">
        <v>19</v>
      </c>
      <c r="E325" s="10" t="s">
        <v>169</v>
      </c>
      <c r="F325" s="10" t="s">
        <v>170</v>
      </c>
      <c r="G325" s="51">
        <v>100000</v>
      </c>
      <c r="H325" s="51">
        <v>600000</v>
      </c>
      <c r="I325" s="51">
        <v>600000</v>
      </c>
      <c r="J325" s="51">
        <v>0</v>
      </c>
      <c r="K325" s="51">
        <v>0</v>
      </c>
      <c r="L325" s="51">
        <v>0</v>
      </c>
      <c r="M325" s="51">
        <v>551035.98</v>
      </c>
      <c r="N325" s="51">
        <v>551035.98</v>
      </c>
      <c r="O325" s="51">
        <v>48964.02</v>
      </c>
      <c r="P325" s="51">
        <v>48964.02</v>
      </c>
      <c r="Q325" s="9">
        <f t="shared" si="9"/>
        <v>0.91839329999999997</v>
      </c>
    </row>
    <row r="326" spans="1:17" x14ac:dyDescent="0.2">
      <c r="A326" s="10" t="s">
        <v>305</v>
      </c>
      <c r="B326" s="10" t="s">
        <v>306</v>
      </c>
      <c r="C326" s="11" t="str">
        <f t="shared" si="8"/>
        <v>21375102 MUSEO NACIONAL DE COSTA RICA</v>
      </c>
      <c r="D326" s="10" t="s">
        <v>19</v>
      </c>
      <c r="E326" s="10" t="s">
        <v>171</v>
      </c>
      <c r="F326" s="10" t="s">
        <v>172</v>
      </c>
      <c r="G326" s="51">
        <v>26820000</v>
      </c>
      <c r="H326" s="51">
        <v>26970000</v>
      </c>
      <c r="I326" s="51">
        <v>26970000</v>
      </c>
      <c r="J326" s="51">
        <v>0</v>
      </c>
      <c r="K326" s="51">
        <v>0</v>
      </c>
      <c r="L326" s="51">
        <v>0</v>
      </c>
      <c r="M326" s="51">
        <v>24835908.440000001</v>
      </c>
      <c r="N326" s="51">
        <v>9017213.5899999999</v>
      </c>
      <c r="O326" s="51">
        <v>2134091.56</v>
      </c>
      <c r="P326" s="51">
        <v>2134091.56</v>
      </c>
      <c r="Q326" s="9">
        <f t="shared" si="9"/>
        <v>0.92087165146459038</v>
      </c>
    </row>
    <row r="327" spans="1:17" x14ac:dyDescent="0.2">
      <c r="A327" s="10" t="s">
        <v>305</v>
      </c>
      <c r="B327" s="10" t="s">
        <v>306</v>
      </c>
      <c r="C327" s="11" t="str">
        <f t="shared" ref="C327:C390" si="10">+CONCATENATE(A327," ",B327)</f>
        <v>21375102 MUSEO NACIONAL DE COSTA RICA</v>
      </c>
      <c r="D327" s="10" t="s">
        <v>19</v>
      </c>
      <c r="E327" s="10" t="s">
        <v>173</v>
      </c>
      <c r="F327" s="10" t="s">
        <v>174</v>
      </c>
      <c r="G327" s="51">
        <v>4840000</v>
      </c>
      <c r="H327" s="51">
        <v>4790000</v>
      </c>
      <c r="I327" s="51">
        <v>4790000</v>
      </c>
      <c r="J327" s="51">
        <v>0</v>
      </c>
      <c r="K327" s="51">
        <v>0</v>
      </c>
      <c r="L327" s="51">
        <v>0</v>
      </c>
      <c r="M327" s="51">
        <v>4448527.5</v>
      </c>
      <c r="N327" s="51">
        <v>505110</v>
      </c>
      <c r="O327" s="51">
        <v>341472.5</v>
      </c>
      <c r="P327" s="51">
        <v>341472.5</v>
      </c>
      <c r="Q327" s="9">
        <f t="shared" ref="Q327:Q390" si="11">+IFERROR(M327/H327,0)</f>
        <v>0.92871137787056368</v>
      </c>
    </row>
    <row r="328" spans="1:17" x14ac:dyDescent="0.2">
      <c r="A328" s="10" t="s">
        <v>305</v>
      </c>
      <c r="B328" s="10" t="s">
        <v>306</v>
      </c>
      <c r="C328" s="11" t="str">
        <f t="shared" si="10"/>
        <v>21375102 MUSEO NACIONAL DE COSTA RICA</v>
      </c>
      <c r="D328" s="10" t="s">
        <v>19</v>
      </c>
      <c r="E328" s="10" t="s">
        <v>175</v>
      </c>
      <c r="F328" s="10" t="s">
        <v>176</v>
      </c>
      <c r="G328" s="51">
        <v>2150000</v>
      </c>
      <c r="H328" s="51">
        <v>2150000</v>
      </c>
      <c r="I328" s="51">
        <v>2150000</v>
      </c>
      <c r="J328" s="51">
        <v>0</v>
      </c>
      <c r="K328" s="51">
        <v>0</v>
      </c>
      <c r="L328" s="51">
        <v>0</v>
      </c>
      <c r="M328" s="51">
        <v>2145761.52</v>
      </c>
      <c r="N328" s="51">
        <v>1146209.8500000001</v>
      </c>
      <c r="O328" s="51">
        <v>4238.4799999999996</v>
      </c>
      <c r="P328" s="51">
        <v>4238.4799999999996</v>
      </c>
      <c r="Q328" s="9">
        <f t="shared" si="11"/>
        <v>0.99802861395348841</v>
      </c>
    </row>
    <row r="329" spans="1:17" x14ac:dyDescent="0.2">
      <c r="A329" s="10" t="s">
        <v>305</v>
      </c>
      <c r="B329" s="10" t="s">
        <v>306</v>
      </c>
      <c r="C329" s="11" t="str">
        <f t="shared" si="10"/>
        <v>21375102 MUSEO NACIONAL DE COSTA RICA</v>
      </c>
      <c r="D329" s="10" t="s">
        <v>19</v>
      </c>
      <c r="E329" s="10" t="s">
        <v>177</v>
      </c>
      <c r="F329" s="10" t="s">
        <v>178</v>
      </c>
      <c r="G329" s="51">
        <v>2950000</v>
      </c>
      <c r="H329" s="51">
        <v>2950000</v>
      </c>
      <c r="I329" s="51">
        <v>2950000</v>
      </c>
      <c r="J329" s="51">
        <v>0</v>
      </c>
      <c r="K329" s="51">
        <v>0</v>
      </c>
      <c r="L329" s="51">
        <v>0</v>
      </c>
      <c r="M329" s="51">
        <v>2504119.79</v>
      </c>
      <c r="N329" s="51">
        <v>2504119.79</v>
      </c>
      <c r="O329" s="51">
        <v>445880.21</v>
      </c>
      <c r="P329" s="51">
        <v>445880.21</v>
      </c>
      <c r="Q329" s="9">
        <f t="shared" si="11"/>
        <v>0.84885416610169495</v>
      </c>
    </row>
    <row r="330" spans="1:17" x14ac:dyDescent="0.2">
      <c r="A330" s="10" t="s">
        <v>305</v>
      </c>
      <c r="B330" s="10" t="s">
        <v>306</v>
      </c>
      <c r="C330" s="11" t="str">
        <f t="shared" si="10"/>
        <v>21375102 MUSEO NACIONAL DE COSTA RICA</v>
      </c>
      <c r="D330" s="10" t="s">
        <v>19</v>
      </c>
      <c r="E330" s="10" t="s">
        <v>179</v>
      </c>
      <c r="F330" s="10" t="s">
        <v>180</v>
      </c>
      <c r="G330" s="51">
        <v>6510000</v>
      </c>
      <c r="H330" s="51">
        <v>6510000</v>
      </c>
      <c r="I330" s="51">
        <v>6510000</v>
      </c>
      <c r="J330" s="51">
        <v>0</v>
      </c>
      <c r="K330" s="51">
        <v>0</v>
      </c>
      <c r="L330" s="51">
        <v>0</v>
      </c>
      <c r="M330" s="51">
        <v>5818398.0499999998</v>
      </c>
      <c r="N330" s="51">
        <v>2369734.1</v>
      </c>
      <c r="O330" s="51">
        <v>691601.95</v>
      </c>
      <c r="P330" s="51">
        <v>691601.95</v>
      </c>
      <c r="Q330" s="9">
        <f t="shared" si="11"/>
        <v>0.89376314132104451</v>
      </c>
    </row>
    <row r="331" spans="1:17" x14ac:dyDescent="0.2">
      <c r="A331" s="10" t="s">
        <v>305</v>
      </c>
      <c r="B331" s="10" t="s">
        <v>306</v>
      </c>
      <c r="C331" s="11" t="str">
        <f t="shared" si="10"/>
        <v>21375102 MUSEO NACIONAL DE COSTA RICA</v>
      </c>
      <c r="D331" s="10" t="s">
        <v>19</v>
      </c>
      <c r="E331" s="10" t="s">
        <v>326</v>
      </c>
      <c r="F331" s="10" t="s">
        <v>327</v>
      </c>
      <c r="G331" s="51">
        <v>1500000</v>
      </c>
      <c r="H331" s="51">
        <v>1500000</v>
      </c>
      <c r="I331" s="51">
        <v>1500000</v>
      </c>
      <c r="J331" s="51">
        <v>0</v>
      </c>
      <c r="K331" s="51">
        <v>0</v>
      </c>
      <c r="L331" s="51">
        <v>0</v>
      </c>
      <c r="M331" s="51">
        <v>1463847.2</v>
      </c>
      <c r="N331" s="51">
        <v>1463847.2</v>
      </c>
      <c r="O331" s="51">
        <v>36152.800000000003</v>
      </c>
      <c r="P331" s="51">
        <v>36152.800000000003</v>
      </c>
      <c r="Q331" s="9">
        <f t="shared" si="11"/>
        <v>0.97589813333333331</v>
      </c>
    </row>
    <row r="332" spans="1:17" x14ac:dyDescent="0.2">
      <c r="A332" s="10" t="s">
        <v>305</v>
      </c>
      <c r="B332" s="10" t="s">
        <v>306</v>
      </c>
      <c r="C332" s="11" t="str">
        <f t="shared" si="10"/>
        <v>21375102 MUSEO NACIONAL DE COSTA RICA</v>
      </c>
      <c r="D332" s="10" t="s">
        <v>19</v>
      </c>
      <c r="E332" s="10" t="s">
        <v>181</v>
      </c>
      <c r="F332" s="10" t="s">
        <v>182</v>
      </c>
      <c r="G332" s="51">
        <v>6420000</v>
      </c>
      <c r="H332" s="51">
        <v>6620000</v>
      </c>
      <c r="I332" s="51">
        <v>6620000</v>
      </c>
      <c r="J332" s="51">
        <v>0</v>
      </c>
      <c r="K332" s="51">
        <v>0</v>
      </c>
      <c r="L332" s="51">
        <v>0</v>
      </c>
      <c r="M332" s="51">
        <v>6005504.7800000003</v>
      </c>
      <c r="N332" s="51">
        <v>806215.45</v>
      </c>
      <c r="O332" s="51">
        <v>614495.22</v>
      </c>
      <c r="P332" s="51">
        <v>614495.22</v>
      </c>
      <c r="Q332" s="9">
        <f t="shared" si="11"/>
        <v>0.90717594864048345</v>
      </c>
    </row>
    <row r="333" spans="1:17" x14ac:dyDescent="0.2">
      <c r="A333" s="10" t="s">
        <v>305</v>
      </c>
      <c r="B333" s="10" t="s">
        <v>306</v>
      </c>
      <c r="C333" s="11" t="str">
        <f t="shared" si="10"/>
        <v>21375102 MUSEO NACIONAL DE COSTA RICA</v>
      </c>
      <c r="D333" s="10" t="s">
        <v>19</v>
      </c>
      <c r="E333" s="10" t="s">
        <v>183</v>
      </c>
      <c r="F333" s="10" t="s">
        <v>184</v>
      </c>
      <c r="G333" s="51">
        <v>2450000</v>
      </c>
      <c r="H333" s="51">
        <v>2450000</v>
      </c>
      <c r="I333" s="51">
        <v>2450000</v>
      </c>
      <c r="J333" s="51">
        <v>0</v>
      </c>
      <c r="K333" s="51">
        <v>0</v>
      </c>
      <c r="L333" s="51">
        <v>0</v>
      </c>
      <c r="M333" s="51">
        <v>2449749.6</v>
      </c>
      <c r="N333" s="51">
        <v>221977.2</v>
      </c>
      <c r="O333" s="51">
        <v>250.4</v>
      </c>
      <c r="P333" s="51">
        <v>250.4</v>
      </c>
      <c r="Q333" s="9">
        <f t="shared" si="11"/>
        <v>0.99989779591836736</v>
      </c>
    </row>
    <row r="334" spans="1:17" x14ac:dyDescent="0.2">
      <c r="A334" s="10" t="s">
        <v>305</v>
      </c>
      <c r="B334" s="10" t="s">
        <v>306</v>
      </c>
      <c r="C334" s="11" t="str">
        <f t="shared" si="10"/>
        <v>21375102 MUSEO NACIONAL DE COSTA RICA</v>
      </c>
      <c r="D334" s="10" t="s">
        <v>19</v>
      </c>
      <c r="E334" s="10" t="s">
        <v>185</v>
      </c>
      <c r="F334" s="10" t="s">
        <v>186</v>
      </c>
      <c r="G334" s="51">
        <v>23844843</v>
      </c>
      <c r="H334" s="51">
        <v>23589843</v>
      </c>
      <c r="I334" s="51">
        <v>23589843</v>
      </c>
      <c r="J334" s="51">
        <v>0</v>
      </c>
      <c r="K334" s="51">
        <v>0</v>
      </c>
      <c r="L334" s="51">
        <v>0</v>
      </c>
      <c r="M334" s="51">
        <v>17260066.629999999</v>
      </c>
      <c r="N334" s="51">
        <v>17260066.629999999</v>
      </c>
      <c r="O334" s="51">
        <v>6329776.3700000001</v>
      </c>
      <c r="P334" s="51">
        <v>6329776.3700000001</v>
      </c>
      <c r="Q334" s="9">
        <f t="shared" si="11"/>
        <v>0.73167365420787234</v>
      </c>
    </row>
    <row r="335" spans="1:17" x14ac:dyDescent="0.2">
      <c r="A335" s="10" t="s">
        <v>305</v>
      </c>
      <c r="B335" s="10" t="s">
        <v>306</v>
      </c>
      <c r="C335" s="11" t="str">
        <f t="shared" si="10"/>
        <v>21375102 MUSEO NACIONAL DE COSTA RICA</v>
      </c>
      <c r="D335" s="10" t="s">
        <v>19</v>
      </c>
      <c r="E335" s="10" t="s">
        <v>187</v>
      </c>
      <c r="F335" s="10" t="s">
        <v>188</v>
      </c>
      <c r="G335" s="51">
        <v>4994843</v>
      </c>
      <c r="H335" s="51">
        <v>4539843</v>
      </c>
      <c r="I335" s="51">
        <v>4539843</v>
      </c>
      <c r="J335" s="51">
        <v>0</v>
      </c>
      <c r="K335" s="51">
        <v>0</v>
      </c>
      <c r="L335" s="51">
        <v>0</v>
      </c>
      <c r="M335" s="51">
        <v>3564524.11</v>
      </c>
      <c r="N335" s="51">
        <v>3564524.11</v>
      </c>
      <c r="O335" s="51">
        <v>975318.89</v>
      </c>
      <c r="P335" s="51">
        <v>975318.89</v>
      </c>
      <c r="Q335" s="9">
        <f t="shared" si="11"/>
        <v>0.78516462133161868</v>
      </c>
    </row>
    <row r="336" spans="1:17" x14ac:dyDescent="0.2">
      <c r="A336" s="10" t="s">
        <v>305</v>
      </c>
      <c r="B336" s="10" t="s">
        <v>306</v>
      </c>
      <c r="C336" s="11" t="str">
        <f t="shared" si="10"/>
        <v>21375102 MUSEO NACIONAL DE COSTA RICA</v>
      </c>
      <c r="D336" s="10" t="s">
        <v>19</v>
      </c>
      <c r="E336" s="10" t="s">
        <v>189</v>
      </c>
      <c r="F336" s="10" t="s">
        <v>190</v>
      </c>
      <c r="G336" s="51">
        <v>18850000</v>
      </c>
      <c r="H336" s="51">
        <v>19050000</v>
      </c>
      <c r="I336" s="51">
        <v>19050000</v>
      </c>
      <c r="J336" s="51">
        <v>0</v>
      </c>
      <c r="K336" s="51">
        <v>0</v>
      </c>
      <c r="L336" s="51">
        <v>0</v>
      </c>
      <c r="M336" s="51">
        <v>13695542.52</v>
      </c>
      <c r="N336" s="51">
        <v>13695542.52</v>
      </c>
      <c r="O336" s="51">
        <v>5354457.4800000004</v>
      </c>
      <c r="P336" s="51">
        <v>5354457.4800000004</v>
      </c>
      <c r="Q336" s="9">
        <f t="shared" si="11"/>
        <v>0.71892611653543304</v>
      </c>
    </row>
    <row r="337" spans="1:17" x14ac:dyDescent="0.2">
      <c r="A337" s="10" t="s">
        <v>305</v>
      </c>
      <c r="B337" s="10" t="s">
        <v>306</v>
      </c>
      <c r="C337" s="11" t="str">
        <f t="shared" si="10"/>
        <v>21375102 MUSEO NACIONAL DE COSTA RICA</v>
      </c>
      <c r="D337" s="10" t="s">
        <v>19</v>
      </c>
      <c r="E337" s="10" t="s">
        <v>191</v>
      </c>
      <c r="F337" s="10" t="s">
        <v>192</v>
      </c>
      <c r="G337" s="51">
        <v>40102020</v>
      </c>
      <c r="H337" s="51">
        <v>39777020</v>
      </c>
      <c r="I337" s="51">
        <v>39777020</v>
      </c>
      <c r="J337" s="51">
        <v>0</v>
      </c>
      <c r="K337" s="51">
        <v>0</v>
      </c>
      <c r="L337" s="51">
        <v>0</v>
      </c>
      <c r="M337" s="51">
        <v>26234419.940000001</v>
      </c>
      <c r="N337" s="51">
        <v>24589438.73</v>
      </c>
      <c r="O337" s="51">
        <v>13542600.060000001</v>
      </c>
      <c r="P337" s="51">
        <v>13542600.060000001</v>
      </c>
      <c r="Q337" s="9">
        <f t="shared" si="11"/>
        <v>0.65953708799703958</v>
      </c>
    </row>
    <row r="338" spans="1:17" x14ac:dyDescent="0.2">
      <c r="A338" s="10" t="s">
        <v>305</v>
      </c>
      <c r="B338" s="10" t="s">
        <v>306</v>
      </c>
      <c r="C338" s="11" t="str">
        <f t="shared" si="10"/>
        <v>21375102 MUSEO NACIONAL DE COSTA RICA</v>
      </c>
      <c r="D338" s="10" t="s">
        <v>19</v>
      </c>
      <c r="E338" s="10" t="s">
        <v>193</v>
      </c>
      <c r="F338" s="10" t="s">
        <v>194</v>
      </c>
      <c r="G338" s="51">
        <v>3798400</v>
      </c>
      <c r="H338" s="51">
        <v>4398400</v>
      </c>
      <c r="I338" s="51">
        <v>4398400</v>
      </c>
      <c r="J338" s="51">
        <v>0</v>
      </c>
      <c r="K338" s="51">
        <v>0</v>
      </c>
      <c r="L338" s="51">
        <v>0</v>
      </c>
      <c r="M338" s="51">
        <v>172560.81</v>
      </c>
      <c r="N338" s="51">
        <v>172560.81</v>
      </c>
      <c r="O338" s="51">
        <v>4225839.1900000004</v>
      </c>
      <c r="P338" s="51">
        <v>4225839.1900000004</v>
      </c>
      <c r="Q338" s="9">
        <f t="shared" si="11"/>
        <v>3.9232632320843945E-2</v>
      </c>
    </row>
    <row r="339" spans="1:17" x14ac:dyDescent="0.2">
      <c r="A339" s="10" t="s">
        <v>305</v>
      </c>
      <c r="B339" s="10" t="s">
        <v>306</v>
      </c>
      <c r="C339" s="11" t="str">
        <f t="shared" si="10"/>
        <v>21375102 MUSEO NACIONAL DE COSTA RICA</v>
      </c>
      <c r="D339" s="10" t="s">
        <v>19</v>
      </c>
      <c r="E339" s="10" t="s">
        <v>195</v>
      </c>
      <c r="F339" s="10" t="s">
        <v>196</v>
      </c>
      <c r="G339" s="51">
        <v>850000</v>
      </c>
      <c r="H339" s="51">
        <v>650000</v>
      </c>
      <c r="I339" s="51">
        <v>650000</v>
      </c>
      <c r="J339" s="51">
        <v>0</v>
      </c>
      <c r="K339" s="51">
        <v>0</v>
      </c>
      <c r="L339" s="51">
        <v>0</v>
      </c>
      <c r="M339" s="51">
        <v>134865.5</v>
      </c>
      <c r="N339" s="51">
        <v>134865.5</v>
      </c>
      <c r="O339" s="51">
        <v>515134.5</v>
      </c>
      <c r="P339" s="51">
        <v>515134.5</v>
      </c>
      <c r="Q339" s="9">
        <f t="shared" si="11"/>
        <v>0.20748538461538463</v>
      </c>
    </row>
    <row r="340" spans="1:17" x14ac:dyDescent="0.2">
      <c r="A340" s="10" t="s">
        <v>305</v>
      </c>
      <c r="B340" s="10" t="s">
        <v>306</v>
      </c>
      <c r="C340" s="11" t="str">
        <f t="shared" si="10"/>
        <v>21375102 MUSEO NACIONAL DE COSTA RICA</v>
      </c>
      <c r="D340" s="10" t="s">
        <v>19</v>
      </c>
      <c r="E340" s="10" t="s">
        <v>197</v>
      </c>
      <c r="F340" s="10" t="s">
        <v>198</v>
      </c>
      <c r="G340" s="51">
        <v>8750000</v>
      </c>
      <c r="H340" s="51">
        <v>10530000</v>
      </c>
      <c r="I340" s="51">
        <v>10530000</v>
      </c>
      <c r="J340" s="51">
        <v>0</v>
      </c>
      <c r="K340" s="51">
        <v>0</v>
      </c>
      <c r="L340" s="51">
        <v>0</v>
      </c>
      <c r="M340" s="51">
        <v>6512180.0999999996</v>
      </c>
      <c r="N340" s="51">
        <v>6512180.0999999996</v>
      </c>
      <c r="O340" s="51">
        <v>4017819.9</v>
      </c>
      <c r="P340" s="51">
        <v>4017819.9</v>
      </c>
      <c r="Q340" s="9">
        <f t="shared" si="11"/>
        <v>0.61844065527065528</v>
      </c>
    </row>
    <row r="341" spans="1:17" x14ac:dyDescent="0.2">
      <c r="A341" s="10" t="s">
        <v>305</v>
      </c>
      <c r="B341" s="10" t="s">
        <v>306</v>
      </c>
      <c r="C341" s="11" t="str">
        <f t="shared" si="10"/>
        <v>21375102 MUSEO NACIONAL DE COSTA RICA</v>
      </c>
      <c r="D341" s="10" t="s">
        <v>19</v>
      </c>
      <c r="E341" s="10" t="s">
        <v>199</v>
      </c>
      <c r="F341" s="10" t="s">
        <v>200</v>
      </c>
      <c r="G341" s="51">
        <v>11118620</v>
      </c>
      <c r="H341" s="51">
        <v>9833620</v>
      </c>
      <c r="I341" s="51">
        <v>9833620</v>
      </c>
      <c r="J341" s="51">
        <v>0</v>
      </c>
      <c r="K341" s="51">
        <v>0</v>
      </c>
      <c r="L341" s="51">
        <v>0</v>
      </c>
      <c r="M341" s="51">
        <v>7085648.0499999998</v>
      </c>
      <c r="N341" s="51">
        <v>7085648.0499999998</v>
      </c>
      <c r="O341" s="51">
        <v>2747971.95</v>
      </c>
      <c r="P341" s="51">
        <v>2747971.95</v>
      </c>
      <c r="Q341" s="9">
        <f t="shared" si="11"/>
        <v>0.72055337200339242</v>
      </c>
    </row>
    <row r="342" spans="1:17" x14ac:dyDescent="0.2">
      <c r="A342" s="10" t="s">
        <v>305</v>
      </c>
      <c r="B342" s="10" t="s">
        <v>306</v>
      </c>
      <c r="C342" s="11" t="str">
        <f t="shared" si="10"/>
        <v>21375102 MUSEO NACIONAL DE COSTA RICA</v>
      </c>
      <c r="D342" s="10" t="s">
        <v>19</v>
      </c>
      <c r="E342" s="10" t="s">
        <v>201</v>
      </c>
      <c r="F342" s="10" t="s">
        <v>202</v>
      </c>
      <c r="G342" s="51">
        <v>4400000</v>
      </c>
      <c r="H342" s="51">
        <v>4300000</v>
      </c>
      <c r="I342" s="51">
        <v>4300000</v>
      </c>
      <c r="J342" s="51">
        <v>0</v>
      </c>
      <c r="K342" s="51">
        <v>0</v>
      </c>
      <c r="L342" s="51">
        <v>0</v>
      </c>
      <c r="M342" s="51">
        <v>2578695.27</v>
      </c>
      <c r="N342" s="51">
        <v>2578695.27</v>
      </c>
      <c r="O342" s="51">
        <v>1721304.73</v>
      </c>
      <c r="P342" s="51">
        <v>1721304.73</v>
      </c>
      <c r="Q342" s="9">
        <f t="shared" si="11"/>
        <v>0.59969657441860469</v>
      </c>
    </row>
    <row r="343" spans="1:17" x14ac:dyDescent="0.2">
      <c r="A343" s="10" t="s">
        <v>305</v>
      </c>
      <c r="B343" s="10" t="s">
        <v>306</v>
      </c>
      <c r="C343" s="11" t="str">
        <f t="shared" si="10"/>
        <v>21375102 MUSEO NACIONAL DE COSTA RICA</v>
      </c>
      <c r="D343" s="10" t="s">
        <v>19</v>
      </c>
      <c r="E343" s="10" t="s">
        <v>203</v>
      </c>
      <c r="F343" s="10" t="s">
        <v>204</v>
      </c>
      <c r="G343" s="51">
        <v>2545000</v>
      </c>
      <c r="H343" s="51">
        <v>1745000</v>
      </c>
      <c r="I343" s="51">
        <v>1745000</v>
      </c>
      <c r="J343" s="51">
        <v>0</v>
      </c>
      <c r="K343" s="51">
        <v>0</v>
      </c>
      <c r="L343" s="51">
        <v>0</v>
      </c>
      <c r="M343" s="51">
        <v>1744981.21</v>
      </c>
      <c r="N343" s="51">
        <v>100000</v>
      </c>
      <c r="O343" s="51">
        <v>18.79</v>
      </c>
      <c r="P343" s="51">
        <v>18.79</v>
      </c>
      <c r="Q343" s="9">
        <f t="shared" si="11"/>
        <v>0.99998923209169055</v>
      </c>
    </row>
    <row r="344" spans="1:17" x14ac:dyDescent="0.2">
      <c r="A344" s="10" t="s">
        <v>305</v>
      </c>
      <c r="B344" s="10" t="s">
        <v>306</v>
      </c>
      <c r="C344" s="11" t="str">
        <f t="shared" si="10"/>
        <v>21375102 MUSEO NACIONAL DE COSTA RICA</v>
      </c>
      <c r="D344" s="10" t="s">
        <v>19</v>
      </c>
      <c r="E344" s="10" t="s">
        <v>205</v>
      </c>
      <c r="F344" s="10" t="s">
        <v>206</v>
      </c>
      <c r="G344" s="51">
        <v>100000</v>
      </c>
      <c r="H344" s="51">
        <v>0</v>
      </c>
      <c r="I344" s="51">
        <v>0</v>
      </c>
      <c r="J344" s="51">
        <v>0</v>
      </c>
      <c r="K344" s="51">
        <v>0</v>
      </c>
      <c r="L344" s="51">
        <v>0</v>
      </c>
      <c r="M344" s="51">
        <v>0</v>
      </c>
      <c r="N344" s="51">
        <v>0</v>
      </c>
      <c r="O344" s="51">
        <v>0</v>
      </c>
      <c r="P344" s="51">
        <v>0</v>
      </c>
      <c r="Q344" s="9">
        <f t="shared" si="11"/>
        <v>0</v>
      </c>
    </row>
    <row r="345" spans="1:17" x14ac:dyDescent="0.2">
      <c r="A345" s="10" t="s">
        <v>305</v>
      </c>
      <c r="B345" s="10" t="s">
        <v>306</v>
      </c>
      <c r="C345" s="11" t="str">
        <f t="shared" si="10"/>
        <v>21375102 MUSEO NACIONAL DE COSTA RICA</v>
      </c>
      <c r="D345" s="10" t="s">
        <v>19</v>
      </c>
      <c r="E345" s="10" t="s">
        <v>207</v>
      </c>
      <c r="F345" s="10" t="s">
        <v>208</v>
      </c>
      <c r="G345" s="51">
        <v>8540000</v>
      </c>
      <c r="H345" s="51">
        <v>8320000</v>
      </c>
      <c r="I345" s="51">
        <v>8320000</v>
      </c>
      <c r="J345" s="51">
        <v>0</v>
      </c>
      <c r="K345" s="51">
        <v>0</v>
      </c>
      <c r="L345" s="51">
        <v>0</v>
      </c>
      <c r="M345" s="51">
        <v>8005489</v>
      </c>
      <c r="N345" s="51">
        <v>8005489</v>
      </c>
      <c r="O345" s="51">
        <v>314511</v>
      </c>
      <c r="P345" s="51">
        <v>314511</v>
      </c>
      <c r="Q345" s="9">
        <f t="shared" si="11"/>
        <v>0.96219819711538457</v>
      </c>
    </row>
    <row r="346" spans="1:17" x14ac:dyDescent="0.2">
      <c r="A346" s="10" t="s">
        <v>305</v>
      </c>
      <c r="B346" s="10" t="s">
        <v>306</v>
      </c>
      <c r="C346" s="11" t="str">
        <f t="shared" si="10"/>
        <v>21375102 MUSEO NACIONAL DE COSTA RICA</v>
      </c>
      <c r="D346" s="10" t="s">
        <v>19</v>
      </c>
      <c r="E346" s="10" t="s">
        <v>209</v>
      </c>
      <c r="F346" s="10" t="s">
        <v>210</v>
      </c>
      <c r="G346" s="51">
        <v>77960183</v>
      </c>
      <c r="H346" s="51">
        <v>92726844</v>
      </c>
      <c r="I346" s="51">
        <v>92726844</v>
      </c>
      <c r="J346" s="51">
        <v>0</v>
      </c>
      <c r="K346" s="51">
        <v>0</v>
      </c>
      <c r="L346" s="51">
        <v>0</v>
      </c>
      <c r="M346" s="51">
        <v>74841827.379999995</v>
      </c>
      <c r="N346" s="51">
        <v>74841827.379999995</v>
      </c>
      <c r="O346" s="51">
        <v>17885016.620000001</v>
      </c>
      <c r="P346" s="51">
        <v>17885016.620000001</v>
      </c>
      <c r="Q346" s="9">
        <f t="shared" si="11"/>
        <v>0.80712147800479428</v>
      </c>
    </row>
    <row r="347" spans="1:17" x14ac:dyDescent="0.2">
      <c r="A347" s="10" t="s">
        <v>305</v>
      </c>
      <c r="B347" s="10" t="s">
        <v>306</v>
      </c>
      <c r="C347" s="11" t="str">
        <f t="shared" si="10"/>
        <v>21375102 MUSEO NACIONAL DE COSTA RICA</v>
      </c>
      <c r="D347" s="10" t="s">
        <v>19</v>
      </c>
      <c r="E347" s="10" t="s">
        <v>211</v>
      </c>
      <c r="F347" s="10" t="s">
        <v>212</v>
      </c>
      <c r="G347" s="51">
        <v>32740183</v>
      </c>
      <c r="H347" s="51">
        <v>32366887</v>
      </c>
      <c r="I347" s="51">
        <v>32366887</v>
      </c>
      <c r="J347" s="51">
        <v>0</v>
      </c>
      <c r="K347" s="51">
        <v>0</v>
      </c>
      <c r="L347" s="51">
        <v>0</v>
      </c>
      <c r="M347" s="51">
        <v>24289538.07</v>
      </c>
      <c r="N347" s="51">
        <v>24289538.07</v>
      </c>
      <c r="O347" s="51">
        <v>8077348.9299999997</v>
      </c>
      <c r="P347" s="51">
        <v>8077348.9299999997</v>
      </c>
      <c r="Q347" s="9">
        <f t="shared" si="11"/>
        <v>0.75044405938699021</v>
      </c>
    </row>
    <row r="348" spans="1:17" x14ac:dyDescent="0.2">
      <c r="A348" s="10" t="s">
        <v>305</v>
      </c>
      <c r="B348" s="10" t="s">
        <v>306</v>
      </c>
      <c r="C348" s="11" t="str">
        <f t="shared" si="10"/>
        <v>21375102 MUSEO NACIONAL DE COSTA RICA</v>
      </c>
      <c r="D348" s="10" t="s">
        <v>19</v>
      </c>
      <c r="E348" s="10" t="s">
        <v>328</v>
      </c>
      <c r="F348" s="10" t="s">
        <v>214</v>
      </c>
      <c r="G348" s="51">
        <v>28242905</v>
      </c>
      <c r="H348" s="51">
        <v>27920886</v>
      </c>
      <c r="I348" s="51">
        <v>27920886</v>
      </c>
      <c r="J348" s="51">
        <v>0</v>
      </c>
      <c r="K348" s="51">
        <v>0</v>
      </c>
      <c r="L348" s="51">
        <v>0</v>
      </c>
      <c r="M348" s="51">
        <v>20953063.059999999</v>
      </c>
      <c r="N348" s="51">
        <v>20953063.059999999</v>
      </c>
      <c r="O348" s="51">
        <v>6967822.9400000004</v>
      </c>
      <c r="P348" s="51">
        <v>6967822.9400000004</v>
      </c>
      <c r="Q348" s="9">
        <f t="shared" si="11"/>
        <v>0.75044406040696554</v>
      </c>
    </row>
    <row r="349" spans="1:17" x14ac:dyDescent="0.2">
      <c r="A349" s="10" t="s">
        <v>305</v>
      </c>
      <c r="B349" s="10" t="s">
        <v>306</v>
      </c>
      <c r="C349" s="11" t="str">
        <f t="shared" si="10"/>
        <v>21375102 MUSEO NACIONAL DE COSTA RICA</v>
      </c>
      <c r="D349" s="10" t="s">
        <v>19</v>
      </c>
      <c r="E349" s="10" t="s">
        <v>329</v>
      </c>
      <c r="F349" s="10" t="s">
        <v>216</v>
      </c>
      <c r="G349" s="51">
        <v>4497278</v>
      </c>
      <c r="H349" s="51">
        <v>4446001</v>
      </c>
      <c r="I349" s="51">
        <v>4446001</v>
      </c>
      <c r="J349" s="51">
        <v>0</v>
      </c>
      <c r="K349" s="51">
        <v>0</v>
      </c>
      <c r="L349" s="51">
        <v>0</v>
      </c>
      <c r="M349" s="51">
        <v>3336475.01</v>
      </c>
      <c r="N349" s="51">
        <v>3336475.01</v>
      </c>
      <c r="O349" s="51">
        <v>1109525.99</v>
      </c>
      <c r="P349" s="51">
        <v>1109525.99</v>
      </c>
      <c r="Q349" s="9">
        <f t="shared" si="11"/>
        <v>0.75044405298154448</v>
      </c>
    </row>
    <row r="350" spans="1:17" x14ac:dyDescent="0.2">
      <c r="A350" s="10" t="s">
        <v>305</v>
      </c>
      <c r="B350" s="10" t="s">
        <v>306</v>
      </c>
      <c r="C350" s="11" t="str">
        <f t="shared" si="10"/>
        <v>21375102 MUSEO NACIONAL DE COSTA RICA</v>
      </c>
      <c r="D350" s="10" t="s">
        <v>19</v>
      </c>
      <c r="E350" s="10" t="s">
        <v>219</v>
      </c>
      <c r="F350" s="10" t="s">
        <v>220</v>
      </c>
      <c r="G350" s="51">
        <v>7000000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9">
        <f t="shared" si="11"/>
        <v>0</v>
      </c>
    </row>
    <row r="351" spans="1:17" x14ac:dyDescent="0.2">
      <c r="A351" s="10" t="s">
        <v>305</v>
      </c>
      <c r="B351" s="10" t="s">
        <v>306</v>
      </c>
      <c r="C351" s="11" t="str">
        <f t="shared" si="10"/>
        <v>21375102 MUSEO NACIONAL DE COSTA RICA</v>
      </c>
      <c r="D351" s="10" t="s">
        <v>19</v>
      </c>
      <c r="E351" s="10" t="s">
        <v>330</v>
      </c>
      <c r="F351" s="10" t="s">
        <v>331</v>
      </c>
      <c r="G351" s="51">
        <v>7000000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9">
        <f t="shared" si="11"/>
        <v>0</v>
      </c>
    </row>
    <row r="352" spans="1:17" x14ac:dyDescent="0.2">
      <c r="A352" s="10" t="s">
        <v>305</v>
      </c>
      <c r="B352" s="10" t="s">
        <v>306</v>
      </c>
      <c r="C352" s="11" t="str">
        <f t="shared" si="10"/>
        <v>21375102 MUSEO NACIONAL DE COSTA RICA</v>
      </c>
      <c r="D352" s="10" t="s">
        <v>19</v>
      </c>
      <c r="E352" s="10" t="s">
        <v>225</v>
      </c>
      <c r="F352" s="10" t="s">
        <v>226</v>
      </c>
      <c r="G352" s="51">
        <v>27100000</v>
      </c>
      <c r="H352" s="51">
        <v>57239957</v>
      </c>
      <c r="I352" s="51">
        <v>57239957</v>
      </c>
      <c r="J352" s="51">
        <v>0</v>
      </c>
      <c r="K352" s="51">
        <v>0</v>
      </c>
      <c r="L352" s="51">
        <v>0</v>
      </c>
      <c r="M352" s="51">
        <v>47520653.259999998</v>
      </c>
      <c r="N352" s="51">
        <v>47520653.259999998</v>
      </c>
      <c r="O352" s="51">
        <v>9719303.7400000002</v>
      </c>
      <c r="P352" s="51">
        <v>9719303.7400000002</v>
      </c>
      <c r="Q352" s="9">
        <f t="shared" si="11"/>
        <v>0.83020071555958708</v>
      </c>
    </row>
    <row r="353" spans="1:17" x14ac:dyDescent="0.2">
      <c r="A353" s="10" t="s">
        <v>305</v>
      </c>
      <c r="B353" s="10" t="s">
        <v>306</v>
      </c>
      <c r="C353" s="11" t="str">
        <f t="shared" si="10"/>
        <v>21375102 MUSEO NACIONAL DE COSTA RICA</v>
      </c>
      <c r="D353" s="10" t="s">
        <v>19</v>
      </c>
      <c r="E353" s="10" t="s">
        <v>227</v>
      </c>
      <c r="F353" s="10" t="s">
        <v>228</v>
      </c>
      <c r="G353" s="51">
        <v>13100000</v>
      </c>
      <c r="H353" s="51">
        <v>23739957</v>
      </c>
      <c r="I353" s="51">
        <v>23739957</v>
      </c>
      <c r="J353" s="51">
        <v>0</v>
      </c>
      <c r="K353" s="51">
        <v>0</v>
      </c>
      <c r="L353" s="51">
        <v>0</v>
      </c>
      <c r="M353" s="51">
        <v>23710331.32</v>
      </c>
      <c r="N353" s="51">
        <v>23710331.32</v>
      </c>
      <c r="O353" s="51">
        <v>29625.68</v>
      </c>
      <c r="P353" s="51">
        <v>29625.68</v>
      </c>
      <c r="Q353" s="9">
        <f t="shared" si="11"/>
        <v>0.9987520752459661</v>
      </c>
    </row>
    <row r="354" spans="1:17" x14ac:dyDescent="0.2">
      <c r="A354" s="10" t="s">
        <v>305</v>
      </c>
      <c r="B354" s="10" t="s">
        <v>306</v>
      </c>
      <c r="C354" s="11" t="str">
        <f t="shared" si="10"/>
        <v>21375102 MUSEO NACIONAL DE COSTA RICA</v>
      </c>
      <c r="D354" s="10" t="s">
        <v>19</v>
      </c>
      <c r="E354" s="10" t="s">
        <v>229</v>
      </c>
      <c r="F354" s="10" t="s">
        <v>230</v>
      </c>
      <c r="G354" s="51">
        <v>14000000</v>
      </c>
      <c r="H354" s="51">
        <v>33500000</v>
      </c>
      <c r="I354" s="51">
        <v>33500000</v>
      </c>
      <c r="J354" s="51">
        <v>0</v>
      </c>
      <c r="K354" s="51">
        <v>0</v>
      </c>
      <c r="L354" s="51">
        <v>0</v>
      </c>
      <c r="M354" s="51">
        <v>23810321.940000001</v>
      </c>
      <c r="N354" s="51">
        <v>23810321.940000001</v>
      </c>
      <c r="O354" s="51">
        <v>9689678.0600000005</v>
      </c>
      <c r="P354" s="51">
        <v>9689678.0600000005</v>
      </c>
      <c r="Q354" s="9">
        <f t="shared" si="11"/>
        <v>0.71075587880597024</v>
      </c>
    </row>
    <row r="355" spans="1:17" x14ac:dyDescent="0.2">
      <c r="A355" s="10" t="s">
        <v>305</v>
      </c>
      <c r="B355" s="10" t="s">
        <v>306</v>
      </c>
      <c r="C355" s="11" t="str">
        <f t="shared" si="10"/>
        <v>21375102 MUSEO NACIONAL DE COSTA RICA</v>
      </c>
      <c r="D355" s="10" t="s">
        <v>19</v>
      </c>
      <c r="E355" s="10" t="s">
        <v>239</v>
      </c>
      <c r="F355" s="10" t="s">
        <v>240</v>
      </c>
      <c r="G355" s="51">
        <v>11120000</v>
      </c>
      <c r="H355" s="51">
        <v>3120000</v>
      </c>
      <c r="I355" s="51">
        <v>3120000</v>
      </c>
      <c r="J355" s="51">
        <v>0</v>
      </c>
      <c r="K355" s="51">
        <v>0</v>
      </c>
      <c r="L355" s="51">
        <v>0</v>
      </c>
      <c r="M355" s="51">
        <v>3031636.05</v>
      </c>
      <c r="N355" s="51">
        <v>3031636.05</v>
      </c>
      <c r="O355" s="51">
        <v>88363.95</v>
      </c>
      <c r="P355" s="51">
        <v>88363.95</v>
      </c>
      <c r="Q355" s="9">
        <f t="shared" si="11"/>
        <v>0.97167822115384606</v>
      </c>
    </row>
    <row r="356" spans="1:17" x14ac:dyDescent="0.2">
      <c r="A356" s="10" t="s">
        <v>305</v>
      </c>
      <c r="B356" s="10" t="s">
        <v>306</v>
      </c>
      <c r="C356" s="11" t="str">
        <f t="shared" si="10"/>
        <v>21375102 MUSEO NACIONAL DE COSTA RICA</v>
      </c>
      <c r="D356" s="10" t="s">
        <v>19</v>
      </c>
      <c r="E356" s="10" t="s">
        <v>241</v>
      </c>
      <c r="F356" s="10" t="s">
        <v>242</v>
      </c>
      <c r="G356" s="51">
        <v>11120000</v>
      </c>
      <c r="H356" s="51">
        <v>3120000</v>
      </c>
      <c r="I356" s="51">
        <v>3120000</v>
      </c>
      <c r="J356" s="51">
        <v>0</v>
      </c>
      <c r="K356" s="51">
        <v>0</v>
      </c>
      <c r="L356" s="51">
        <v>0</v>
      </c>
      <c r="M356" s="51">
        <v>3031636.05</v>
      </c>
      <c r="N356" s="51">
        <v>3031636.05</v>
      </c>
      <c r="O356" s="51">
        <v>88363.95</v>
      </c>
      <c r="P356" s="51">
        <v>88363.95</v>
      </c>
      <c r="Q356" s="9">
        <f t="shared" si="11"/>
        <v>0.97167822115384606</v>
      </c>
    </row>
    <row r="357" spans="1:17" x14ac:dyDescent="0.2">
      <c r="A357" s="10" t="s">
        <v>305</v>
      </c>
      <c r="B357" s="10" t="s">
        <v>306</v>
      </c>
      <c r="C357" s="11" t="str">
        <f t="shared" si="10"/>
        <v>21375102 MUSEO NACIONAL DE COSTA RICA</v>
      </c>
      <c r="D357" s="10" t="s">
        <v>253</v>
      </c>
      <c r="E357" s="10" t="s">
        <v>254</v>
      </c>
      <c r="F357" s="10" t="s">
        <v>255</v>
      </c>
      <c r="G357" s="51">
        <v>89062920</v>
      </c>
      <c r="H357" s="51">
        <v>89062920</v>
      </c>
      <c r="I357" s="51">
        <v>89062920</v>
      </c>
      <c r="J357" s="51">
        <v>0</v>
      </c>
      <c r="K357" s="51">
        <v>0</v>
      </c>
      <c r="L357" s="51">
        <v>0</v>
      </c>
      <c r="M357" s="51">
        <v>52503881.890000001</v>
      </c>
      <c r="N357" s="51">
        <v>52503881.890000001</v>
      </c>
      <c r="O357" s="51">
        <v>36559038.109999999</v>
      </c>
      <c r="P357" s="51">
        <v>36559038.109999999</v>
      </c>
      <c r="Q357" s="9">
        <f t="shared" si="11"/>
        <v>0.58951449031763159</v>
      </c>
    </row>
    <row r="358" spans="1:17" x14ac:dyDescent="0.2">
      <c r="A358" s="10" t="s">
        <v>305</v>
      </c>
      <c r="B358" s="10" t="s">
        <v>306</v>
      </c>
      <c r="C358" s="11" t="str">
        <f t="shared" si="10"/>
        <v>21375102 MUSEO NACIONAL DE COSTA RICA</v>
      </c>
      <c r="D358" s="10" t="s">
        <v>253</v>
      </c>
      <c r="E358" s="10" t="s">
        <v>256</v>
      </c>
      <c r="F358" s="10" t="s">
        <v>257</v>
      </c>
      <c r="G358" s="51">
        <v>59062920</v>
      </c>
      <c r="H358" s="51">
        <v>59062920</v>
      </c>
      <c r="I358" s="51">
        <v>59062920</v>
      </c>
      <c r="J358" s="51">
        <v>0</v>
      </c>
      <c r="K358" s="51">
        <v>0</v>
      </c>
      <c r="L358" s="51">
        <v>0</v>
      </c>
      <c r="M358" s="51">
        <v>36234589.149999999</v>
      </c>
      <c r="N358" s="51">
        <v>36234589.149999999</v>
      </c>
      <c r="O358" s="51">
        <v>22828330.850000001</v>
      </c>
      <c r="P358" s="51">
        <v>22828330.850000001</v>
      </c>
      <c r="Q358" s="9">
        <f t="shared" si="11"/>
        <v>0.61349132670717932</v>
      </c>
    </row>
    <row r="359" spans="1:17" x14ac:dyDescent="0.2">
      <c r="A359" s="10" t="s">
        <v>305</v>
      </c>
      <c r="B359" s="10" t="s">
        <v>306</v>
      </c>
      <c r="C359" s="11" t="str">
        <f t="shared" si="10"/>
        <v>21375102 MUSEO NACIONAL DE COSTA RICA</v>
      </c>
      <c r="D359" s="10" t="s">
        <v>253</v>
      </c>
      <c r="E359" s="10" t="s">
        <v>260</v>
      </c>
      <c r="F359" s="10" t="s">
        <v>261</v>
      </c>
      <c r="G359" s="51">
        <v>15500000</v>
      </c>
      <c r="H359" s="51">
        <v>13500000</v>
      </c>
      <c r="I359" s="51">
        <v>13500000</v>
      </c>
      <c r="J359" s="51">
        <v>0</v>
      </c>
      <c r="K359" s="51">
        <v>0</v>
      </c>
      <c r="L359" s="51">
        <v>0</v>
      </c>
      <c r="M359" s="51">
        <v>9433624.4299999997</v>
      </c>
      <c r="N359" s="51">
        <v>9433624.4299999997</v>
      </c>
      <c r="O359" s="51">
        <v>4066375.57</v>
      </c>
      <c r="P359" s="51">
        <v>4066375.57</v>
      </c>
      <c r="Q359" s="12">
        <f t="shared" si="11"/>
        <v>0.69878699481481477</v>
      </c>
    </row>
    <row r="360" spans="1:17" x14ac:dyDescent="0.2">
      <c r="A360" s="10" t="s">
        <v>305</v>
      </c>
      <c r="B360" s="10" t="s">
        <v>306</v>
      </c>
      <c r="C360" s="11" t="str">
        <f t="shared" si="10"/>
        <v>21375102 MUSEO NACIONAL DE COSTA RICA</v>
      </c>
      <c r="D360" s="10" t="s">
        <v>253</v>
      </c>
      <c r="E360" s="10" t="s">
        <v>262</v>
      </c>
      <c r="F360" s="10" t="s">
        <v>263</v>
      </c>
      <c r="G360" s="51">
        <v>5351920</v>
      </c>
      <c r="H360" s="51">
        <v>5596920</v>
      </c>
      <c r="I360" s="51">
        <v>5596920</v>
      </c>
      <c r="J360" s="51">
        <v>0</v>
      </c>
      <c r="K360" s="51">
        <v>0</v>
      </c>
      <c r="L360" s="51">
        <v>0</v>
      </c>
      <c r="M360" s="51">
        <v>3248121.1</v>
      </c>
      <c r="N360" s="51">
        <v>3248121.1</v>
      </c>
      <c r="O360" s="51">
        <v>2348798.9</v>
      </c>
      <c r="P360" s="51">
        <v>2348798.9</v>
      </c>
      <c r="Q360" s="9">
        <f t="shared" si="11"/>
        <v>0.58034081244684577</v>
      </c>
    </row>
    <row r="361" spans="1:17" x14ac:dyDescent="0.2">
      <c r="A361" s="10" t="s">
        <v>305</v>
      </c>
      <c r="B361" s="10" t="s">
        <v>306</v>
      </c>
      <c r="C361" s="11" t="str">
        <f t="shared" si="10"/>
        <v>21375102 MUSEO NACIONAL DE COSTA RICA</v>
      </c>
      <c r="D361" s="10" t="s">
        <v>253</v>
      </c>
      <c r="E361" s="10" t="s">
        <v>264</v>
      </c>
      <c r="F361" s="10" t="s">
        <v>265</v>
      </c>
      <c r="G361" s="51">
        <v>25800000</v>
      </c>
      <c r="H361" s="51">
        <v>26800000</v>
      </c>
      <c r="I361" s="51">
        <v>26800000</v>
      </c>
      <c r="J361" s="51">
        <v>0</v>
      </c>
      <c r="K361" s="51">
        <v>0</v>
      </c>
      <c r="L361" s="51">
        <v>0</v>
      </c>
      <c r="M361" s="51">
        <v>22892923.620000001</v>
      </c>
      <c r="N361" s="51">
        <v>22892923.620000001</v>
      </c>
      <c r="O361" s="51">
        <v>3907076.38</v>
      </c>
      <c r="P361" s="51">
        <v>3907076.38</v>
      </c>
      <c r="Q361" s="9">
        <f t="shared" si="11"/>
        <v>0.85421356791044778</v>
      </c>
    </row>
    <row r="362" spans="1:17" x14ac:dyDescent="0.2">
      <c r="A362" s="10" t="s">
        <v>305</v>
      </c>
      <c r="B362" s="10" t="s">
        <v>306</v>
      </c>
      <c r="C362" s="11" t="str">
        <f t="shared" si="10"/>
        <v>21375102 MUSEO NACIONAL DE COSTA RICA</v>
      </c>
      <c r="D362" s="10" t="s">
        <v>253</v>
      </c>
      <c r="E362" s="10" t="s">
        <v>266</v>
      </c>
      <c r="F362" s="10" t="s">
        <v>267</v>
      </c>
      <c r="G362" s="51">
        <v>12411000</v>
      </c>
      <c r="H362" s="51">
        <v>13166000</v>
      </c>
      <c r="I362" s="51">
        <v>13166000</v>
      </c>
      <c r="J362" s="51">
        <v>0</v>
      </c>
      <c r="K362" s="51">
        <v>0</v>
      </c>
      <c r="L362" s="51">
        <v>0</v>
      </c>
      <c r="M362" s="51">
        <v>659920</v>
      </c>
      <c r="N362" s="51">
        <v>659920</v>
      </c>
      <c r="O362" s="51">
        <v>12506080</v>
      </c>
      <c r="P362" s="51">
        <v>12506080</v>
      </c>
      <c r="Q362" s="9">
        <f t="shared" si="11"/>
        <v>5.0123044204769859E-2</v>
      </c>
    </row>
    <row r="363" spans="1:17" x14ac:dyDescent="0.2">
      <c r="A363" s="10" t="s">
        <v>305</v>
      </c>
      <c r="B363" s="10" t="s">
        <v>306</v>
      </c>
      <c r="C363" s="11" t="str">
        <f t="shared" si="10"/>
        <v>21375102 MUSEO NACIONAL DE COSTA RICA</v>
      </c>
      <c r="D363" s="10" t="s">
        <v>253</v>
      </c>
      <c r="E363" s="10" t="s">
        <v>274</v>
      </c>
      <c r="F363" s="10" t="s">
        <v>275</v>
      </c>
      <c r="G363" s="51">
        <v>30000000</v>
      </c>
      <c r="H363" s="51">
        <v>30000000</v>
      </c>
      <c r="I363" s="51">
        <v>30000000</v>
      </c>
      <c r="J363" s="51">
        <v>0</v>
      </c>
      <c r="K363" s="51">
        <v>0</v>
      </c>
      <c r="L363" s="51">
        <v>0</v>
      </c>
      <c r="M363" s="51">
        <v>16269292.74</v>
      </c>
      <c r="N363" s="51">
        <v>16269292.74</v>
      </c>
      <c r="O363" s="51">
        <v>13730707.26</v>
      </c>
      <c r="P363" s="51">
        <v>13730707.26</v>
      </c>
      <c r="Q363" s="9">
        <f t="shared" si="11"/>
        <v>0.54230975800000003</v>
      </c>
    </row>
    <row r="364" spans="1:17" x14ac:dyDescent="0.2">
      <c r="A364" s="10" t="s">
        <v>305</v>
      </c>
      <c r="B364" s="10" t="s">
        <v>306</v>
      </c>
      <c r="C364" s="11" t="str">
        <f t="shared" si="10"/>
        <v>21375102 MUSEO NACIONAL DE COSTA RICA</v>
      </c>
      <c r="D364" s="10" t="s">
        <v>253</v>
      </c>
      <c r="E364" s="10" t="s">
        <v>276</v>
      </c>
      <c r="F364" s="10" t="s">
        <v>277</v>
      </c>
      <c r="G364" s="51">
        <v>30000000</v>
      </c>
      <c r="H364" s="51">
        <v>30000000</v>
      </c>
      <c r="I364" s="51">
        <v>30000000</v>
      </c>
      <c r="J364" s="51">
        <v>0</v>
      </c>
      <c r="K364" s="51">
        <v>0</v>
      </c>
      <c r="L364" s="51">
        <v>0</v>
      </c>
      <c r="M364" s="51">
        <v>16269292.74</v>
      </c>
      <c r="N364" s="51">
        <v>16269292.74</v>
      </c>
      <c r="O364" s="51">
        <v>13730707.26</v>
      </c>
      <c r="P364" s="51">
        <v>13730707.26</v>
      </c>
      <c r="Q364" s="12">
        <f t="shared" si="11"/>
        <v>0.54230975800000003</v>
      </c>
    </row>
    <row r="365" spans="1:17" x14ac:dyDescent="0.2">
      <c r="A365" s="11" t="s">
        <v>332</v>
      </c>
      <c r="B365" s="11" t="s">
        <v>333</v>
      </c>
      <c r="C365" s="11" t="str">
        <f t="shared" si="10"/>
        <v>21375103 MUSEO DE ARTE COSTARRICENSE</v>
      </c>
      <c r="D365" s="11" t="s">
        <v>19</v>
      </c>
      <c r="E365" s="11" t="s">
        <v>20</v>
      </c>
      <c r="F365" s="11" t="s">
        <v>20</v>
      </c>
      <c r="G365" s="50">
        <v>1909612352</v>
      </c>
      <c r="H365" s="50">
        <v>1812520772</v>
      </c>
      <c r="I365" s="50">
        <v>1812520772</v>
      </c>
      <c r="J365" s="50">
        <v>0</v>
      </c>
      <c r="K365" s="50">
        <v>0</v>
      </c>
      <c r="L365" s="50">
        <v>0</v>
      </c>
      <c r="M365" s="50">
        <v>1460576490.6199999</v>
      </c>
      <c r="N365" s="50">
        <v>1450764602.6199999</v>
      </c>
      <c r="O365" s="50">
        <v>351944281.38</v>
      </c>
      <c r="P365" s="50">
        <v>351944281.38</v>
      </c>
      <c r="Q365" s="12">
        <f t="shared" si="11"/>
        <v>0.80582607006944684</v>
      </c>
    </row>
    <row r="366" spans="1:17" x14ac:dyDescent="0.2">
      <c r="A366" s="10" t="s">
        <v>332</v>
      </c>
      <c r="B366" s="10" t="s">
        <v>333</v>
      </c>
      <c r="C366" s="11" t="str">
        <f t="shared" si="10"/>
        <v>21375103 MUSEO DE ARTE COSTARRICENSE</v>
      </c>
      <c r="D366" s="10" t="s">
        <v>19</v>
      </c>
      <c r="E366" s="10" t="s">
        <v>23</v>
      </c>
      <c r="F366" s="10" t="s">
        <v>24</v>
      </c>
      <c r="G366" s="51">
        <v>1001105875</v>
      </c>
      <c r="H366" s="51">
        <v>971630695</v>
      </c>
      <c r="I366" s="51">
        <v>971630695</v>
      </c>
      <c r="J366" s="51">
        <v>0</v>
      </c>
      <c r="K366" s="51">
        <v>0</v>
      </c>
      <c r="L366" s="51">
        <v>0</v>
      </c>
      <c r="M366" s="51">
        <v>777241492.75</v>
      </c>
      <c r="N366" s="51">
        <v>767429604.75</v>
      </c>
      <c r="O366" s="51">
        <v>194389202.25</v>
      </c>
      <c r="P366" s="51">
        <v>194389202.25</v>
      </c>
      <c r="Q366" s="9">
        <f t="shared" si="11"/>
        <v>0.79993509545311348</v>
      </c>
    </row>
    <row r="367" spans="1:17" x14ac:dyDescent="0.2">
      <c r="A367" s="10" t="s">
        <v>332</v>
      </c>
      <c r="B367" s="10" t="s">
        <v>333</v>
      </c>
      <c r="C367" s="11" t="str">
        <f t="shared" si="10"/>
        <v>21375103 MUSEO DE ARTE COSTARRICENSE</v>
      </c>
      <c r="D367" s="10" t="s">
        <v>19</v>
      </c>
      <c r="E367" s="10" t="s">
        <v>25</v>
      </c>
      <c r="F367" s="10" t="s">
        <v>26</v>
      </c>
      <c r="G367" s="51">
        <v>456883200</v>
      </c>
      <c r="H367" s="51">
        <v>436168611</v>
      </c>
      <c r="I367" s="51">
        <v>436168611</v>
      </c>
      <c r="J367" s="51">
        <v>0</v>
      </c>
      <c r="K367" s="51">
        <v>0</v>
      </c>
      <c r="L367" s="51">
        <v>0</v>
      </c>
      <c r="M367" s="51">
        <v>394244425.88999999</v>
      </c>
      <c r="N367" s="51">
        <v>394244425.88999999</v>
      </c>
      <c r="O367" s="51">
        <v>41924185.109999999</v>
      </c>
      <c r="P367" s="51">
        <v>41924185.109999999</v>
      </c>
      <c r="Q367" s="9">
        <f t="shared" si="11"/>
        <v>0.90388078359448931</v>
      </c>
    </row>
    <row r="368" spans="1:17" x14ac:dyDescent="0.2">
      <c r="A368" s="10" t="s">
        <v>332</v>
      </c>
      <c r="B368" s="10" t="s">
        <v>333</v>
      </c>
      <c r="C368" s="11" t="str">
        <f t="shared" si="10"/>
        <v>21375103 MUSEO DE ARTE COSTARRICENSE</v>
      </c>
      <c r="D368" s="10" t="s">
        <v>19</v>
      </c>
      <c r="E368" s="10" t="s">
        <v>27</v>
      </c>
      <c r="F368" s="10" t="s">
        <v>28</v>
      </c>
      <c r="G368" s="51">
        <v>444883200</v>
      </c>
      <c r="H368" s="51">
        <v>428168611</v>
      </c>
      <c r="I368" s="51">
        <v>428168611</v>
      </c>
      <c r="J368" s="51">
        <v>0</v>
      </c>
      <c r="K368" s="51">
        <v>0</v>
      </c>
      <c r="L368" s="51">
        <v>0</v>
      </c>
      <c r="M368" s="51">
        <v>389501938.31</v>
      </c>
      <c r="N368" s="51">
        <v>389501938.31</v>
      </c>
      <c r="O368" s="51">
        <v>38666672.689999998</v>
      </c>
      <c r="P368" s="51">
        <v>38666672.689999998</v>
      </c>
      <c r="Q368" s="9">
        <f t="shared" si="11"/>
        <v>0.90969288337206022</v>
      </c>
    </row>
    <row r="369" spans="1:17" x14ac:dyDescent="0.2">
      <c r="A369" s="10" t="s">
        <v>332</v>
      </c>
      <c r="B369" s="10" t="s">
        <v>333</v>
      </c>
      <c r="C369" s="11" t="str">
        <f t="shared" si="10"/>
        <v>21375103 MUSEO DE ARTE COSTARRICENSE</v>
      </c>
      <c r="D369" s="10" t="s">
        <v>19</v>
      </c>
      <c r="E369" s="10" t="s">
        <v>307</v>
      </c>
      <c r="F369" s="10" t="s">
        <v>308</v>
      </c>
      <c r="G369" s="51">
        <v>8000000</v>
      </c>
      <c r="H369" s="51">
        <v>8000000</v>
      </c>
      <c r="I369" s="51">
        <v>8000000</v>
      </c>
      <c r="J369" s="51">
        <v>0</v>
      </c>
      <c r="K369" s="51">
        <v>0</v>
      </c>
      <c r="L369" s="51">
        <v>0</v>
      </c>
      <c r="M369" s="51">
        <v>4742487.58</v>
      </c>
      <c r="N369" s="51">
        <v>4742487.58</v>
      </c>
      <c r="O369" s="51">
        <v>3257512.42</v>
      </c>
      <c r="P369" s="51">
        <v>3257512.42</v>
      </c>
      <c r="Q369" s="9">
        <f t="shared" si="11"/>
        <v>0.59281094749999996</v>
      </c>
    </row>
    <row r="370" spans="1:17" x14ac:dyDescent="0.2">
      <c r="A370" s="10" t="s">
        <v>332</v>
      </c>
      <c r="B370" s="10" t="s">
        <v>333</v>
      </c>
      <c r="C370" s="11" t="str">
        <f t="shared" si="10"/>
        <v>21375103 MUSEO DE ARTE COSTARRICENSE</v>
      </c>
      <c r="D370" s="10" t="s">
        <v>19</v>
      </c>
      <c r="E370" s="10" t="s">
        <v>29</v>
      </c>
      <c r="F370" s="10" t="s">
        <v>30</v>
      </c>
      <c r="G370" s="51">
        <v>4000000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9">
        <f t="shared" si="11"/>
        <v>0</v>
      </c>
    </row>
    <row r="371" spans="1:17" x14ac:dyDescent="0.2">
      <c r="A371" s="10" t="s">
        <v>332</v>
      </c>
      <c r="B371" s="10" t="s">
        <v>333</v>
      </c>
      <c r="C371" s="11" t="str">
        <f t="shared" si="10"/>
        <v>21375103 MUSEO DE ARTE COSTARRICENSE</v>
      </c>
      <c r="D371" s="10" t="s">
        <v>19</v>
      </c>
      <c r="E371" s="10" t="s">
        <v>31</v>
      </c>
      <c r="F371" s="10" t="s">
        <v>32</v>
      </c>
      <c r="G371" s="51">
        <v>7600000</v>
      </c>
      <c r="H371" s="51">
        <v>7600000</v>
      </c>
      <c r="I371" s="51">
        <v>7600000</v>
      </c>
      <c r="J371" s="51">
        <v>0</v>
      </c>
      <c r="K371" s="51">
        <v>0</v>
      </c>
      <c r="L371" s="51">
        <v>0</v>
      </c>
      <c r="M371" s="51">
        <v>7599567.2699999996</v>
      </c>
      <c r="N371" s="51">
        <v>7599567.2699999996</v>
      </c>
      <c r="O371" s="51">
        <v>432.73</v>
      </c>
      <c r="P371" s="51">
        <v>432.73</v>
      </c>
      <c r="Q371" s="9">
        <f t="shared" si="11"/>
        <v>0.99994306184210524</v>
      </c>
    </row>
    <row r="372" spans="1:17" x14ac:dyDescent="0.2">
      <c r="A372" s="10" t="s">
        <v>332</v>
      </c>
      <c r="B372" s="10" t="s">
        <v>333</v>
      </c>
      <c r="C372" s="11" t="str">
        <f t="shared" si="10"/>
        <v>21375103 MUSEO DE ARTE COSTARRICENSE</v>
      </c>
      <c r="D372" s="10" t="s">
        <v>19</v>
      </c>
      <c r="E372" s="10" t="s">
        <v>33</v>
      </c>
      <c r="F372" s="10" t="s">
        <v>34</v>
      </c>
      <c r="G372" s="51">
        <v>7600000</v>
      </c>
      <c r="H372" s="51">
        <v>7600000</v>
      </c>
      <c r="I372" s="51">
        <v>7600000</v>
      </c>
      <c r="J372" s="51">
        <v>0</v>
      </c>
      <c r="K372" s="51">
        <v>0</v>
      </c>
      <c r="L372" s="51">
        <v>0</v>
      </c>
      <c r="M372" s="51">
        <v>7599567.2699999996</v>
      </c>
      <c r="N372" s="51">
        <v>7599567.2699999996</v>
      </c>
      <c r="O372" s="51">
        <v>432.73</v>
      </c>
      <c r="P372" s="51">
        <v>432.73</v>
      </c>
      <c r="Q372" s="9">
        <f t="shared" si="11"/>
        <v>0.99994306184210524</v>
      </c>
    </row>
    <row r="373" spans="1:17" x14ac:dyDescent="0.2">
      <c r="A373" s="10" t="s">
        <v>332</v>
      </c>
      <c r="B373" s="10" t="s">
        <v>333</v>
      </c>
      <c r="C373" s="11" t="str">
        <f t="shared" si="10"/>
        <v>21375103 MUSEO DE ARTE COSTARRICENSE</v>
      </c>
      <c r="D373" s="10" t="s">
        <v>19</v>
      </c>
      <c r="E373" s="10" t="s">
        <v>35</v>
      </c>
      <c r="F373" s="10" t="s">
        <v>36</v>
      </c>
      <c r="G373" s="51">
        <v>374141236</v>
      </c>
      <c r="H373" s="51">
        <v>366974404</v>
      </c>
      <c r="I373" s="51">
        <v>366974404</v>
      </c>
      <c r="J373" s="51">
        <v>0</v>
      </c>
      <c r="K373" s="51">
        <v>0</v>
      </c>
      <c r="L373" s="51">
        <v>0</v>
      </c>
      <c r="M373" s="51">
        <v>257397969.19999999</v>
      </c>
      <c r="N373" s="51">
        <v>257397969.19999999</v>
      </c>
      <c r="O373" s="51">
        <v>109576434.8</v>
      </c>
      <c r="P373" s="51">
        <v>109576434.8</v>
      </c>
      <c r="Q373" s="9">
        <f t="shared" si="11"/>
        <v>0.70140578305837376</v>
      </c>
    </row>
    <row r="374" spans="1:17" x14ac:dyDescent="0.2">
      <c r="A374" s="10" t="s">
        <v>332</v>
      </c>
      <c r="B374" s="10" t="s">
        <v>333</v>
      </c>
      <c r="C374" s="11" t="str">
        <f t="shared" si="10"/>
        <v>21375103 MUSEO DE ARTE COSTARRICENSE</v>
      </c>
      <c r="D374" s="10" t="s">
        <v>19</v>
      </c>
      <c r="E374" s="10" t="s">
        <v>37</v>
      </c>
      <c r="F374" s="10" t="s">
        <v>38</v>
      </c>
      <c r="G374" s="51">
        <v>140000000</v>
      </c>
      <c r="H374" s="51">
        <v>136545840</v>
      </c>
      <c r="I374" s="51">
        <v>136545840</v>
      </c>
      <c r="J374" s="51">
        <v>0</v>
      </c>
      <c r="K374" s="51">
        <v>0</v>
      </c>
      <c r="L374" s="51">
        <v>0</v>
      </c>
      <c r="M374" s="51">
        <v>94606553.670000002</v>
      </c>
      <c r="N374" s="51">
        <v>94606553.670000002</v>
      </c>
      <c r="O374" s="51">
        <v>41939286.329999998</v>
      </c>
      <c r="P374" s="51">
        <v>41939286.329999998</v>
      </c>
      <c r="Q374" s="9">
        <f t="shared" si="11"/>
        <v>0.69285562760461983</v>
      </c>
    </row>
    <row r="375" spans="1:17" x14ac:dyDescent="0.2">
      <c r="A375" s="10" t="s">
        <v>332</v>
      </c>
      <c r="B375" s="10" t="s">
        <v>333</v>
      </c>
      <c r="C375" s="11" t="str">
        <f t="shared" si="10"/>
        <v>21375103 MUSEO DE ARTE COSTARRICENSE</v>
      </c>
      <c r="D375" s="10" t="s">
        <v>19</v>
      </c>
      <c r="E375" s="10" t="s">
        <v>39</v>
      </c>
      <c r="F375" s="10" t="s">
        <v>40</v>
      </c>
      <c r="G375" s="51">
        <v>97853850</v>
      </c>
      <c r="H375" s="51">
        <v>94853850</v>
      </c>
      <c r="I375" s="51">
        <v>94853850</v>
      </c>
      <c r="J375" s="51">
        <v>0</v>
      </c>
      <c r="K375" s="51">
        <v>0</v>
      </c>
      <c r="L375" s="51">
        <v>0</v>
      </c>
      <c r="M375" s="51">
        <v>57131459.670000002</v>
      </c>
      <c r="N375" s="51">
        <v>57131459.670000002</v>
      </c>
      <c r="O375" s="51">
        <v>37722390.329999998</v>
      </c>
      <c r="P375" s="51">
        <v>37722390.329999998</v>
      </c>
      <c r="Q375" s="9">
        <f t="shared" si="11"/>
        <v>0.60231039298879274</v>
      </c>
    </row>
    <row r="376" spans="1:17" x14ac:dyDescent="0.2">
      <c r="A376" s="10" t="s">
        <v>332</v>
      </c>
      <c r="B376" s="10" t="s">
        <v>333</v>
      </c>
      <c r="C376" s="11" t="str">
        <f t="shared" si="10"/>
        <v>21375103 MUSEO DE ARTE COSTARRICENSE</v>
      </c>
      <c r="D376" s="10" t="s">
        <v>19</v>
      </c>
      <c r="E376" s="10" t="s">
        <v>41</v>
      </c>
      <c r="F376" s="10" t="s">
        <v>42</v>
      </c>
      <c r="G376" s="51">
        <v>63426484</v>
      </c>
      <c r="H376" s="51">
        <v>62751547</v>
      </c>
      <c r="I376" s="51">
        <v>62751547</v>
      </c>
      <c r="J376" s="51">
        <v>0</v>
      </c>
      <c r="K376" s="51">
        <v>0</v>
      </c>
      <c r="L376" s="51">
        <v>0</v>
      </c>
      <c r="M376" s="51">
        <v>51881258.32</v>
      </c>
      <c r="N376" s="51">
        <v>51881258.32</v>
      </c>
      <c r="O376" s="51">
        <v>10870288.68</v>
      </c>
      <c r="P376" s="51">
        <v>10870288.68</v>
      </c>
      <c r="Q376" s="9">
        <f t="shared" si="11"/>
        <v>0.82677257853101216</v>
      </c>
    </row>
    <row r="377" spans="1:17" x14ac:dyDescent="0.2">
      <c r="A377" s="10" t="s">
        <v>332</v>
      </c>
      <c r="B377" s="10" t="s">
        <v>333</v>
      </c>
      <c r="C377" s="11" t="str">
        <f t="shared" si="10"/>
        <v>21375103 MUSEO DE ARTE COSTARRICENSE</v>
      </c>
      <c r="D377" s="10" t="s">
        <v>19</v>
      </c>
      <c r="E377" s="10" t="s">
        <v>43</v>
      </c>
      <c r="F377" s="10" t="s">
        <v>44</v>
      </c>
      <c r="G377" s="51">
        <v>52260902</v>
      </c>
      <c r="H377" s="51">
        <v>52260902</v>
      </c>
      <c r="I377" s="51">
        <v>52260902</v>
      </c>
      <c r="J377" s="51">
        <v>0</v>
      </c>
      <c r="K377" s="51">
        <v>0</v>
      </c>
      <c r="L377" s="51">
        <v>0</v>
      </c>
      <c r="M377" s="51">
        <v>37308732.5</v>
      </c>
      <c r="N377" s="51">
        <v>37308732.5</v>
      </c>
      <c r="O377" s="51">
        <v>14952169.5</v>
      </c>
      <c r="P377" s="51">
        <v>14952169.5</v>
      </c>
      <c r="Q377" s="9">
        <f t="shared" si="11"/>
        <v>0.71389377282466349</v>
      </c>
    </row>
    <row r="378" spans="1:17" x14ac:dyDescent="0.2">
      <c r="A378" s="10" t="s">
        <v>332</v>
      </c>
      <c r="B378" s="10" t="s">
        <v>333</v>
      </c>
      <c r="C378" s="11" t="str">
        <f t="shared" si="10"/>
        <v>21375103 MUSEO DE ARTE COSTARRICENSE</v>
      </c>
      <c r="D378" s="10" t="s">
        <v>19</v>
      </c>
      <c r="E378" s="10" t="s">
        <v>45</v>
      </c>
      <c r="F378" s="10" t="s">
        <v>46</v>
      </c>
      <c r="G378" s="51">
        <v>20600000</v>
      </c>
      <c r="H378" s="51">
        <v>20562265</v>
      </c>
      <c r="I378" s="51">
        <v>20562265</v>
      </c>
      <c r="J378" s="51">
        <v>0</v>
      </c>
      <c r="K378" s="51">
        <v>0</v>
      </c>
      <c r="L378" s="51">
        <v>0</v>
      </c>
      <c r="M378" s="51">
        <v>16469965.039999999</v>
      </c>
      <c r="N378" s="51">
        <v>16469965.039999999</v>
      </c>
      <c r="O378" s="51">
        <v>4092299.96</v>
      </c>
      <c r="P378" s="51">
        <v>4092299.96</v>
      </c>
      <c r="Q378" s="9">
        <f t="shared" si="11"/>
        <v>0.80098009825279459</v>
      </c>
    </row>
    <row r="379" spans="1:17" x14ac:dyDescent="0.2">
      <c r="A379" s="10" t="s">
        <v>332</v>
      </c>
      <c r="B379" s="10" t="s">
        <v>333</v>
      </c>
      <c r="C379" s="11" t="str">
        <f t="shared" si="10"/>
        <v>21375103 MUSEO DE ARTE COSTARRICENSE</v>
      </c>
      <c r="D379" s="10" t="s">
        <v>19</v>
      </c>
      <c r="E379" s="10" t="s">
        <v>47</v>
      </c>
      <c r="F379" s="10" t="s">
        <v>48</v>
      </c>
      <c r="G379" s="51">
        <v>75581801</v>
      </c>
      <c r="H379" s="51">
        <v>74791809</v>
      </c>
      <c r="I379" s="51">
        <v>74791809</v>
      </c>
      <c r="J379" s="51">
        <v>0</v>
      </c>
      <c r="K379" s="51">
        <v>0</v>
      </c>
      <c r="L379" s="51">
        <v>0</v>
      </c>
      <c r="M379" s="51">
        <v>57297050.759999998</v>
      </c>
      <c r="N379" s="51">
        <v>52416229.759999998</v>
      </c>
      <c r="O379" s="51">
        <v>17494758.239999998</v>
      </c>
      <c r="P379" s="51">
        <v>17494758.239999998</v>
      </c>
      <c r="Q379" s="9">
        <f t="shared" si="11"/>
        <v>0.76608724305625497</v>
      </c>
    </row>
    <row r="380" spans="1:17" x14ac:dyDescent="0.2">
      <c r="A380" s="10" t="s">
        <v>332</v>
      </c>
      <c r="B380" s="10" t="s">
        <v>333</v>
      </c>
      <c r="C380" s="11" t="str">
        <f t="shared" si="10"/>
        <v>21375103 MUSEO DE ARTE COSTARRICENSE</v>
      </c>
      <c r="D380" s="10" t="s">
        <v>19</v>
      </c>
      <c r="E380" s="10" t="s">
        <v>334</v>
      </c>
      <c r="F380" s="10" t="s">
        <v>50</v>
      </c>
      <c r="G380" s="51">
        <v>71705811</v>
      </c>
      <c r="H380" s="51">
        <v>70956331</v>
      </c>
      <c r="I380" s="51">
        <v>70956331</v>
      </c>
      <c r="J380" s="51">
        <v>0</v>
      </c>
      <c r="K380" s="51">
        <v>0</v>
      </c>
      <c r="L380" s="51">
        <v>0</v>
      </c>
      <c r="M380" s="51">
        <v>54407558.289999999</v>
      </c>
      <c r="N380" s="51">
        <v>49773688.289999999</v>
      </c>
      <c r="O380" s="51">
        <v>16548772.710000001</v>
      </c>
      <c r="P380" s="51">
        <v>16548772.710000001</v>
      </c>
      <c r="Q380" s="9">
        <f t="shared" si="11"/>
        <v>0.76677524786336537</v>
      </c>
    </row>
    <row r="381" spans="1:17" x14ac:dyDescent="0.2">
      <c r="A381" s="10" t="s">
        <v>332</v>
      </c>
      <c r="B381" s="10" t="s">
        <v>333</v>
      </c>
      <c r="C381" s="11" t="str">
        <f t="shared" si="10"/>
        <v>21375103 MUSEO DE ARTE COSTARRICENSE</v>
      </c>
      <c r="D381" s="10" t="s">
        <v>19</v>
      </c>
      <c r="E381" s="10" t="s">
        <v>335</v>
      </c>
      <c r="F381" s="10" t="s">
        <v>52</v>
      </c>
      <c r="G381" s="51">
        <v>3875990</v>
      </c>
      <c r="H381" s="51">
        <v>3835478</v>
      </c>
      <c r="I381" s="51">
        <v>3835478</v>
      </c>
      <c r="J381" s="51">
        <v>0</v>
      </c>
      <c r="K381" s="51">
        <v>0</v>
      </c>
      <c r="L381" s="51">
        <v>0</v>
      </c>
      <c r="M381" s="51">
        <v>2889492.47</v>
      </c>
      <c r="N381" s="51">
        <v>2642541.4700000002</v>
      </c>
      <c r="O381" s="51">
        <v>945985.53</v>
      </c>
      <c r="P381" s="51">
        <v>945985.53</v>
      </c>
      <c r="Q381" s="9">
        <f t="shared" si="11"/>
        <v>0.75335915627726202</v>
      </c>
    </row>
    <row r="382" spans="1:17" x14ac:dyDescent="0.2">
      <c r="A382" s="10" t="s">
        <v>332</v>
      </c>
      <c r="B382" s="10" t="s">
        <v>333</v>
      </c>
      <c r="C382" s="11" t="str">
        <f t="shared" si="10"/>
        <v>21375103 MUSEO DE ARTE COSTARRICENSE</v>
      </c>
      <c r="D382" s="10" t="s">
        <v>19</v>
      </c>
      <c r="E382" s="10" t="s">
        <v>53</v>
      </c>
      <c r="F382" s="10" t="s">
        <v>54</v>
      </c>
      <c r="G382" s="51">
        <v>86899638</v>
      </c>
      <c r="H382" s="51">
        <v>86095871</v>
      </c>
      <c r="I382" s="51">
        <v>86095871</v>
      </c>
      <c r="J382" s="51">
        <v>0</v>
      </c>
      <c r="K382" s="51">
        <v>0</v>
      </c>
      <c r="L382" s="51">
        <v>0</v>
      </c>
      <c r="M382" s="51">
        <v>60702479.630000003</v>
      </c>
      <c r="N382" s="51">
        <v>55771412.630000003</v>
      </c>
      <c r="O382" s="51">
        <v>25393391.370000001</v>
      </c>
      <c r="P382" s="51">
        <v>25393391.370000001</v>
      </c>
      <c r="Q382" s="9">
        <f t="shared" si="11"/>
        <v>0.70505680382744496</v>
      </c>
    </row>
    <row r="383" spans="1:17" x14ac:dyDescent="0.2">
      <c r="A383" s="10" t="s">
        <v>332</v>
      </c>
      <c r="B383" s="10" t="s">
        <v>333</v>
      </c>
      <c r="C383" s="11" t="str">
        <f t="shared" si="10"/>
        <v>21375103 MUSEO DE ARTE COSTARRICENSE</v>
      </c>
      <c r="D383" s="10" t="s">
        <v>19</v>
      </c>
      <c r="E383" s="10" t="s">
        <v>336</v>
      </c>
      <c r="F383" s="10" t="s">
        <v>56</v>
      </c>
      <c r="G383" s="51">
        <v>42015729</v>
      </c>
      <c r="H383" s="51">
        <v>41576574</v>
      </c>
      <c r="I383" s="51">
        <v>41576574</v>
      </c>
      <c r="J383" s="51">
        <v>0</v>
      </c>
      <c r="K383" s="51">
        <v>0</v>
      </c>
      <c r="L383" s="51">
        <v>0</v>
      </c>
      <c r="M383" s="51">
        <v>26487485.68</v>
      </c>
      <c r="N383" s="51">
        <v>23778957.68</v>
      </c>
      <c r="O383" s="51">
        <v>15089088.32</v>
      </c>
      <c r="P383" s="51">
        <v>15089088.32</v>
      </c>
      <c r="Q383" s="9">
        <f t="shared" si="11"/>
        <v>0.63707715984486846</v>
      </c>
    </row>
    <row r="384" spans="1:17" x14ac:dyDescent="0.2">
      <c r="A384" s="10" t="s">
        <v>332</v>
      </c>
      <c r="B384" s="10" t="s">
        <v>333</v>
      </c>
      <c r="C384" s="11" t="str">
        <f t="shared" si="10"/>
        <v>21375103 MUSEO DE ARTE COSTARRICENSE</v>
      </c>
      <c r="D384" s="10" t="s">
        <v>19</v>
      </c>
      <c r="E384" s="10" t="s">
        <v>337</v>
      </c>
      <c r="F384" s="10" t="s">
        <v>58</v>
      </c>
      <c r="G384" s="51">
        <v>23255939</v>
      </c>
      <c r="H384" s="51">
        <v>23012864</v>
      </c>
      <c r="I384" s="51">
        <v>23012864</v>
      </c>
      <c r="J384" s="51">
        <v>0</v>
      </c>
      <c r="K384" s="51">
        <v>0</v>
      </c>
      <c r="L384" s="51">
        <v>0</v>
      </c>
      <c r="M384" s="51">
        <v>16632136.48</v>
      </c>
      <c r="N384" s="51">
        <v>15150442.48</v>
      </c>
      <c r="O384" s="51">
        <v>6380727.5199999996</v>
      </c>
      <c r="P384" s="51">
        <v>6380727.5199999996</v>
      </c>
      <c r="Q384" s="9">
        <f t="shared" si="11"/>
        <v>0.72273214146661624</v>
      </c>
    </row>
    <row r="385" spans="1:17" x14ac:dyDescent="0.2">
      <c r="A385" s="10" t="s">
        <v>332</v>
      </c>
      <c r="B385" s="10" t="s">
        <v>333</v>
      </c>
      <c r="C385" s="11" t="str">
        <f t="shared" si="10"/>
        <v>21375103 MUSEO DE ARTE COSTARRICENSE</v>
      </c>
      <c r="D385" s="10" t="s">
        <v>19</v>
      </c>
      <c r="E385" s="10" t="s">
        <v>338</v>
      </c>
      <c r="F385" s="10" t="s">
        <v>60</v>
      </c>
      <c r="G385" s="51">
        <v>11627970</v>
      </c>
      <c r="H385" s="51">
        <v>11506433</v>
      </c>
      <c r="I385" s="51">
        <v>11506433</v>
      </c>
      <c r="J385" s="51">
        <v>0</v>
      </c>
      <c r="K385" s="51">
        <v>0</v>
      </c>
      <c r="L385" s="51">
        <v>0</v>
      </c>
      <c r="M385" s="51">
        <v>9373473.9600000009</v>
      </c>
      <c r="N385" s="51">
        <v>8632628.9600000009</v>
      </c>
      <c r="O385" s="51">
        <v>2132959.04</v>
      </c>
      <c r="P385" s="51">
        <v>2132959.04</v>
      </c>
      <c r="Q385" s="9">
        <f t="shared" si="11"/>
        <v>0.81462899579739445</v>
      </c>
    </row>
    <row r="386" spans="1:17" x14ac:dyDescent="0.2">
      <c r="A386" s="10" t="s">
        <v>332</v>
      </c>
      <c r="B386" s="10" t="s">
        <v>333</v>
      </c>
      <c r="C386" s="11" t="str">
        <f t="shared" si="10"/>
        <v>21375103 MUSEO DE ARTE COSTARRICENSE</v>
      </c>
      <c r="D386" s="10" t="s">
        <v>19</v>
      </c>
      <c r="E386" s="10" t="s">
        <v>339</v>
      </c>
      <c r="F386" s="10" t="s">
        <v>62</v>
      </c>
      <c r="G386" s="51">
        <v>10000000</v>
      </c>
      <c r="H386" s="51">
        <v>10000000</v>
      </c>
      <c r="I386" s="51">
        <v>10000000</v>
      </c>
      <c r="J386" s="51">
        <v>0</v>
      </c>
      <c r="K386" s="51">
        <v>0</v>
      </c>
      <c r="L386" s="51">
        <v>0</v>
      </c>
      <c r="M386" s="51">
        <v>8209383.5099999998</v>
      </c>
      <c r="N386" s="51">
        <v>8209383.5099999998</v>
      </c>
      <c r="O386" s="51">
        <v>1790616.49</v>
      </c>
      <c r="P386" s="51">
        <v>1790616.49</v>
      </c>
      <c r="Q386" s="9">
        <f t="shared" si="11"/>
        <v>0.82093835100000001</v>
      </c>
    </row>
    <row r="387" spans="1:17" x14ac:dyDescent="0.2">
      <c r="A387" s="10" t="s">
        <v>332</v>
      </c>
      <c r="B387" s="10" t="s">
        <v>333</v>
      </c>
      <c r="C387" s="11" t="str">
        <f t="shared" si="10"/>
        <v>21375103 MUSEO DE ARTE COSTARRICENSE</v>
      </c>
      <c r="D387" s="10" t="s">
        <v>19</v>
      </c>
      <c r="E387" s="10" t="s">
        <v>63</v>
      </c>
      <c r="F387" s="10" t="s">
        <v>64</v>
      </c>
      <c r="G387" s="51">
        <v>615373556</v>
      </c>
      <c r="H387" s="51">
        <v>609916065</v>
      </c>
      <c r="I387" s="51">
        <v>609916065</v>
      </c>
      <c r="J387" s="51">
        <v>0</v>
      </c>
      <c r="K387" s="51">
        <v>0</v>
      </c>
      <c r="L387" s="51">
        <v>0</v>
      </c>
      <c r="M387" s="51">
        <v>521790300.01999998</v>
      </c>
      <c r="N387" s="51">
        <v>521790300.01999998</v>
      </c>
      <c r="O387" s="51">
        <v>88125764.980000004</v>
      </c>
      <c r="P387" s="51">
        <v>88125764.980000004</v>
      </c>
      <c r="Q387" s="9">
        <f t="shared" si="11"/>
        <v>0.85551165145977914</v>
      </c>
    </row>
    <row r="388" spans="1:17" x14ac:dyDescent="0.2">
      <c r="A388" s="10" t="s">
        <v>332</v>
      </c>
      <c r="B388" s="10" t="s">
        <v>333</v>
      </c>
      <c r="C388" s="11" t="str">
        <f t="shared" si="10"/>
        <v>21375103 MUSEO DE ARTE COSTARRICENSE</v>
      </c>
      <c r="D388" s="10" t="s">
        <v>19</v>
      </c>
      <c r="E388" s="10" t="s">
        <v>65</v>
      </c>
      <c r="F388" s="10" t="s">
        <v>66</v>
      </c>
      <c r="G388" s="51">
        <v>131772498</v>
      </c>
      <c r="H388" s="51">
        <v>131311765</v>
      </c>
      <c r="I388" s="51">
        <v>131311765</v>
      </c>
      <c r="J388" s="51">
        <v>0</v>
      </c>
      <c r="K388" s="51">
        <v>0</v>
      </c>
      <c r="L388" s="51">
        <v>0</v>
      </c>
      <c r="M388" s="51">
        <v>119833805.72</v>
      </c>
      <c r="N388" s="51">
        <v>119833805.72</v>
      </c>
      <c r="O388" s="51">
        <v>11477959.279999999</v>
      </c>
      <c r="P388" s="51">
        <v>11477959.279999999</v>
      </c>
      <c r="Q388" s="9">
        <f t="shared" si="11"/>
        <v>0.91259001598219325</v>
      </c>
    </row>
    <row r="389" spans="1:17" x14ac:dyDescent="0.2">
      <c r="A389" s="10" t="s">
        <v>332</v>
      </c>
      <c r="B389" s="10" t="s">
        <v>333</v>
      </c>
      <c r="C389" s="11" t="str">
        <f t="shared" si="10"/>
        <v>21375103 MUSEO DE ARTE COSTARRICENSE</v>
      </c>
      <c r="D389" s="10" t="s">
        <v>19</v>
      </c>
      <c r="E389" s="10" t="s">
        <v>285</v>
      </c>
      <c r="F389" s="10" t="s">
        <v>286</v>
      </c>
      <c r="G389" s="51">
        <v>119793578</v>
      </c>
      <c r="H389" s="51">
        <v>119793578</v>
      </c>
      <c r="I389" s="51">
        <v>119793578</v>
      </c>
      <c r="J389" s="51">
        <v>0</v>
      </c>
      <c r="K389" s="51">
        <v>0</v>
      </c>
      <c r="L389" s="51">
        <v>0</v>
      </c>
      <c r="M389" s="51">
        <v>110098335.06999999</v>
      </c>
      <c r="N389" s="51">
        <v>110098335.06999999</v>
      </c>
      <c r="O389" s="51">
        <v>9695242.9299999997</v>
      </c>
      <c r="P389" s="51">
        <v>9695242.9299999997</v>
      </c>
      <c r="Q389" s="9">
        <f t="shared" si="11"/>
        <v>0.91906708947285964</v>
      </c>
    </row>
    <row r="390" spans="1:17" x14ac:dyDescent="0.2">
      <c r="A390" s="10" t="s">
        <v>332</v>
      </c>
      <c r="B390" s="10" t="s">
        <v>333</v>
      </c>
      <c r="C390" s="11" t="str">
        <f t="shared" si="10"/>
        <v>21375103 MUSEO DE ARTE COSTARRICENSE</v>
      </c>
      <c r="D390" s="10" t="s">
        <v>19</v>
      </c>
      <c r="E390" s="10" t="s">
        <v>67</v>
      </c>
      <c r="F390" s="10" t="s">
        <v>68</v>
      </c>
      <c r="G390" s="51">
        <v>11978920</v>
      </c>
      <c r="H390" s="51">
        <v>11518187</v>
      </c>
      <c r="I390" s="51">
        <v>11518187</v>
      </c>
      <c r="J390" s="51">
        <v>0</v>
      </c>
      <c r="K390" s="51">
        <v>0</v>
      </c>
      <c r="L390" s="51">
        <v>0</v>
      </c>
      <c r="M390" s="51">
        <v>9735470.6500000004</v>
      </c>
      <c r="N390" s="51">
        <v>9735470.6500000004</v>
      </c>
      <c r="O390" s="51">
        <v>1782716.35</v>
      </c>
      <c r="P390" s="51">
        <v>1782716.35</v>
      </c>
      <c r="Q390" s="9">
        <f t="shared" si="11"/>
        <v>0.84522595873812434</v>
      </c>
    </row>
    <row r="391" spans="1:17" x14ac:dyDescent="0.2">
      <c r="A391" s="10" t="s">
        <v>332</v>
      </c>
      <c r="B391" s="10" t="s">
        <v>333</v>
      </c>
      <c r="C391" s="11" t="str">
        <f t="shared" ref="C391:C454" si="12">+CONCATENATE(A391," ",B391)</f>
        <v>21375103 MUSEO DE ARTE COSTARRICENSE</v>
      </c>
      <c r="D391" s="10" t="s">
        <v>19</v>
      </c>
      <c r="E391" s="10" t="s">
        <v>73</v>
      </c>
      <c r="F391" s="10" t="s">
        <v>74</v>
      </c>
      <c r="G391" s="51">
        <v>78939635</v>
      </c>
      <c r="H391" s="51">
        <v>60496585</v>
      </c>
      <c r="I391" s="51">
        <v>60496585</v>
      </c>
      <c r="J391" s="51">
        <v>0</v>
      </c>
      <c r="K391" s="51">
        <v>0</v>
      </c>
      <c r="L391" s="51">
        <v>0</v>
      </c>
      <c r="M391" s="51">
        <v>45598924.840000004</v>
      </c>
      <c r="N391" s="51">
        <v>45598924.840000004</v>
      </c>
      <c r="O391" s="51">
        <v>14897660.16</v>
      </c>
      <c r="P391" s="51">
        <v>14897660.16</v>
      </c>
      <c r="Q391" s="9">
        <f t="shared" ref="Q391:Q454" si="13">+IFERROR(M391/H391,0)</f>
        <v>0.75374378305816769</v>
      </c>
    </row>
    <row r="392" spans="1:17" x14ac:dyDescent="0.2">
      <c r="A392" s="10" t="s">
        <v>332</v>
      </c>
      <c r="B392" s="10" t="s">
        <v>333</v>
      </c>
      <c r="C392" s="11" t="str">
        <f t="shared" si="12"/>
        <v>21375103 MUSEO DE ARTE COSTARRICENSE</v>
      </c>
      <c r="D392" s="10" t="s">
        <v>19</v>
      </c>
      <c r="E392" s="10" t="s">
        <v>75</v>
      </c>
      <c r="F392" s="10" t="s">
        <v>76</v>
      </c>
      <c r="G392" s="51">
        <v>2496585</v>
      </c>
      <c r="H392" s="51">
        <v>1496585</v>
      </c>
      <c r="I392" s="51">
        <v>1496585</v>
      </c>
      <c r="J392" s="51">
        <v>0</v>
      </c>
      <c r="K392" s="51">
        <v>0</v>
      </c>
      <c r="L392" s="51">
        <v>0</v>
      </c>
      <c r="M392" s="51">
        <v>1160852</v>
      </c>
      <c r="N392" s="51">
        <v>1160852</v>
      </c>
      <c r="O392" s="51">
        <v>335733</v>
      </c>
      <c r="P392" s="51">
        <v>335733</v>
      </c>
      <c r="Q392" s="9">
        <f t="shared" si="13"/>
        <v>0.77566726914943018</v>
      </c>
    </row>
    <row r="393" spans="1:17" x14ac:dyDescent="0.2">
      <c r="A393" s="10" t="s">
        <v>332</v>
      </c>
      <c r="B393" s="10" t="s">
        <v>333</v>
      </c>
      <c r="C393" s="11" t="str">
        <f t="shared" si="12"/>
        <v>21375103 MUSEO DE ARTE COSTARRICENSE</v>
      </c>
      <c r="D393" s="10" t="s">
        <v>19</v>
      </c>
      <c r="E393" s="10" t="s">
        <v>77</v>
      </c>
      <c r="F393" s="10" t="s">
        <v>78</v>
      </c>
      <c r="G393" s="51">
        <v>29426250</v>
      </c>
      <c r="H393" s="51">
        <v>20000000</v>
      </c>
      <c r="I393" s="51">
        <v>20000000</v>
      </c>
      <c r="J393" s="51">
        <v>0</v>
      </c>
      <c r="K393" s="51">
        <v>0</v>
      </c>
      <c r="L393" s="51">
        <v>0</v>
      </c>
      <c r="M393" s="51">
        <v>16339799.779999999</v>
      </c>
      <c r="N393" s="51">
        <v>16339799.779999999</v>
      </c>
      <c r="O393" s="51">
        <v>3660200.22</v>
      </c>
      <c r="P393" s="51">
        <v>3660200.22</v>
      </c>
      <c r="Q393" s="9">
        <f t="shared" si="13"/>
        <v>0.81698998899999997</v>
      </c>
    </row>
    <row r="394" spans="1:17" x14ac:dyDescent="0.2">
      <c r="A394" s="10" t="s">
        <v>332</v>
      </c>
      <c r="B394" s="10" t="s">
        <v>333</v>
      </c>
      <c r="C394" s="11" t="str">
        <f t="shared" si="12"/>
        <v>21375103 MUSEO DE ARTE COSTARRICENSE</v>
      </c>
      <c r="D394" s="10" t="s">
        <v>19</v>
      </c>
      <c r="E394" s="10" t="s">
        <v>79</v>
      </c>
      <c r="F394" s="10" t="s">
        <v>80</v>
      </c>
      <c r="G394" s="51">
        <v>16800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9">
        <f t="shared" si="13"/>
        <v>0</v>
      </c>
    </row>
    <row r="395" spans="1:17" x14ac:dyDescent="0.2">
      <c r="A395" s="10" t="s">
        <v>332</v>
      </c>
      <c r="B395" s="10" t="s">
        <v>333</v>
      </c>
      <c r="C395" s="11" t="str">
        <f t="shared" si="12"/>
        <v>21375103 MUSEO DE ARTE COSTARRICENSE</v>
      </c>
      <c r="D395" s="10" t="s">
        <v>19</v>
      </c>
      <c r="E395" s="10" t="s">
        <v>81</v>
      </c>
      <c r="F395" s="10" t="s">
        <v>82</v>
      </c>
      <c r="G395" s="51">
        <v>47000000</v>
      </c>
      <c r="H395" s="51">
        <v>39000000</v>
      </c>
      <c r="I395" s="51">
        <v>39000000</v>
      </c>
      <c r="J395" s="51">
        <v>0</v>
      </c>
      <c r="K395" s="51">
        <v>0</v>
      </c>
      <c r="L395" s="51">
        <v>0</v>
      </c>
      <c r="M395" s="51">
        <v>28098273.059999999</v>
      </c>
      <c r="N395" s="51">
        <v>28098273.059999999</v>
      </c>
      <c r="O395" s="51">
        <v>10901726.939999999</v>
      </c>
      <c r="P395" s="51">
        <v>10901726.939999999</v>
      </c>
      <c r="Q395" s="9">
        <f t="shared" si="13"/>
        <v>0.72046853999999994</v>
      </c>
    </row>
    <row r="396" spans="1:17" x14ac:dyDescent="0.2">
      <c r="A396" s="10" t="s">
        <v>332</v>
      </c>
      <c r="B396" s="10" t="s">
        <v>333</v>
      </c>
      <c r="C396" s="11" t="str">
        <f t="shared" si="12"/>
        <v>21375103 MUSEO DE ARTE COSTARRICENSE</v>
      </c>
      <c r="D396" s="10" t="s">
        <v>19</v>
      </c>
      <c r="E396" s="10" t="s">
        <v>85</v>
      </c>
      <c r="F396" s="10" t="s">
        <v>86</v>
      </c>
      <c r="G396" s="51">
        <v>11571356</v>
      </c>
      <c r="H396" s="51">
        <v>18452356</v>
      </c>
      <c r="I396" s="51">
        <v>18452356</v>
      </c>
      <c r="J396" s="51">
        <v>0</v>
      </c>
      <c r="K396" s="51">
        <v>0</v>
      </c>
      <c r="L396" s="51">
        <v>0</v>
      </c>
      <c r="M396" s="51">
        <v>4879459.18</v>
      </c>
      <c r="N396" s="51">
        <v>4879459.18</v>
      </c>
      <c r="O396" s="51">
        <v>13572896.82</v>
      </c>
      <c r="P396" s="51">
        <v>13572896.82</v>
      </c>
      <c r="Q396" s="9">
        <f t="shared" si="13"/>
        <v>0.26443556475931851</v>
      </c>
    </row>
    <row r="397" spans="1:17" x14ac:dyDescent="0.2">
      <c r="A397" s="10" t="s">
        <v>332</v>
      </c>
      <c r="B397" s="10" t="s">
        <v>333</v>
      </c>
      <c r="C397" s="11" t="str">
        <f t="shared" si="12"/>
        <v>21375103 MUSEO DE ARTE COSTARRICENSE</v>
      </c>
      <c r="D397" s="10" t="s">
        <v>19</v>
      </c>
      <c r="E397" s="10" t="s">
        <v>87</v>
      </c>
      <c r="F397" s="10" t="s">
        <v>88</v>
      </c>
      <c r="G397" s="51">
        <v>1200000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9">
        <f t="shared" si="13"/>
        <v>0</v>
      </c>
    </row>
    <row r="398" spans="1:17" x14ac:dyDescent="0.2">
      <c r="A398" s="10" t="s">
        <v>332</v>
      </c>
      <c r="B398" s="10" t="s">
        <v>333</v>
      </c>
      <c r="C398" s="11" t="str">
        <f t="shared" si="12"/>
        <v>21375103 MUSEO DE ARTE COSTARRICENSE</v>
      </c>
      <c r="D398" s="10" t="s">
        <v>19</v>
      </c>
      <c r="E398" s="10" t="s">
        <v>89</v>
      </c>
      <c r="F398" s="10" t="s">
        <v>90</v>
      </c>
      <c r="G398" s="51">
        <v>10171356</v>
      </c>
      <c r="H398" s="51">
        <v>17902356</v>
      </c>
      <c r="I398" s="51">
        <v>17902356</v>
      </c>
      <c r="J398" s="51">
        <v>0</v>
      </c>
      <c r="K398" s="51">
        <v>0</v>
      </c>
      <c r="L398" s="51">
        <v>0</v>
      </c>
      <c r="M398" s="51">
        <v>4660632.24</v>
      </c>
      <c r="N398" s="51">
        <v>4660632.24</v>
      </c>
      <c r="O398" s="51">
        <v>13241723.76</v>
      </c>
      <c r="P398" s="51">
        <v>13241723.76</v>
      </c>
      <c r="Q398" s="9">
        <f t="shared" si="13"/>
        <v>0.26033625071471039</v>
      </c>
    </row>
    <row r="399" spans="1:17" x14ac:dyDescent="0.2">
      <c r="A399" s="10" t="s">
        <v>332</v>
      </c>
      <c r="B399" s="10" t="s">
        <v>333</v>
      </c>
      <c r="C399" s="11" t="str">
        <f t="shared" si="12"/>
        <v>21375103 MUSEO DE ARTE COSTARRICENSE</v>
      </c>
      <c r="D399" s="10" t="s">
        <v>19</v>
      </c>
      <c r="E399" s="10" t="s">
        <v>93</v>
      </c>
      <c r="F399" s="10" t="s">
        <v>94</v>
      </c>
      <c r="G399" s="51">
        <v>200000</v>
      </c>
      <c r="H399" s="51">
        <v>550000</v>
      </c>
      <c r="I399" s="51">
        <v>550000</v>
      </c>
      <c r="J399" s="51">
        <v>0</v>
      </c>
      <c r="K399" s="51">
        <v>0</v>
      </c>
      <c r="L399" s="51">
        <v>0</v>
      </c>
      <c r="M399" s="51">
        <v>218826.94</v>
      </c>
      <c r="N399" s="51">
        <v>218826.94</v>
      </c>
      <c r="O399" s="51">
        <v>331173.06</v>
      </c>
      <c r="P399" s="51">
        <v>331173.06</v>
      </c>
      <c r="Q399" s="9">
        <f t="shared" si="13"/>
        <v>0.39786716363636365</v>
      </c>
    </row>
    <row r="400" spans="1:17" x14ac:dyDescent="0.2">
      <c r="A400" s="10" t="s">
        <v>332</v>
      </c>
      <c r="B400" s="10" t="s">
        <v>333</v>
      </c>
      <c r="C400" s="11" t="str">
        <f t="shared" si="12"/>
        <v>21375103 MUSEO DE ARTE COSTARRICENSE</v>
      </c>
      <c r="D400" s="10" t="s">
        <v>19</v>
      </c>
      <c r="E400" s="10" t="s">
        <v>95</v>
      </c>
      <c r="F400" s="10" t="s">
        <v>96</v>
      </c>
      <c r="G400" s="51">
        <v>274300607</v>
      </c>
      <c r="H400" s="51">
        <v>300184731</v>
      </c>
      <c r="I400" s="51">
        <v>300184731</v>
      </c>
      <c r="J400" s="51">
        <v>0</v>
      </c>
      <c r="K400" s="51">
        <v>0</v>
      </c>
      <c r="L400" s="51">
        <v>0</v>
      </c>
      <c r="M400" s="51">
        <v>264003694.38</v>
      </c>
      <c r="N400" s="51">
        <v>264003694.38</v>
      </c>
      <c r="O400" s="51">
        <v>36181036.619999997</v>
      </c>
      <c r="P400" s="51">
        <v>36181036.619999997</v>
      </c>
      <c r="Q400" s="9">
        <f t="shared" si="13"/>
        <v>0.87947076288833625</v>
      </c>
    </row>
    <row r="401" spans="1:17" x14ac:dyDescent="0.2">
      <c r="A401" s="10" t="s">
        <v>332</v>
      </c>
      <c r="B401" s="10" t="s">
        <v>333</v>
      </c>
      <c r="C401" s="11" t="str">
        <f t="shared" si="12"/>
        <v>21375103 MUSEO DE ARTE COSTARRICENSE</v>
      </c>
      <c r="D401" s="10" t="s">
        <v>19</v>
      </c>
      <c r="E401" s="10" t="s">
        <v>97</v>
      </c>
      <c r="F401" s="10" t="s">
        <v>98</v>
      </c>
      <c r="G401" s="51">
        <v>3500000</v>
      </c>
      <c r="H401" s="51">
        <v>2564616</v>
      </c>
      <c r="I401" s="51">
        <v>2564616</v>
      </c>
      <c r="J401" s="51">
        <v>0</v>
      </c>
      <c r="K401" s="51">
        <v>0</v>
      </c>
      <c r="L401" s="51">
        <v>0</v>
      </c>
      <c r="M401" s="51">
        <v>2564615.23</v>
      </c>
      <c r="N401" s="51">
        <v>2564615.23</v>
      </c>
      <c r="O401" s="51">
        <v>0.77</v>
      </c>
      <c r="P401" s="51">
        <v>0.77</v>
      </c>
      <c r="Q401" s="9">
        <f t="shared" si="13"/>
        <v>0.99999969976012004</v>
      </c>
    </row>
    <row r="402" spans="1:17" x14ac:dyDescent="0.2">
      <c r="A402" s="10" t="s">
        <v>332</v>
      </c>
      <c r="B402" s="10" t="s">
        <v>333</v>
      </c>
      <c r="C402" s="11" t="str">
        <f t="shared" si="12"/>
        <v>21375103 MUSEO DE ARTE COSTARRICENSE</v>
      </c>
      <c r="D402" s="10" t="s">
        <v>19</v>
      </c>
      <c r="E402" s="10" t="s">
        <v>99</v>
      </c>
      <c r="F402" s="10" t="s">
        <v>100</v>
      </c>
      <c r="G402" s="51">
        <v>12800607</v>
      </c>
      <c r="H402" s="51">
        <v>12800607</v>
      </c>
      <c r="I402" s="51">
        <v>12800607</v>
      </c>
      <c r="J402" s="51">
        <v>0</v>
      </c>
      <c r="K402" s="51">
        <v>0</v>
      </c>
      <c r="L402" s="51">
        <v>0</v>
      </c>
      <c r="M402" s="51">
        <v>11222866.199999999</v>
      </c>
      <c r="N402" s="51">
        <v>11222866.199999999</v>
      </c>
      <c r="O402" s="51">
        <v>1577740.8</v>
      </c>
      <c r="P402" s="51">
        <v>1577740.8</v>
      </c>
      <c r="Q402" s="9">
        <f t="shared" si="13"/>
        <v>0.87674484499055394</v>
      </c>
    </row>
    <row r="403" spans="1:17" x14ac:dyDescent="0.2">
      <c r="A403" s="10" t="s">
        <v>332</v>
      </c>
      <c r="B403" s="10" t="s">
        <v>333</v>
      </c>
      <c r="C403" s="11" t="str">
        <f t="shared" si="12"/>
        <v>21375103 MUSEO DE ARTE COSTARRICENSE</v>
      </c>
      <c r="D403" s="10" t="s">
        <v>19</v>
      </c>
      <c r="E403" s="10" t="s">
        <v>101</v>
      </c>
      <c r="F403" s="10" t="s">
        <v>102</v>
      </c>
      <c r="G403" s="51">
        <v>240000000</v>
      </c>
      <c r="H403" s="51">
        <v>244393258</v>
      </c>
      <c r="I403" s="51">
        <v>244393258</v>
      </c>
      <c r="J403" s="51">
        <v>0</v>
      </c>
      <c r="K403" s="51">
        <v>0</v>
      </c>
      <c r="L403" s="51">
        <v>0</v>
      </c>
      <c r="M403" s="51">
        <v>210322311.00999999</v>
      </c>
      <c r="N403" s="51">
        <v>210322311.00999999</v>
      </c>
      <c r="O403" s="51">
        <v>34070946.990000002</v>
      </c>
      <c r="P403" s="51">
        <v>34070946.990000002</v>
      </c>
      <c r="Q403" s="9">
        <f t="shared" si="13"/>
        <v>0.86058966082444055</v>
      </c>
    </row>
    <row r="404" spans="1:17" x14ac:dyDescent="0.2">
      <c r="A404" s="10" t="s">
        <v>332</v>
      </c>
      <c r="B404" s="10" t="s">
        <v>333</v>
      </c>
      <c r="C404" s="11" t="str">
        <f t="shared" si="12"/>
        <v>21375103 MUSEO DE ARTE COSTARRICENSE</v>
      </c>
      <c r="D404" s="10" t="s">
        <v>19</v>
      </c>
      <c r="E404" s="10" t="s">
        <v>103</v>
      </c>
      <c r="F404" s="10" t="s">
        <v>104</v>
      </c>
      <c r="G404" s="51">
        <v>18000000</v>
      </c>
      <c r="H404" s="51">
        <v>40426250</v>
      </c>
      <c r="I404" s="51">
        <v>40426250</v>
      </c>
      <c r="J404" s="51">
        <v>0</v>
      </c>
      <c r="K404" s="51">
        <v>0</v>
      </c>
      <c r="L404" s="51">
        <v>0</v>
      </c>
      <c r="M404" s="51">
        <v>39893901.939999998</v>
      </c>
      <c r="N404" s="51">
        <v>39893901.939999998</v>
      </c>
      <c r="O404" s="51">
        <v>532348.06000000006</v>
      </c>
      <c r="P404" s="51">
        <v>532348.06000000006</v>
      </c>
      <c r="Q404" s="9">
        <f t="shared" si="13"/>
        <v>0.98683162400667879</v>
      </c>
    </row>
    <row r="405" spans="1:17" x14ac:dyDescent="0.2">
      <c r="A405" s="10" t="s">
        <v>332</v>
      </c>
      <c r="B405" s="10" t="s">
        <v>333</v>
      </c>
      <c r="C405" s="11" t="str">
        <f t="shared" si="12"/>
        <v>21375103 MUSEO DE ARTE COSTARRICENSE</v>
      </c>
      <c r="D405" s="10" t="s">
        <v>19</v>
      </c>
      <c r="E405" s="10" t="s">
        <v>105</v>
      </c>
      <c r="F405" s="10" t="s">
        <v>106</v>
      </c>
      <c r="G405" s="51">
        <v>1750000</v>
      </c>
      <c r="H405" s="51">
        <v>2450000</v>
      </c>
      <c r="I405" s="51">
        <v>2450000</v>
      </c>
      <c r="J405" s="51">
        <v>0</v>
      </c>
      <c r="K405" s="51">
        <v>0</v>
      </c>
      <c r="L405" s="51">
        <v>0</v>
      </c>
      <c r="M405" s="51">
        <v>2265750</v>
      </c>
      <c r="N405" s="51">
        <v>2265750</v>
      </c>
      <c r="O405" s="51">
        <v>184250</v>
      </c>
      <c r="P405" s="51">
        <v>184250</v>
      </c>
      <c r="Q405" s="9">
        <f t="shared" si="13"/>
        <v>0.92479591836734698</v>
      </c>
    </row>
    <row r="406" spans="1:17" x14ac:dyDescent="0.2">
      <c r="A406" s="10" t="s">
        <v>332</v>
      </c>
      <c r="B406" s="10" t="s">
        <v>333</v>
      </c>
      <c r="C406" s="11" t="str">
        <f t="shared" si="12"/>
        <v>21375103 MUSEO DE ARTE COSTARRICENSE</v>
      </c>
      <c r="D406" s="10" t="s">
        <v>19</v>
      </c>
      <c r="E406" s="10" t="s">
        <v>107</v>
      </c>
      <c r="F406" s="10" t="s">
        <v>108</v>
      </c>
      <c r="G406" s="51">
        <v>500000</v>
      </c>
      <c r="H406" s="51">
        <v>200000</v>
      </c>
      <c r="I406" s="51">
        <v>200000</v>
      </c>
      <c r="J406" s="51">
        <v>0</v>
      </c>
      <c r="K406" s="51">
        <v>0</v>
      </c>
      <c r="L406" s="51">
        <v>0</v>
      </c>
      <c r="M406" s="51">
        <v>76250</v>
      </c>
      <c r="N406" s="51">
        <v>76250</v>
      </c>
      <c r="O406" s="51">
        <v>123750</v>
      </c>
      <c r="P406" s="51">
        <v>123750</v>
      </c>
      <c r="Q406" s="9">
        <f t="shared" si="13"/>
        <v>0.38124999999999998</v>
      </c>
    </row>
    <row r="407" spans="1:17" x14ac:dyDescent="0.2">
      <c r="A407" s="10" t="s">
        <v>332</v>
      </c>
      <c r="B407" s="10" t="s">
        <v>333</v>
      </c>
      <c r="C407" s="11" t="str">
        <f t="shared" si="12"/>
        <v>21375103 MUSEO DE ARTE COSTARRICENSE</v>
      </c>
      <c r="D407" s="10" t="s">
        <v>19</v>
      </c>
      <c r="E407" s="10" t="s">
        <v>109</v>
      </c>
      <c r="F407" s="10" t="s">
        <v>110</v>
      </c>
      <c r="G407" s="51">
        <v>1250000</v>
      </c>
      <c r="H407" s="51">
        <v>2250000</v>
      </c>
      <c r="I407" s="51">
        <v>2250000</v>
      </c>
      <c r="J407" s="51">
        <v>0</v>
      </c>
      <c r="K407" s="51">
        <v>0</v>
      </c>
      <c r="L407" s="51">
        <v>0</v>
      </c>
      <c r="M407" s="51">
        <v>2189500</v>
      </c>
      <c r="N407" s="51">
        <v>2189500</v>
      </c>
      <c r="O407" s="51">
        <v>60500</v>
      </c>
      <c r="P407" s="51">
        <v>60500</v>
      </c>
      <c r="Q407" s="9">
        <f t="shared" si="13"/>
        <v>0.97311111111111115</v>
      </c>
    </row>
    <row r="408" spans="1:17" x14ac:dyDescent="0.2">
      <c r="A408" s="10" t="s">
        <v>332</v>
      </c>
      <c r="B408" s="10" t="s">
        <v>333</v>
      </c>
      <c r="C408" s="11" t="str">
        <f t="shared" si="12"/>
        <v>21375103 MUSEO DE ARTE COSTARRICENSE</v>
      </c>
      <c r="D408" s="10" t="s">
        <v>19</v>
      </c>
      <c r="E408" s="10" t="s">
        <v>111</v>
      </c>
      <c r="F408" s="10" t="s">
        <v>112</v>
      </c>
      <c r="G408" s="51">
        <v>75000000</v>
      </c>
      <c r="H408" s="51">
        <v>70000000</v>
      </c>
      <c r="I408" s="51">
        <v>70000000</v>
      </c>
      <c r="J408" s="51">
        <v>0</v>
      </c>
      <c r="K408" s="51">
        <v>0</v>
      </c>
      <c r="L408" s="51">
        <v>0</v>
      </c>
      <c r="M408" s="51">
        <v>64648738.939999998</v>
      </c>
      <c r="N408" s="51">
        <v>64648738.939999998</v>
      </c>
      <c r="O408" s="51">
        <v>5351261.0599999996</v>
      </c>
      <c r="P408" s="51">
        <v>5351261.0599999996</v>
      </c>
      <c r="Q408" s="9">
        <f t="shared" si="13"/>
        <v>0.92355341342857145</v>
      </c>
    </row>
    <row r="409" spans="1:17" x14ac:dyDescent="0.2">
      <c r="A409" s="10" t="s">
        <v>332</v>
      </c>
      <c r="B409" s="10" t="s">
        <v>333</v>
      </c>
      <c r="C409" s="11" t="str">
        <f t="shared" si="12"/>
        <v>21375103 MUSEO DE ARTE COSTARRICENSE</v>
      </c>
      <c r="D409" s="10" t="s">
        <v>19</v>
      </c>
      <c r="E409" s="10" t="s">
        <v>113</v>
      </c>
      <c r="F409" s="10" t="s">
        <v>114</v>
      </c>
      <c r="G409" s="51">
        <v>75000000</v>
      </c>
      <c r="H409" s="51">
        <v>70000000</v>
      </c>
      <c r="I409" s="51">
        <v>70000000</v>
      </c>
      <c r="J409" s="51">
        <v>0</v>
      </c>
      <c r="K409" s="51">
        <v>0</v>
      </c>
      <c r="L409" s="51">
        <v>0</v>
      </c>
      <c r="M409" s="51">
        <v>64648738.939999998</v>
      </c>
      <c r="N409" s="51">
        <v>64648738.939999998</v>
      </c>
      <c r="O409" s="51">
        <v>5351261.0599999996</v>
      </c>
      <c r="P409" s="51">
        <v>5351261.0599999996</v>
      </c>
      <c r="Q409" s="9">
        <f t="shared" si="13"/>
        <v>0.92355341342857145</v>
      </c>
    </row>
    <row r="410" spans="1:17" x14ac:dyDescent="0.2">
      <c r="A410" s="10" t="s">
        <v>332</v>
      </c>
      <c r="B410" s="10" t="s">
        <v>333</v>
      </c>
      <c r="C410" s="11" t="str">
        <f t="shared" si="12"/>
        <v>21375103 MUSEO DE ARTE COSTARRICENSE</v>
      </c>
      <c r="D410" s="10" t="s">
        <v>19</v>
      </c>
      <c r="E410" s="10" t="s">
        <v>123</v>
      </c>
      <c r="F410" s="10" t="s">
        <v>124</v>
      </c>
      <c r="G410" s="51">
        <v>41639460</v>
      </c>
      <c r="H410" s="51">
        <v>26620628</v>
      </c>
      <c r="I410" s="51">
        <v>26620628</v>
      </c>
      <c r="J410" s="51">
        <v>0</v>
      </c>
      <c r="K410" s="51">
        <v>0</v>
      </c>
      <c r="L410" s="51">
        <v>0</v>
      </c>
      <c r="M410" s="51">
        <v>20342178.460000001</v>
      </c>
      <c r="N410" s="51">
        <v>20342178.460000001</v>
      </c>
      <c r="O410" s="51">
        <v>6278449.54</v>
      </c>
      <c r="P410" s="51">
        <v>6278449.54</v>
      </c>
      <c r="Q410" s="9">
        <f t="shared" si="13"/>
        <v>0.76415096067605925</v>
      </c>
    </row>
    <row r="411" spans="1:17" x14ac:dyDescent="0.2">
      <c r="A411" s="10" t="s">
        <v>332</v>
      </c>
      <c r="B411" s="10" t="s">
        <v>333</v>
      </c>
      <c r="C411" s="11" t="str">
        <f t="shared" si="12"/>
        <v>21375103 MUSEO DE ARTE COSTARRICENSE</v>
      </c>
      <c r="D411" s="10" t="s">
        <v>19</v>
      </c>
      <c r="E411" s="10" t="s">
        <v>125</v>
      </c>
      <c r="F411" s="10" t="s">
        <v>126</v>
      </c>
      <c r="G411" s="51">
        <v>19054867</v>
      </c>
      <c r="H411" s="51">
        <v>8152948</v>
      </c>
      <c r="I411" s="51">
        <v>8152948</v>
      </c>
      <c r="J411" s="51">
        <v>0</v>
      </c>
      <c r="K411" s="51">
        <v>0</v>
      </c>
      <c r="L411" s="51">
        <v>0</v>
      </c>
      <c r="M411" s="51">
        <v>4926425.41</v>
      </c>
      <c r="N411" s="51">
        <v>4926425.41</v>
      </c>
      <c r="O411" s="51">
        <v>3226522.59</v>
      </c>
      <c r="P411" s="51">
        <v>3226522.59</v>
      </c>
      <c r="Q411" s="9">
        <f t="shared" si="13"/>
        <v>0.60425080719268665</v>
      </c>
    </row>
    <row r="412" spans="1:17" x14ac:dyDescent="0.2">
      <c r="A412" s="10" t="s">
        <v>332</v>
      </c>
      <c r="B412" s="10" t="s">
        <v>333</v>
      </c>
      <c r="C412" s="11" t="str">
        <f t="shared" si="12"/>
        <v>21375103 MUSEO DE ARTE COSTARRICENSE</v>
      </c>
      <c r="D412" s="10" t="s">
        <v>19</v>
      </c>
      <c r="E412" s="10" t="s">
        <v>127</v>
      </c>
      <c r="F412" s="10" t="s">
        <v>128</v>
      </c>
      <c r="G412" s="51">
        <v>3465973</v>
      </c>
      <c r="H412" s="51">
        <v>2027220</v>
      </c>
      <c r="I412" s="51">
        <v>2027220</v>
      </c>
      <c r="J412" s="51">
        <v>0</v>
      </c>
      <c r="K412" s="51">
        <v>0</v>
      </c>
      <c r="L412" s="51">
        <v>0</v>
      </c>
      <c r="M412" s="51">
        <v>2027220</v>
      </c>
      <c r="N412" s="51">
        <v>2027220</v>
      </c>
      <c r="O412" s="51">
        <v>0</v>
      </c>
      <c r="P412" s="51">
        <v>0</v>
      </c>
      <c r="Q412" s="9">
        <f t="shared" si="13"/>
        <v>1</v>
      </c>
    </row>
    <row r="413" spans="1:17" x14ac:dyDescent="0.2">
      <c r="A413" s="10" t="s">
        <v>332</v>
      </c>
      <c r="B413" s="10" t="s">
        <v>333</v>
      </c>
      <c r="C413" s="11" t="str">
        <f t="shared" si="12"/>
        <v>21375103 MUSEO DE ARTE COSTARRICENSE</v>
      </c>
      <c r="D413" s="10" t="s">
        <v>19</v>
      </c>
      <c r="E413" s="10" t="s">
        <v>129</v>
      </c>
      <c r="F413" s="10" t="s">
        <v>130</v>
      </c>
      <c r="G413" s="51">
        <v>735770</v>
      </c>
      <c r="H413" s="51">
        <v>735770</v>
      </c>
      <c r="I413" s="51">
        <v>735770</v>
      </c>
      <c r="J413" s="51">
        <v>0</v>
      </c>
      <c r="K413" s="51">
        <v>0</v>
      </c>
      <c r="L413" s="51">
        <v>0</v>
      </c>
      <c r="M413" s="51">
        <v>680260</v>
      </c>
      <c r="N413" s="51">
        <v>680260</v>
      </c>
      <c r="O413" s="51">
        <v>55510</v>
      </c>
      <c r="P413" s="51">
        <v>55510</v>
      </c>
      <c r="Q413" s="9">
        <f t="shared" si="13"/>
        <v>0.92455522785653121</v>
      </c>
    </row>
    <row r="414" spans="1:17" x14ac:dyDescent="0.2">
      <c r="A414" s="10" t="s">
        <v>332</v>
      </c>
      <c r="B414" s="10" t="s">
        <v>333</v>
      </c>
      <c r="C414" s="11" t="str">
        <f t="shared" si="12"/>
        <v>21375103 MUSEO DE ARTE COSTARRICENSE</v>
      </c>
      <c r="D414" s="10" t="s">
        <v>19</v>
      </c>
      <c r="E414" s="10" t="s">
        <v>131</v>
      </c>
      <c r="F414" s="10" t="s">
        <v>132</v>
      </c>
      <c r="G414" s="51">
        <v>1500000</v>
      </c>
      <c r="H414" s="51">
        <v>937434</v>
      </c>
      <c r="I414" s="51">
        <v>937434</v>
      </c>
      <c r="J414" s="51">
        <v>0</v>
      </c>
      <c r="K414" s="51">
        <v>0</v>
      </c>
      <c r="L414" s="51">
        <v>0</v>
      </c>
      <c r="M414" s="51">
        <v>866416.65</v>
      </c>
      <c r="N414" s="51">
        <v>866416.65</v>
      </c>
      <c r="O414" s="51">
        <v>71017.350000000006</v>
      </c>
      <c r="P414" s="51">
        <v>71017.350000000006</v>
      </c>
      <c r="Q414" s="9">
        <f t="shared" si="13"/>
        <v>0.92424282669499935</v>
      </c>
    </row>
    <row r="415" spans="1:17" x14ac:dyDescent="0.2">
      <c r="A415" s="10" t="s">
        <v>332</v>
      </c>
      <c r="B415" s="10" t="s">
        <v>333</v>
      </c>
      <c r="C415" s="11" t="str">
        <f t="shared" si="12"/>
        <v>21375103 MUSEO DE ARTE COSTARRICENSE</v>
      </c>
      <c r="D415" s="10" t="s">
        <v>19</v>
      </c>
      <c r="E415" s="10" t="s">
        <v>135</v>
      </c>
      <c r="F415" s="10" t="s">
        <v>136</v>
      </c>
      <c r="G415" s="51">
        <v>3380000</v>
      </c>
      <c r="H415" s="51">
        <v>1148000</v>
      </c>
      <c r="I415" s="51">
        <v>1148000</v>
      </c>
      <c r="J415" s="51">
        <v>0</v>
      </c>
      <c r="K415" s="51">
        <v>0</v>
      </c>
      <c r="L415" s="51">
        <v>0</v>
      </c>
      <c r="M415" s="51">
        <v>287000</v>
      </c>
      <c r="N415" s="51">
        <v>287000</v>
      </c>
      <c r="O415" s="51">
        <v>861000</v>
      </c>
      <c r="P415" s="51">
        <v>861000</v>
      </c>
      <c r="Q415" s="9">
        <f t="shared" si="13"/>
        <v>0.25</v>
      </c>
    </row>
    <row r="416" spans="1:17" x14ac:dyDescent="0.2">
      <c r="A416" s="10" t="s">
        <v>332</v>
      </c>
      <c r="B416" s="10" t="s">
        <v>333</v>
      </c>
      <c r="C416" s="11" t="str">
        <f t="shared" si="12"/>
        <v>21375103 MUSEO DE ARTE COSTARRICENSE</v>
      </c>
      <c r="D416" s="10" t="s">
        <v>19</v>
      </c>
      <c r="E416" s="10" t="s">
        <v>137</v>
      </c>
      <c r="F416" s="10" t="s">
        <v>138</v>
      </c>
      <c r="G416" s="51">
        <v>13378866</v>
      </c>
      <c r="H416" s="51">
        <v>13495272</v>
      </c>
      <c r="I416" s="51">
        <v>13495272</v>
      </c>
      <c r="J416" s="51">
        <v>0</v>
      </c>
      <c r="K416" s="51">
        <v>0</v>
      </c>
      <c r="L416" s="51">
        <v>0</v>
      </c>
      <c r="M416" s="51">
        <v>11436319.4</v>
      </c>
      <c r="N416" s="51">
        <v>11436319.4</v>
      </c>
      <c r="O416" s="51">
        <v>2058952.6</v>
      </c>
      <c r="P416" s="51">
        <v>2058952.6</v>
      </c>
      <c r="Q416" s="9">
        <f t="shared" si="13"/>
        <v>0.84743155973440187</v>
      </c>
    </row>
    <row r="417" spans="1:17" x14ac:dyDescent="0.2">
      <c r="A417" s="10" t="s">
        <v>332</v>
      </c>
      <c r="B417" s="10" t="s">
        <v>333</v>
      </c>
      <c r="C417" s="11" t="str">
        <f t="shared" si="12"/>
        <v>21375103 MUSEO DE ARTE COSTARRICENSE</v>
      </c>
      <c r="D417" s="10" t="s">
        <v>19</v>
      </c>
      <c r="E417" s="10" t="s">
        <v>139</v>
      </c>
      <c r="F417" s="10" t="s">
        <v>140</v>
      </c>
      <c r="G417" s="51">
        <v>123984</v>
      </c>
      <c r="H417" s="51">
        <v>123984</v>
      </c>
      <c r="I417" s="51">
        <v>123984</v>
      </c>
      <c r="J417" s="51">
        <v>0</v>
      </c>
      <c r="K417" s="51">
        <v>0</v>
      </c>
      <c r="L417" s="51">
        <v>0</v>
      </c>
      <c r="M417" s="51">
        <v>118537</v>
      </c>
      <c r="N417" s="51">
        <v>118537</v>
      </c>
      <c r="O417" s="51">
        <v>5447</v>
      </c>
      <c r="P417" s="51">
        <v>5447</v>
      </c>
      <c r="Q417" s="9">
        <f t="shared" si="13"/>
        <v>0.9560669118595948</v>
      </c>
    </row>
    <row r="418" spans="1:17" x14ac:dyDescent="0.2">
      <c r="A418" s="10" t="s">
        <v>332</v>
      </c>
      <c r="B418" s="10" t="s">
        <v>333</v>
      </c>
      <c r="C418" s="11" t="str">
        <f t="shared" si="12"/>
        <v>21375103 MUSEO DE ARTE COSTARRICENSE</v>
      </c>
      <c r="D418" s="10" t="s">
        <v>19</v>
      </c>
      <c r="E418" s="10" t="s">
        <v>141</v>
      </c>
      <c r="F418" s="10" t="s">
        <v>142</v>
      </c>
      <c r="G418" s="51">
        <v>200000</v>
      </c>
      <c r="H418" s="51">
        <v>200000</v>
      </c>
      <c r="I418" s="51">
        <v>200000</v>
      </c>
      <c r="J418" s="51">
        <v>0</v>
      </c>
      <c r="K418" s="51">
        <v>0</v>
      </c>
      <c r="L418" s="51">
        <v>0</v>
      </c>
      <c r="M418" s="51">
        <v>106531</v>
      </c>
      <c r="N418" s="51">
        <v>106531</v>
      </c>
      <c r="O418" s="51">
        <v>93469</v>
      </c>
      <c r="P418" s="51">
        <v>93469</v>
      </c>
      <c r="Q418" s="9">
        <f t="shared" si="13"/>
        <v>0.53265499999999999</v>
      </c>
    </row>
    <row r="419" spans="1:17" x14ac:dyDescent="0.2">
      <c r="A419" s="10" t="s">
        <v>332</v>
      </c>
      <c r="B419" s="10" t="s">
        <v>333</v>
      </c>
      <c r="C419" s="11" t="str">
        <f t="shared" si="12"/>
        <v>21375103 MUSEO DE ARTE COSTARRICENSE</v>
      </c>
      <c r="D419" s="10" t="s">
        <v>19</v>
      </c>
      <c r="E419" s="10" t="s">
        <v>145</v>
      </c>
      <c r="F419" s="10" t="s">
        <v>146</v>
      </c>
      <c r="G419" s="51">
        <v>200000</v>
      </c>
      <c r="H419" s="51">
        <v>200000</v>
      </c>
      <c r="I419" s="51">
        <v>200000</v>
      </c>
      <c r="J419" s="51">
        <v>0</v>
      </c>
      <c r="K419" s="51">
        <v>0</v>
      </c>
      <c r="L419" s="51">
        <v>0</v>
      </c>
      <c r="M419" s="51">
        <v>106531</v>
      </c>
      <c r="N419" s="51">
        <v>106531</v>
      </c>
      <c r="O419" s="51">
        <v>93469</v>
      </c>
      <c r="P419" s="51">
        <v>93469</v>
      </c>
      <c r="Q419" s="9">
        <f t="shared" si="13"/>
        <v>0.53265499999999999</v>
      </c>
    </row>
    <row r="420" spans="1:17" x14ac:dyDescent="0.2">
      <c r="A420" s="10" t="s">
        <v>332</v>
      </c>
      <c r="B420" s="10" t="s">
        <v>333</v>
      </c>
      <c r="C420" s="11" t="str">
        <f t="shared" si="12"/>
        <v>21375103 MUSEO DE ARTE COSTARRICENSE</v>
      </c>
      <c r="D420" s="10" t="s">
        <v>19</v>
      </c>
      <c r="E420" s="10" t="s">
        <v>147</v>
      </c>
      <c r="F420" s="10" t="s">
        <v>148</v>
      </c>
      <c r="G420" s="51">
        <v>200000</v>
      </c>
      <c r="H420" s="51">
        <v>200000</v>
      </c>
      <c r="I420" s="51">
        <v>200000</v>
      </c>
      <c r="J420" s="51">
        <v>0</v>
      </c>
      <c r="K420" s="51">
        <v>0</v>
      </c>
      <c r="L420" s="51">
        <v>0</v>
      </c>
      <c r="M420" s="51">
        <v>111217.5</v>
      </c>
      <c r="N420" s="51">
        <v>111217.5</v>
      </c>
      <c r="O420" s="51">
        <v>88782.5</v>
      </c>
      <c r="P420" s="51">
        <v>88782.5</v>
      </c>
      <c r="Q420" s="9">
        <f t="shared" si="13"/>
        <v>0.55608749999999996</v>
      </c>
    </row>
    <row r="421" spans="1:17" x14ac:dyDescent="0.2">
      <c r="A421" s="10" t="s">
        <v>332</v>
      </c>
      <c r="B421" s="10" t="s">
        <v>333</v>
      </c>
      <c r="C421" s="11" t="str">
        <f t="shared" si="12"/>
        <v>21375103 MUSEO DE ARTE COSTARRICENSE</v>
      </c>
      <c r="D421" s="10" t="s">
        <v>19</v>
      </c>
      <c r="E421" s="10" t="s">
        <v>151</v>
      </c>
      <c r="F421" s="10" t="s">
        <v>152</v>
      </c>
      <c r="G421" s="51">
        <v>200000</v>
      </c>
      <c r="H421" s="51">
        <v>200000</v>
      </c>
      <c r="I421" s="51">
        <v>200000</v>
      </c>
      <c r="J421" s="51">
        <v>0</v>
      </c>
      <c r="K421" s="51">
        <v>0</v>
      </c>
      <c r="L421" s="51">
        <v>0</v>
      </c>
      <c r="M421" s="51">
        <v>111217.5</v>
      </c>
      <c r="N421" s="51">
        <v>111217.5</v>
      </c>
      <c r="O421" s="51">
        <v>88782.5</v>
      </c>
      <c r="P421" s="51">
        <v>88782.5</v>
      </c>
      <c r="Q421" s="9">
        <f t="shared" si="13"/>
        <v>0.55608749999999996</v>
      </c>
    </row>
    <row r="422" spans="1:17" x14ac:dyDescent="0.2">
      <c r="A422" s="10" t="s">
        <v>332</v>
      </c>
      <c r="B422" s="10" t="s">
        <v>333</v>
      </c>
      <c r="C422" s="11" t="str">
        <f t="shared" si="12"/>
        <v>21375103 MUSEO DE ARTE COSTARRICENSE</v>
      </c>
      <c r="D422" s="10" t="s">
        <v>19</v>
      </c>
      <c r="E422" s="10" t="s">
        <v>153</v>
      </c>
      <c r="F422" s="10" t="s">
        <v>154</v>
      </c>
      <c r="G422" s="51">
        <v>39450710</v>
      </c>
      <c r="H422" s="51">
        <v>29507536</v>
      </c>
      <c r="I422" s="51">
        <v>29507536</v>
      </c>
      <c r="J422" s="51">
        <v>0</v>
      </c>
      <c r="K422" s="51">
        <v>0</v>
      </c>
      <c r="L422" s="51">
        <v>0</v>
      </c>
      <c r="M422" s="51">
        <v>15726002.08</v>
      </c>
      <c r="N422" s="51">
        <v>15726002.08</v>
      </c>
      <c r="O422" s="51">
        <v>13781533.92</v>
      </c>
      <c r="P422" s="51">
        <v>13781533.92</v>
      </c>
      <c r="Q422" s="9">
        <f t="shared" si="13"/>
        <v>0.53294867046845251</v>
      </c>
    </row>
    <row r="423" spans="1:17" x14ac:dyDescent="0.2">
      <c r="A423" s="10" t="s">
        <v>332</v>
      </c>
      <c r="B423" s="10" t="s">
        <v>333</v>
      </c>
      <c r="C423" s="11" t="str">
        <f t="shared" si="12"/>
        <v>21375103 MUSEO DE ARTE COSTARRICENSE</v>
      </c>
      <c r="D423" s="10" t="s">
        <v>19</v>
      </c>
      <c r="E423" s="10" t="s">
        <v>155</v>
      </c>
      <c r="F423" s="10" t="s">
        <v>156</v>
      </c>
      <c r="G423" s="51">
        <v>5900000</v>
      </c>
      <c r="H423" s="51">
        <v>6201596</v>
      </c>
      <c r="I423" s="51">
        <v>6201596</v>
      </c>
      <c r="J423" s="51">
        <v>0</v>
      </c>
      <c r="K423" s="51">
        <v>0</v>
      </c>
      <c r="L423" s="51">
        <v>0</v>
      </c>
      <c r="M423" s="51">
        <v>2628877.3199999998</v>
      </c>
      <c r="N423" s="51">
        <v>2628877.3199999998</v>
      </c>
      <c r="O423" s="51">
        <v>3572718.68</v>
      </c>
      <c r="P423" s="51">
        <v>3572718.68</v>
      </c>
      <c r="Q423" s="9">
        <f t="shared" si="13"/>
        <v>0.42390335004086044</v>
      </c>
    </row>
    <row r="424" spans="1:17" x14ac:dyDescent="0.2">
      <c r="A424" s="10" t="s">
        <v>332</v>
      </c>
      <c r="B424" s="10" t="s">
        <v>333</v>
      </c>
      <c r="C424" s="11" t="str">
        <f t="shared" si="12"/>
        <v>21375103 MUSEO DE ARTE COSTARRICENSE</v>
      </c>
      <c r="D424" s="10" t="s">
        <v>19</v>
      </c>
      <c r="E424" s="10" t="s">
        <v>157</v>
      </c>
      <c r="F424" s="10" t="s">
        <v>158</v>
      </c>
      <c r="G424" s="51">
        <v>1000000</v>
      </c>
      <c r="H424" s="51">
        <v>2500000</v>
      </c>
      <c r="I424" s="51">
        <v>2500000</v>
      </c>
      <c r="J424" s="51">
        <v>0</v>
      </c>
      <c r="K424" s="51">
        <v>0</v>
      </c>
      <c r="L424" s="51">
        <v>0</v>
      </c>
      <c r="M424" s="51">
        <v>1616009</v>
      </c>
      <c r="N424" s="51">
        <v>1616009</v>
      </c>
      <c r="O424" s="51">
        <v>883991</v>
      </c>
      <c r="P424" s="51">
        <v>883991</v>
      </c>
      <c r="Q424" s="9">
        <f t="shared" si="13"/>
        <v>0.64640359999999997</v>
      </c>
    </row>
    <row r="425" spans="1:17" x14ac:dyDescent="0.2">
      <c r="A425" s="10" t="s">
        <v>332</v>
      </c>
      <c r="B425" s="10" t="s">
        <v>333</v>
      </c>
      <c r="C425" s="11" t="str">
        <f t="shared" si="12"/>
        <v>21375103 MUSEO DE ARTE COSTARRICENSE</v>
      </c>
      <c r="D425" s="10" t="s">
        <v>19</v>
      </c>
      <c r="E425" s="10" t="s">
        <v>159</v>
      </c>
      <c r="F425" s="10" t="s">
        <v>160</v>
      </c>
      <c r="G425" s="51">
        <v>200000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9">
        <f t="shared" si="13"/>
        <v>0</v>
      </c>
    </row>
    <row r="426" spans="1:17" x14ac:dyDescent="0.2">
      <c r="A426" s="10" t="s">
        <v>332</v>
      </c>
      <c r="B426" s="10" t="s">
        <v>333</v>
      </c>
      <c r="C426" s="11" t="str">
        <f t="shared" si="12"/>
        <v>21375103 MUSEO DE ARTE COSTARRICENSE</v>
      </c>
      <c r="D426" s="10" t="s">
        <v>19</v>
      </c>
      <c r="E426" s="10" t="s">
        <v>161</v>
      </c>
      <c r="F426" s="10" t="s">
        <v>162</v>
      </c>
      <c r="G426" s="51">
        <v>4500000</v>
      </c>
      <c r="H426" s="51">
        <v>3701596</v>
      </c>
      <c r="I426" s="51">
        <v>3701596</v>
      </c>
      <c r="J426" s="51">
        <v>0</v>
      </c>
      <c r="K426" s="51">
        <v>0</v>
      </c>
      <c r="L426" s="51">
        <v>0</v>
      </c>
      <c r="M426" s="51">
        <v>1012868.32</v>
      </c>
      <c r="N426" s="51">
        <v>1012868.32</v>
      </c>
      <c r="O426" s="51">
        <v>2688727.68</v>
      </c>
      <c r="P426" s="51">
        <v>2688727.68</v>
      </c>
      <c r="Q426" s="9">
        <f t="shared" si="13"/>
        <v>0.2736301638536458</v>
      </c>
    </row>
    <row r="427" spans="1:17" x14ac:dyDescent="0.2">
      <c r="A427" s="10" t="s">
        <v>332</v>
      </c>
      <c r="B427" s="10" t="s">
        <v>333</v>
      </c>
      <c r="C427" s="11" t="str">
        <f t="shared" si="12"/>
        <v>21375103 MUSEO DE ARTE COSTARRICENSE</v>
      </c>
      <c r="D427" s="10" t="s">
        <v>19</v>
      </c>
      <c r="E427" s="10" t="s">
        <v>163</v>
      </c>
      <c r="F427" s="10" t="s">
        <v>164</v>
      </c>
      <c r="G427" s="51">
        <v>200000</v>
      </c>
      <c r="H427" s="51">
        <v>0</v>
      </c>
      <c r="I427" s="51">
        <v>0</v>
      </c>
      <c r="J427" s="51">
        <v>0</v>
      </c>
      <c r="K427" s="51">
        <v>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9">
        <f t="shared" si="13"/>
        <v>0</v>
      </c>
    </row>
    <row r="428" spans="1:17" x14ac:dyDescent="0.2">
      <c r="A428" s="10" t="s">
        <v>332</v>
      </c>
      <c r="B428" s="10" t="s">
        <v>333</v>
      </c>
      <c r="C428" s="11" t="str">
        <f t="shared" si="12"/>
        <v>21375103 MUSEO DE ARTE COSTARRICENSE</v>
      </c>
      <c r="D428" s="10" t="s">
        <v>19</v>
      </c>
      <c r="E428" s="10" t="s">
        <v>171</v>
      </c>
      <c r="F428" s="10" t="s">
        <v>172</v>
      </c>
      <c r="G428" s="51">
        <v>8750000</v>
      </c>
      <c r="H428" s="51">
        <v>5782859</v>
      </c>
      <c r="I428" s="51">
        <v>5782859</v>
      </c>
      <c r="J428" s="51">
        <v>0</v>
      </c>
      <c r="K428" s="51">
        <v>0</v>
      </c>
      <c r="L428" s="51">
        <v>0</v>
      </c>
      <c r="M428" s="51">
        <v>761440.7</v>
      </c>
      <c r="N428" s="51">
        <v>761440.7</v>
      </c>
      <c r="O428" s="51">
        <v>5021418.3</v>
      </c>
      <c r="P428" s="51">
        <v>5021418.3</v>
      </c>
      <c r="Q428" s="9">
        <f t="shared" si="13"/>
        <v>0.13167201552035074</v>
      </c>
    </row>
    <row r="429" spans="1:17" x14ac:dyDescent="0.2">
      <c r="A429" s="10" t="s">
        <v>332</v>
      </c>
      <c r="B429" s="10" t="s">
        <v>333</v>
      </c>
      <c r="C429" s="11" t="str">
        <f t="shared" si="12"/>
        <v>21375103 MUSEO DE ARTE COSTARRICENSE</v>
      </c>
      <c r="D429" s="10" t="s">
        <v>19</v>
      </c>
      <c r="E429" s="10" t="s">
        <v>173</v>
      </c>
      <c r="F429" s="10" t="s">
        <v>174</v>
      </c>
      <c r="G429" s="51">
        <v>500000</v>
      </c>
      <c r="H429" s="51">
        <v>500000</v>
      </c>
      <c r="I429" s="51">
        <v>500000</v>
      </c>
      <c r="J429" s="51">
        <v>0</v>
      </c>
      <c r="K429" s="51">
        <v>0</v>
      </c>
      <c r="L429" s="51">
        <v>0</v>
      </c>
      <c r="M429" s="51">
        <v>78563.25</v>
      </c>
      <c r="N429" s="51">
        <v>78563.25</v>
      </c>
      <c r="O429" s="51">
        <v>421436.75</v>
      </c>
      <c r="P429" s="51">
        <v>421436.75</v>
      </c>
      <c r="Q429" s="9">
        <f t="shared" si="13"/>
        <v>0.1571265</v>
      </c>
    </row>
    <row r="430" spans="1:17" x14ac:dyDescent="0.2">
      <c r="A430" s="10" t="s">
        <v>332</v>
      </c>
      <c r="B430" s="10" t="s">
        <v>333</v>
      </c>
      <c r="C430" s="11" t="str">
        <f t="shared" si="12"/>
        <v>21375103 MUSEO DE ARTE COSTARRICENSE</v>
      </c>
      <c r="D430" s="10" t="s">
        <v>19</v>
      </c>
      <c r="E430" s="10" t="s">
        <v>175</v>
      </c>
      <c r="F430" s="10" t="s">
        <v>176</v>
      </c>
      <c r="G430" s="51">
        <v>250000</v>
      </c>
      <c r="H430" s="51">
        <v>250000</v>
      </c>
      <c r="I430" s="51">
        <v>250000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250000</v>
      </c>
      <c r="P430" s="51">
        <v>250000</v>
      </c>
      <c r="Q430" s="9">
        <f t="shared" si="13"/>
        <v>0</v>
      </c>
    </row>
    <row r="431" spans="1:17" x14ac:dyDescent="0.2">
      <c r="A431" s="10" t="s">
        <v>332</v>
      </c>
      <c r="B431" s="10" t="s">
        <v>333</v>
      </c>
      <c r="C431" s="11" t="str">
        <f t="shared" si="12"/>
        <v>21375103 MUSEO DE ARTE COSTARRICENSE</v>
      </c>
      <c r="D431" s="10" t="s">
        <v>19</v>
      </c>
      <c r="E431" s="10" t="s">
        <v>177</v>
      </c>
      <c r="F431" s="10" t="s">
        <v>178</v>
      </c>
      <c r="G431" s="51">
        <v>2000000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9">
        <f t="shared" si="13"/>
        <v>0</v>
      </c>
    </row>
    <row r="432" spans="1:17" x14ac:dyDescent="0.2">
      <c r="A432" s="10" t="s">
        <v>332</v>
      </c>
      <c r="B432" s="10" t="s">
        <v>333</v>
      </c>
      <c r="C432" s="11" t="str">
        <f t="shared" si="12"/>
        <v>21375103 MUSEO DE ARTE COSTARRICENSE</v>
      </c>
      <c r="D432" s="10" t="s">
        <v>19</v>
      </c>
      <c r="E432" s="10" t="s">
        <v>179</v>
      </c>
      <c r="F432" s="10" t="s">
        <v>180</v>
      </c>
      <c r="G432" s="51">
        <v>4000000</v>
      </c>
      <c r="H432" s="51">
        <v>4000000</v>
      </c>
      <c r="I432" s="51">
        <v>4000000</v>
      </c>
      <c r="J432" s="51">
        <v>0</v>
      </c>
      <c r="K432" s="51">
        <v>0</v>
      </c>
      <c r="L432" s="51">
        <v>0</v>
      </c>
      <c r="M432" s="51">
        <v>302455</v>
      </c>
      <c r="N432" s="51">
        <v>302455</v>
      </c>
      <c r="O432" s="51">
        <v>3697545</v>
      </c>
      <c r="P432" s="51">
        <v>3697545</v>
      </c>
      <c r="Q432" s="9">
        <f t="shared" si="13"/>
        <v>7.5613749999999993E-2</v>
      </c>
    </row>
    <row r="433" spans="1:17" x14ac:dyDescent="0.2">
      <c r="A433" s="10" t="s">
        <v>332</v>
      </c>
      <c r="B433" s="10" t="s">
        <v>333</v>
      </c>
      <c r="C433" s="11" t="str">
        <f t="shared" si="12"/>
        <v>21375103 MUSEO DE ARTE COSTARRICENSE</v>
      </c>
      <c r="D433" s="10" t="s">
        <v>19</v>
      </c>
      <c r="E433" s="10" t="s">
        <v>181</v>
      </c>
      <c r="F433" s="10" t="s">
        <v>182</v>
      </c>
      <c r="G433" s="51">
        <v>1000000</v>
      </c>
      <c r="H433" s="51">
        <v>513086</v>
      </c>
      <c r="I433" s="51">
        <v>513086</v>
      </c>
      <c r="J433" s="51">
        <v>0</v>
      </c>
      <c r="K433" s="51">
        <v>0</v>
      </c>
      <c r="L433" s="51">
        <v>0</v>
      </c>
      <c r="M433" s="51">
        <v>24485.5</v>
      </c>
      <c r="N433" s="51">
        <v>24485.5</v>
      </c>
      <c r="O433" s="51">
        <v>488600.5</v>
      </c>
      <c r="P433" s="51">
        <v>488600.5</v>
      </c>
      <c r="Q433" s="9">
        <f t="shared" si="13"/>
        <v>4.7722019310602902E-2</v>
      </c>
    </row>
    <row r="434" spans="1:17" x14ac:dyDescent="0.2">
      <c r="A434" s="10" t="s">
        <v>332</v>
      </c>
      <c r="B434" s="10" t="s">
        <v>333</v>
      </c>
      <c r="C434" s="11" t="str">
        <f t="shared" si="12"/>
        <v>21375103 MUSEO DE ARTE COSTARRICENSE</v>
      </c>
      <c r="D434" s="10" t="s">
        <v>19</v>
      </c>
      <c r="E434" s="10" t="s">
        <v>183</v>
      </c>
      <c r="F434" s="10" t="s">
        <v>184</v>
      </c>
      <c r="G434" s="51">
        <v>1000000</v>
      </c>
      <c r="H434" s="51">
        <v>519773</v>
      </c>
      <c r="I434" s="51">
        <v>519773</v>
      </c>
      <c r="J434" s="51">
        <v>0</v>
      </c>
      <c r="K434" s="51">
        <v>0</v>
      </c>
      <c r="L434" s="51">
        <v>0</v>
      </c>
      <c r="M434" s="51">
        <v>355936.95</v>
      </c>
      <c r="N434" s="51">
        <v>355936.95</v>
      </c>
      <c r="O434" s="51">
        <v>163836.04999999999</v>
      </c>
      <c r="P434" s="51">
        <v>163836.04999999999</v>
      </c>
      <c r="Q434" s="9">
        <f t="shared" si="13"/>
        <v>0.68479307313000104</v>
      </c>
    </row>
    <row r="435" spans="1:17" x14ac:dyDescent="0.2">
      <c r="A435" s="10" t="s">
        <v>332</v>
      </c>
      <c r="B435" s="10" t="s">
        <v>333</v>
      </c>
      <c r="C435" s="11" t="str">
        <f t="shared" si="12"/>
        <v>21375103 MUSEO DE ARTE COSTARRICENSE</v>
      </c>
      <c r="D435" s="10" t="s">
        <v>19</v>
      </c>
      <c r="E435" s="10" t="s">
        <v>185</v>
      </c>
      <c r="F435" s="10" t="s">
        <v>186</v>
      </c>
      <c r="G435" s="51">
        <v>2400710</v>
      </c>
      <c r="H435" s="51">
        <v>2123081</v>
      </c>
      <c r="I435" s="51">
        <v>2123081</v>
      </c>
      <c r="J435" s="51">
        <v>0</v>
      </c>
      <c r="K435" s="51">
        <v>0</v>
      </c>
      <c r="L435" s="51">
        <v>0</v>
      </c>
      <c r="M435" s="51">
        <v>1241700.97</v>
      </c>
      <c r="N435" s="51">
        <v>1241700.97</v>
      </c>
      <c r="O435" s="51">
        <v>881380.03</v>
      </c>
      <c r="P435" s="51">
        <v>881380.03</v>
      </c>
      <c r="Q435" s="9">
        <f t="shared" si="13"/>
        <v>0.58485802943929133</v>
      </c>
    </row>
    <row r="436" spans="1:17" x14ac:dyDescent="0.2">
      <c r="A436" s="10" t="s">
        <v>332</v>
      </c>
      <c r="B436" s="10" t="s">
        <v>333</v>
      </c>
      <c r="C436" s="11" t="str">
        <f t="shared" si="12"/>
        <v>21375103 MUSEO DE ARTE COSTARRICENSE</v>
      </c>
      <c r="D436" s="10" t="s">
        <v>19</v>
      </c>
      <c r="E436" s="10" t="s">
        <v>187</v>
      </c>
      <c r="F436" s="10" t="s">
        <v>188</v>
      </c>
      <c r="G436" s="51">
        <v>1000000</v>
      </c>
      <c r="H436" s="51">
        <v>722371</v>
      </c>
      <c r="I436" s="51">
        <v>722371</v>
      </c>
      <c r="J436" s="51">
        <v>0</v>
      </c>
      <c r="K436" s="51">
        <v>0</v>
      </c>
      <c r="L436" s="51">
        <v>0</v>
      </c>
      <c r="M436" s="51">
        <v>590029.69999999995</v>
      </c>
      <c r="N436" s="51">
        <v>590029.69999999995</v>
      </c>
      <c r="O436" s="51">
        <v>132341.29999999999</v>
      </c>
      <c r="P436" s="51">
        <v>132341.29999999999</v>
      </c>
      <c r="Q436" s="9">
        <f t="shared" si="13"/>
        <v>0.81679594003635247</v>
      </c>
    </row>
    <row r="437" spans="1:17" x14ac:dyDescent="0.2">
      <c r="A437" s="10" t="s">
        <v>332</v>
      </c>
      <c r="B437" s="10" t="s">
        <v>333</v>
      </c>
      <c r="C437" s="11" t="str">
        <f t="shared" si="12"/>
        <v>21375103 MUSEO DE ARTE COSTARRICENSE</v>
      </c>
      <c r="D437" s="10" t="s">
        <v>19</v>
      </c>
      <c r="E437" s="10" t="s">
        <v>189</v>
      </c>
      <c r="F437" s="10" t="s">
        <v>190</v>
      </c>
      <c r="G437" s="51">
        <v>1400710</v>
      </c>
      <c r="H437" s="51">
        <v>1400710</v>
      </c>
      <c r="I437" s="51">
        <v>1400710</v>
      </c>
      <c r="J437" s="51">
        <v>0</v>
      </c>
      <c r="K437" s="51">
        <v>0</v>
      </c>
      <c r="L437" s="51">
        <v>0</v>
      </c>
      <c r="M437" s="51">
        <v>651671.27</v>
      </c>
      <c r="N437" s="51">
        <v>651671.27</v>
      </c>
      <c r="O437" s="51">
        <v>749038.73</v>
      </c>
      <c r="P437" s="51">
        <v>749038.73</v>
      </c>
      <c r="Q437" s="9">
        <f t="shared" si="13"/>
        <v>0.46524353363651294</v>
      </c>
    </row>
    <row r="438" spans="1:17" x14ac:dyDescent="0.2">
      <c r="A438" s="10" t="s">
        <v>332</v>
      </c>
      <c r="B438" s="10" t="s">
        <v>333</v>
      </c>
      <c r="C438" s="11" t="str">
        <f t="shared" si="12"/>
        <v>21375103 MUSEO DE ARTE COSTARRICENSE</v>
      </c>
      <c r="D438" s="10" t="s">
        <v>19</v>
      </c>
      <c r="E438" s="10" t="s">
        <v>191</v>
      </c>
      <c r="F438" s="10" t="s">
        <v>192</v>
      </c>
      <c r="G438" s="51">
        <v>22400000</v>
      </c>
      <c r="H438" s="51">
        <v>15400000</v>
      </c>
      <c r="I438" s="51">
        <v>15400000</v>
      </c>
      <c r="J438" s="51">
        <v>0</v>
      </c>
      <c r="K438" s="51">
        <v>0</v>
      </c>
      <c r="L438" s="51">
        <v>0</v>
      </c>
      <c r="M438" s="51">
        <v>11093983.09</v>
      </c>
      <c r="N438" s="51">
        <v>11093983.09</v>
      </c>
      <c r="O438" s="51">
        <v>4306016.91</v>
      </c>
      <c r="P438" s="51">
        <v>4306016.91</v>
      </c>
      <c r="Q438" s="9">
        <f t="shared" si="13"/>
        <v>0.72038851233766232</v>
      </c>
    </row>
    <row r="439" spans="1:17" x14ac:dyDescent="0.2">
      <c r="A439" s="10" t="s">
        <v>332</v>
      </c>
      <c r="B439" s="10" t="s">
        <v>333</v>
      </c>
      <c r="C439" s="11" t="str">
        <f t="shared" si="12"/>
        <v>21375103 MUSEO DE ARTE COSTARRICENSE</v>
      </c>
      <c r="D439" s="10" t="s">
        <v>19</v>
      </c>
      <c r="E439" s="10" t="s">
        <v>193</v>
      </c>
      <c r="F439" s="10" t="s">
        <v>194</v>
      </c>
      <c r="G439" s="51">
        <v>2000000</v>
      </c>
      <c r="H439" s="51">
        <v>2000000</v>
      </c>
      <c r="I439" s="51">
        <v>2000000</v>
      </c>
      <c r="J439" s="51">
        <v>0</v>
      </c>
      <c r="K439" s="51">
        <v>0</v>
      </c>
      <c r="L439" s="51">
        <v>0</v>
      </c>
      <c r="M439" s="51">
        <v>412906.1</v>
      </c>
      <c r="N439" s="51">
        <v>412906.1</v>
      </c>
      <c r="O439" s="51">
        <v>1587093.9</v>
      </c>
      <c r="P439" s="51">
        <v>1587093.9</v>
      </c>
      <c r="Q439" s="9">
        <f t="shared" si="13"/>
        <v>0.20645305</v>
      </c>
    </row>
    <row r="440" spans="1:17" x14ac:dyDescent="0.2">
      <c r="A440" s="10" t="s">
        <v>332</v>
      </c>
      <c r="B440" s="10" t="s">
        <v>333</v>
      </c>
      <c r="C440" s="11" t="str">
        <f t="shared" si="12"/>
        <v>21375103 MUSEO DE ARTE COSTARRICENSE</v>
      </c>
      <c r="D440" s="10" t="s">
        <v>19</v>
      </c>
      <c r="E440" s="10" t="s">
        <v>195</v>
      </c>
      <c r="F440" s="10" t="s">
        <v>196</v>
      </c>
      <c r="G440" s="51">
        <v>200000</v>
      </c>
      <c r="H440" s="51">
        <v>200000</v>
      </c>
      <c r="I440" s="51">
        <v>200000</v>
      </c>
      <c r="J440" s="51">
        <v>0</v>
      </c>
      <c r="K440" s="51">
        <v>0</v>
      </c>
      <c r="L440" s="51">
        <v>0</v>
      </c>
      <c r="M440" s="51">
        <v>0</v>
      </c>
      <c r="N440" s="51">
        <v>0</v>
      </c>
      <c r="O440" s="51">
        <v>200000</v>
      </c>
      <c r="P440" s="51">
        <v>200000</v>
      </c>
      <c r="Q440" s="9">
        <f t="shared" si="13"/>
        <v>0</v>
      </c>
    </row>
    <row r="441" spans="1:17" x14ac:dyDescent="0.2">
      <c r="A441" s="10" t="s">
        <v>332</v>
      </c>
      <c r="B441" s="10" t="s">
        <v>333</v>
      </c>
      <c r="C441" s="11" t="str">
        <f t="shared" si="12"/>
        <v>21375103 MUSEO DE ARTE COSTARRICENSE</v>
      </c>
      <c r="D441" s="10" t="s">
        <v>19</v>
      </c>
      <c r="E441" s="10" t="s">
        <v>197</v>
      </c>
      <c r="F441" s="10" t="s">
        <v>198</v>
      </c>
      <c r="G441" s="51">
        <v>8000000</v>
      </c>
      <c r="H441" s="51">
        <v>4500000</v>
      </c>
      <c r="I441" s="51">
        <v>4500000</v>
      </c>
      <c r="J441" s="51">
        <v>0</v>
      </c>
      <c r="K441" s="51">
        <v>0</v>
      </c>
      <c r="L441" s="51">
        <v>0</v>
      </c>
      <c r="M441" s="51">
        <v>3718209.42</v>
      </c>
      <c r="N441" s="51">
        <v>3718209.42</v>
      </c>
      <c r="O441" s="51">
        <v>781790.58</v>
      </c>
      <c r="P441" s="51">
        <v>781790.58</v>
      </c>
      <c r="Q441" s="9">
        <f t="shared" si="13"/>
        <v>0.82626875999999994</v>
      </c>
    </row>
    <row r="442" spans="1:17" x14ac:dyDescent="0.2">
      <c r="A442" s="10" t="s">
        <v>332</v>
      </c>
      <c r="B442" s="10" t="s">
        <v>333</v>
      </c>
      <c r="C442" s="11" t="str">
        <f t="shared" si="12"/>
        <v>21375103 MUSEO DE ARTE COSTARRICENSE</v>
      </c>
      <c r="D442" s="10" t="s">
        <v>19</v>
      </c>
      <c r="E442" s="10" t="s">
        <v>199</v>
      </c>
      <c r="F442" s="10" t="s">
        <v>200</v>
      </c>
      <c r="G442" s="51">
        <v>200000</v>
      </c>
      <c r="H442" s="51">
        <v>200000</v>
      </c>
      <c r="I442" s="51">
        <v>200000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200000</v>
      </c>
      <c r="P442" s="51">
        <v>200000</v>
      </c>
      <c r="Q442" s="9">
        <f t="shared" si="13"/>
        <v>0</v>
      </c>
    </row>
    <row r="443" spans="1:17" x14ac:dyDescent="0.2">
      <c r="A443" s="10" t="s">
        <v>332</v>
      </c>
      <c r="B443" s="10" t="s">
        <v>333</v>
      </c>
      <c r="C443" s="11" t="str">
        <f t="shared" si="12"/>
        <v>21375103 MUSEO DE ARTE COSTARRICENSE</v>
      </c>
      <c r="D443" s="10" t="s">
        <v>19</v>
      </c>
      <c r="E443" s="10" t="s">
        <v>201</v>
      </c>
      <c r="F443" s="10" t="s">
        <v>202</v>
      </c>
      <c r="G443" s="51">
        <v>11000000</v>
      </c>
      <c r="H443" s="51">
        <v>7500000</v>
      </c>
      <c r="I443" s="51">
        <v>7500000</v>
      </c>
      <c r="J443" s="51">
        <v>0</v>
      </c>
      <c r="K443" s="51">
        <v>0</v>
      </c>
      <c r="L443" s="51">
        <v>0</v>
      </c>
      <c r="M443" s="51">
        <v>6931660.1200000001</v>
      </c>
      <c r="N443" s="51">
        <v>6931660.1200000001</v>
      </c>
      <c r="O443" s="51">
        <v>568339.88</v>
      </c>
      <c r="P443" s="51">
        <v>568339.88</v>
      </c>
      <c r="Q443" s="9">
        <f t="shared" si="13"/>
        <v>0.92422134933333333</v>
      </c>
    </row>
    <row r="444" spans="1:17" x14ac:dyDescent="0.2">
      <c r="A444" s="10" t="s">
        <v>332</v>
      </c>
      <c r="B444" s="10" t="s">
        <v>333</v>
      </c>
      <c r="C444" s="11" t="str">
        <f t="shared" si="12"/>
        <v>21375103 MUSEO DE ARTE COSTARRICENSE</v>
      </c>
      <c r="D444" s="10" t="s">
        <v>19</v>
      </c>
      <c r="E444" s="10" t="s">
        <v>203</v>
      </c>
      <c r="F444" s="10" t="s">
        <v>204</v>
      </c>
      <c r="G444" s="51">
        <v>500000</v>
      </c>
      <c r="H444" s="51">
        <v>500000</v>
      </c>
      <c r="I444" s="51">
        <v>500000</v>
      </c>
      <c r="J444" s="51">
        <v>0</v>
      </c>
      <c r="K444" s="51">
        <v>0</v>
      </c>
      <c r="L444" s="51">
        <v>0</v>
      </c>
      <c r="M444" s="51">
        <v>31207.45</v>
      </c>
      <c r="N444" s="51">
        <v>31207.45</v>
      </c>
      <c r="O444" s="51">
        <v>468792.55</v>
      </c>
      <c r="P444" s="51">
        <v>468792.55</v>
      </c>
      <c r="Q444" s="9">
        <f t="shared" si="13"/>
        <v>6.2414900000000002E-2</v>
      </c>
    </row>
    <row r="445" spans="1:17" x14ac:dyDescent="0.2">
      <c r="A445" s="10" t="s">
        <v>332</v>
      </c>
      <c r="B445" s="10" t="s">
        <v>333</v>
      </c>
      <c r="C445" s="11" t="str">
        <f t="shared" si="12"/>
        <v>21375103 MUSEO DE ARTE COSTARRICENSE</v>
      </c>
      <c r="D445" s="10" t="s">
        <v>19</v>
      </c>
      <c r="E445" s="10" t="s">
        <v>207</v>
      </c>
      <c r="F445" s="10" t="s">
        <v>208</v>
      </c>
      <c r="G445" s="51">
        <v>500000</v>
      </c>
      <c r="H445" s="51">
        <v>500000</v>
      </c>
      <c r="I445" s="51">
        <v>500000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500000</v>
      </c>
      <c r="P445" s="51">
        <v>500000</v>
      </c>
      <c r="Q445" s="9">
        <f t="shared" si="13"/>
        <v>0</v>
      </c>
    </row>
    <row r="446" spans="1:17" x14ac:dyDescent="0.2">
      <c r="A446" s="10" t="s">
        <v>332</v>
      </c>
      <c r="B446" s="10" t="s">
        <v>333</v>
      </c>
      <c r="C446" s="11" t="str">
        <f t="shared" si="12"/>
        <v>21375103 MUSEO DE ARTE COSTARRICENSE</v>
      </c>
      <c r="D446" s="10" t="s">
        <v>19</v>
      </c>
      <c r="E446" s="10" t="s">
        <v>209</v>
      </c>
      <c r="F446" s="10" t="s">
        <v>210</v>
      </c>
      <c r="G446" s="51">
        <v>105733803</v>
      </c>
      <c r="H446" s="51">
        <v>109586338</v>
      </c>
      <c r="I446" s="51">
        <v>109586338</v>
      </c>
      <c r="J446" s="51">
        <v>0</v>
      </c>
      <c r="K446" s="51">
        <v>0</v>
      </c>
      <c r="L446" s="51">
        <v>0</v>
      </c>
      <c r="M446" s="51">
        <v>96936293.010000005</v>
      </c>
      <c r="N446" s="51">
        <v>96936293.010000005</v>
      </c>
      <c r="O446" s="51">
        <v>12650044.99</v>
      </c>
      <c r="P446" s="51">
        <v>12650044.99</v>
      </c>
      <c r="Q446" s="9">
        <f t="shared" si="13"/>
        <v>0.88456549218753899</v>
      </c>
    </row>
    <row r="447" spans="1:17" x14ac:dyDescent="0.2">
      <c r="A447" s="10" t="s">
        <v>332</v>
      </c>
      <c r="B447" s="10" t="s">
        <v>333</v>
      </c>
      <c r="C447" s="11" t="str">
        <f t="shared" si="12"/>
        <v>21375103 MUSEO DE ARTE COSTARRICENSE</v>
      </c>
      <c r="D447" s="10" t="s">
        <v>19</v>
      </c>
      <c r="E447" s="10" t="s">
        <v>211</v>
      </c>
      <c r="F447" s="10" t="s">
        <v>212</v>
      </c>
      <c r="G447" s="51">
        <v>14108603</v>
      </c>
      <c r="H447" s="51">
        <v>13961138</v>
      </c>
      <c r="I447" s="51">
        <v>13961138</v>
      </c>
      <c r="J447" s="51">
        <v>0</v>
      </c>
      <c r="K447" s="51">
        <v>0</v>
      </c>
      <c r="L447" s="51">
        <v>0</v>
      </c>
      <c r="M447" s="51">
        <v>11097485.91</v>
      </c>
      <c r="N447" s="51">
        <v>11097485.91</v>
      </c>
      <c r="O447" s="51">
        <v>2863652.09</v>
      </c>
      <c r="P447" s="51">
        <v>2863652.09</v>
      </c>
      <c r="Q447" s="9">
        <f t="shared" si="13"/>
        <v>0.79488404956673309</v>
      </c>
    </row>
    <row r="448" spans="1:17" x14ac:dyDescent="0.2">
      <c r="A448" s="10" t="s">
        <v>332</v>
      </c>
      <c r="B448" s="10" t="s">
        <v>333</v>
      </c>
      <c r="C448" s="11" t="str">
        <f t="shared" si="12"/>
        <v>21375103 MUSEO DE ARTE COSTARRICENSE</v>
      </c>
      <c r="D448" s="10" t="s">
        <v>19</v>
      </c>
      <c r="E448" s="10" t="s">
        <v>340</v>
      </c>
      <c r="F448" s="10" t="s">
        <v>214</v>
      </c>
      <c r="G448" s="51">
        <v>12170608</v>
      </c>
      <c r="H448" s="51">
        <v>12043399</v>
      </c>
      <c r="I448" s="51">
        <v>12043399</v>
      </c>
      <c r="J448" s="51">
        <v>0</v>
      </c>
      <c r="K448" s="51">
        <v>0</v>
      </c>
      <c r="L448" s="51">
        <v>0</v>
      </c>
      <c r="M448" s="51">
        <v>9553073.8800000008</v>
      </c>
      <c r="N448" s="51">
        <v>9553073.8800000008</v>
      </c>
      <c r="O448" s="51">
        <v>2490325.12</v>
      </c>
      <c r="P448" s="51">
        <v>2490325.12</v>
      </c>
      <c r="Q448" s="9">
        <f t="shared" si="13"/>
        <v>0.79322074108812646</v>
      </c>
    </row>
    <row r="449" spans="1:17" x14ac:dyDescent="0.2">
      <c r="A449" s="10" t="s">
        <v>332</v>
      </c>
      <c r="B449" s="10" t="s">
        <v>333</v>
      </c>
      <c r="C449" s="11" t="str">
        <f t="shared" si="12"/>
        <v>21375103 MUSEO DE ARTE COSTARRICENSE</v>
      </c>
      <c r="D449" s="10" t="s">
        <v>19</v>
      </c>
      <c r="E449" s="10" t="s">
        <v>341</v>
      </c>
      <c r="F449" s="10" t="s">
        <v>216</v>
      </c>
      <c r="G449" s="51">
        <v>1937995</v>
      </c>
      <c r="H449" s="51">
        <v>1917739</v>
      </c>
      <c r="I449" s="51">
        <v>1917739</v>
      </c>
      <c r="J449" s="51">
        <v>0</v>
      </c>
      <c r="K449" s="51">
        <v>0</v>
      </c>
      <c r="L449" s="51">
        <v>0</v>
      </c>
      <c r="M449" s="51">
        <v>1544412.03</v>
      </c>
      <c r="N449" s="51">
        <v>1544412.03</v>
      </c>
      <c r="O449" s="51">
        <v>373326.97</v>
      </c>
      <c r="P449" s="51">
        <v>373326.97</v>
      </c>
      <c r="Q449" s="9">
        <f t="shared" si="13"/>
        <v>0.80532962514711337</v>
      </c>
    </row>
    <row r="450" spans="1:17" x14ac:dyDescent="0.2">
      <c r="A450" s="10" t="s">
        <v>332</v>
      </c>
      <c r="B450" s="10" t="s">
        <v>333</v>
      </c>
      <c r="C450" s="11" t="str">
        <f t="shared" si="12"/>
        <v>21375103 MUSEO DE ARTE COSTARRICENSE</v>
      </c>
      <c r="D450" s="10" t="s">
        <v>19</v>
      </c>
      <c r="E450" s="10" t="s">
        <v>219</v>
      </c>
      <c r="F450" s="10" t="s">
        <v>220</v>
      </c>
      <c r="G450" s="51">
        <v>68625200</v>
      </c>
      <c r="H450" s="51">
        <v>68625200</v>
      </c>
      <c r="I450" s="51">
        <v>68625200</v>
      </c>
      <c r="J450" s="51">
        <v>0</v>
      </c>
      <c r="K450" s="51">
        <v>0</v>
      </c>
      <c r="L450" s="51">
        <v>0</v>
      </c>
      <c r="M450" s="51">
        <v>65625200</v>
      </c>
      <c r="N450" s="51">
        <v>65625200</v>
      </c>
      <c r="O450" s="51">
        <v>3000000</v>
      </c>
      <c r="P450" s="51">
        <v>3000000</v>
      </c>
      <c r="Q450" s="9">
        <f t="shared" si="13"/>
        <v>0.95628428041011171</v>
      </c>
    </row>
    <row r="451" spans="1:17" x14ac:dyDescent="0.2">
      <c r="A451" s="10" t="s">
        <v>332</v>
      </c>
      <c r="B451" s="10" t="s">
        <v>333</v>
      </c>
      <c r="C451" s="11" t="str">
        <f t="shared" si="12"/>
        <v>21375103 MUSEO DE ARTE COSTARRICENSE</v>
      </c>
      <c r="D451" s="10" t="s">
        <v>19</v>
      </c>
      <c r="E451" s="10" t="s">
        <v>221</v>
      </c>
      <c r="F451" s="10" t="s">
        <v>222</v>
      </c>
      <c r="G451" s="51">
        <v>6000000</v>
      </c>
      <c r="H451" s="51">
        <v>1500000</v>
      </c>
      <c r="I451" s="51">
        <v>1500000</v>
      </c>
      <c r="J451" s="51">
        <v>0</v>
      </c>
      <c r="K451" s="51">
        <v>0</v>
      </c>
      <c r="L451" s="51">
        <v>0</v>
      </c>
      <c r="M451" s="51">
        <v>0</v>
      </c>
      <c r="N451" s="51">
        <v>0</v>
      </c>
      <c r="O451" s="51">
        <v>1500000</v>
      </c>
      <c r="P451" s="51">
        <v>1500000</v>
      </c>
      <c r="Q451" s="9">
        <f t="shared" si="13"/>
        <v>0</v>
      </c>
    </row>
    <row r="452" spans="1:17" x14ac:dyDescent="0.2">
      <c r="A452" s="10" t="s">
        <v>332</v>
      </c>
      <c r="B452" s="10" t="s">
        <v>333</v>
      </c>
      <c r="C452" s="11" t="str">
        <f t="shared" si="12"/>
        <v>21375103 MUSEO DE ARTE COSTARRICENSE</v>
      </c>
      <c r="D452" s="10" t="s">
        <v>19</v>
      </c>
      <c r="E452" s="10" t="s">
        <v>223</v>
      </c>
      <c r="F452" s="10" t="s">
        <v>224</v>
      </c>
      <c r="G452" s="51">
        <v>62625200</v>
      </c>
      <c r="H452" s="51">
        <v>67125200</v>
      </c>
      <c r="I452" s="51">
        <v>67125200</v>
      </c>
      <c r="J452" s="51">
        <v>0</v>
      </c>
      <c r="K452" s="51">
        <v>0</v>
      </c>
      <c r="L452" s="51">
        <v>0</v>
      </c>
      <c r="M452" s="51">
        <v>65625200</v>
      </c>
      <c r="N452" s="51">
        <v>65625200</v>
      </c>
      <c r="O452" s="51">
        <v>1500000</v>
      </c>
      <c r="P452" s="51">
        <v>1500000</v>
      </c>
      <c r="Q452" s="9">
        <f t="shared" si="13"/>
        <v>0.97765369786607714</v>
      </c>
    </row>
    <row r="453" spans="1:17" x14ac:dyDescent="0.2">
      <c r="A453" s="10" t="s">
        <v>332</v>
      </c>
      <c r="B453" s="10" t="s">
        <v>333</v>
      </c>
      <c r="C453" s="11" t="str">
        <f t="shared" si="12"/>
        <v>21375103 MUSEO DE ARTE COSTARRICENSE</v>
      </c>
      <c r="D453" s="10" t="s">
        <v>19</v>
      </c>
      <c r="E453" s="10" t="s">
        <v>225</v>
      </c>
      <c r="F453" s="10" t="s">
        <v>226</v>
      </c>
      <c r="G453" s="51">
        <v>20500000</v>
      </c>
      <c r="H453" s="51">
        <v>24500000</v>
      </c>
      <c r="I453" s="51">
        <v>24500000</v>
      </c>
      <c r="J453" s="51">
        <v>0</v>
      </c>
      <c r="K453" s="51">
        <v>0</v>
      </c>
      <c r="L453" s="51">
        <v>0</v>
      </c>
      <c r="M453" s="51">
        <v>18737853.73</v>
      </c>
      <c r="N453" s="51">
        <v>18737853.73</v>
      </c>
      <c r="O453" s="51">
        <v>5762146.2699999996</v>
      </c>
      <c r="P453" s="51">
        <v>5762146.2699999996</v>
      </c>
      <c r="Q453" s="9">
        <f t="shared" si="13"/>
        <v>0.7648103563265306</v>
      </c>
    </row>
    <row r="454" spans="1:17" x14ac:dyDescent="0.2">
      <c r="A454" s="10" t="s">
        <v>332</v>
      </c>
      <c r="B454" s="10" t="s">
        <v>333</v>
      </c>
      <c r="C454" s="11" t="str">
        <f t="shared" si="12"/>
        <v>21375103 MUSEO DE ARTE COSTARRICENSE</v>
      </c>
      <c r="D454" s="10" t="s">
        <v>19</v>
      </c>
      <c r="E454" s="10" t="s">
        <v>227</v>
      </c>
      <c r="F454" s="10" t="s">
        <v>228</v>
      </c>
      <c r="G454" s="51">
        <v>18500000</v>
      </c>
      <c r="H454" s="51">
        <v>18500000</v>
      </c>
      <c r="I454" s="51">
        <v>18500000</v>
      </c>
      <c r="J454" s="51">
        <v>0</v>
      </c>
      <c r="K454" s="51">
        <v>0</v>
      </c>
      <c r="L454" s="51">
        <v>0</v>
      </c>
      <c r="M454" s="51">
        <v>14478263.869999999</v>
      </c>
      <c r="N454" s="51">
        <v>14478263.869999999</v>
      </c>
      <c r="O454" s="51">
        <v>4021736.13</v>
      </c>
      <c r="P454" s="51">
        <v>4021736.13</v>
      </c>
      <c r="Q454" s="9">
        <f t="shared" si="13"/>
        <v>0.78260885783783785</v>
      </c>
    </row>
    <row r="455" spans="1:17" x14ac:dyDescent="0.2">
      <c r="A455" s="10" t="s">
        <v>332</v>
      </c>
      <c r="B455" s="10" t="s">
        <v>333</v>
      </c>
      <c r="C455" s="11" t="str">
        <f t="shared" ref="C455:C518" si="14">+CONCATENATE(A455," ",B455)</f>
        <v>21375103 MUSEO DE ARTE COSTARRICENSE</v>
      </c>
      <c r="D455" s="10" t="s">
        <v>19</v>
      </c>
      <c r="E455" s="10" t="s">
        <v>229</v>
      </c>
      <c r="F455" s="10" t="s">
        <v>230</v>
      </c>
      <c r="G455" s="51">
        <v>2000000</v>
      </c>
      <c r="H455" s="51">
        <v>6000000</v>
      </c>
      <c r="I455" s="51">
        <v>6000000</v>
      </c>
      <c r="J455" s="51">
        <v>0</v>
      </c>
      <c r="K455" s="51">
        <v>0</v>
      </c>
      <c r="L455" s="51">
        <v>0</v>
      </c>
      <c r="M455" s="51">
        <v>4259589.8600000003</v>
      </c>
      <c r="N455" s="51">
        <v>4259589.8600000003</v>
      </c>
      <c r="O455" s="51">
        <v>1740410.14</v>
      </c>
      <c r="P455" s="51">
        <v>1740410.14</v>
      </c>
      <c r="Q455" s="9">
        <f t="shared" ref="Q455:Q518" si="15">+IFERROR(M455/H455,0)</f>
        <v>0.70993164333333336</v>
      </c>
    </row>
    <row r="456" spans="1:17" x14ac:dyDescent="0.2">
      <c r="A456" s="10" t="s">
        <v>332</v>
      </c>
      <c r="B456" s="10" t="s">
        <v>333</v>
      </c>
      <c r="C456" s="11" t="str">
        <f t="shared" si="14"/>
        <v>21375103 MUSEO DE ARTE COSTARRICENSE</v>
      </c>
      <c r="D456" s="10" t="s">
        <v>19</v>
      </c>
      <c r="E456" s="10" t="s">
        <v>243</v>
      </c>
      <c r="F456" s="10" t="s">
        <v>244</v>
      </c>
      <c r="G456" s="51">
        <v>2500000</v>
      </c>
      <c r="H456" s="51">
        <v>2500000</v>
      </c>
      <c r="I456" s="51">
        <v>2500000</v>
      </c>
      <c r="J456" s="51">
        <v>0</v>
      </c>
      <c r="K456" s="51">
        <v>0</v>
      </c>
      <c r="L456" s="51">
        <v>0</v>
      </c>
      <c r="M456" s="51">
        <v>1475753.37</v>
      </c>
      <c r="N456" s="51">
        <v>1475753.37</v>
      </c>
      <c r="O456" s="51">
        <v>1024246.63</v>
      </c>
      <c r="P456" s="51">
        <v>1024246.63</v>
      </c>
      <c r="Q456" s="9">
        <f t="shared" si="15"/>
        <v>0.590301348</v>
      </c>
    </row>
    <row r="457" spans="1:17" x14ac:dyDescent="0.2">
      <c r="A457" s="10" t="s">
        <v>332</v>
      </c>
      <c r="B457" s="10" t="s">
        <v>333</v>
      </c>
      <c r="C457" s="11" t="str">
        <f t="shared" si="14"/>
        <v>21375103 MUSEO DE ARTE COSTARRICENSE</v>
      </c>
      <c r="D457" s="10" t="s">
        <v>19</v>
      </c>
      <c r="E457" s="10" t="s">
        <v>342</v>
      </c>
      <c r="F457" s="10" t="s">
        <v>343</v>
      </c>
      <c r="G457" s="51">
        <v>2500000</v>
      </c>
      <c r="H457" s="51">
        <v>2500000</v>
      </c>
      <c r="I457" s="51">
        <v>2500000</v>
      </c>
      <c r="J457" s="51">
        <v>0</v>
      </c>
      <c r="K457" s="51">
        <v>0</v>
      </c>
      <c r="L457" s="51">
        <v>0</v>
      </c>
      <c r="M457" s="51">
        <v>1475753.37</v>
      </c>
      <c r="N457" s="51">
        <v>1475753.37</v>
      </c>
      <c r="O457" s="51">
        <v>1024246.63</v>
      </c>
      <c r="P457" s="51">
        <v>1024246.63</v>
      </c>
      <c r="Q457" s="9">
        <f t="shared" si="15"/>
        <v>0.590301348</v>
      </c>
    </row>
    <row r="458" spans="1:17" x14ac:dyDescent="0.2">
      <c r="A458" s="10" t="s">
        <v>332</v>
      </c>
      <c r="B458" s="10" t="s">
        <v>333</v>
      </c>
      <c r="C458" s="11" t="str">
        <f t="shared" si="14"/>
        <v>21375103 MUSEO DE ARTE COSTARRICENSE</v>
      </c>
      <c r="D458" s="10" t="s">
        <v>253</v>
      </c>
      <c r="E458" s="10" t="s">
        <v>254</v>
      </c>
      <c r="F458" s="10" t="s">
        <v>255</v>
      </c>
      <c r="G458" s="51">
        <v>147948408</v>
      </c>
      <c r="H458" s="51">
        <v>91880138</v>
      </c>
      <c r="I458" s="51">
        <v>91880138</v>
      </c>
      <c r="J458" s="51">
        <v>0</v>
      </c>
      <c r="K458" s="51">
        <v>0</v>
      </c>
      <c r="L458" s="51">
        <v>0</v>
      </c>
      <c r="M458" s="51">
        <v>48882402.759999998</v>
      </c>
      <c r="N458" s="51">
        <v>48882402.759999998</v>
      </c>
      <c r="O458" s="51">
        <v>42997735.240000002</v>
      </c>
      <c r="P458" s="51">
        <v>42997735.240000002</v>
      </c>
      <c r="Q458" s="9">
        <f t="shared" si="15"/>
        <v>0.53202361058708902</v>
      </c>
    </row>
    <row r="459" spans="1:17" x14ac:dyDescent="0.2">
      <c r="A459" s="10" t="s">
        <v>332</v>
      </c>
      <c r="B459" s="10" t="s">
        <v>333</v>
      </c>
      <c r="C459" s="11" t="str">
        <f t="shared" si="14"/>
        <v>21375103 MUSEO DE ARTE COSTARRICENSE</v>
      </c>
      <c r="D459" s="10" t="s">
        <v>253</v>
      </c>
      <c r="E459" s="10" t="s">
        <v>256</v>
      </c>
      <c r="F459" s="10" t="s">
        <v>257</v>
      </c>
      <c r="G459" s="51">
        <v>74748408</v>
      </c>
      <c r="H459" s="51">
        <v>51957425</v>
      </c>
      <c r="I459" s="51">
        <v>51957425</v>
      </c>
      <c r="J459" s="51">
        <v>0</v>
      </c>
      <c r="K459" s="51">
        <v>0</v>
      </c>
      <c r="L459" s="51">
        <v>0</v>
      </c>
      <c r="M459" s="51">
        <v>34070419.549999997</v>
      </c>
      <c r="N459" s="51">
        <v>34070419.549999997</v>
      </c>
      <c r="O459" s="51">
        <v>17887005.449999999</v>
      </c>
      <c r="P459" s="51">
        <v>17887005.449999999</v>
      </c>
      <c r="Q459" s="9">
        <f t="shared" si="15"/>
        <v>0.65573726084385431</v>
      </c>
    </row>
    <row r="460" spans="1:17" x14ac:dyDescent="0.2">
      <c r="A460" s="10" t="s">
        <v>332</v>
      </c>
      <c r="B460" s="10" t="s">
        <v>333</v>
      </c>
      <c r="C460" s="11" t="str">
        <f t="shared" si="14"/>
        <v>21375103 MUSEO DE ARTE COSTARRICENSE</v>
      </c>
      <c r="D460" s="10" t="s">
        <v>253</v>
      </c>
      <c r="E460" s="10" t="s">
        <v>260</v>
      </c>
      <c r="F460" s="10" t="s">
        <v>261</v>
      </c>
      <c r="G460" s="51">
        <v>4748408</v>
      </c>
      <c r="H460" s="51">
        <v>1748408</v>
      </c>
      <c r="I460" s="51">
        <v>1748408</v>
      </c>
      <c r="J460" s="51">
        <v>0</v>
      </c>
      <c r="K460" s="51">
        <v>0</v>
      </c>
      <c r="L460" s="51">
        <v>0</v>
      </c>
      <c r="M460" s="51">
        <v>1103445</v>
      </c>
      <c r="N460" s="51">
        <v>1103445</v>
      </c>
      <c r="O460" s="51">
        <v>644963</v>
      </c>
      <c r="P460" s="51">
        <v>644963</v>
      </c>
      <c r="Q460" s="9">
        <f t="shared" si="15"/>
        <v>0.63111413354320045</v>
      </c>
    </row>
    <row r="461" spans="1:17" x14ac:dyDescent="0.2">
      <c r="A461" s="10" t="s">
        <v>332</v>
      </c>
      <c r="B461" s="10" t="s">
        <v>333</v>
      </c>
      <c r="C461" s="11" t="str">
        <f t="shared" si="14"/>
        <v>21375103 MUSEO DE ARTE COSTARRICENSE</v>
      </c>
      <c r="D461" s="10" t="s">
        <v>253</v>
      </c>
      <c r="E461" s="10" t="s">
        <v>262</v>
      </c>
      <c r="F461" s="10" t="s">
        <v>263</v>
      </c>
      <c r="G461" s="51">
        <v>5000000</v>
      </c>
      <c r="H461" s="51">
        <v>2209017</v>
      </c>
      <c r="I461" s="51">
        <v>2209017</v>
      </c>
      <c r="J461" s="51">
        <v>0</v>
      </c>
      <c r="K461" s="51">
        <v>0</v>
      </c>
      <c r="L461" s="51">
        <v>0</v>
      </c>
      <c r="M461" s="51">
        <v>2000416.4</v>
      </c>
      <c r="N461" s="51">
        <v>2000416.4</v>
      </c>
      <c r="O461" s="51">
        <v>208600.6</v>
      </c>
      <c r="P461" s="51">
        <v>208600.6</v>
      </c>
      <c r="Q461" s="9">
        <f t="shared" si="15"/>
        <v>0.90556858548395047</v>
      </c>
    </row>
    <row r="462" spans="1:17" x14ac:dyDescent="0.2">
      <c r="A462" s="10" t="s">
        <v>332</v>
      </c>
      <c r="B462" s="10" t="s">
        <v>333</v>
      </c>
      <c r="C462" s="11" t="str">
        <f t="shared" si="14"/>
        <v>21375103 MUSEO DE ARTE COSTARRICENSE</v>
      </c>
      <c r="D462" s="10" t="s">
        <v>253</v>
      </c>
      <c r="E462" s="10" t="s">
        <v>264</v>
      </c>
      <c r="F462" s="10" t="s">
        <v>265</v>
      </c>
      <c r="G462" s="51">
        <v>40000000</v>
      </c>
      <c r="H462" s="51">
        <v>40000000</v>
      </c>
      <c r="I462" s="51">
        <v>40000000</v>
      </c>
      <c r="J462" s="51">
        <v>0</v>
      </c>
      <c r="K462" s="51">
        <v>0</v>
      </c>
      <c r="L462" s="51">
        <v>0</v>
      </c>
      <c r="M462" s="51">
        <v>30966558.149999999</v>
      </c>
      <c r="N462" s="51">
        <v>30966558.149999999</v>
      </c>
      <c r="O462" s="51">
        <v>9033441.8499999996</v>
      </c>
      <c r="P462" s="51">
        <v>9033441.8499999996</v>
      </c>
      <c r="Q462" s="12">
        <f t="shared" si="15"/>
        <v>0.77416395374999991</v>
      </c>
    </row>
    <row r="463" spans="1:17" x14ac:dyDescent="0.2">
      <c r="A463" s="10" t="s">
        <v>332</v>
      </c>
      <c r="B463" s="10" t="s">
        <v>333</v>
      </c>
      <c r="C463" s="11" t="str">
        <f t="shared" si="14"/>
        <v>21375103 MUSEO DE ARTE COSTARRICENSE</v>
      </c>
      <c r="D463" s="10" t="s">
        <v>253</v>
      </c>
      <c r="E463" s="10" t="s">
        <v>266</v>
      </c>
      <c r="F463" s="10" t="s">
        <v>267</v>
      </c>
      <c r="G463" s="51">
        <v>25000000</v>
      </c>
      <c r="H463" s="51">
        <v>8000000</v>
      </c>
      <c r="I463" s="51">
        <v>8000000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8000000</v>
      </c>
      <c r="P463" s="51">
        <v>8000000</v>
      </c>
      <c r="Q463" s="9">
        <f t="shared" si="15"/>
        <v>0</v>
      </c>
    </row>
    <row r="464" spans="1:17" x14ac:dyDescent="0.2">
      <c r="A464" s="10" t="s">
        <v>332</v>
      </c>
      <c r="B464" s="10" t="s">
        <v>333</v>
      </c>
      <c r="C464" s="11" t="str">
        <f t="shared" si="14"/>
        <v>21375103 MUSEO DE ARTE COSTARRICENSE</v>
      </c>
      <c r="D464" s="10" t="s">
        <v>253</v>
      </c>
      <c r="E464" s="10" t="s">
        <v>268</v>
      </c>
      <c r="F464" s="10" t="s">
        <v>269</v>
      </c>
      <c r="G464" s="51">
        <v>45000000</v>
      </c>
      <c r="H464" s="51">
        <v>30000000</v>
      </c>
      <c r="I464" s="51">
        <v>30000000</v>
      </c>
      <c r="J464" s="51">
        <v>0</v>
      </c>
      <c r="K464" s="51">
        <v>0</v>
      </c>
      <c r="L464" s="51">
        <v>0</v>
      </c>
      <c r="M464" s="51">
        <v>11464589.67</v>
      </c>
      <c r="N464" s="51">
        <v>11464589.67</v>
      </c>
      <c r="O464" s="51">
        <v>18535410.329999998</v>
      </c>
      <c r="P464" s="51">
        <v>18535410.329999998</v>
      </c>
      <c r="Q464" s="9">
        <f t="shared" si="15"/>
        <v>0.382152989</v>
      </c>
    </row>
    <row r="465" spans="1:17" x14ac:dyDescent="0.2">
      <c r="A465" s="10" t="s">
        <v>332</v>
      </c>
      <c r="B465" s="10" t="s">
        <v>333</v>
      </c>
      <c r="C465" s="11" t="str">
        <f t="shared" si="14"/>
        <v>21375103 MUSEO DE ARTE COSTARRICENSE</v>
      </c>
      <c r="D465" s="10" t="s">
        <v>253</v>
      </c>
      <c r="E465" s="10" t="s">
        <v>270</v>
      </c>
      <c r="F465" s="10" t="s">
        <v>271</v>
      </c>
      <c r="G465" s="51">
        <v>45000000</v>
      </c>
      <c r="H465" s="51">
        <v>30000000</v>
      </c>
      <c r="I465" s="51">
        <v>30000000</v>
      </c>
      <c r="J465" s="51">
        <v>0</v>
      </c>
      <c r="K465" s="51">
        <v>0</v>
      </c>
      <c r="L465" s="51">
        <v>0</v>
      </c>
      <c r="M465" s="51">
        <v>11464589.67</v>
      </c>
      <c r="N465" s="51">
        <v>11464589.67</v>
      </c>
      <c r="O465" s="51">
        <v>18535410.329999998</v>
      </c>
      <c r="P465" s="51">
        <v>18535410.329999998</v>
      </c>
      <c r="Q465" s="9">
        <f t="shared" si="15"/>
        <v>0.382152989</v>
      </c>
    </row>
    <row r="466" spans="1:17" x14ac:dyDescent="0.2">
      <c r="A466" s="10" t="s">
        <v>332</v>
      </c>
      <c r="B466" s="10" t="s">
        <v>333</v>
      </c>
      <c r="C466" s="11" t="str">
        <f t="shared" si="14"/>
        <v>21375103 MUSEO DE ARTE COSTARRICENSE</v>
      </c>
      <c r="D466" s="10" t="s">
        <v>253</v>
      </c>
      <c r="E466" s="10" t="s">
        <v>274</v>
      </c>
      <c r="F466" s="10" t="s">
        <v>275</v>
      </c>
      <c r="G466" s="51">
        <v>28200000</v>
      </c>
      <c r="H466" s="51">
        <v>9922713</v>
      </c>
      <c r="I466" s="51">
        <v>9922713</v>
      </c>
      <c r="J466" s="51">
        <v>0</v>
      </c>
      <c r="K466" s="51">
        <v>0</v>
      </c>
      <c r="L466" s="51">
        <v>0</v>
      </c>
      <c r="M466" s="51">
        <v>3347393.54</v>
      </c>
      <c r="N466" s="51">
        <v>3347393.54</v>
      </c>
      <c r="O466" s="51">
        <v>6575319.46</v>
      </c>
      <c r="P466" s="51">
        <v>6575319.46</v>
      </c>
      <c r="Q466" s="9">
        <f t="shared" si="15"/>
        <v>0.33734660470377409</v>
      </c>
    </row>
    <row r="467" spans="1:17" x14ac:dyDescent="0.2">
      <c r="A467" s="10" t="s">
        <v>332</v>
      </c>
      <c r="B467" s="10" t="s">
        <v>333</v>
      </c>
      <c r="C467" s="11" t="str">
        <f t="shared" si="14"/>
        <v>21375103 MUSEO DE ARTE COSTARRICENSE</v>
      </c>
      <c r="D467" s="10" t="s">
        <v>253</v>
      </c>
      <c r="E467" s="10" t="s">
        <v>276</v>
      </c>
      <c r="F467" s="10" t="s">
        <v>277</v>
      </c>
      <c r="G467" s="51">
        <v>28200000</v>
      </c>
      <c r="H467" s="51">
        <v>9922713</v>
      </c>
      <c r="I467" s="51">
        <v>9922713</v>
      </c>
      <c r="J467" s="51">
        <v>0</v>
      </c>
      <c r="K467" s="51">
        <v>0</v>
      </c>
      <c r="L467" s="51">
        <v>0</v>
      </c>
      <c r="M467" s="51">
        <v>3347393.54</v>
      </c>
      <c r="N467" s="51">
        <v>3347393.54</v>
      </c>
      <c r="O467" s="51">
        <v>6575319.46</v>
      </c>
      <c r="P467" s="51">
        <v>6575319.46</v>
      </c>
      <c r="Q467" s="12">
        <f t="shared" si="15"/>
        <v>0.33734660470377409</v>
      </c>
    </row>
    <row r="468" spans="1:17" x14ac:dyDescent="0.2">
      <c r="A468" s="11" t="s">
        <v>344</v>
      </c>
      <c r="B468" s="11" t="s">
        <v>345</v>
      </c>
      <c r="C468" s="11" t="str">
        <f t="shared" si="14"/>
        <v>21375104 MUSEO HISTORICO CULTURAL JUAN SANTAMARIA</v>
      </c>
      <c r="D468" s="11" t="s">
        <v>19</v>
      </c>
      <c r="E468" s="11" t="s">
        <v>20</v>
      </c>
      <c r="F468" s="11" t="s">
        <v>20</v>
      </c>
      <c r="G468" s="50">
        <v>567505798</v>
      </c>
      <c r="H468" s="50">
        <v>565499436</v>
      </c>
      <c r="I468" s="50">
        <v>565499436</v>
      </c>
      <c r="J468" s="50">
        <v>0</v>
      </c>
      <c r="K468" s="50">
        <v>0</v>
      </c>
      <c r="L468" s="50">
        <v>0</v>
      </c>
      <c r="M468" s="50">
        <v>432351058.10000002</v>
      </c>
      <c r="N468" s="50">
        <v>432351058.10000002</v>
      </c>
      <c r="O468" s="50">
        <v>133148377.90000001</v>
      </c>
      <c r="P468" s="50">
        <v>133148377.90000001</v>
      </c>
      <c r="Q468" s="12">
        <f t="shared" si="15"/>
        <v>0.76454728435838792</v>
      </c>
    </row>
    <row r="469" spans="1:17" x14ac:dyDescent="0.2">
      <c r="A469" s="10" t="s">
        <v>344</v>
      </c>
      <c r="B469" s="10" t="s">
        <v>345</v>
      </c>
      <c r="C469" s="11" t="str">
        <f t="shared" si="14"/>
        <v>21375104 MUSEO HISTORICO CULTURAL JUAN SANTAMARIA</v>
      </c>
      <c r="D469" s="10" t="s">
        <v>19</v>
      </c>
      <c r="E469" s="10" t="s">
        <v>23</v>
      </c>
      <c r="F469" s="10" t="s">
        <v>24</v>
      </c>
      <c r="G469" s="51">
        <v>229359793</v>
      </c>
      <c r="H469" s="51">
        <v>228564736</v>
      </c>
      <c r="I469" s="51">
        <v>228564736</v>
      </c>
      <c r="J469" s="51">
        <v>0</v>
      </c>
      <c r="K469" s="51">
        <v>0</v>
      </c>
      <c r="L469" s="51">
        <v>0</v>
      </c>
      <c r="M469" s="51">
        <v>166135559.88999999</v>
      </c>
      <c r="N469" s="51">
        <v>166135559.88999999</v>
      </c>
      <c r="O469" s="51">
        <v>62429176.109999999</v>
      </c>
      <c r="P469" s="51">
        <v>62429176.109999999</v>
      </c>
      <c r="Q469" s="9">
        <f t="shared" si="15"/>
        <v>0.72686435710712605</v>
      </c>
    </row>
    <row r="470" spans="1:17" x14ac:dyDescent="0.2">
      <c r="A470" s="10" t="s">
        <v>344</v>
      </c>
      <c r="B470" s="10" t="s">
        <v>345</v>
      </c>
      <c r="C470" s="11" t="str">
        <f t="shared" si="14"/>
        <v>21375104 MUSEO HISTORICO CULTURAL JUAN SANTAMARIA</v>
      </c>
      <c r="D470" s="10" t="s">
        <v>19</v>
      </c>
      <c r="E470" s="10" t="s">
        <v>25</v>
      </c>
      <c r="F470" s="10" t="s">
        <v>26</v>
      </c>
      <c r="G470" s="51">
        <v>101461400</v>
      </c>
      <c r="H470" s="51">
        <v>96852111</v>
      </c>
      <c r="I470" s="51">
        <v>96852111</v>
      </c>
      <c r="J470" s="51">
        <v>0</v>
      </c>
      <c r="K470" s="51">
        <v>0</v>
      </c>
      <c r="L470" s="51">
        <v>0</v>
      </c>
      <c r="M470" s="51">
        <v>75209287.329999998</v>
      </c>
      <c r="N470" s="51">
        <v>75209287.329999998</v>
      </c>
      <c r="O470" s="51">
        <v>21642823.670000002</v>
      </c>
      <c r="P470" s="51">
        <v>21642823.670000002</v>
      </c>
      <c r="Q470" s="9">
        <f t="shared" si="15"/>
        <v>0.77653740897810686</v>
      </c>
    </row>
    <row r="471" spans="1:17" x14ac:dyDescent="0.2">
      <c r="A471" s="10" t="s">
        <v>344</v>
      </c>
      <c r="B471" s="10" t="s">
        <v>345</v>
      </c>
      <c r="C471" s="11" t="str">
        <f t="shared" si="14"/>
        <v>21375104 MUSEO HISTORICO CULTURAL JUAN SANTAMARIA</v>
      </c>
      <c r="D471" s="10" t="s">
        <v>19</v>
      </c>
      <c r="E471" s="10" t="s">
        <v>27</v>
      </c>
      <c r="F471" s="10" t="s">
        <v>28</v>
      </c>
      <c r="G471" s="51">
        <v>96461400</v>
      </c>
      <c r="H471" s="51">
        <v>96852111</v>
      </c>
      <c r="I471" s="51">
        <v>96852111</v>
      </c>
      <c r="J471" s="51">
        <v>0</v>
      </c>
      <c r="K471" s="51">
        <v>0</v>
      </c>
      <c r="L471" s="51">
        <v>0</v>
      </c>
      <c r="M471" s="51">
        <v>75209287.329999998</v>
      </c>
      <c r="N471" s="51">
        <v>75209287.329999998</v>
      </c>
      <c r="O471" s="51">
        <v>21642823.670000002</v>
      </c>
      <c r="P471" s="51">
        <v>21642823.670000002</v>
      </c>
      <c r="Q471" s="9">
        <f t="shared" si="15"/>
        <v>0.77653740897810686</v>
      </c>
    </row>
    <row r="472" spans="1:17" x14ac:dyDescent="0.2">
      <c r="A472" s="10" t="s">
        <v>344</v>
      </c>
      <c r="B472" s="10" t="s">
        <v>345</v>
      </c>
      <c r="C472" s="11" t="str">
        <f t="shared" si="14"/>
        <v>21375104 MUSEO HISTORICO CULTURAL JUAN SANTAMARIA</v>
      </c>
      <c r="D472" s="10" t="s">
        <v>19</v>
      </c>
      <c r="E472" s="10" t="s">
        <v>29</v>
      </c>
      <c r="F472" s="10" t="s">
        <v>30</v>
      </c>
      <c r="G472" s="51">
        <v>5000000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9">
        <f t="shared" si="15"/>
        <v>0</v>
      </c>
    </row>
    <row r="473" spans="1:17" x14ac:dyDescent="0.2">
      <c r="A473" s="10" t="s">
        <v>344</v>
      </c>
      <c r="B473" s="10" t="s">
        <v>345</v>
      </c>
      <c r="C473" s="11" t="str">
        <f t="shared" si="14"/>
        <v>21375104 MUSEO HISTORICO CULTURAL JUAN SANTAMARIA</v>
      </c>
      <c r="D473" s="10" t="s">
        <v>19</v>
      </c>
      <c r="E473" s="10" t="s">
        <v>31</v>
      </c>
      <c r="F473" s="10" t="s">
        <v>32</v>
      </c>
      <c r="G473" s="51">
        <v>3000000</v>
      </c>
      <c r="H473" s="51">
        <v>3000000</v>
      </c>
      <c r="I473" s="51">
        <v>3000000</v>
      </c>
      <c r="J473" s="51">
        <v>0</v>
      </c>
      <c r="K473" s="51">
        <v>0</v>
      </c>
      <c r="L473" s="51">
        <v>0</v>
      </c>
      <c r="M473" s="51">
        <v>2189235.7999999998</v>
      </c>
      <c r="N473" s="51">
        <v>2189235.7999999998</v>
      </c>
      <c r="O473" s="51">
        <v>810764.2</v>
      </c>
      <c r="P473" s="51">
        <v>810764.2</v>
      </c>
      <c r="Q473" s="9">
        <f t="shared" si="15"/>
        <v>0.72974526666666661</v>
      </c>
    </row>
    <row r="474" spans="1:17" x14ac:dyDescent="0.2">
      <c r="A474" s="10" t="s">
        <v>344</v>
      </c>
      <c r="B474" s="10" t="s">
        <v>345</v>
      </c>
      <c r="C474" s="11" t="str">
        <f t="shared" si="14"/>
        <v>21375104 MUSEO HISTORICO CULTURAL JUAN SANTAMARIA</v>
      </c>
      <c r="D474" s="10" t="s">
        <v>19</v>
      </c>
      <c r="E474" s="10" t="s">
        <v>33</v>
      </c>
      <c r="F474" s="10" t="s">
        <v>34</v>
      </c>
      <c r="G474" s="51">
        <v>3000000</v>
      </c>
      <c r="H474" s="51">
        <v>3000000</v>
      </c>
      <c r="I474" s="51">
        <v>3000000</v>
      </c>
      <c r="J474" s="51">
        <v>0</v>
      </c>
      <c r="K474" s="51">
        <v>0</v>
      </c>
      <c r="L474" s="51">
        <v>0</v>
      </c>
      <c r="M474" s="51">
        <v>2189235.7999999998</v>
      </c>
      <c r="N474" s="51">
        <v>2189235.7999999998</v>
      </c>
      <c r="O474" s="51">
        <v>810764.2</v>
      </c>
      <c r="P474" s="51">
        <v>810764.2</v>
      </c>
      <c r="Q474" s="9">
        <f t="shared" si="15"/>
        <v>0.72974526666666661</v>
      </c>
    </row>
    <row r="475" spans="1:17" x14ac:dyDescent="0.2">
      <c r="A475" s="10" t="s">
        <v>344</v>
      </c>
      <c r="B475" s="10" t="s">
        <v>345</v>
      </c>
      <c r="C475" s="11" t="str">
        <f t="shared" si="14"/>
        <v>21375104 MUSEO HISTORICO CULTURAL JUAN SANTAMARIA</v>
      </c>
      <c r="D475" s="10" t="s">
        <v>19</v>
      </c>
      <c r="E475" s="10" t="s">
        <v>35</v>
      </c>
      <c r="F475" s="10" t="s">
        <v>36</v>
      </c>
      <c r="G475" s="51">
        <v>88762967</v>
      </c>
      <c r="H475" s="51">
        <v>84824378</v>
      </c>
      <c r="I475" s="51">
        <v>84824378</v>
      </c>
      <c r="J475" s="51">
        <v>0</v>
      </c>
      <c r="K475" s="51">
        <v>0</v>
      </c>
      <c r="L475" s="51">
        <v>0</v>
      </c>
      <c r="M475" s="51">
        <v>53097436.359999999</v>
      </c>
      <c r="N475" s="51">
        <v>53097436.359999999</v>
      </c>
      <c r="O475" s="51">
        <v>31726941.640000001</v>
      </c>
      <c r="P475" s="51">
        <v>31726941.640000001</v>
      </c>
      <c r="Q475" s="9">
        <f t="shared" si="15"/>
        <v>0.62596906233724459</v>
      </c>
    </row>
    <row r="476" spans="1:17" x14ac:dyDescent="0.2">
      <c r="A476" s="10" t="s">
        <v>344</v>
      </c>
      <c r="B476" s="10" t="s">
        <v>345</v>
      </c>
      <c r="C476" s="11" t="str">
        <f t="shared" si="14"/>
        <v>21375104 MUSEO HISTORICO CULTURAL JUAN SANTAMARIA</v>
      </c>
      <c r="D476" s="10" t="s">
        <v>19</v>
      </c>
      <c r="E476" s="10" t="s">
        <v>37</v>
      </c>
      <c r="F476" s="10" t="s">
        <v>38</v>
      </c>
      <c r="G476" s="51">
        <v>32000000</v>
      </c>
      <c r="H476" s="51">
        <v>30885683</v>
      </c>
      <c r="I476" s="51">
        <v>30885683</v>
      </c>
      <c r="J476" s="51">
        <v>0</v>
      </c>
      <c r="K476" s="51">
        <v>0</v>
      </c>
      <c r="L476" s="51">
        <v>0</v>
      </c>
      <c r="M476" s="51">
        <v>15307630.01</v>
      </c>
      <c r="N476" s="51">
        <v>15307630.01</v>
      </c>
      <c r="O476" s="51">
        <v>15578052.99</v>
      </c>
      <c r="P476" s="51">
        <v>15578052.99</v>
      </c>
      <c r="Q476" s="9">
        <f t="shared" si="15"/>
        <v>0.49562219524172413</v>
      </c>
    </row>
    <row r="477" spans="1:17" x14ac:dyDescent="0.2">
      <c r="A477" s="10" t="s">
        <v>344</v>
      </c>
      <c r="B477" s="10" t="s">
        <v>345</v>
      </c>
      <c r="C477" s="11" t="str">
        <f t="shared" si="14"/>
        <v>21375104 MUSEO HISTORICO CULTURAL JUAN SANTAMARIA</v>
      </c>
      <c r="D477" s="10" t="s">
        <v>19</v>
      </c>
      <c r="E477" s="10" t="s">
        <v>39</v>
      </c>
      <c r="F477" s="10" t="s">
        <v>40</v>
      </c>
      <c r="G477" s="51">
        <v>24460890</v>
      </c>
      <c r="H477" s="51">
        <v>24229139</v>
      </c>
      <c r="I477" s="51">
        <v>24229139</v>
      </c>
      <c r="J477" s="51">
        <v>0</v>
      </c>
      <c r="K477" s="51">
        <v>0</v>
      </c>
      <c r="L477" s="51">
        <v>0</v>
      </c>
      <c r="M477" s="51">
        <v>13745740.279999999</v>
      </c>
      <c r="N477" s="51">
        <v>13745740.279999999</v>
      </c>
      <c r="O477" s="51">
        <v>10483398.720000001</v>
      </c>
      <c r="P477" s="51">
        <v>10483398.720000001</v>
      </c>
      <c r="Q477" s="9">
        <f t="shared" si="15"/>
        <v>0.5673226886023478</v>
      </c>
    </row>
    <row r="478" spans="1:17" x14ac:dyDescent="0.2">
      <c r="A478" s="10" t="s">
        <v>344</v>
      </c>
      <c r="B478" s="10" t="s">
        <v>345</v>
      </c>
      <c r="C478" s="11" t="str">
        <f t="shared" si="14"/>
        <v>21375104 MUSEO HISTORICO CULTURAL JUAN SANTAMARIA</v>
      </c>
      <c r="D478" s="10" t="s">
        <v>19</v>
      </c>
      <c r="E478" s="10" t="s">
        <v>41</v>
      </c>
      <c r="F478" s="10" t="s">
        <v>42</v>
      </c>
      <c r="G478" s="51">
        <v>14599949</v>
      </c>
      <c r="H478" s="51">
        <v>14548208</v>
      </c>
      <c r="I478" s="51">
        <v>14548208</v>
      </c>
      <c r="J478" s="51">
        <v>0</v>
      </c>
      <c r="K478" s="51">
        <v>0</v>
      </c>
      <c r="L478" s="51">
        <v>0</v>
      </c>
      <c r="M478" s="51">
        <v>11195936</v>
      </c>
      <c r="N478" s="51">
        <v>11195936</v>
      </c>
      <c r="O478" s="51">
        <v>3352272</v>
      </c>
      <c r="P478" s="51">
        <v>3352272</v>
      </c>
      <c r="Q478" s="9">
        <f t="shared" si="15"/>
        <v>0.76957491946774481</v>
      </c>
    </row>
    <row r="479" spans="1:17" x14ac:dyDescent="0.2">
      <c r="A479" s="10" t="s">
        <v>344</v>
      </c>
      <c r="B479" s="10" t="s">
        <v>345</v>
      </c>
      <c r="C479" s="11" t="str">
        <f t="shared" si="14"/>
        <v>21375104 MUSEO HISTORICO CULTURAL JUAN SANTAMARIA</v>
      </c>
      <c r="D479" s="10" t="s">
        <v>19</v>
      </c>
      <c r="E479" s="10" t="s">
        <v>43</v>
      </c>
      <c r="F479" s="10" t="s">
        <v>44</v>
      </c>
      <c r="G479" s="51">
        <v>12002128</v>
      </c>
      <c r="H479" s="51">
        <v>9461348</v>
      </c>
      <c r="I479" s="51">
        <v>9461348</v>
      </c>
      <c r="J479" s="51">
        <v>0</v>
      </c>
      <c r="K479" s="51">
        <v>0</v>
      </c>
      <c r="L479" s="51">
        <v>0</v>
      </c>
      <c r="M479" s="51">
        <v>9461347.3599999994</v>
      </c>
      <c r="N479" s="51">
        <v>9461347.3599999994</v>
      </c>
      <c r="O479" s="51">
        <v>0.64</v>
      </c>
      <c r="P479" s="51">
        <v>0.64</v>
      </c>
      <c r="Q479" s="9">
        <f t="shared" si="15"/>
        <v>0.99999993235636186</v>
      </c>
    </row>
    <row r="480" spans="1:17" x14ac:dyDescent="0.2">
      <c r="A480" s="10" t="s">
        <v>344</v>
      </c>
      <c r="B480" s="10" t="s">
        <v>345</v>
      </c>
      <c r="C480" s="11" t="str">
        <f t="shared" si="14"/>
        <v>21375104 MUSEO HISTORICO CULTURAL JUAN SANTAMARIA</v>
      </c>
      <c r="D480" s="10" t="s">
        <v>19</v>
      </c>
      <c r="E480" s="10" t="s">
        <v>45</v>
      </c>
      <c r="F480" s="10" t="s">
        <v>46</v>
      </c>
      <c r="G480" s="51">
        <v>5700000</v>
      </c>
      <c r="H480" s="51">
        <v>5700000</v>
      </c>
      <c r="I480" s="51">
        <v>5700000</v>
      </c>
      <c r="J480" s="51">
        <v>0</v>
      </c>
      <c r="K480" s="51">
        <v>0</v>
      </c>
      <c r="L480" s="51">
        <v>0</v>
      </c>
      <c r="M480" s="51">
        <v>3386782.71</v>
      </c>
      <c r="N480" s="51">
        <v>3386782.71</v>
      </c>
      <c r="O480" s="51">
        <v>2313217.29</v>
      </c>
      <c r="P480" s="51">
        <v>2313217.29</v>
      </c>
      <c r="Q480" s="9">
        <f t="shared" si="15"/>
        <v>0.59417240526315784</v>
      </c>
    </row>
    <row r="481" spans="1:17" x14ac:dyDescent="0.2">
      <c r="A481" s="10" t="s">
        <v>344</v>
      </c>
      <c r="B481" s="10" t="s">
        <v>345</v>
      </c>
      <c r="C481" s="11" t="str">
        <f t="shared" si="14"/>
        <v>21375104 MUSEO HISTORICO CULTURAL JUAN SANTAMARIA</v>
      </c>
      <c r="D481" s="10" t="s">
        <v>19</v>
      </c>
      <c r="E481" s="10" t="s">
        <v>47</v>
      </c>
      <c r="F481" s="10" t="s">
        <v>48</v>
      </c>
      <c r="G481" s="51">
        <v>17415882</v>
      </c>
      <c r="H481" s="51">
        <v>20215321</v>
      </c>
      <c r="I481" s="51">
        <v>20215321</v>
      </c>
      <c r="J481" s="51">
        <v>0</v>
      </c>
      <c r="K481" s="51">
        <v>0</v>
      </c>
      <c r="L481" s="51">
        <v>0</v>
      </c>
      <c r="M481" s="51">
        <v>18930049</v>
      </c>
      <c r="N481" s="51">
        <v>18930049</v>
      </c>
      <c r="O481" s="51">
        <v>1285272</v>
      </c>
      <c r="P481" s="51">
        <v>1285272</v>
      </c>
      <c r="Q481" s="9">
        <f t="shared" si="15"/>
        <v>0.93642089581461507</v>
      </c>
    </row>
    <row r="482" spans="1:17" x14ac:dyDescent="0.2">
      <c r="A482" s="10" t="s">
        <v>344</v>
      </c>
      <c r="B482" s="10" t="s">
        <v>345</v>
      </c>
      <c r="C482" s="11" t="str">
        <f t="shared" si="14"/>
        <v>21375104 MUSEO HISTORICO CULTURAL JUAN SANTAMARIA</v>
      </c>
      <c r="D482" s="10" t="s">
        <v>19</v>
      </c>
      <c r="E482" s="10" t="s">
        <v>346</v>
      </c>
      <c r="F482" s="10" t="s">
        <v>50</v>
      </c>
      <c r="G482" s="51">
        <v>16522759</v>
      </c>
      <c r="H482" s="51">
        <v>19265304</v>
      </c>
      <c r="I482" s="51">
        <v>19265304</v>
      </c>
      <c r="J482" s="51">
        <v>0</v>
      </c>
      <c r="K482" s="51">
        <v>0</v>
      </c>
      <c r="L482" s="51">
        <v>0</v>
      </c>
      <c r="M482" s="51">
        <v>18195137</v>
      </c>
      <c r="N482" s="51">
        <v>18195137</v>
      </c>
      <c r="O482" s="51">
        <v>1070167</v>
      </c>
      <c r="P482" s="51">
        <v>1070167</v>
      </c>
      <c r="Q482" s="9">
        <f t="shared" si="15"/>
        <v>0.94445107121071126</v>
      </c>
    </row>
    <row r="483" spans="1:17" x14ac:dyDescent="0.2">
      <c r="A483" s="10" t="s">
        <v>344</v>
      </c>
      <c r="B483" s="10" t="s">
        <v>345</v>
      </c>
      <c r="C483" s="11" t="str">
        <f t="shared" si="14"/>
        <v>21375104 MUSEO HISTORICO CULTURAL JUAN SANTAMARIA</v>
      </c>
      <c r="D483" s="10" t="s">
        <v>19</v>
      </c>
      <c r="E483" s="10" t="s">
        <v>347</v>
      </c>
      <c r="F483" s="10" t="s">
        <v>52</v>
      </c>
      <c r="G483" s="51">
        <v>893123</v>
      </c>
      <c r="H483" s="51">
        <v>950017</v>
      </c>
      <c r="I483" s="51">
        <v>950017</v>
      </c>
      <c r="J483" s="51">
        <v>0</v>
      </c>
      <c r="K483" s="51">
        <v>0</v>
      </c>
      <c r="L483" s="51">
        <v>0</v>
      </c>
      <c r="M483" s="51">
        <v>734912</v>
      </c>
      <c r="N483" s="51">
        <v>734912</v>
      </c>
      <c r="O483" s="51">
        <v>215105</v>
      </c>
      <c r="P483" s="51">
        <v>215105</v>
      </c>
      <c r="Q483" s="9">
        <f t="shared" si="15"/>
        <v>0.77357773597735624</v>
      </c>
    </row>
    <row r="484" spans="1:17" x14ac:dyDescent="0.2">
      <c r="A484" s="10" t="s">
        <v>344</v>
      </c>
      <c r="B484" s="10" t="s">
        <v>345</v>
      </c>
      <c r="C484" s="11" t="str">
        <f t="shared" si="14"/>
        <v>21375104 MUSEO HISTORICO CULTURAL JUAN SANTAMARIA</v>
      </c>
      <c r="D484" s="10" t="s">
        <v>19</v>
      </c>
      <c r="E484" s="10" t="s">
        <v>53</v>
      </c>
      <c r="F484" s="10" t="s">
        <v>54</v>
      </c>
      <c r="G484" s="51">
        <v>18719544</v>
      </c>
      <c r="H484" s="51">
        <v>23672926</v>
      </c>
      <c r="I484" s="51">
        <v>23672926</v>
      </c>
      <c r="J484" s="51">
        <v>0</v>
      </c>
      <c r="K484" s="51">
        <v>0</v>
      </c>
      <c r="L484" s="51">
        <v>0</v>
      </c>
      <c r="M484" s="51">
        <v>16709551.4</v>
      </c>
      <c r="N484" s="51">
        <v>16709551.4</v>
      </c>
      <c r="O484" s="51">
        <v>6963374.5999999996</v>
      </c>
      <c r="P484" s="51">
        <v>6963374.5999999996</v>
      </c>
      <c r="Q484" s="9">
        <f t="shared" si="15"/>
        <v>0.70585070050064791</v>
      </c>
    </row>
    <row r="485" spans="1:17" x14ac:dyDescent="0.2">
      <c r="A485" s="10" t="s">
        <v>344</v>
      </c>
      <c r="B485" s="10" t="s">
        <v>345</v>
      </c>
      <c r="C485" s="11" t="str">
        <f t="shared" si="14"/>
        <v>21375104 MUSEO HISTORICO CULTURAL JUAN SANTAMARIA</v>
      </c>
      <c r="D485" s="10" t="s">
        <v>19</v>
      </c>
      <c r="E485" s="10" t="s">
        <v>348</v>
      </c>
      <c r="F485" s="10" t="s">
        <v>56</v>
      </c>
      <c r="G485" s="51">
        <v>9681444</v>
      </c>
      <c r="H485" s="51">
        <v>14547777</v>
      </c>
      <c r="I485" s="51">
        <v>14547777</v>
      </c>
      <c r="J485" s="51">
        <v>0</v>
      </c>
      <c r="K485" s="51">
        <v>0</v>
      </c>
      <c r="L485" s="51">
        <v>0</v>
      </c>
      <c r="M485" s="51">
        <v>10656559.9</v>
      </c>
      <c r="N485" s="51">
        <v>10656559.9</v>
      </c>
      <c r="O485" s="51">
        <v>3891217.1</v>
      </c>
      <c r="P485" s="51">
        <v>3891217.1</v>
      </c>
      <c r="Q485" s="9">
        <f t="shared" si="15"/>
        <v>0.73252153232758521</v>
      </c>
    </row>
    <row r="486" spans="1:17" x14ac:dyDescent="0.2">
      <c r="A486" s="10" t="s">
        <v>344</v>
      </c>
      <c r="B486" s="10" t="s">
        <v>345</v>
      </c>
      <c r="C486" s="11" t="str">
        <f t="shared" si="14"/>
        <v>21375104 MUSEO HISTORICO CULTURAL JUAN SANTAMARIA</v>
      </c>
      <c r="D486" s="10" t="s">
        <v>19</v>
      </c>
      <c r="E486" s="10" t="s">
        <v>349</v>
      </c>
      <c r="F486" s="10" t="s">
        <v>58</v>
      </c>
      <c r="G486" s="51">
        <v>5358733</v>
      </c>
      <c r="H486" s="51">
        <v>5340099</v>
      </c>
      <c r="I486" s="51">
        <v>5340099</v>
      </c>
      <c r="J486" s="51">
        <v>0</v>
      </c>
      <c r="K486" s="51">
        <v>0</v>
      </c>
      <c r="L486" s="51">
        <v>0</v>
      </c>
      <c r="M486" s="51">
        <v>4171819</v>
      </c>
      <c r="N486" s="51">
        <v>4171819</v>
      </c>
      <c r="O486" s="51">
        <v>1168280</v>
      </c>
      <c r="P486" s="51">
        <v>1168280</v>
      </c>
      <c r="Q486" s="9">
        <f t="shared" si="15"/>
        <v>0.78122502972323171</v>
      </c>
    </row>
    <row r="487" spans="1:17" x14ac:dyDescent="0.2">
      <c r="A487" s="10" t="s">
        <v>344</v>
      </c>
      <c r="B487" s="10" t="s">
        <v>345</v>
      </c>
      <c r="C487" s="11" t="str">
        <f t="shared" si="14"/>
        <v>21375104 MUSEO HISTORICO CULTURAL JUAN SANTAMARIA</v>
      </c>
      <c r="D487" s="10" t="s">
        <v>19</v>
      </c>
      <c r="E487" s="10" t="s">
        <v>350</v>
      </c>
      <c r="F487" s="10" t="s">
        <v>60</v>
      </c>
      <c r="G487" s="51">
        <v>2679367</v>
      </c>
      <c r="H487" s="51">
        <v>2785050</v>
      </c>
      <c r="I487" s="51">
        <v>2785050</v>
      </c>
      <c r="J487" s="51">
        <v>0</v>
      </c>
      <c r="K487" s="51">
        <v>0</v>
      </c>
      <c r="L487" s="51">
        <v>0</v>
      </c>
      <c r="M487" s="51">
        <v>1881172.5</v>
      </c>
      <c r="N487" s="51">
        <v>1881172.5</v>
      </c>
      <c r="O487" s="51">
        <v>903877.5</v>
      </c>
      <c r="P487" s="51">
        <v>903877.5</v>
      </c>
      <c r="Q487" s="9">
        <f t="shared" si="15"/>
        <v>0.67545376205095065</v>
      </c>
    </row>
    <row r="488" spans="1:17" x14ac:dyDescent="0.2">
      <c r="A488" s="10" t="s">
        <v>344</v>
      </c>
      <c r="B488" s="10" t="s">
        <v>345</v>
      </c>
      <c r="C488" s="11" t="str">
        <f t="shared" si="14"/>
        <v>21375104 MUSEO HISTORICO CULTURAL JUAN SANTAMARIA</v>
      </c>
      <c r="D488" s="10" t="s">
        <v>19</v>
      </c>
      <c r="E488" s="10" t="s">
        <v>351</v>
      </c>
      <c r="F488" s="10" t="s">
        <v>352</v>
      </c>
      <c r="G488" s="51">
        <v>1000000</v>
      </c>
      <c r="H488" s="51">
        <v>1000000</v>
      </c>
      <c r="I488" s="51">
        <v>1000000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1000000</v>
      </c>
      <c r="P488" s="51">
        <v>1000000</v>
      </c>
      <c r="Q488" s="9">
        <f t="shared" si="15"/>
        <v>0</v>
      </c>
    </row>
    <row r="489" spans="1:17" x14ac:dyDescent="0.2">
      <c r="A489" s="10" t="s">
        <v>344</v>
      </c>
      <c r="B489" s="10" t="s">
        <v>345</v>
      </c>
      <c r="C489" s="11" t="str">
        <f t="shared" si="14"/>
        <v>21375104 MUSEO HISTORICO CULTURAL JUAN SANTAMARIA</v>
      </c>
      <c r="D489" s="10" t="s">
        <v>19</v>
      </c>
      <c r="E489" s="10" t="s">
        <v>63</v>
      </c>
      <c r="F489" s="10" t="s">
        <v>64</v>
      </c>
      <c r="G489" s="51">
        <v>274058539</v>
      </c>
      <c r="H489" s="51">
        <v>272858539</v>
      </c>
      <c r="I489" s="51">
        <v>272858539</v>
      </c>
      <c r="J489" s="51">
        <v>0</v>
      </c>
      <c r="K489" s="51">
        <v>0</v>
      </c>
      <c r="L489" s="51">
        <v>0</v>
      </c>
      <c r="M489" s="51">
        <v>214889828.16</v>
      </c>
      <c r="N489" s="51">
        <v>214889828.16</v>
      </c>
      <c r="O489" s="51">
        <v>57968710.840000004</v>
      </c>
      <c r="P489" s="51">
        <v>57968710.840000004</v>
      </c>
      <c r="Q489" s="9">
        <f t="shared" si="15"/>
        <v>0.78755031434072142</v>
      </c>
    </row>
    <row r="490" spans="1:17" x14ac:dyDescent="0.2">
      <c r="A490" s="10" t="s">
        <v>344</v>
      </c>
      <c r="B490" s="10" t="s">
        <v>345</v>
      </c>
      <c r="C490" s="11" t="str">
        <f t="shared" si="14"/>
        <v>21375104 MUSEO HISTORICO CULTURAL JUAN SANTAMARIA</v>
      </c>
      <c r="D490" s="10" t="s">
        <v>19</v>
      </c>
      <c r="E490" s="10" t="s">
        <v>65</v>
      </c>
      <c r="F490" s="10" t="s">
        <v>66</v>
      </c>
      <c r="G490" s="51">
        <v>5000000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9">
        <f t="shared" si="15"/>
        <v>0</v>
      </c>
    </row>
    <row r="491" spans="1:17" x14ac:dyDescent="0.2">
      <c r="A491" s="10" t="s">
        <v>344</v>
      </c>
      <c r="B491" s="10" t="s">
        <v>345</v>
      </c>
      <c r="C491" s="11" t="str">
        <f t="shared" si="14"/>
        <v>21375104 MUSEO HISTORICO CULTURAL JUAN SANTAMARIA</v>
      </c>
      <c r="D491" s="10" t="s">
        <v>19</v>
      </c>
      <c r="E491" s="10" t="s">
        <v>285</v>
      </c>
      <c r="F491" s="10" t="s">
        <v>286</v>
      </c>
      <c r="G491" s="51">
        <v>2500000</v>
      </c>
      <c r="H491" s="51">
        <v>0</v>
      </c>
      <c r="I491" s="51">
        <v>0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  <c r="P491" s="51">
        <v>0</v>
      </c>
      <c r="Q491" s="9">
        <f t="shared" si="15"/>
        <v>0</v>
      </c>
    </row>
    <row r="492" spans="1:17" x14ac:dyDescent="0.2">
      <c r="A492" s="10" t="s">
        <v>344</v>
      </c>
      <c r="B492" s="10" t="s">
        <v>345</v>
      </c>
      <c r="C492" s="11" t="str">
        <f t="shared" si="14"/>
        <v>21375104 MUSEO HISTORICO CULTURAL JUAN SANTAMARIA</v>
      </c>
      <c r="D492" s="10" t="s">
        <v>19</v>
      </c>
      <c r="E492" s="10" t="s">
        <v>67</v>
      </c>
      <c r="F492" s="10" t="s">
        <v>68</v>
      </c>
      <c r="G492" s="51">
        <v>300000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9">
        <f t="shared" si="15"/>
        <v>0</v>
      </c>
    </row>
    <row r="493" spans="1:17" x14ac:dyDescent="0.2">
      <c r="A493" s="10" t="s">
        <v>344</v>
      </c>
      <c r="B493" s="10" t="s">
        <v>345</v>
      </c>
      <c r="C493" s="11" t="str">
        <f t="shared" si="14"/>
        <v>21375104 MUSEO HISTORICO CULTURAL JUAN SANTAMARIA</v>
      </c>
      <c r="D493" s="10" t="s">
        <v>19</v>
      </c>
      <c r="E493" s="10" t="s">
        <v>69</v>
      </c>
      <c r="F493" s="10" t="s">
        <v>70</v>
      </c>
      <c r="G493" s="51">
        <v>2200000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9">
        <f t="shared" si="15"/>
        <v>0</v>
      </c>
    </row>
    <row r="494" spans="1:17" x14ac:dyDescent="0.2">
      <c r="A494" s="10" t="s">
        <v>344</v>
      </c>
      <c r="B494" s="10" t="s">
        <v>345</v>
      </c>
      <c r="C494" s="11" t="str">
        <f t="shared" si="14"/>
        <v>21375104 MUSEO HISTORICO CULTURAL JUAN SANTAMARIA</v>
      </c>
      <c r="D494" s="10" t="s">
        <v>19</v>
      </c>
      <c r="E494" s="10" t="s">
        <v>73</v>
      </c>
      <c r="F494" s="10" t="s">
        <v>74</v>
      </c>
      <c r="G494" s="51">
        <v>26200000</v>
      </c>
      <c r="H494" s="51">
        <v>26200000</v>
      </c>
      <c r="I494" s="51">
        <v>26200000</v>
      </c>
      <c r="J494" s="51">
        <v>0</v>
      </c>
      <c r="K494" s="51">
        <v>0</v>
      </c>
      <c r="L494" s="51">
        <v>0</v>
      </c>
      <c r="M494" s="51">
        <v>24186086.18</v>
      </c>
      <c r="N494" s="51">
        <v>24186086.18</v>
      </c>
      <c r="O494" s="51">
        <v>2013913.82</v>
      </c>
      <c r="P494" s="51">
        <v>2013913.82</v>
      </c>
      <c r="Q494" s="9">
        <f t="shared" si="15"/>
        <v>0.92313306030534348</v>
      </c>
    </row>
    <row r="495" spans="1:17" x14ac:dyDescent="0.2">
      <c r="A495" s="10" t="s">
        <v>344</v>
      </c>
      <c r="B495" s="10" t="s">
        <v>345</v>
      </c>
      <c r="C495" s="11" t="str">
        <f t="shared" si="14"/>
        <v>21375104 MUSEO HISTORICO CULTURAL JUAN SANTAMARIA</v>
      </c>
      <c r="D495" s="10" t="s">
        <v>19</v>
      </c>
      <c r="E495" s="10" t="s">
        <v>75</v>
      </c>
      <c r="F495" s="10" t="s">
        <v>76</v>
      </c>
      <c r="G495" s="51">
        <v>2000000</v>
      </c>
      <c r="H495" s="51">
        <v>2000000</v>
      </c>
      <c r="I495" s="51">
        <v>2000000</v>
      </c>
      <c r="J495" s="51">
        <v>0</v>
      </c>
      <c r="K495" s="51">
        <v>0</v>
      </c>
      <c r="L495" s="51">
        <v>0</v>
      </c>
      <c r="M495" s="51">
        <v>1806495.98</v>
      </c>
      <c r="N495" s="51">
        <v>1806495.98</v>
      </c>
      <c r="O495" s="51">
        <v>193504.02</v>
      </c>
      <c r="P495" s="51">
        <v>193504.02</v>
      </c>
      <c r="Q495" s="9">
        <f t="shared" si="15"/>
        <v>0.90324799</v>
      </c>
    </row>
    <row r="496" spans="1:17" x14ac:dyDescent="0.2">
      <c r="A496" s="10" t="s">
        <v>344</v>
      </c>
      <c r="B496" s="10" t="s">
        <v>345</v>
      </c>
      <c r="C496" s="11" t="str">
        <f t="shared" si="14"/>
        <v>21375104 MUSEO HISTORICO CULTURAL JUAN SANTAMARIA</v>
      </c>
      <c r="D496" s="10" t="s">
        <v>19</v>
      </c>
      <c r="E496" s="10" t="s">
        <v>77</v>
      </c>
      <c r="F496" s="10" t="s">
        <v>78</v>
      </c>
      <c r="G496" s="51">
        <v>18000000</v>
      </c>
      <c r="H496" s="51">
        <v>17400000</v>
      </c>
      <c r="I496" s="51">
        <v>17400000</v>
      </c>
      <c r="J496" s="51">
        <v>0</v>
      </c>
      <c r="K496" s="51">
        <v>0</v>
      </c>
      <c r="L496" s="51">
        <v>0</v>
      </c>
      <c r="M496" s="51">
        <v>15888082.810000001</v>
      </c>
      <c r="N496" s="51">
        <v>15888082.810000001</v>
      </c>
      <c r="O496" s="51">
        <v>1511917.19</v>
      </c>
      <c r="P496" s="51">
        <v>1511917.19</v>
      </c>
      <c r="Q496" s="9">
        <f t="shared" si="15"/>
        <v>0.91310820747126442</v>
      </c>
    </row>
    <row r="497" spans="1:17" x14ac:dyDescent="0.2">
      <c r="A497" s="10" t="s">
        <v>344</v>
      </c>
      <c r="B497" s="10" t="s">
        <v>345</v>
      </c>
      <c r="C497" s="11" t="str">
        <f t="shared" si="14"/>
        <v>21375104 MUSEO HISTORICO CULTURAL JUAN SANTAMARIA</v>
      </c>
      <c r="D497" s="10" t="s">
        <v>19</v>
      </c>
      <c r="E497" s="10" t="s">
        <v>81</v>
      </c>
      <c r="F497" s="10" t="s">
        <v>82</v>
      </c>
      <c r="G497" s="51">
        <v>1200000</v>
      </c>
      <c r="H497" s="51">
        <v>1800000</v>
      </c>
      <c r="I497" s="51">
        <v>1800000</v>
      </c>
      <c r="J497" s="51">
        <v>0</v>
      </c>
      <c r="K497" s="51">
        <v>0</v>
      </c>
      <c r="L497" s="51">
        <v>0</v>
      </c>
      <c r="M497" s="51">
        <v>1521507.39</v>
      </c>
      <c r="N497" s="51">
        <v>1521507.39</v>
      </c>
      <c r="O497" s="51">
        <v>278492.61</v>
      </c>
      <c r="P497" s="51">
        <v>278492.61</v>
      </c>
      <c r="Q497" s="9">
        <f t="shared" si="15"/>
        <v>0.84528188333333332</v>
      </c>
    </row>
    <row r="498" spans="1:17" x14ac:dyDescent="0.2">
      <c r="A498" s="10" t="s">
        <v>344</v>
      </c>
      <c r="B498" s="10" t="s">
        <v>345</v>
      </c>
      <c r="C498" s="11" t="str">
        <f t="shared" si="14"/>
        <v>21375104 MUSEO HISTORICO CULTURAL JUAN SANTAMARIA</v>
      </c>
      <c r="D498" s="10" t="s">
        <v>19</v>
      </c>
      <c r="E498" s="10" t="s">
        <v>83</v>
      </c>
      <c r="F498" s="10" t="s">
        <v>84</v>
      </c>
      <c r="G498" s="51">
        <v>5000000</v>
      </c>
      <c r="H498" s="51">
        <v>5000000</v>
      </c>
      <c r="I498" s="51">
        <v>5000000</v>
      </c>
      <c r="J498" s="51">
        <v>0</v>
      </c>
      <c r="K498" s="51">
        <v>0</v>
      </c>
      <c r="L498" s="51">
        <v>0</v>
      </c>
      <c r="M498" s="51">
        <v>4970000</v>
      </c>
      <c r="N498" s="51">
        <v>4970000</v>
      </c>
      <c r="O498" s="51">
        <v>30000</v>
      </c>
      <c r="P498" s="51">
        <v>30000</v>
      </c>
      <c r="Q498" s="9">
        <f t="shared" si="15"/>
        <v>0.99399999999999999</v>
      </c>
    </row>
    <row r="499" spans="1:17" x14ac:dyDescent="0.2">
      <c r="A499" s="10" t="s">
        <v>344</v>
      </c>
      <c r="B499" s="10" t="s">
        <v>345</v>
      </c>
      <c r="C499" s="11" t="str">
        <f t="shared" si="14"/>
        <v>21375104 MUSEO HISTORICO CULTURAL JUAN SANTAMARIA</v>
      </c>
      <c r="D499" s="10" t="s">
        <v>19</v>
      </c>
      <c r="E499" s="10" t="s">
        <v>85</v>
      </c>
      <c r="F499" s="10" t="s">
        <v>86</v>
      </c>
      <c r="G499" s="51">
        <v>3500000</v>
      </c>
      <c r="H499" s="51">
        <v>8970000</v>
      </c>
      <c r="I499" s="51">
        <v>8970000</v>
      </c>
      <c r="J499" s="51">
        <v>0</v>
      </c>
      <c r="K499" s="51">
        <v>0</v>
      </c>
      <c r="L499" s="51">
        <v>0</v>
      </c>
      <c r="M499" s="51">
        <v>3415175.4</v>
      </c>
      <c r="N499" s="51">
        <v>3415175.4</v>
      </c>
      <c r="O499" s="51">
        <v>5554824.5999999996</v>
      </c>
      <c r="P499" s="51">
        <v>5554824.5999999996</v>
      </c>
      <c r="Q499" s="9">
        <f t="shared" si="15"/>
        <v>0.38073304347826087</v>
      </c>
    </row>
    <row r="500" spans="1:17" x14ac:dyDescent="0.2">
      <c r="A500" s="10" t="s">
        <v>344</v>
      </c>
      <c r="B500" s="10" t="s">
        <v>345</v>
      </c>
      <c r="C500" s="11" t="str">
        <f t="shared" si="14"/>
        <v>21375104 MUSEO HISTORICO CULTURAL JUAN SANTAMARIA</v>
      </c>
      <c r="D500" s="10" t="s">
        <v>19</v>
      </c>
      <c r="E500" s="10" t="s">
        <v>87</v>
      </c>
      <c r="F500" s="10" t="s">
        <v>88</v>
      </c>
      <c r="G500" s="51">
        <v>100000</v>
      </c>
      <c r="H500" s="51">
        <v>100000</v>
      </c>
      <c r="I500" s="51">
        <v>100000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100000</v>
      </c>
      <c r="P500" s="51">
        <v>100000</v>
      </c>
      <c r="Q500" s="9">
        <f t="shared" si="15"/>
        <v>0</v>
      </c>
    </row>
    <row r="501" spans="1:17" x14ac:dyDescent="0.2">
      <c r="A501" s="10" t="s">
        <v>344</v>
      </c>
      <c r="B501" s="10" t="s">
        <v>345</v>
      </c>
      <c r="C501" s="11" t="str">
        <f t="shared" si="14"/>
        <v>21375104 MUSEO HISTORICO CULTURAL JUAN SANTAMARIA</v>
      </c>
      <c r="D501" s="10" t="s">
        <v>19</v>
      </c>
      <c r="E501" s="10" t="s">
        <v>89</v>
      </c>
      <c r="F501" s="10" t="s">
        <v>90</v>
      </c>
      <c r="G501" s="51">
        <v>3250000</v>
      </c>
      <c r="H501" s="51">
        <v>8720000</v>
      </c>
      <c r="I501" s="51">
        <v>8720000</v>
      </c>
      <c r="J501" s="51">
        <v>0</v>
      </c>
      <c r="K501" s="51">
        <v>0</v>
      </c>
      <c r="L501" s="51">
        <v>0</v>
      </c>
      <c r="M501" s="51">
        <v>3415175.4</v>
      </c>
      <c r="N501" s="51">
        <v>3415175.4</v>
      </c>
      <c r="O501" s="51">
        <v>5304824.5999999996</v>
      </c>
      <c r="P501" s="51">
        <v>5304824.5999999996</v>
      </c>
      <c r="Q501" s="9">
        <f t="shared" si="15"/>
        <v>0.39164855504587154</v>
      </c>
    </row>
    <row r="502" spans="1:17" x14ac:dyDescent="0.2">
      <c r="A502" s="10" t="s">
        <v>344</v>
      </c>
      <c r="B502" s="10" t="s">
        <v>345</v>
      </c>
      <c r="C502" s="11" t="str">
        <f t="shared" si="14"/>
        <v>21375104 MUSEO HISTORICO CULTURAL JUAN SANTAMARIA</v>
      </c>
      <c r="D502" s="10" t="s">
        <v>19</v>
      </c>
      <c r="E502" s="10" t="s">
        <v>93</v>
      </c>
      <c r="F502" s="10" t="s">
        <v>94</v>
      </c>
      <c r="G502" s="51">
        <v>150000</v>
      </c>
      <c r="H502" s="51">
        <v>150000</v>
      </c>
      <c r="I502" s="51">
        <v>150000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150000</v>
      </c>
      <c r="P502" s="51">
        <v>150000</v>
      </c>
      <c r="Q502" s="9">
        <f t="shared" si="15"/>
        <v>0</v>
      </c>
    </row>
    <row r="503" spans="1:17" x14ac:dyDescent="0.2">
      <c r="A503" s="10" t="s">
        <v>344</v>
      </c>
      <c r="B503" s="10" t="s">
        <v>345</v>
      </c>
      <c r="C503" s="11" t="str">
        <f t="shared" si="14"/>
        <v>21375104 MUSEO HISTORICO CULTURAL JUAN SANTAMARIA</v>
      </c>
      <c r="D503" s="10" t="s">
        <v>19</v>
      </c>
      <c r="E503" s="10" t="s">
        <v>95</v>
      </c>
      <c r="F503" s="10" t="s">
        <v>96</v>
      </c>
      <c r="G503" s="51">
        <v>194689642</v>
      </c>
      <c r="H503" s="51">
        <v>204195671</v>
      </c>
      <c r="I503" s="51">
        <v>204195671</v>
      </c>
      <c r="J503" s="51">
        <v>0</v>
      </c>
      <c r="K503" s="51">
        <v>0</v>
      </c>
      <c r="L503" s="51">
        <v>0</v>
      </c>
      <c r="M503" s="51">
        <v>168557002.66999999</v>
      </c>
      <c r="N503" s="51">
        <v>168557002.66999999</v>
      </c>
      <c r="O503" s="51">
        <v>35638668.329999998</v>
      </c>
      <c r="P503" s="51">
        <v>35638668.329999998</v>
      </c>
      <c r="Q503" s="9">
        <f t="shared" si="15"/>
        <v>0.82546805152397174</v>
      </c>
    </row>
    <row r="504" spans="1:17" x14ac:dyDescent="0.2">
      <c r="A504" s="10" t="s">
        <v>344</v>
      </c>
      <c r="B504" s="10" t="s">
        <v>345</v>
      </c>
      <c r="C504" s="11" t="str">
        <f t="shared" si="14"/>
        <v>21375104 MUSEO HISTORICO CULTURAL JUAN SANTAMARIA</v>
      </c>
      <c r="D504" s="10" t="s">
        <v>19</v>
      </c>
      <c r="E504" s="10" t="s">
        <v>99</v>
      </c>
      <c r="F504" s="10" t="s">
        <v>100</v>
      </c>
      <c r="G504" s="51">
        <v>2500000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9">
        <f t="shared" si="15"/>
        <v>0</v>
      </c>
    </row>
    <row r="505" spans="1:17" x14ac:dyDescent="0.2">
      <c r="A505" s="10" t="s">
        <v>344</v>
      </c>
      <c r="B505" s="10" t="s">
        <v>345</v>
      </c>
      <c r="C505" s="11" t="str">
        <f t="shared" si="14"/>
        <v>21375104 MUSEO HISTORICO CULTURAL JUAN SANTAMARIA</v>
      </c>
      <c r="D505" s="10" t="s">
        <v>19</v>
      </c>
      <c r="E505" s="10" t="s">
        <v>101</v>
      </c>
      <c r="F505" s="10" t="s">
        <v>102</v>
      </c>
      <c r="G505" s="51">
        <v>182789642</v>
      </c>
      <c r="H505" s="51">
        <v>182789642</v>
      </c>
      <c r="I505" s="51">
        <v>182789642</v>
      </c>
      <c r="J505" s="51">
        <v>0</v>
      </c>
      <c r="K505" s="51">
        <v>0</v>
      </c>
      <c r="L505" s="51">
        <v>0</v>
      </c>
      <c r="M505" s="51">
        <v>151913374.09999999</v>
      </c>
      <c r="N505" s="51">
        <v>151913374.09999999</v>
      </c>
      <c r="O505" s="51">
        <v>30876267.899999999</v>
      </c>
      <c r="P505" s="51">
        <v>30876267.899999999</v>
      </c>
      <c r="Q505" s="9">
        <f t="shared" si="15"/>
        <v>0.83108305502343505</v>
      </c>
    </row>
    <row r="506" spans="1:17" x14ac:dyDescent="0.2">
      <c r="A506" s="10" t="s">
        <v>344</v>
      </c>
      <c r="B506" s="10" t="s">
        <v>345</v>
      </c>
      <c r="C506" s="11" t="str">
        <f t="shared" si="14"/>
        <v>21375104 MUSEO HISTORICO CULTURAL JUAN SANTAMARIA</v>
      </c>
      <c r="D506" s="10" t="s">
        <v>19</v>
      </c>
      <c r="E506" s="10" t="s">
        <v>103</v>
      </c>
      <c r="F506" s="10" t="s">
        <v>104</v>
      </c>
      <c r="G506" s="51">
        <v>9400000</v>
      </c>
      <c r="H506" s="51">
        <v>21406029</v>
      </c>
      <c r="I506" s="51">
        <v>21406029</v>
      </c>
      <c r="J506" s="51">
        <v>0</v>
      </c>
      <c r="K506" s="51">
        <v>0</v>
      </c>
      <c r="L506" s="51">
        <v>0</v>
      </c>
      <c r="M506" s="51">
        <v>16643628.57</v>
      </c>
      <c r="N506" s="51">
        <v>16643628.57</v>
      </c>
      <c r="O506" s="51">
        <v>4762400.43</v>
      </c>
      <c r="P506" s="51">
        <v>4762400.43</v>
      </c>
      <c r="Q506" s="9">
        <f t="shared" si="15"/>
        <v>0.7775206027236532</v>
      </c>
    </row>
    <row r="507" spans="1:17" x14ac:dyDescent="0.2">
      <c r="A507" s="10" t="s">
        <v>344</v>
      </c>
      <c r="B507" s="10" t="s">
        <v>345</v>
      </c>
      <c r="C507" s="11" t="str">
        <f t="shared" si="14"/>
        <v>21375104 MUSEO HISTORICO CULTURAL JUAN SANTAMARIA</v>
      </c>
      <c r="D507" s="10" t="s">
        <v>19</v>
      </c>
      <c r="E507" s="10" t="s">
        <v>105</v>
      </c>
      <c r="F507" s="10" t="s">
        <v>106</v>
      </c>
      <c r="G507" s="51">
        <v>425000</v>
      </c>
      <c r="H507" s="51">
        <v>275000</v>
      </c>
      <c r="I507" s="51">
        <v>275000</v>
      </c>
      <c r="J507" s="51">
        <v>0</v>
      </c>
      <c r="K507" s="51">
        <v>0</v>
      </c>
      <c r="L507" s="51">
        <v>0</v>
      </c>
      <c r="M507" s="51">
        <v>172770</v>
      </c>
      <c r="N507" s="51">
        <v>172770</v>
      </c>
      <c r="O507" s="51">
        <v>102230</v>
      </c>
      <c r="P507" s="51">
        <v>102230</v>
      </c>
      <c r="Q507" s="9">
        <f t="shared" si="15"/>
        <v>0.62825454545454551</v>
      </c>
    </row>
    <row r="508" spans="1:17" x14ac:dyDescent="0.2">
      <c r="A508" s="10" t="s">
        <v>344</v>
      </c>
      <c r="B508" s="10" t="s">
        <v>345</v>
      </c>
      <c r="C508" s="11" t="str">
        <f t="shared" si="14"/>
        <v>21375104 MUSEO HISTORICO CULTURAL JUAN SANTAMARIA</v>
      </c>
      <c r="D508" s="10" t="s">
        <v>19</v>
      </c>
      <c r="E508" s="10" t="s">
        <v>107</v>
      </c>
      <c r="F508" s="10" t="s">
        <v>108</v>
      </c>
      <c r="G508" s="51">
        <v>0</v>
      </c>
      <c r="H508" s="51">
        <v>50000</v>
      </c>
      <c r="I508" s="51">
        <v>50000</v>
      </c>
      <c r="J508" s="51">
        <v>0</v>
      </c>
      <c r="K508" s="51">
        <v>0</v>
      </c>
      <c r="L508" s="51">
        <v>0</v>
      </c>
      <c r="M508" s="51">
        <v>7020</v>
      </c>
      <c r="N508" s="51">
        <v>7020</v>
      </c>
      <c r="O508" s="51">
        <v>42980</v>
      </c>
      <c r="P508" s="51">
        <v>42980</v>
      </c>
      <c r="Q508" s="9">
        <f t="shared" si="15"/>
        <v>0.1404</v>
      </c>
    </row>
    <row r="509" spans="1:17" x14ac:dyDescent="0.2">
      <c r="A509" s="10" t="s">
        <v>344</v>
      </c>
      <c r="B509" s="10" t="s">
        <v>345</v>
      </c>
      <c r="C509" s="11" t="str">
        <f t="shared" si="14"/>
        <v>21375104 MUSEO HISTORICO CULTURAL JUAN SANTAMARIA</v>
      </c>
      <c r="D509" s="10" t="s">
        <v>19</v>
      </c>
      <c r="E509" s="10" t="s">
        <v>109</v>
      </c>
      <c r="F509" s="10" t="s">
        <v>110</v>
      </c>
      <c r="G509" s="51">
        <v>425000</v>
      </c>
      <c r="H509" s="51">
        <v>225000</v>
      </c>
      <c r="I509" s="51">
        <v>225000</v>
      </c>
      <c r="J509" s="51">
        <v>0</v>
      </c>
      <c r="K509" s="51">
        <v>0</v>
      </c>
      <c r="L509" s="51">
        <v>0</v>
      </c>
      <c r="M509" s="51">
        <v>165750</v>
      </c>
      <c r="N509" s="51">
        <v>165750</v>
      </c>
      <c r="O509" s="51">
        <v>59250</v>
      </c>
      <c r="P509" s="51">
        <v>59250</v>
      </c>
      <c r="Q509" s="9">
        <f t="shared" si="15"/>
        <v>0.73666666666666669</v>
      </c>
    </row>
    <row r="510" spans="1:17" x14ac:dyDescent="0.2">
      <c r="A510" s="10" t="s">
        <v>344</v>
      </c>
      <c r="B510" s="10" t="s">
        <v>345</v>
      </c>
      <c r="C510" s="11" t="str">
        <f t="shared" si="14"/>
        <v>21375104 MUSEO HISTORICO CULTURAL JUAN SANTAMARIA</v>
      </c>
      <c r="D510" s="10" t="s">
        <v>19</v>
      </c>
      <c r="E510" s="10" t="s">
        <v>111</v>
      </c>
      <c r="F510" s="10" t="s">
        <v>112</v>
      </c>
      <c r="G510" s="51">
        <v>10000000</v>
      </c>
      <c r="H510" s="51">
        <v>10000000</v>
      </c>
      <c r="I510" s="51">
        <v>10000000</v>
      </c>
      <c r="J510" s="51">
        <v>0</v>
      </c>
      <c r="K510" s="51">
        <v>0</v>
      </c>
      <c r="L510" s="51">
        <v>0</v>
      </c>
      <c r="M510" s="51">
        <v>6846713.4800000004</v>
      </c>
      <c r="N510" s="51">
        <v>6846713.4800000004</v>
      </c>
      <c r="O510" s="51">
        <v>3153286.52</v>
      </c>
      <c r="P510" s="51">
        <v>3153286.52</v>
      </c>
      <c r="Q510" s="9">
        <f t="shared" si="15"/>
        <v>0.68467134800000007</v>
      </c>
    </row>
    <row r="511" spans="1:17" x14ac:dyDescent="0.2">
      <c r="A511" s="10" t="s">
        <v>344</v>
      </c>
      <c r="B511" s="10" t="s">
        <v>345</v>
      </c>
      <c r="C511" s="11" t="str">
        <f t="shared" si="14"/>
        <v>21375104 MUSEO HISTORICO CULTURAL JUAN SANTAMARIA</v>
      </c>
      <c r="D511" s="10" t="s">
        <v>19</v>
      </c>
      <c r="E511" s="10" t="s">
        <v>113</v>
      </c>
      <c r="F511" s="10" t="s">
        <v>114</v>
      </c>
      <c r="G511" s="51">
        <v>10000000</v>
      </c>
      <c r="H511" s="51">
        <v>10000000</v>
      </c>
      <c r="I511" s="51">
        <v>10000000</v>
      </c>
      <c r="J511" s="51">
        <v>0</v>
      </c>
      <c r="K511" s="51">
        <v>0</v>
      </c>
      <c r="L511" s="51">
        <v>0</v>
      </c>
      <c r="M511" s="51">
        <v>6846713.4800000004</v>
      </c>
      <c r="N511" s="51">
        <v>6846713.4800000004</v>
      </c>
      <c r="O511" s="51">
        <v>3153286.52</v>
      </c>
      <c r="P511" s="51">
        <v>3153286.52</v>
      </c>
      <c r="Q511" s="9">
        <f t="shared" si="15"/>
        <v>0.68467134800000007</v>
      </c>
    </row>
    <row r="512" spans="1:17" x14ac:dyDescent="0.2">
      <c r="A512" s="10" t="s">
        <v>344</v>
      </c>
      <c r="B512" s="10" t="s">
        <v>345</v>
      </c>
      <c r="C512" s="11" t="str">
        <f t="shared" si="14"/>
        <v>21375104 MUSEO HISTORICO CULTURAL JUAN SANTAMARIA</v>
      </c>
      <c r="D512" s="10" t="s">
        <v>19</v>
      </c>
      <c r="E512" s="10" t="s">
        <v>115</v>
      </c>
      <c r="F512" s="10" t="s">
        <v>116</v>
      </c>
      <c r="G512" s="51">
        <v>1510128</v>
      </c>
      <c r="H512" s="51">
        <v>0</v>
      </c>
      <c r="I512" s="51">
        <v>0</v>
      </c>
      <c r="J512" s="51">
        <v>0</v>
      </c>
      <c r="K512" s="51">
        <v>0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9">
        <f t="shared" si="15"/>
        <v>0</v>
      </c>
    </row>
    <row r="513" spans="1:17" x14ac:dyDescent="0.2">
      <c r="A513" s="10" t="s">
        <v>344</v>
      </c>
      <c r="B513" s="10" t="s">
        <v>345</v>
      </c>
      <c r="C513" s="11" t="str">
        <f t="shared" si="14"/>
        <v>21375104 MUSEO HISTORICO CULTURAL JUAN SANTAMARIA</v>
      </c>
      <c r="D513" s="58" t="s">
        <v>19</v>
      </c>
      <c r="E513" s="10" t="s">
        <v>117</v>
      </c>
      <c r="F513" s="10" t="s">
        <v>118</v>
      </c>
      <c r="G513" s="51">
        <v>1000000</v>
      </c>
      <c r="H513" s="51">
        <v>0</v>
      </c>
      <c r="I513" s="51">
        <v>0</v>
      </c>
      <c r="J513" s="51">
        <v>0</v>
      </c>
      <c r="K513" s="51">
        <v>0</v>
      </c>
      <c r="L513" s="51">
        <v>0</v>
      </c>
      <c r="M513" s="51">
        <v>0</v>
      </c>
      <c r="N513" s="51">
        <v>0</v>
      </c>
      <c r="O513" s="51">
        <v>0</v>
      </c>
      <c r="P513" s="51">
        <v>0</v>
      </c>
      <c r="Q513" s="9">
        <f t="shared" si="15"/>
        <v>0</v>
      </c>
    </row>
    <row r="514" spans="1:17" x14ac:dyDescent="0.2">
      <c r="A514" s="10" t="s">
        <v>344</v>
      </c>
      <c r="B514" s="10" t="s">
        <v>345</v>
      </c>
      <c r="C514" s="11" t="str">
        <f t="shared" si="14"/>
        <v>21375104 MUSEO HISTORICO CULTURAL JUAN SANTAMARIA</v>
      </c>
      <c r="D514" s="10" t="s">
        <v>19</v>
      </c>
      <c r="E514" s="10" t="s">
        <v>119</v>
      </c>
      <c r="F514" s="10" t="s">
        <v>120</v>
      </c>
      <c r="G514" s="51">
        <v>510128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9">
        <f t="shared" si="15"/>
        <v>0</v>
      </c>
    </row>
    <row r="515" spans="1:17" x14ac:dyDescent="0.2">
      <c r="A515" s="10" t="s">
        <v>344</v>
      </c>
      <c r="B515" s="10" t="s">
        <v>345</v>
      </c>
      <c r="C515" s="11" t="str">
        <f t="shared" si="14"/>
        <v>21375104 MUSEO HISTORICO CULTURAL JUAN SANTAMARIA</v>
      </c>
      <c r="D515" s="10" t="s">
        <v>19</v>
      </c>
      <c r="E515" s="10" t="s">
        <v>123</v>
      </c>
      <c r="F515" s="10" t="s">
        <v>124</v>
      </c>
      <c r="G515" s="51">
        <v>31463769</v>
      </c>
      <c r="H515" s="51">
        <v>22417868</v>
      </c>
      <c r="I515" s="51">
        <v>22417868</v>
      </c>
      <c r="J515" s="51">
        <v>0</v>
      </c>
      <c r="K515" s="51">
        <v>0</v>
      </c>
      <c r="L515" s="51">
        <v>0</v>
      </c>
      <c r="M515" s="51">
        <v>11584223.43</v>
      </c>
      <c r="N515" s="51">
        <v>11584223.43</v>
      </c>
      <c r="O515" s="51">
        <v>10833644.57</v>
      </c>
      <c r="P515" s="51">
        <v>10833644.57</v>
      </c>
      <c r="Q515" s="9">
        <f t="shared" si="15"/>
        <v>0.5167406387619019</v>
      </c>
    </row>
    <row r="516" spans="1:17" x14ac:dyDescent="0.2">
      <c r="A516" s="10" t="s">
        <v>344</v>
      </c>
      <c r="B516" s="10" t="s">
        <v>345</v>
      </c>
      <c r="C516" s="11" t="str">
        <f t="shared" si="14"/>
        <v>21375104 MUSEO HISTORICO CULTURAL JUAN SANTAMARIA</v>
      </c>
      <c r="D516" s="10" t="s">
        <v>19</v>
      </c>
      <c r="E516" s="10" t="s">
        <v>125</v>
      </c>
      <c r="F516" s="10" t="s">
        <v>126</v>
      </c>
      <c r="G516" s="51">
        <v>20000000</v>
      </c>
      <c r="H516" s="51">
        <v>12490328</v>
      </c>
      <c r="I516" s="51">
        <v>12490328</v>
      </c>
      <c r="J516" s="51">
        <v>0</v>
      </c>
      <c r="K516" s="51">
        <v>0</v>
      </c>
      <c r="L516" s="51">
        <v>0</v>
      </c>
      <c r="M516" s="51">
        <v>7219177.8899999997</v>
      </c>
      <c r="N516" s="51">
        <v>7219177.8899999997</v>
      </c>
      <c r="O516" s="51">
        <v>5271150.1100000003</v>
      </c>
      <c r="P516" s="51">
        <v>5271150.1100000003</v>
      </c>
      <c r="Q516" s="9">
        <f t="shared" si="15"/>
        <v>0.57798145012685009</v>
      </c>
    </row>
    <row r="517" spans="1:17" x14ac:dyDescent="0.2">
      <c r="A517" s="10" t="s">
        <v>344</v>
      </c>
      <c r="B517" s="10" t="s">
        <v>345</v>
      </c>
      <c r="C517" s="11" t="str">
        <f t="shared" si="14"/>
        <v>21375104 MUSEO HISTORICO CULTURAL JUAN SANTAMARIA</v>
      </c>
      <c r="D517" s="10" t="s">
        <v>19</v>
      </c>
      <c r="E517" s="10" t="s">
        <v>129</v>
      </c>
      <c r="F517" s="10" t="s">
        <v>130</v>
      </c>
      <c r="G517" s="51">
        <v>600000</v>
      </c>
      <c r="H517" s="51">
        <v>600000</v>
      </c>
      <c r="I517" s="51">
        <v>600000</v>
      </c>
      <c r="J517" s="51">
        <v>0</v>
      </c>
      <c r="K517" s="51">
        <v>0</v>
      </c>
      <c r="L517" s="51">
        <v>0</v>
      </c>
      <c r="M517" s="51">
        <v>459971.5</v>
      </c>
      <c r="N517" s="51">
        <v>459971.5</v>
      </c>
      <c r="O517" s="51">
        <v>140028.5</v>
      </c>
      <c r="P517" s="51">
        <v>140028.5</v>
      </c>
      <c r="Q517" s="9">
        <f t="shared" si="15"/>
        <v>0.76661916666666663</v>
      </c>
    </row>
    <row r="518" spans="1:17" x14ac:dyDescent="0.2">
      <c r="A518" s="10" t="s">
        <v>344</v>
      </c>
      <c r="B518" s="10" t="s">
        <v>345</v>
      </c>
      <c r="C518" s="11" t="str">
        <f t="shared" si="14"/>
        <v>21375104 MUSEO HISTORICO CULTURAL JUAN SANTAMARIA</v>
      </c>
      <c r="D518" s="10" t="s">
        <v>19</v>
      </c>
      <c r="E518" s="10" t="s">
        <v>131</v>
      </c>
      <c r="F518" s="10" t="s">
        <v>132</v>
      </c>
      <c r="G518" s="51">
        <v>2000000</v>
      </c>
      <c r="H518" s="51">
        <v>2000000</v>
      </c>
      <c r="I518" s="51">
        <v>2000000</v>
      </c>
      <c r="J518" s="51">
        <v>0</v>
      </c>
      <c r="K518" s="51">
        <v>0</v>
      </c>
      <c r="L518" s="51">
        <v>0</v>
      </c>
      <c r="M518" s="51">
        <v>64000</v>
      </c>
      <c r="N518" s="51">
        <v>64000</v>
      </c>
      <c r="O518" s="51">
        <v>1936000</v>
      </c>
      <c r="P518" s="51">
        <v>1936000</v>
      </c>
      <c r="Q518" s="9">
        <f t="shared" si="15"/>
        <v>3.2000000000000001E-2</v>
      </c>
    </row>
    <row r="519" spans="1:17" x14ac:dyDescent="0.2">
      <c r="A519" s="10" t="s">
        <v>344</v>
      </c>
      <c r="B519" s="10" t="s">
        <v>345</v>
      </c>
      <c r="C519" s="11" t="str">
        <f t="shared" ref="C519:C582" si="16">+CONCATENATE(A519," ",B519)</f>
        <v>21375104 MUSEO HISTORICO CULTURAL JUAN SANTAMARIA</v>
      </c>
      <c r="D519" s="10" t="s">
        <v>19</v>
      </c>
      <c r="E519" s="10" t="s">
        <v>133</v>
      </c>
      <c r="F519" s="10" t="s">
        <v>134</v>
      </c>
      <c r="G519" s="51">
        <v>400000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9">
        <f t="shared" ref="Q519:Q582" si="17">+IFERROR(M519/H519,0)</f>
        <v>0</v>
      </c>
    </row>
    <row r="520" spans="1:17" x14ac:dyDescent="0.2">
      <c r="A520" s="10" t="s">
        <v>344</v>
      </c>
      <c r="B520" s="10" t="s">
        <v>345</v>
      </c>
      <c r="C520" s="11" t="str">
        <f t="shared" si="16"/>
        <v>21375104 MUSEO HISTORICO CULTURAL JUAN SANTAMARIA</v>
      </c>
      <c r="D520" s="10" t="s">
        <v>19</v>
      </c>
      <c r="E520" s="10" t="s">
        <v>135</v>
      </c>
      <c r="F520" s="10" t="s">
        <v>136</v>
      </c>
      <c r="G520" s="51">
        <v>7783769</v>
      </c>
      <c r="H520" s="51">
        <v>4519800</v>
      </c>
      <c r="I520" s="51">
        <v>4519800</v>
      </c>
      <c r="J520" s="51">
        <v>0</v>
      </c>
      <c r="K520" s="51">
        <v>0</v>
      </c>
      <c r="L520" s="51">
        <v>0</v>
      </c>
      <c r="M520" s="51">
        <v>1322100</v>
      </c>
      <c r="N520" s="51">
        <v>1322100</v>
      </c>
      <c r="O520" s="51">
        <v>3197700</v>
      </c>
      <c r="P520" s="51">
        <v>3197700</v>
      </c>
      <c r="Q520" s="9">
        <f t="shared" si="17"/>
        <v>0.29251294305057746</v>
      </c>
    </row>
    <row r="521" spans="1:17" x14ac:dyDescent="0.2">
      <c r="A521" s="10" t="s">
        <v>344</v>
      </c>
      <c r="B521" s="10" t="s">
        <v>345</v>
      </c>
      <c r="C521" s="11" t="str">
        <f t="shared" si="16"/>
        <v>21375104 MUSEO HISTORICO CULTURAL JUAN SANTAMARIA</v>
      </c>
      <c r="D521" s="10" t="s">
        <v>19</v>
      </c>
      <c r="E521" s="10" t="s">
        <v>137</v>
      </c>
      <c r="F521" s="10" t="s">
        <v>138</v>
      </c>
      <c r="G521" s="51">
        <v>680000</v>
      </c>
      <c r="H521" s="51">
        <v>2596740</v>
      </c>
      <c r="I521" s="51">
        <v>2596740</v>
      </c>
      <c r="J521" s="51">
        <v>0</v>
      </c>
      <c r="K521" s="51">
        <v>0</v>
      </c>
      <c r="L521" s="51">
        <v>0</v>
      </c>
      <c r="M521" s="51">
        <v>2308794.04</v>
      </c>
      <c r="N521" s="51">
        <v>2308794.04</v>
      </c>
      <c r="O521" s="51">
        <v>287945.96000000002</v>
      </c>
      <c r="P521" s="51">
        <v>287945.96000000002</v>
      </c>
      <c r="Q521" s="9">
        <f t="shared" si="17"/>
        <v>0.88911251800334268</v>
      </c>
    </row>
    <row r="522" spans="1:17" x14ac:dyDescent="0.2">
      <c r="A522" s="10" t="s">
        <v>344</v>
      </c>
      <c r="B522" s="10" t="s">
        <v>345</v>
      </c>
      <c r="C522" s="11" t="str">
        <f t="shared" si="16"/>
        <v>21375104 MUSEO HISTORICO CULTURAL JUAN SANTAMARIA</v>
      </c>
      <c r="D522" s="10" t="s">
        <v>19</v>
      </c>
      <c r="E522" s="10" t="s">
        <v>139</v>
      </c>
      <c r="F522" s="10" t="s">
        <v>140</v>
      </c>
      <c r="G522" s="51">
        <v>0</v>
      </c>
      <c r="H522" s="51">
        <v>211000</v>
      </c>
      <c r="I522" s="51">
        <v>211000</v>
      </c>
      <c r="J522" s="51">
        <v>0</v>
      </c>
      <c r="K522" s="51">
        <v>0</v>
      </c>
      <c r="L522" s="51">
        <v>0</v>
      </c>
      <c r="M522" s="51">
        <v>210180</v>
      </c>
      <c r="N522" s="51">
        <v>210180</v>
      </c>
      <c r="O522" s="51">
        <v>820</v>
      </c>
      <c r="P522" s="51">
        <v>820</v>
      </c>
      <c r="Q522" s="9">
        <f t="shared" si="17"/>
        <v>0.99611374407582942</v>
      </c>
    </row>
    <row r="523" spans="1:17" x14ac:dyDescent="0.2">
      <c r="A523" s="10" t="s">
        <v>344</v>
      </c>
      <c r="B523" s="10" t="s">
        <v>345</v>
      </c>
      <c r="C523" s="11" t="str">
        <f t="shared" si="16"/>
        <v>21375104 MUSEO HISTORICO CULTURAL JUAN SANTAMARIA</v>
      </c>
      <c r="D523" s="10" t="s">
        <v>19</v>
      </c>
      <c r="E523" s="10" t="s">
        <v>141</v>
      </c>
      <c r="F523" s="10" t="s">
        <v>142</v>
      </c>
      <c r="G523" s="51">
        <v>200000</v>
      </c>
      <c r="H523" s="51">
        <v>200000</v>
      </c>
      <c r="I523" s="51">
        <v>200000</v>
      </c>
      <c r="J523" s="51">
        <v>0</v>
      </c>
      <c r="K523" s="51">
        <v>0</v>
      </c>
      <c r="L523" s="51">
        <v>0</v>
      </c>
      <c r="M523" s="51">
        <v>127857</v>
      </c>
      <c r="N523" s="51">
        <v>127857</v>
      </c>
      <c r="O523" s="51">
        <v>72143</v>
      </c>
      <c r="P523" s="51">
        <v>72143</v>
      </c>
      <c r="Q523" s="9">
        <f t="shared" si="17"/>
        <v>0.63928499999999999</v>
      </c>
    </row>
    <row r="524" spans="1:17" x14ac:dyDescent="0.2">
      <c r="A524" s="10" t="s">
        <v>344</v>
      </c>
      <c r="B524" s="10" t="s">
        <v>345</v>
      </c>
      <c r="C524" s="11" t="str">
        <f t="shared" si="16"/>
        <v>21375104 MUSEO HISTORICO CULTURAL JUAN SANTAMARIA</v>
      </c>
      <c r="D524" s="10" t="s">
        <v>19</v>
      </c>
      <c r="E524" s="10" t="s">
        <v>145</v>
      </c>
      <c r="F524" s="10" t="s">
        <v>146</v>
      </c>
      <c r="G524" s="51">
        <v>200000</v>
      </c>
      <c r="H524" s="51">
        <v>200000</v>
      </c>
      <c r="I524" s="51">
        <v>200000</v>
      </c>
      <c r="J524" s="51">
        <v>0</v>
      </c>
      <c r="K524" s="51">
        <v>0</v>
      </c>
      <c r="L524" s="51">
        <v>0</v>
      </c>
      <c r="M524" s="51">
        <v>127857</v>
      </c>
      <c r="N524" s="51">
        <v>127857</v>
      </c>
      <c r="O524" s="51">
        <v>72143</v>
      </c>
      <c r="P524" s="51">
        <v>72143</v>
      </c>
      <c r="Q524" s="9">
        <f t="shared" si="17"/>
        <v>0.63928499999999999</v>
      </c>
    </row>
    <row r="525" spans="1:17" x14ac:dyDescent="0.2">
      <c r="A525" s="10" t="s">
        <v>344</v>
      </c>
      <c r="B525" s="10" t="s">
        <v>345</v>
      </c>
      <c r="C525" s="11" t="str">
        <f t="shared" si="16"/>
        <v>21375104 MUSEO HISTORICO CULTURAL JUAN SANTAMARIA</v>
      </c>
      <c r="D525" s="10" t="s">
        <v>19</v>
      </c>
      <c r="E525" s="10" t="s">
        <v>147</v>
      </c>
      <c r="F525" s="10" t="s">
        <v>148</v>
      </c>
      <c r="G525" s="51">
        <v>1070000</v>
      </c>
      <c r="H525" s="51">
        <v>600000</v>
      </c>
      <c r="I525" s="51">
        <v>600000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600000</v>
      </c>
      <c r="P525" s="51">
        <v>600000</v>
      </c>
      <c r="Q525" s="9">
        <f t="shared" si="17"/>
        <v>0</v>
      </c>
    </row>
    <row r="526" spans="1:17" x14ac:dyDescent="0.2">
      <c r="A526" s="10" t="s">
        <v>344</v>
      </c>
      <c r="B526" s="10" t="s">
        <v>345</v>
      </c>
      <c r="C526" s="11" t="str">
        <f t="shared" si="16"/>
        <v>21375104 MUSEO HISTORICO CULTURAL JUAN SANTAMARIA</v>
      </c>
      <c r="D526" s="10" t="s">
        <v>19</v>
      </c>
      <c r="E526" s="10" t="s">
        <v>291</v>
      </c>
      <c r="F526" s="10" t="s">
        <v>292</v>
      </c>
      <c r="G526" s="51">
        <v>470000</v>
      </c>
      <c r="H526" s="51">
        <v>0</v>
      </c>
      <c r="I526" s="51">
        <v>0</v>
      </c>
      <c r="J526" s="51">
        <v>0</v>
      </c>
      <c r="K526" s="51">
        <v>0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9">
        <f t="shared" si="17"/>
        <v>0</v>
      </c>
    </row>
    <row r="527" spans="1:17" x14ac:dyDescent="0.2">
      <c r="A527" s="10" t="s">
        <v>344</v>
      </c>
      <c r="B527" s="10" t="s">
        <v>345</v>
      </c>
      <c r="C527" s="11" t="str">
        <f t="shared" si="16"/>
        <v>21375104 MUSEO HISTORICO CULTURAL JUAN SANTAMARIA</v>
      </c>
      <c r="D527" s="10" t="s">
        <v>19</v>
      </c>
      <c r="E527" s="10" t="s">
        <v>149</v>
      </c>
      <c r="F527" s="10" t="s">
        <v>150</v>
      </c>
      <c r="G527" s="51">
        <v>600000</v>
      </c>
      <c r="H527" s="51">
        <v>600000</v>
      </c>
      <c r="I527" s="51">
        <v>600000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600000</v>
      </c>
      <c r="P527" s="51">
        <v>600000</v>
      </c>
      <c r="Q527" s="9">
        <f t="shared" si="17"/>
        <v>0</v>
      </c>
    </row>
    <row r="528" spans="1:17" x14ac:dyDescent="0.2">
      <c r="A528" s="10" t="s">
        <v>344</v>
      </c>
      <c r="B528" s="10" t="s">
        <v>345</v>
      </c>
      <c r="C528" s="11" t="str">
        <f t="shared" si="16"/>
        <v>21375104 MUSEO HISTORICO CULTURAL JUAN SANTAMARIA</v>
      </c>
      <c r="D528" s="10" t="s">
        <v>19</v>
      </c>
      <c r="E528" s="10" t="s">
        <v>153</v>
      </c>
      <c r="F528" s="10" t="s">
        <v>154</v>
      </c>
      <c r="G528" s="51">
        <v>10656500</v>
      </c>
      <c r="H528" s="51">
        <v>10656500</v>
      </c>
      <c r="I528" s="51">
        <v>10656500</v>
      </c>
      <c r="J528" s="51">
        <v>0</v>
      </c>
      <c r="K528" s="51">
        <v>0</v>
      </c>
      <c r="L528" s="51">
        <v>0</v>
      </c>
      <c r="M528" s="51">
        <v>5868147.3399999999</v>
      </c>
      <c r="N528" s="51">
        <v>5868147.3399999999</v>
      </c>
      <c r="O528" s="51">
        <v>4788352.66</v>
      </c>
      <c r="P528" s="51">
        <v>4788352.66</v>
      </c>
      <c r="Q528" s="9">
        <f t="shared" si="17"/>
        <v>0.55066366443016002</v>
      </c>
    </row>
    <row r="529" spans="1:17" x14ac:dyDescent="0.2">
      <c r="A529" s="10" t="s">
        <v>344</v>
      </c>
      <c r="B529" s="10" t="s">
        <v>345</v>
      </c>
      <c r="C529" s="11" t="str">
        <f t="shared" si="16"/>
        <v>21375104 MUSEO HISTORICO CULTURAL JUAN SANTAMARIA</v>
      </c>
      <c r="D529" s="10" t="s">
        <v>19</v>
      </c>
      <c r="E529" s="10" t="s">
        <v>155</v>
      </c>
      <c r="F529" s="10" t="s">
        <v>156</v>
      </c>
      <c r="G529" s="51">
        <v>3900000</v>
      </c>
      <c r="H529" s="51">
        <v>2932000</v>
      </c>
      <c r="I529" s="51">
        <v>2932000</v>
      </c>
      <c r="J529" s="51">
        <v>0</v>
      </c>
      <c r="K529" s="51">
        <v>0</v>
      </c>
      <c r="L529" s="51">
        <v>0</v>
      </c>
      <c r="M529" s="51">
        <v>718626.99</v>
      </c>
      <c r="N529" s="51">
        <v>718626.99</v>
      </c>
      <c r="O529" s="51">
        <v>2213373.0099999998</v>
      </c>
      <c r="P529" s="51">
        <v>2213373.0099999998</v>
      </c>
      <c r="Q529" s="9">
        <f t="shared" si="17"/>
        <v>0.24509788199181445</v>
      </c>
    </row>
    <row r="530" spans="1:17" x14ac:dyDescent="0.2">
      <c r="A530" s="10" t="s">
        <v>344</v>
      </c>
      <c r="B530" s="10" t="s">
        <v>345</v>
      </c>
      <c r="C530" s="11" t="str">
        <f t="shared" si="16"/>
        <v>21375104 MUSEO HISTORICO CULTURAL JUAN SANTAMARIA</v>
      </c>
      <c r="D530" s="10" t="s">
        <v>19</v>
      </c>
      <c r="E530" s="10" t="s">
        <v>157</v>
      </c>
      <c r="F530" s="10" t="s">
        <v>158</v>
      </c>
      <c r="G530" s="51">
        <v>2000000</v>
      </c>
      <c r="H530" s="51">
        <v>1432000</v>
      </c>
      <c r="I530" s="51">
        <v>1432000</v>
      </c>
      <c r="J530" s="51">
        <v>0</v>
      </c>
      <c r="K530" s="51">
        <v>0</v>
      </c>
      <c r="L530" s="51">
        <v>0</v>
      </c>
      <c r="M530" s="51">
        <v>703626.99</v>
      </c>
      <c r="N530" s="51">
        <v>703626.99</v>
      </c>
      <c r="O530" s="51">
        <v>728373.01</v>
      </c>
      <c r="P530" s="51">
        <v>728373.01</v>
      </c>
      <c r="Q530" s="9">
        <f t="shared" si="17"/>
        <v>0.49135962988826815</v>
      </c>
    </row>
    <row r="531" spans="1:17" x14ac:dyDescent="0.2">
      <c r="A531" s="10" t="s">
        <v>344</v>
      </c>
      <c r="B531" s="10" t="s">
        <v>345</v>
      </c>
      <c r="C531" s="11" t="str">
        <f t="shared" si="16"/>
        <v>21375104 MUSEO HISTORICO CULTURAL JUAN SANTAMARIA</v>
      </c>
      <c r="D531" s="10" t="s">
        <v>19</v>
      </c>
      <c r="E531" s="10" t="s">
        <v>161</v>
      </c>
      <c r="F531" s="10" t="s">
        <v>162</v>
      </c>
      <c r="G531" s="51">
        <v>1550000</v>
      </c>
      <c r="H531" s="51">
        <v>1150000</v>
      </c>
      <c r="I531" s="51">
        <v>1150000</v>
      </c>
      <c r="J531" s="51">
        <v>0</v>
      </c>
      <c r="K531" s="51">
        <v>0</v>
      </c>
      <c r="L531" s="51">
        <v>0</v>
      </c>
      <c r="M531" s="51">
        <v>15000</v>
      </c>
      <c r="N531" s="51">
        <v>15000</v>
      </c>
      <c r="O531" s="51">
        <v>1135000</v>
      </c>
      <c r="P531" s="51">
        <v>1135000</v>
      </c>
      <c r="Q531" s="9">
        <f t="shared" si="17"/>
        <v>1.3043478260869565E-2</v>
      </c>
    </row>
    <row r="532" spans="1:17" x14ac:dyDescent="0.2">
      <c r="A532" s="10" t="s">
        <v>344</v>
      </c>
      <c r="B532" s="10" t="s">
        <v>345</v>
      </c>
      <c r="C532" s="11" t="str">
        <f t="shared" si="16"/>
        <v>21375104 MUSEO HISTORICO CULTURAL JUAN SANTAMARIA</v>
      </c>
      <c r="D532" s="10" t="s">
        <v>19</v>
      </c>
      <c r="E532" s="10" t="s">
        <v>163</v>
      </c>
      <c r="F532" s="10" t="s">
        <v>164</v>
      </c>
      <c r="G532" s="51">
        <v>350000</v>
      </c>
      <c r="H532" s="51">
        <v>350000</v>
      </c>
      <c r="I532" s="51">
        <v>350000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350000</v>
      </c>
      <c r="P532" s="51">
        <v>350000</v>
      </c>
      <c r="Q532" s="9">
        <f t="shared" si="17"/>
        <v>0</v>
      </c>
    </row>
    <row r="533" spans="1:17" x14ac:dyDescent="0.2">
      <c r="A533" s="10" t="s">
        <v>344</v>
      </c>
      <c r="B533" s="10" t="s">
        <v>345</v>
      </c>
      <c r="C533" s="11" t="str">
        <f t="shared" si="16"/>
        <v>21375104 MUSEO HISTORICO CULTURAL JUAN SANTAMARIA</v>
      </c>
      <c r="D533" s="10" t="s">
        <v>19</v>
      </c>
      <c r="E533" s="10" t="s">
        <v>165</v>
      </c>
      <c r="F533" s="10" t="s">
        <v>166</v>
      </c>
      <c r="G533" s="51">
        <v>150000</v>
      </c>
      <c r="H533" s="51">
        <v>150000</v>
      </c>
      <c r="I533" s="51">
        <v>150000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150000</v>
      </c>
      <c r="P533" s="51">
        <v>150000</v>
      </c>
      <c r="Q533" s="9">
        <f t="shared" si="17"/>
        <v>0</v>
      </c>
    </row>
    <row r="534" spans="1:17" x14ac:dyDescent="0.2">
      <c r="A534" s="10" t="s">
        <v>344</v>
      </c>
      <c r="B534" s="10" t="s">
        <v>345</v>
      </c>
      <c r="C534" s="11" t="str">
        <f t="shared" si="16"/>
        <v>21375104 MUSEO HISTORICO CULTURAL JUAN SANTAMARIA</v>
      </c>
      <c r="D534" s="10" t="s">
        <v>19</v>
      </c>
      <c r="E534" s="10" t="s">
        <v>167</v>
      </c>
      <c r="F534" s="10" t="s">
        <v>168</v>
      </c>
      <c r="G534" s="51">
        <v>125000</v>
      </c>
      <c r="H534" s="51">
        <v>125000</v>
      </c>
      <c r="I534" s="51">
        <v>125000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125000</v>
      </c>
      <c r="P534" s="51">
        <v>125000</v>
      </c>
      <c r="Q534" s="9">
        <f t="shared" si="17"/>
        <v>0</v>
      </c>
    </row>
    <row r="535" spans="1:17" x14ac:dyDescent="0.2">
      <c r="A535" s="10" t="s">
        <v>344</v>
      </c>
      <c r="B535" s="10" t="s">
        <v>345</v>
      </c>
      <c r="C535" s="11" t="str">
        <f t="shared" si="16"/>
        <v>21375104 MUSEO HISTORICO CULTURAL JUAN SANTAMARIA</v>
      </c>
      <c r="D535" s="10" t="s">
        <v>19</v>
      </c>
      <c r="E535" s="10" t="s">
        <v>169</v>
      </c>
      <c r="F535" s="10" t="s">
        <v>170</v>
      </c>
      <c r="G535" s="51">
        <v>25000</v>
      </c>
      <c r="H535" s="51">
        <v>25000</v>
      </c>
      <c r="I535" s="51">
        <v>25000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25000</v>
      </c>
      <c r="P535" s="51">
        <v>25000</v>
      </c>
      <c r="Q535" s="9">
        <f t="shared" si="17"/>
        <v>0</v>
      </c>
    </row>
    <row r="536" spans="1:17" x14ac:dyDescent="0.2">
      <c r="A536" s="10" t="s">
        <v>344</v>
      </c>
      <c r="B536" s="10" t="s">
        <v>345</v>
      </c>
      <c r="C536" s="11" t="str">
        <f t="shared" si="16"/>
        <v>21375104 MUSEO HISTORICO CULTURAL JUAN SANTAMARIA</v>
      </c>
      <c r="D536" s="10" t="s">
        <v>19</v>
      </c>
      <c r="E536" s="10" t="s">
        <v>171</v>
      </c>
      <c r="F536" s="10" t="s">
        <v>172</v>
      </c>
      <c r="G536" s="51">
        <v>1550000</v>
      </c>
      <c r="H536" s="51">
        <v>1550000</v>
      </c>
      <c r="I536" s="51">
        <v>1550000</v>
      </c>
      <c r="J536" s="51">
        <v>0</v>
      </c>
      <c r="K536" s="51">
        <v>0</v>
      </c>
      <c r="L536" s="51">
        <v>0</v>
      </c>
      <c r="M536" s="51">
        <v>883037.79</v>
      </c>
      <c r="N536" s="51">
        <v>883037.79</v>
      </c>
      <c r="O536" s="51">
        <v>666962.21</v>
      </c>
      <c r="P536" s="51">
        <v>666962.21</v>
      </c>
      <c r="Q536" s="9">
        <f t="shared" si="17"/>
        <v>0.56970180000000004</v>
      </c>
    </row>
    <row r="537" spans="1:17" x14ac:dyDescent="0.2">
      <c r="A537" s="10" t="s">
        <v>344</v>
      </c>
      <c r="B537" s="10" t="s">
        <v>345</v>
      </c>
      <c r="C537" s="11" t="str">
        <f t="shared" si="16"/>
        <v>21375104 MUSEO HISTORICO CULTURAL JUAN SANTAMARIA</v>
      </c>
      <c r="D537" s="10" t="s">
        <v>19</v>
      </c>
      <c r="E537" s="10" t="s">
        <v>173</v>
      </c>
      <c r="F537" s="10" t="s">
        <v>174</v>
      </c>
      <c r="G537" s="51">
        <v>200000</v>
      </c>
      <c r="H537" s="51">
        <v>200000</v>
      </c>
      <c r="I537" s="51">
        <v>200000</v>
      </c>
      <c r="J537" s="51">
        <v>0</v>
      </c>
      <c r="K537" s="51">
        <v>0</v>
      </c>
      <c r="L537" s="51">
        <v>0</v>
      </c>
      <c r="M537" s="51">
        <v>174678</v>
      </c>
      <c r="N537" s="51">
        <v>174678</v>
      </c>
      <c r="O537" s="51">
        <v>25322</v>
      </c>
      <c r="P537" s="51">
        <v>25322</v>
      </c>
      <c r="Q537" s="9">
        <f t="shared" si="17"/>
        <v>0.87339</v>
      </c>
    </row>
    <row r="538" spans="1:17" x14ac:dyDescent="0.2">
      <c r="A538" s="10" t="s">
        <v>344</v>
      </c>
      <c r="B538" s="10" t="s">
        <v>345</v>
      </c>
      <c r="C538" s="11" t="str">
        <f t="shared" si="16"/>
        <v>21375104 MUSEO HISTORICO CULTURAL JUAN SANTAMARIA</v>
      </c>
      <c r="D538" s="10" t="s">
        <v>19</v>
      </c>
      <c r="E538" s="10" t="s">
        <v>177</v>
      </c>
      <c r="F538" s="10" t="s">
        <v>178</v>
      </c>
      <c r="G538" s="51">
        <v>50000</v>
      </c>
      <c r="H538" s="51">
        <v>50000</v>
      </c>
      <c r="I538" s="51">
        <v>50000</v>
      </c>
      <c r="J538" s="51">
        <v>0</v>
      </c>
      <c r="K538" s="51">
        <v>0</v>
      </c>
      <c r="L538" s="51">
        <v>0</v>
      </c>
      <c r="M538" s="51">
        <v>28678</v>
      </c>
      <c r="N538" s="51">
        <v>28678</v>
      </c>
      <c r="O538" s="51">
        <v>21322</v>
      </c>
      <c r="P538" s="51">
        <v>21322</v>
      </c>
      <c r="Q538" s="9">
        <f t="shared" si="17"/>
        <v>0.57355999999999996</v>
      </c>
    </row>
    <row r="539" spans="1:17" x14ac:dyDescent="0.2">
      <c r="A539" s="10" t="s">
        <v>344</v>
      </c>
      <c r="B539" s="10" t="s">
        <v>345</v>
      </c>
      <c r="C539" s="11" t="str">
        <f t="shared" si="16"/>
        <v>21375104 MUSEO HISTORICO CULTURAL JUAN SANTAMARIA</v>
      </c>
      <c r="D539" s="10" t="s">
        <v>19</v>
      </c>
      <c r="E539" s="10" t="s">
        <v>179</v>
      </c>
      <c r="F539" s="10" t="s">
        <v>180</v>
      </c>
      <c r="G539" s="51">
        <v>900000</v>
      </c>
      <c r="H539" s="51">
        <v>500000</v>
      </c>
      <c r="I539" s="51">
        <v>500000</v>
      </c>
      <c r="J539" s="51">
        <v>0</v>
      </c>
      <c r="K539" s="51">
        <v>0</v>
      </c>
      <c r="L539" s="51">
        <v>0</v>
      </c>
      <c r="M539" s="51">
        <v>150881.79</v>
      </c>
      <c r="N539" s="51">
        <v>150881.79</v>
      </c>
      <c r="O539" s="51">
        <v>349118.21</v>
      </c>
      <c r="P539" s="51">
        <v>349118.21</v>
      </c>
      <c r="Q539" s="9">
        <f t="shared" si="17"/>
        <v>0.30176358000000003</v>
      </c>
    </row>
    <row r="540" spans="1:17" x14ac:dyDescent="0.2">
      <c r="A540" s="10" t="s">
        <v>344</v>
      </c>
      <c r="B540" s="10" t="s">
        <v>345</v>
      </c>
      <c r="C540" s="11" t="str">
        <f t="shared" si="16"/>
        <v>21375104 MUSEO HISTORICO CULTURAL JUAN SANTAMARIA</v>
      </c>
      <c r="D540" s="10" t="s">
        <v>19</v>
      </c>
      <c r="E540" s="10" t="s">
        <v>326</v>
      </c>
      <c r="F540" s="10" t="s">
        <v>327</v>
      </c>
      <c r="G540" s="51">
        <v>100000</v>
      </c>
      <c r="H540" s="51">
        <v>500000</v>
      </c>
      <c r="I540" s="51">
        <v>500000</v>
      </c>
      <c r="J540" s="51">
        <v>0</v>
      </c>
      <c r="K540" s="51">
        <v>0</v>
      </c>
      <c r="L540" s="51">
        <v>0</v>
      </c>
      <c r="M540" s="51">
        <v>287000</v>
      </c>
      <c r="N540" s="51">
        <v>287000</v>
      </c>
      <c r="O540" s="51">
        <v>213000</v>
      </c>
      <c r="P540" s="51">
        <v>213000</v>
      </c>
      <c r="Q540" s="9">
        <f t="shared" si="17"/>
        <v>0.57399999999999995</v>
      </c>
    </row>
    <row r="541" spans="1:17" x14ac:dyDescent="0.2">
      <c r="A541" s="10" t="s">
        <v>344</v>
      </c>
      <c r="B541" s="10" t="s">
        <v>345</v>
      </c>
      <c r="C541" s="11" t="str">
        <f t="shared" si="16"/>
        <v>21375104 MUSEO HISTORICO CULTURAL JUAN SANTAMARIA</v>
      </c>
      <c r="D541" s="10" t="s">
        <v>19</v>
      </c>
      <c r="E541" s="10" t="s">
        <v>181</v>
      </c>
      <c r="F541" s="10" t="s">
        <v>182</v>
      </c>
      <c r="G541" s="51">
        <v>150000</v>
      </c>
      <c r="H541" s="51">
        <v>150000</v>
      </c>
      <c r="I541" s="51">
        <v>150000</v>
      </c>
      <c r="J541" s="51">
        <v>0</v>
      </c>
      <c r="K541" s="51">
        <v>0</v>
      </c>
      <c r="L541" s="51">
        <v>0</v>
      </c>
      <c r="M541" s="51">
        <v>148300</v>
      </c>
      <c r="N541" s="51">
        <v>148300</v>
      </c>
      <c r="O541" s="51">
        <v>1700</v>
      </c>
      <c r="P541" s="51">
        <v>1700</v>
      </c>
      <c r="Q541" s="9">
        <f t="shared" si="17"/>
        <v>0.98866666666666669</v>
      </c>
    </row>
    <row r="542" spans="1:17" x14ac:dyDescent="0.2">
      <c r="A542" s="10" t="s">
        <v>344</v>
      </c>
      <c r="B542" s="10" t="s">
        <v>345</v>
      </c>
      <c r="C542" s="11" t="str">
        <f t="shared" si="16"/>
        <v>21375104 MUSEO HISTORICO CULTURAL JUAN SANTAMARIA</v>
      </c>
      <c r="D542" s="10" t="s">
        <v>19</v>
      </c>
      <c r="E542" s="10" t="s">
        <v>183</v>
      </c>
      <c r="F542" s="10" t="s">
        <v>184</v>
      </c>
      <c r="G542" s="51">
        <v>150000</v>
      </c>
      <c r="H542" s="51">
        <v>150000</v>
      </c>
      <c r="I542" s="51">
        <v>150000</v>
      </c>
      <c r="J542" s="51">
        <v>0</v>
      </c>
      <c r="K542" s="51">
        <v>0</v>
      </c>
      <c r="L542" s="51">
        <v>0</v>
      </c>
      <c r="M542" s="51">
        <v>93500</v>
      </c>
      <c r="N542" s="51">
        <v>93500</v>
      </c>
      <c r="O542" s="51">
        <v>56500</v>
      </c>
      <c r="P542" s="51">
        <v>56500</v>
      </c>
      <c r="Q542" s="9">
        <f t="shared" si="17"/>
        <v>0.62333333333333329</v>
      </c>
    </row>
    <row r="543" spans="1:17" x14ac:dyDescent="0.2">
      <c r="A543" s="10" t="s">
        <v>344</v>
      </c>
      <c r="B543" s="10" t="s">
        <v>345</v>
      </c>
      <c r="C543" s="11" t="str">
        <f t="shared" si="16"/>
        <v>21375104 MUSEO HISTORICO CULTURAL JUAN SANTAMARIA</v>
      </c>
      <c r="D543" s="10" t="s">
        <v>19</v>
      </c>
      <c r="E543" s="10" t="s">
        <v>185</v>
      </c>
      <c r="F543" s="10" t="s">
        <v>186</v>
      </c>
      <c r="G543" s="51">
        <v>1450000</v>
      </c>
      <c r="H543" s="51">
        <v>950000</v>
      </c>
      <c r="I543" s="51">
        <v>950000</v>
      </c>
      <c r="J543" s="51">
        <v>0</v>
      </c>
      <c r="K543" s="51">
        <v>0</v>
      </c>
      <c r="L543" s="51">
        <v>0</v>
      </c>
      <c r="M543" s="51">
        <v>23730</v>
      </c>
      <c r="N543" s="51">
        <v>23730</v>
      </c>
      <c r="O543" s="51">
        <v>926270</v>
      </c>
      <c r="P543" s="51">
        <v>926270</v>
      </c>
      <c r="Q543" s="9">
        <f t="shared" si="17"/>
        <v>2.4978947368421052E-2</v>
      </c>
    </row>
    <row r="544" spans="1:17" x14ac:dyDescent="0.2">
      <c r="A544" s="10" t="s">
        <v>344</v>
      </c>
      <c r="B544" s="10" t="s">
        <v>345</v>
      </c>
      <c r="C544" s="11" t="str">
        <f t="shared" si="16"/>
        <v>21375104 MUSEO HISTORICO CULTURAL JUAN SANTAMARIA</v>
      </c>
      <c r="D544" s="10" t="s">
        <v>19</v>
      </c>
      <c r="E544" s="10" t="s">
        <v>187</v>
      </c>
      <c r="F544" s="10" t="s">
        <v>188</v>
      </c>
      <c r="G544" s="51">
        <v>1400000</v>
      </c>
      <c r="H544" s="51">
        <v>700000</v>
      </c>
      <c r="I544" s="51">
        <v>700000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700000</v>
      </c>
      <c r="P544" s="51">
        <v>700000</v>
      </c>
      <c r="Q544" s="9">
        <f t="shared" si="17"/>
        <v>0</v>
      </c>
    </row>
    <row r="545" spans="1:17" x14ac:dyDescent="0.2">
      <c r="A545" s="10" t="s">
        <v>344</v>
      </c>
      <c r="B545" s="10" t="s">
        <v>345</v>
      </c>
      <c r="C545" s="11" t="str">
        <f t="shared" si="16"/>
        <v>21375104 MUSEO HISTORICO CULTURAL JUAN SANTAMARIA</v>
      </c>
      <c r="D545" s="10" t="s">
        <v>19</v>
      </c>
      <c r="E545" s="10" t="s">
        <v>189</v>
      </c>
      <c r="F545" s="10" t="s">
        <v>190</v>
      </c>
      <c r="G545" s="51">
        <v>50000</v>
      </c>
      <c r="H545" s="51">
        <v>250000</v>
      </c>
      <c r="I545" s="51">
        <v>250000</v>
      </c>
      <c r="J545" s="51">
        <v>0</v>
      </c>
      <c r="K545" s="51">
        <v>0</v>
      </c>
      <c r="L545" s="51">
        <v>0</v>
      </c>
      <c r="M545" s="51">
        <v>23730</v>
      </c>
      <c r="N545" s="51">
        <v>23730</v>
      </c>
      <c r="O545" s="51">
        <v>226270</v>
      </c>
      <c r="P545" s="51">
        <v>226270</v>
      </c>
      <c r="Q545" s="9">
        <f t="shared" si="17"/>
        <v>9.4920000000000004E-2</v>
      </c>
    </row>
    <row r="546" spans="1:17" x14ac:dyDescent="0.2">
      <c r="A546" s="10" t="s">
        <v>344</v>
      </c>
      <c r="B546" s="10" t="s">
        <v>345</v>
      </c>
      <c r="C546" s="11" t="str">
        <f t="shared" si="16"/>
        <v>21375104 MUSEO HISTORICO CULTURAL JUAN SANTAMARIA</v>
      </c>
      <c r="D546" s="10" t="s">
        <v>19</v>
      </c>
      <c r="E546" s="10" t="s">
        <v>191</v>
      </c>
      <c r="F546" s="10" t="s">
        <v>192</v>
      </c>
      <c r="G546" s="51">
        <v>3606500</v>
      </c>
      <c r="H546" s="51">
        <v>5074500</v>
      </c>
      <c r="I546" s="51">
        <v>5074500</v>
      </c>
      <c r="J546" s="51">
        <v>0</v>
      </c>
      <c r="K546" s="51">
        <v>0</v>
      </c>
      <c r="L546" s="51">
        <v>0</v>
      </c>
      <c r="M546" s="51">
        <v>4242752.5599999996</v>
      </c>
      <c r="N546" s="51">
        <v>4242752.5599999996</v>
      </c>
      <c r="O546" s="51">
        <v>831747.44</v>
      </c>
      <c r="P546" s="51">
        <v>831747.44</v>
      </c>
      <c r="Q546" s="9">
        <f t="shared" si="17"/>
        <v>0.83609273031825793</v>
      </c>
    </row>
    <row r="547" spans="1:17" x14ac:dyDescent="0.2">
      <c r="A547" s="10" t="s">
        <v>344</v>
      </c>
      <c r="B547" s="10" t="s">
        <v>345</v>
      </c>
      <c r="C547" s="11" t="str">
        <f t="shared" si="16"/>
        <v>21375104 MUSEO HISTORICO CULTURAL JUAN SANTAMARIA</v>
      </c>
      <c r="D547" s="10" t="s">
        <v>19</v>
      </c>
      <c r="E547" s="10" t="s">
        <v>193</v>
      </c>
      <c r="F547" s="10" t="s">
        <v>194</v>
      </c>
      <c r="G547" s="51">
        <v>500000</v>
      </c>
      <c r="H547" s="51">
        <v>250000</v>
      </c>
      <c r="I547" s="51">
        <v>250000</v>
      </c>
      <c r="J547" s="51">
        <v>0</v>
      </c>
      <c r="K547" s="51">
        <v>0</v>
      </c>
      <c r="L547" s="51">
        <v>0</v>
      </c>
      <c r="M547" s="51">
        <v>196387.17</v>
      </c>
      <c r="N547" s="51">
        <v>196387.17</v>
      </c>
      <c r="O547" s="51">
        <v>53612.83</v>
      </c>
      <c r="P547" s="51">
        <v>53612.83</v>
      </c>
      <c r="Q547" s="9">
        <f t="shared" si="17"/>
        <v>0.78554868</v>
      </c>
    </row>
    <row r="548" spans="1:17" x14ac:dyDescent="0.2">
      <c r="A548" s="10" t="s">
        <v>344</v>
      </c>
      <c r="B548" s="10" t="s">
        <v>345</v>
      </c>
      <c r="C548" s="11" t="str">
        <f t="shared" si="16"/>
        <v>21375104 MUSEO HISTORICO CULTURAL JUAN SANTAMARIA</v>
      </c>
      <c r="D548" s="10" t="s">
        <v>19</v>
      </c>
      <c r="E548" s="10" t="s">
        <v>195</v>
      </c>
      <c r="F548" s="10" t="s">
        <v>196</v>
      </c>
      <c r="G548" s="51">
        <v>400000</v>
      </c>
      <c r="H548" s="51">
        <v>400000</v>
      </c>
      <c r="I548" s="51">
        <v>400000</v>
      </c>
      <c r="J548" s="51">
        <v>0</v>
      </c>
      <c r="K548" s="51">
        <v>0</v>
      </c>
      <c r="L548" s="51">
        <v>0</v>
      </c>
      <c r="M548" s="51">
        <v>392860</v>
      </c>
      <c r="N548" s="51">
        <v>392860</v>
      </c>
      <c r="O548" s="51">
        <v>7140</v>
      </c>
      <c r="P548" s="51">
        <v>7140</v>
      </c>
      <c r="Q548" s="9">
        <f t="shared" si="17"/>
        <v>0.98214999999999997</v>
      </c>
    </row>
    <row r="549" spans="1:17" x14ac:dyDescent="0.2">
      <c r="A549" s="10" t="s">
        <v>344</v>
      </c>
      <c r="B549" s="10" t="s">
        <v>345</v>
      </c>
      <c r="C549" s="11" t="str">
        <f t="shared" si="16"/>
        <v>21375104 MUSEO HISTORICO CULTURAL JUAN SANTAMARIA</v>
      </c>
      <c r="D549" s="10" t="s">
        <v>19</v>
      </c>
      <c r="E549" s="10" t="s">
        <v>197</v>
      </c>
      <c r="F549" s="10" t="s">
        <v>198</v>
      </c>
      <c r="G549" s="51">
        <v>700000</v>
      </c>
      <c r="H549" s="51">
        <v>400000</v>
      </c>
      <c r="I549" s="51">
        <v>400000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400000</v>
      </c>
      <c r="P549" s="51">
        <v>400000</v>
      </c>
      <c r="Q549" s="9">
        <f t="shared" si="17"/>
        <v>0</v>
      </c>
    </row>
    <row r="550" spans="1:17" x14ac:dyDescent="0.2">
      <c r="A550" s="10" t="s">
        <v>344</v>
      </c>
      <c r="B550" s="10" t="s">
        <v>345</v>
      </c>
      <c r="C550" s="11" t="str">
        <f t="shared" si="16"/>
        <v>21375104 MUSEO HISTORICO CULTURAL JUAN SANTAMARIA</v>
      </c>
      <c r="D550" s="10" t="s">
        <v>19</v>
      </c>
      <c r="E550" s="10" t="s">
        <v>199</v>
      </c>
      <c r="F550" s="10" t="s">
        <v>200</v>
      </c>
      <c r="G550" s="51">
        <v>1556500</v>
      </c>
      <c r="H550" s="51">
        <v>1281000</v>
      </c>
      <c r="I550" s="51">
        <v>1281000</v>
      </c>
      <c r="J550" s="51">
        <v>0</v>
      </c>
      <c r="K550" s="51">
        <v>0</v>
      </c>
      <c r="L550" s="51">
        <v>0</v>
      </c>
      <c r="M550" s="51">
        <v>1192509.6000000001</v>
      </c>
      <c r="N550" s="51">
        <v>1192509.6000000001</v>
      </c>
      <c r="O550" s="51">
        <v>88490.4</v>
      </c>
      <c r="P550" s="51">
        <v>88490.4</v>
      </c>
      <c r="Q550" s="9">
        <f t="shared" si="17"/>
        <v>0.93092084309133494</v>
      </c>
    </row>
    <row r="551" spans="1:17" x14ac:dyDescent="0.2">
      <c r="A551" s="10" t="s">
        <v>344</v>
      </c>
      <c r="B551" s="10" t="s">
        <v>345</v>
      </c>
      <c r="C551" s="11" t="str">
        <f t="shared" si="16"/>
        <v>21375104 MUSEO HISTORICO CULTURAL JUAN SANTAMARIA</v>
      </c>
      <c r="D551" s="10" t="s">
        <v>19</v>
      </c>
      <c r="E551" s="10" t="s">
        <v>201</v>
      </c>
      <c r="F551" s="10" t="s">
        <v>202</v>
      </c>
      <c r="G551" s="51">
        <v>100000</v>
      </c>
      <c r="H551" s="51">
        <v>2493500</v>
      </c>
      <c r="I551" s="51">
        <v>2493500</v>
      </c>
      <c r="J551" s="51">
        <v>0</v>
      </c>
      <c r="K551" s="51">
        <v>0</v>
      </c>
      <c r="L551" s="51">
        <v>0</v>
      </c>
      <c r="M551" s="51">
        <v>2347478.39</v>
      </c>
      <c r="N551" s="51">
        <v>2347478.39</v>
      </c>
      <c r="O551" s="51">
        <v>146021.60999999999</v>
      </c>
      <c r="P551" s="51">
        <v>146021.60999999999</v>
      </c>
      <c r="Q551" s="9">
        <f t="shared" si="17"/>
        <v>0.94143909765390021</v>
      </c>
    </row>
    <row r="552" spans="1:17" x14ac:dyDescent="0.2">
      <c r="A552" s="10" t="s">
        <v>344</v>
      </c>
      <c r="B552" s="10" t="s">
        <v>345</v>
      </c>
      <c r="C552" s="11" t="str">
        <f t="shared" si="16"/>
        <v>21375104 MUSEO HISTORICO CULTURAL JUAN SANTAMARIA</v>
      </c>
      <c r="D552" s="10" t="s">
        <v>19</v>
      </c>
      <c r="E552" s="10" t="s">
        <v>203</v>
      </c>
      <c r="F552" s="10" t="s">
        <v>204</v>
      </c>
      <c r="G552" s="51">
        <v>50000</v>
      </c>
      <c r="H552" s="51">
        <v>50000</v>
      </c>
      <c r="I552" s="51">
        <v>50000</v>
      </c>
      <c r="J552" s="51">
        <v>0</v>
      </c>
      <c r="K552" s="51">
        <v>0</v>
      </c>
      <c r="L552" s="51">
        <v>0</v>
      </c>
      <c r="M552" s="51">
        <v>48890</v>
      </c>
      <c r="N552" s="51">
        <v>48890</v>
      </c>
      <c r="O552" s="51">
        <v>1110</v>
      </c>
      <c r="P552" s="51">
        <v>1110</v>
      </c>
      <c r="Q552" s="9">
        <f t="shared" si="17"/>
        <v>0.9778</v>
      </c>
    </row>
    <row r="553" spans="1:17" x14ac:dyDescent="0.2">
      <c r="A553" s="10" t="s">
        <v>344</v>
      </c>
      <c r="B553" s="10" t="s">
        <v>345</v>
      </c>
      <c r="C553" s="11" t="str">
        <f t="shared" si="16"/>
        <v>21375104 MUSEO HISTORICO CULTURAL JUAN SANTAMARIA</v>
      </c>
      <c r="D553" s="10" t="s">
        <v>19</v>
      </c>
      <c r="E553" s="10" t="s">
        <v>205</v>
      </c>
      <c r="F553" s="10" t="s">
        <v>206</v>
      </c>
      <c r="G553" s="51">
        <v>100000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9">
        <f t="shared" si="17"/>
        <v>0</v>
      </c>
    </row>
    <row r="554" spans="1:17" x14ac:dyDescent="0.2">
      <c r="A554" s="10" t="s">
        <v>344</v>
      </c>
      <c r="B554" s="10" t="s">
        <v>345</v>
      </c>
      <c r="C554" s="11" t="str">
        <f t="shared" si="16"/>
        <v>21375104 MUSEO HISTORICO CULTURAL JUAN SANTAMARIA</v>
      </c>
      <c r="D554" s="10" t="s">
        <v>19</v>
      </c>
      <c r="E554" s="10" t="s">
        <v>207</v>
      </c>
      <c r="F554" s="10" t="s">
        <v>208</v>
      </c>
      <c r="G554" s="51">
        <v>200000</v>
      </c>
      <c r="H554" s="51">
        <v>200000</v>
      </c>
      <c r="I554" s="51">
        <v>200000</v>
      </c>
      <c r="J554" s="51">
        <v>0</v>
      </c>
      <c r="K554" s="51">
        <v>0</v>
      </c>
      <c r="L554" s="51">
        <v>0</v>
      </c>
      <c r="M554" s="51">
        <v>64627.4</v>
      </c>
      <c r="N554" s="51">
        <v>64627.4</v>
      </c>
      <c r="O554" s="51">
        <v>135372.6</v>
      </c>
      <c r="P554" s="51">
        <v>135372.6</v>
      </c>
      <c r="Q554" s="9">
        <f t="shared" si="17"/>
        <v>0.32313700000000001</v>
      </c>
    </row>
    <row r="555" spans="1:17" x14ac:dyDescent="0.2">
      <c r="A555" s="10" t="s">
        <v>344</v>
      </c>
      <c r="B555" s="10" t="s">
        <v>345</v>
      </c>
      <c r="C555" s="11" t="str">
        <f t="shared" si="16"/>
        <v>21375104 MUSEO HISTORICO CULTURAL JUAN SANTAMARIA</v>
      </c>
      <c r="D555" s="10" t="s">
        <v>19</v>
      </c>
      <c r="E555" s="10" t="s">
        <v>209</v>
      </c>
      <c r="F555" s="10" t="s">
        <v>210</v>
      </c>
      <c r="G555" s="51">
        <v>11150966</v>
      </c>
      <c r="H555" s="51">
        <v>11139661</v>
      </c>
      <c r="I555" s="51">
        <v>11139661</v>
      </c>
      <c r="J555" s="51">
        <v>0</v>
      </c>
      <c r="K555" s="51">
        <v>0</v>
      </c>
      <c r="L555" s="51">
        <v>0</v>
      </c>
      <c r="M555" s="51">
        <v>6184029.0999999996</v>
      </c>
      <c r="N555" s="51">
        <v>6184029.0999999996</v>
      </c>
      <c r="O555" s="51">
        <v>4955631.9000000004</v>
      </c>
      <c r="P555" s="51">
        <v>4955631.9000000004</v>
      </c>
      <c r="Q555" s="9">
        <f t="shared" si="17"/>
        <v>0.55513620208011716</v>
      </c>
    </row>
    <row r="556" spans="1:17" x14ac:dyDescent="0.2">
      <c r="A556" s="10" t="s">
        <v>344</v>
      </c>
      <c r="B556" s="10" t="s">
        <v>345</v>
      </c>
      <c r="C556" s="11" t="str">
        <f t="shared" si="16"/>
        <v>21375104 MUSEO HISTORICO CULTURAL JUAN SANTAMARIA</v>
      </c>
      <c r="D556" s="10" t="s">
        <v>19</v>
      </c>
      <c r="E556" s="10" t="s">
        <v>211</v>
      </c>
      <c r="F556" s="10" t="s">
        <v>212</v>
      </c>
      <c r="G556" s="51">
        <v>3250966</v>
      </c>
      <c r="H556" s="51">
        <v>3239661</v>
      </c>
      <c r="I556" s="51">
        <v>3239661</v>
      </c>
      <c r="J556" s="51">
        <v>0</v>
      </c>
      <c r="K556" s="51">
        <v>0</v>
      </c>
      <c r="L556" s="51">
        <v>0</v>
      </c>
      <c r="M556" s="51">
        <v>1537448.62</v>
      </c>
      <c r="N556" s="51">
        <v>1537448.62</v>
      </c>
      <c r="O556" s="51">
        <v>1702212.38</v>
      </c>
      <c r="P556" s="51">
        <v>1702212.38</v>
      </c>
      <c r="Q556" s="9">
        <f t="shared" si="17"/>
        <v>0.47457083318285465</v>
      </c>
    </row>
    <row r="557" spans="1:17" x14ac:dyDescent="0.2">
      <c r="A557" s="10" t="s">
        <v>344</v>
      </c>
      <c r="B557" s="10" t="s">
        <v>345</v>
      </c>
      <c r="C557" s="11" t="str">
        <f t="shared" si="16"/>
        <v>21375104 MUSEO HISTORICO CULTURAL JUAN SANTAMARIA</v>
      </c>
      <c r="D557" s="10" t="s">
        <v>19</v>
      </c>
      <c r="E557" s="10" t="s">
        <v>353</v>
      </c>
      <c r="F557" s="10" t="s">
        <v>214</v>
      </c>
      <c r="G557" s="51">
        <v>2804404</v>
      </c>
      <c r="H557" s="51">
        <v>2794652</v>
      </c>
      <c r="I557" s="51">
        <v>2794652</v>
      </c>
      <c r="J557" s="51">
        <v>0</v>
      </c>
      <c r="K557" s="51">
        <v>0</v>
      </c>
      <c r="L557" s="51">
        <v>0</v>
      </c>
      <c r="M557" s="51">
        <v>1321901.77</v>
      </c>
      <c r="N557" s="51">
        <v>1321901.77</v>
      </c>
      <c r="O557" s="51">
        <v>1472750.23</v>
      </c>
      <c r="P557" s="51">
        <v>1472750.23</v>
      </c>
      <c r="Q557" s="9">
        <f t="shared" si="17"/>
        <v>0.47301122644250521</v>
      </c>
    </row>
    <row r="558" spans="1:17" x14ac:dyDescent="0.2">
      <c r="A558" s="10" t="s">
        <v>344</v>
      </c>
      <c r="B558" s="10" t="s">
        <v>345</v>
      </c>
      <c r="C558" s="11" t="str">
        <f t="shared" si="16"/>
        <v>21375104 MUSEO HISTORICO CULTURAL JUAN SANTAMARIA</v>
      </c>
      <c r="D558" s="10" t="s">
        <v>19</v>
      </c>
      <c r="E558" s="10" t="s">
        <v>354</v>
      </c>
      <c r="F558" s="10" t="s">
        <v>216</v>
      </c>
      <c r="G558" s="51">
        <v>446562</v>
      </c>
      <c r="H558" s="51">
        <v>445009</v>
      </c>
      <c r="I558" s="51">
        <v>445009</v>
      </c>
      <c r="J558" s="51">
        <v>0</v>
      </c>
      <c r="K558" s="51">
        <v>0</v>
      </c>
      <c r="L558" s="51">
        <v>0</v>
      </c>
      <c r="M558" s="51">
        <v>215546.85</v>
      </c>
      <c r="N558" s="51">
        <v>215546.85</v>
      </c>
      <c r="O558" s="51">
        <v>229462.15</v>
      </c>
      <c r="P558" s="51">
        <v>229462.15</v>
      </c>
      <c r="Q558" s="9">
        <f t="shared" si="17"/>
        <v>0.48436514767117073</v>
      </c>
    </row>
    <row r="559" spans="1:17" x14ac:dyDescent="0.2">
      <c r="A559" s="10" t="s">
        <v>344</v>
      </c>
      <c r="B559" s="10" t="s">
        <v>345</v>
      </c>
      <c r="C559" s="11" t="str">
        <f t="shared" si="16"/>
        <v>21375104 MUSEO HISTORICO CULTURAL JUAN SANTAMARIA</v>
      </c>
      <c r="D559" s="10" t="s">
        <v>19</v>
      </c>
      <c r="E559" s="10" t="s">
        <v>225</v>
      </c>
      <c r="F559" s="10" t="s">
        <v>226</v>
      </c>
      <c r="G559" s="51">
        <v>7900000</v>
      </c>
      <c r="H559" s="51">
        <v>7900000</v>
      </c>
      <c r="I559" s="51">
        <v>7900000</v>
      </c>
      <c r="J559" s="51">
        <v>0</v>
      </c>
      <c r="K559" s="51">
        <v>0</v>
      </c>
      <c r="L559" s="51">
        <v>0</v>
      </c>
      <c r="M559" s="51">
        <v>4646580.4800000004</v>
      </c>
      <c r="N559" s="51">
        <v>4646580.4800000004</v>
      </c>
      <c r="O559" s="51">
        <v>3253419.52</v>
      </c>
      <c r="P559" s="51">
        <v>3253419.52</v>
      </c>
      <c r="Q559" s="9">
        <f t="shared" si="17"/>
        <v>0.58817474430379757</v>
      </c>
    </row>
    <row r="560" spans="1:17" x14ac:dyDescent="0.2">
      <c r="A560" s="10" t="s">
        <v>344</v>
      </c>
      <c r="B560" s="10" t="s">
        <v>345</v>
      </c>
      <c r="C560" s="11" t="str">
        <f t="shared" si="16"/>
        <v>21375104 MUSEO HISTORICO CULTURAL JUAN SANTAMARIA</v>
      </c>
      <c r="D560" s="10" t="s">
        <v>19</v>
      </c>
      <c r="E560" s="10" t="s">
        <v>227</v>
      </c>
      <c r="F560" s="10" t="s">
        <v>228</v>
      </c>
      <c r="G560" s="51">
        <v>6600000</v>
      </c>
      <c r="H560" s="51">
        <v>6600000</v>
      </c>
      <c r="I560" s="51">
        <v>6600000</v>
      </c>
      <c r="J560" s="51">
        <v>0</v>
      </c>
      <c r="K560" s="51">
        <v>0</v>
      </c>
      <c r="L560" s="51">
        <v>0</v>
      </c>
      <c r="M560" s="51">
        <v>4531093.3099999996</v>
      </c>
      <c r="N560" s="51">
        <v>4531093.3099999996</v>
      </c>
      <c r="O560" s="51">
        <v>2068906.69</v>
      </c>
      <c r="P560" s="51">
        <v>2068906.69</v>
      </c>
      <c r="Q560" s="9">
        <f t="shared" si="17"/>
        <v>0.68652928939393931</v>
      </c>
    </row>
    <row r="561" spans="1:17" x14ac:dyDescent="0.2">
      <c r="A561" s="10" t="s">
        <v>344</v>
      </c>
      <c r="B561" s="10" t="s">
        <v>345</v>
      </c>
      <c r="C561" s="11" t="str">
        <f t="shared" si="16"/>
        <v>21375104 MUSEO HISTORICO CULTURAL JUAN SANTAMARIA</v>
      </c>
      <c r="D561" s="10" t="s">
        <v>19</v>
      </c>
      <c r="E561" s="10" t="s">
        <v>229</v>
      </c>
      <c r="F561" s="10" t="s">
        <v>230</v>
      </c>
      <c r="G561" s="51">
        <v>1300000</v>
      </c>
      <c r="H561" s="51">
        <v>1300000</v>
      </c>
      <c r="I561" s="51">
        <v>1300000</v>
      </c>
      <c r="J561" s="51">
        <v>0</v>
      </c>
      <c r="K561" s="51">
        <v>0</v>
      </c>
      <c r="L561" s="51">
        <v>0</v>
      </c>
      <c r="M561" s="51">
        <v>115487.17</v>
      </c>
      <c r="N561" s="51">
        <v>115487.17</v>
      </c>
      <c r="O561" s="51">
        <v>1184512.83</v>
      </c>
      <c r="P561" s="51">
        <v>1184512.83</v>
      </c>
      <c r="Q561" s="9">
        <f t="shared" si="17"/>
        <v>8.883628461538462E-2</v>
      </c>
    </row>
    <row r="562" spans="1:17" x14ac:dyDescent="0.2">
      <c r="A562" s="10" t="s">
        <v>344</v>
      </c>
      <c r="B562" s="10" t="s">
        <v>345</v>
      </c>
      <c r="C562" s="11" t="str">
        <f t="shared" si="16"/>
        <v>21375104 MUSEO HISTORICO CULTURAL JUAN SANTAMARIA</v>
      </c>
      <c r="D562" s="10" t="s">
        <v>253</v>
      </c>
      <c r="E562" s="10" t="s">
        <v>254</v>
      </c>
      <c r="F562" s="10" t="s">
        <v>255</v>
      </c>
      <c r="G562" s="51">
        <v>42280000</v>
      </c>
      <c r="H562" s="51">
        <v>42280000</v>
      </c>
      <c r="I562" s="51">
        <v>42280000</v>
      </c>
      <c r="J562" s="51">
        <v>0</v>
      </c>
      <c r="K562" s="51">
        <v>0</v>
      </c>
      <c r="L562" s="51">
        <v>0</v>
      </c>
      <c r="M562" s="51">
        <v>39273493.609999999</v>
      </c>
      <c r="N562" s="51">
        <v>39273493.609999999</v>
      </c>
      <c r="O562" s="51">
        <v>3006506.39</v>
      </c>
      <c r="P562" s="51">
        <v>3006506.39</v>
      </c>
      <c r="Q562" s="9">
        <f t="shared" si="17"/>
        <v>0.92889057734153258</v>
      </c>
    </row>
    <row r="563" spans="1:17" x14ac:dyDescent="0.2">
      <c r="A563" s="10" t="s">
        <v>344</v>
      </c>
      <c r="B563" s="10" t="s">
        <v>345</v>
      </c>
      <c r="C563" s="11" t="str">
        <f t="shared" si="16"/>
        <v>21375104 MUSEO HISTORICO CULTURAL JUAN SANTAMARIA</v>
      </c>
      <c r="D563" s="10" t="s">
        <v>253</v>
      </c>
      <c r="E563" s="10" t="s">
        <v>256</v>
      </c>
      <c r="F563" s="10" t="s">
        <v>257</v>
      </c>
      <c r="G563" s="51">
        <v>24753858</v>
      </c>
      <c r="H563" s="51">
        <v>18753858</v>
      </c>
      <c r="I563" s="51">
        <v>18753858</v>
      </c>
      <c r="J563" s="51">
        <v>0</v>
      </c>
      <c r="K563" s="51">
        <v>0</v>
      </c>
      <c r="L563" s="51">
        <v>0</v>
      </c>
      <c r="M563" s="51">
        <v>17023263.550000001</v>
      </c>
      <c r="N563" s="51">
        <v>17023263.550000001</v>
      </c>
      <c r="O563" s="51">
        <v>1730594.45</v>
      </c>
      <c r="P563" s="51">
        <v>1730594.45</v>
      </c>
      <c r="Q563" s="9">
        <f t="shared" si="17"/>
        <v>0.9077206167392331</v>
      </c>
    </row>
    <row r="564" spans="1:17" x14ac:dyDescent="0.2">
      <c r="A564" s="10" t="s">
        <v>344</v>
      </c>
      <c r="B564" s="10" t="s">
        <v>345</v>
      </c>
      <c r="C564" s="11" t="str">
        <f t="shared" si="16"/>
        <v>21375104 MUSEO HISTORICO CULTURAL JUAN SANTAMARIA</v>
      </c>
      <c r="D564" s="10" t="s">
        <v>253</v>
      </c>
      <c r="E564" s="10" t="s">
        <v>258</v>
      </c>
      <c r="F564" s="10" t="s">
        <v>259</v>
      </c>
      <c r="G564" s="51">
        <v>1523500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9">
        <f t="shared" si="17"/>
        <v>0</v>
      </c>
    </row>
    <row r="565" spans="1:17" x14ac:dyDescent="0.2">
      <c r="A565" s="10" t="s">
        <v>344</v>
      </c>
      <c r="B565" s="10" t="s">
        <v>345</v>
      </c>
      <c r="C565" s="11" t="str">
        <f t="shared" si="16"/>
        <v>21375104 MUSEO HISTORICO CULTURAL JUAN SANTAMARIA</v>
      </c>
      <c r="D565" s="10" t="s">
        <v>253</v>
      </c>
      <c r="E565" s="10" t="s">
        <v>355</v>
      </c>
      <c r="F565" s="10" t="s">
        <v>356</v>
      </c>
      <c r="G565" s="51">
        <v>600000</v>
      </c>
      <c r="H565" s="51">
        <v>0</v>
      </c>
      <c r="I565" s="51">
        <v>0</v>
      </c>
      <c r="J565" s="51">
        <v>0</v>
      </c>
      <c r="K565" s="51">
        <v>0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9">
        <f t="shared" si="17"/>
        <v>0</v>
      </c>
    </row>
    <row r="566" spans="1:17" x14ac:dyDescent="0.2">
      <c r="A566" s="10" t="s">
        <v>344</v>
      </c>
      <c r="B566" s="10" t="s">
        <v>345</v>
      </c>
      <c r="C566" s="11" t="str">
        <f t="shared" si="16"/>
        <v>21375104 MUSEO HISTORICO CULTURAL JUAN SANTAMARIA</v>
      </c>
      <c r="D566" s="10" t="s">
        <v>253</v>
      </c>
      <c r="E566" s="10" t="s">
        <v>260</v>
      </c>
      <c r="F566" s="10" t="s">
        <v>261</v>
      </c>
      <c r="G566" s="51">
        <v>2000000</v>
      </c>
      <c r="H566" s="51">
        <v>2300000</v>
      </c>
      <c r="I566" s="51">
        <v>2300000</v>
      </c>
      <c r="J566" s="51">
        <v>0</v>
      </c>
      <c r="K566" s="51">
        <v>0</v>
      </c>
      <c r="L566" s="51">
        <v>0</v>
      </c>
      <c r="M566" s="51">
        <v>1225863.55</v>
      </c>
      <c r="N566" s="51">
        <v>1225863.55</v>
      </c>
      <c r="O566" s="51">
        <v>1074136.45</v>
      </c>
      <c r="P566" s="51">
        <v>1074136.45</v>
      </c>
      <c r="Q566" s="9">
        <f t="shared" si="17"/>
        <v>0.53298415217391304</v>
      </c>
    </row>
    <row r="567" spans="1:17" x14ac:dyDescent="0.2">
      <c r="A567" s="10" t="s">
        <v>344</v>
      </c>
      <c r="B567" s="10" t="s">
        <v>345</v>
      </c>
      <c r="C567" s="11" t="str">
        <f t="shared" si="16"/>
        <v>21375104 MUSEO HISTORICO CULTURAL JUAN SANTAMARIA</v>
      </c>
      <c r="D567" s="10" t="s">
        <v>253</v>
      </c>
      <c r="E567" s="10" t="s">
        <v>262</v>
      </c>
      <c r="F567" s="10" t="s">
        <v>263</v>
      </c>
      <c r="G567" s="51">
        <v>1000000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9">
        <f t="shared" si="17"/>
        <v>0</v>
      </c>
    </row>
    <row r="568" spans="1:17" x14ac:dyDescent="0.2">
      <c r="A568" s="10" t="s">
        <v>344</v>
      </c>
      <c r="B568" s="10" t="s">
        <v>345</v>
      </c>
      <c r="C568" s="11" t="str">
        <f t="shared" si="16"/>
        <v>21375104 MUSEO HISTORICO CULTURAL JUAN SANTAMARIA</v>
      </c>
      <c r="D568" s="10" t="s">
        <v>253</v>
      </c>
      <c r="E568" s="10" t="s">
        <v>264</v>
      </c>
      <c r="F568" s="10" t="s">
        <v>265</v>
      </c>
      <c r="G568" s="51">
        <v>4133358</v>
      </c>
      <c r="H568" s="51">
        <v>133358</v>
      </c>
      <c r="I568" s="51">
        <v>133358</v>
      </c>
      <c r="J568" s="51">
        <v>0</v>
      </c>
      <c r="K568" s="51">
        <v>0</v>
      </c>
      <c r="L568" s="51">
        <v>0</v>
      </c>
      <c r="M568" s="51">
        <v>0</v>
      </c>
      <c r="N568" s="51">
        <v>0</v>
      </c>
      <c r="O568" s="51">
        <v>133358</v>
      </c>
      <c r="P568" s="51">
        <v>133358</v>
      </c>
      <c r="Q568" s="9">
        <f t="shared" si="17"/>
        <v>0</v>
      </c>
    </row>
    <row r="569" spans="1:17" x14ac:dyDescent="0.2">
      <c r="A569" s="10" t="s">
        <v>344</v>
      </c>
      <c r="B569" s="10" t="s">
        <v>345</v>
      </c>
      <c r="C569" s="11" t="str">
        <f t="shared" si="16"/>
        <v>21375104 MUSEO HISTORICO CULTURAL JUAN SANTAMARIA</v>
      </c>
      <c r="D569" s="10" t="s">
        <v>253</v>
      </c>
      <c r="E569" s="10" t="s">
        <v>357</v>
      </c>
      <c r="F569" s="10" t="s">
        <v>358</v>
      </c>
      <c r="G569" s="51">
        <v>2497000</v>
      </c>
      <c r="H569" s="51">
        <v>523100</v>
      </c>
      <c r="I569" s="51">
        <v>523100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523100</v>
      </c>
      <c r="P569" s="51">
        <v>523100</v>
      </c>
      <c r="Q569" s="9">
        <f t="shared" si="17"/>
        <v>0</v>
      </c>
    </row>
    <row r="570" spans="1:17" x14ac:dyDescent="0.2">
      <c r="A570" s="10" t="s">
        <v>344</v>
      </c>
      <c r="B570" s="10" t="s">
        <v>345</v>
      </c>
      <c r="C570" s="11" t="str">
        <f t="shared" si="16"/>
        <v>21375104 MUSEO HISTORICO CULTURAL JUAN SANTAMARIA</v>
      </c>
      <c r="D570" s="10" t="s">
        <v>253</v>
      </c>
      <c r="E570" s="10" t="s">
        <v>359</v>
      </c>
      <c r="F570" s="10" t="s">
        <v>360</v>
      </c>
      <c r="G570" s="51">
        <v>7000000</v>
      </c>
      <c r="H570" s="51">
        <v>15797400</v>
      </c>
      <c r="I570" s="51">
        <v>15797400</v>
      </c>
      <c r="J570" s="51">
        <v>0</v>
      </c>
      <c r="K570" s="51">
        <v>0</v>
      </c>
      <c r="L570" s="51">
        <v>0</v>
      </c>
      <c r="M570" s="51">
        <v>15797400</v>
      </c>
      <c r="N570" s="51">
        <v>15797400</v>
      </c>
      <c r="O570" s="51">
        <v>0</v>
      </c>
      <c r="P570" s="51">
        <v>0</v>
      </c>
      <c r="Q570" s="9">
        <f t="shared" si="17"/>
        <v>1</v>
      </c>
    </row>
    <row r="571" spans="1:17" x14ac:dyDescent="0.2">
      <c r="A571" s="10" t="s">
        <v>344</v>
      </c>
      <c r="B571" s="10" t="s">
        <v>345</v>
      </c>
      <c r="C571" s="11" t="str">
        <f t="shared" si="16"/>
        <v>21375104 MUSEO HISTORICO CULTURAL JUAN SANTAMARIA</v>
      </c>
      <c r="D571" s="10" t="s">
        <v>253</v>
      </c>
      <c r="E571" s="10" t="s">
        <v>266</v>
      </c>
      <c r="F571" s="10" t="s">
        <v>267</v>
      </c>
      <c r="G571" s="51">
        <v>6000000</v>
      </c>
      <c r="H571" s="51">
        <v>0</v>
      </c>
      <c r="I571" s="51">
        <v>0</v>
      </c>
      <c r="J571" s="51">
        <v>0</v>
      </c>
      <c r="K571" s="51">
        <v>0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12">
        <f t="shared" si="17"/>
        <v>0</v>
      </c>
    </row>
    <row r="572" spans="1:17" x14ac:dyDescent="0.2">
      <c r="A572" s="10" t="s">
        <v>344</v>
      </c>
      <c r="B572" s="10" t="s">
        <v>345</v>
      </c>
      <c r="C572" s="11" t="str">
        <f t="shared" si="16"/>
        <v>21375104 MUSEO HISTORICO CULTURAL JUAN SANTAMARIA</v>
      </c>
      <c r="D572" s="10" t="s">
        <v>253</v>
      </c>
      <c r="E572" s="10" t="s">
        <v>268</v>
      </c>
      <c r="F572" s="10" t="s">
        <v>269</v>
      </c>
      <c r="G572" s="51">
        <v>7526142</v>
      </c>
      <c r="H572" s="51">
        <v>19784002</v>
      </c>
      <c r="I572" s="51">
        <v>19784002</v>
      </c>
      <c r="J572" s="51">
        <v>0</v>
      </c>
      <c r="K572" s="51">
        <v>0</v>
      </c>
      <c r="L572" s="51">
        <v>0</v>
      </c>
      <c r="M572" s="51">
        <v>18840659.5</v>
      </c>
      <c r="N572" s="51">
        <v>18840659.5</v>
      </c>
      <c r="O572" s="51">
        <v>943342.5</v>
      </c>
      <c r="P572" s="51">
        <v>943342.5</v>
      </c>
      <c r="Q572" s="9">
        <f t="shared" si="17"/>
        <v>0.9523179132311046</v>
      </c>
    </row>
    <row r="573" spans="1:17" x14ac:dyDescent="0.2">
      <c r="A573" s="10" t="s">
        <v>344</v>
      </c>
      <c r="B573" s="10" t="s">
        <v>345</v>
      </c>
      <c r="C573" s="11" t="str">
        <f t="shared" si="16"/>
        <v>21375104 MUSEO HISTORICO CULTURAL JUAN SANTAMARIA</v>
      </c>
      <c r="D573" s="10" t="s">
        <v>253</v>
      </c>
      <c r="E573" s="10" t="s">
        <v>272</v>
      </c>
      <c r="F573" s="10" t="s">
        <v>273</v>
      </c>
      <c r="G573" s="51">
        <v>7526142</v>
      </c>
      <c r="H573" s="51">
        <v>19784002</v>
      </c>
      <c r="I573" s="51">
        <v>19784002</v>
      </c>
      <c r="J573" s="51">
        <v>0</v>
      </c>
      <c r="K573" s="51">
        <v>0</v>
      </c>
      <c r="L573" s="51">
        <v>0</v>
      </c>
      <c r="M573" s="51">
        <v>18840659.5</v>
      </c>
      <c r="N573" s="51">
        <v>18840659.5</v>
      </c>
      <c r="O573" s="51">
        <v>943342.5</v>
      </c>
      <c r="P573" s="51">
        <v>943342.5</v>
      </c>
      <c r="Q573" s="9">
        <f t="shared" si="17"/>
        <v>0.9523179132311046</v>
      </c>
    </row>
    <row r="574" spans="1:17" x14ac:dyDescent="0.2">
      <c r="A574" s="10" t="s">
        <v>344</v>
      </c>
      <c r="B574" s="10" t="s">
        <v>345</v>
      </c>
      <c r="C574" s="11" t="str">
        <f t="shared" si="16"/>
        <v>21375104 MUSEO HISTORICO CULTURAL JUAN SANTAMARIA</v>
      </c>
      <c r="D574" s="10" t="s">
        <v>253</v>
      </c>
      <c r="E574" s="10" t="s">
        <v>274</v>
      </c>
      <c r="F574" s="10" t="s">
        <v>275</v>
      </c>
      <c r="G574" s="51">
        <v>10000000</v>
      </c>
      <c r="H574" s="51">
        <v>3742140</v>
      </c>
      <c r="I574" s="51">
        <v>3742140</v>
      </c>
      <c r="J574" s="51">
        <v>0</v>
      </c>
      <c r="K574" s="51">
        <v>0</v>
      </c>
      <c r="L574" s="51">
        <v>0</v>
      </c>
      <c r="M574" s="51">
        <v>3409570.56</v>
      </c>
      <c r="N574" s="51">
        <v>3409570.56</v>
      </c>
      <c r="O574" s="51">
        <v>332569.44</v>
      </c>
      <c r="P574" s="51">
        <v>332569.44</v>
      </c>
      <c r="Q574" s="9">
        <f t="shared" si="17"/>
        <v>0.91112854142282229</v>
      </c>
    </row>
    <row r="575" spans="1:17" x14ac:dyDescent="0.2">
      <c r="A575" s="10" t="s">
        <v>344</v>
      </c>
      <c r="B575" s="10" t="s">
        <v>345</v>
      </c>
      <c r="C575" s="11" t="str">
        <f t="shared" si="16"/>
        <v>21375104 MUSEO HISTORICO CULTURAL JUAN SANTAMARIA</v>
      </c>
      <c r="D575" s="10" t="s">
        <v>253</v>
      </c>
      <c r="E575" s="10" t="s">
        <v>361</v>
      </c>
      <c r="F575" s="10" t="s">
        <v>362</v>
      </c>
      <c r="G575" s="51">
        <v>5000000</v>
      </c>
      <c r="H575" s="51">
        <v>2842140</v>
      </c>
      <c r="I575" s="51">
        <v>2842140</v>
      </c>
      <c r="J575" s="51">
        <v>0</v>
      </c>
      <c r="K575" s="51">
        <v>0</v>
      </c>
      <c r="L575" s="51">
        <v>0</v>
      </c>
      <c r="M575" s="51">
        <v>2842140</v>
      </c>
      <c r="N575" s="51">
        <v>2842140</v>
      </c>
      <c r="O575" s="51">
        <v>0</v>
      </c>
      <c r="P575" s="51">
        <v>0</v>
      </c>
      <c r="Q575" s="9">
        <f t="shared" si="17"/>
        <v>1</v>
      </c>
    </row>
    <row r="576" spans="1:17" x14ac:dyDescent="0.2">
      <c r="A576" s="10" t="s">
        <v>344</v>
      </c>
      <c r="B576" s="10" t="s">
        <v>345</v>
      </c>
      <c r="C576" s="11" t="str">
        <f t="shared" si="16"/>
        <v>21375104 MUSEO HISTORICO CULTURAL JUAN SANTAMARIA</v>
      </c>
      <c r="D576" s="10" t="s">
        <v>253</v>
      </c>
      <c r="E576" s="10" t="s">
        <v>276</v>
      </c>
      <c r="F576" s="10" t="s">
        <v>277</v>
      </c>
      <c r="G576" s="51">
        <v>5000000</v>
      </c>
      <c r="H576" s="51">
        <v>900000</v>
      </c>
      <c r="I576" s="51">
        <v>900000</v>
      </c>
      <c r="J576" s="51">
        <v>0</v>
      </c>
      <c r="K576" s="51">
        <v>0</v>
      </c>
      <c r="L576" s="51">
        <v>0</v>
      </c>
      <c r="M576" s="51">
        <v>567430.56000000006</v>
      </c>
      <c r="N576" s="51">
        <v>567430.56000000006</v>
      </c>
      <c r="O576" s="51">
        <v>332569.44</v>
      </c>
      <c r="P576" s="51">
        <v>332569.44</v>
      </c>
      <c r="Q576" s="12">
        <f t="shared" si="17"/>
        <v>0.63047840000000011</v>
      </c>
    </row>
    <row r="577" spans="1:17" x14ac:dyDescent="0.2">
      <c r="A577" s="11" t="s">
        <v>363</v>
      </c>
      <c r="B577" s="11" t="s">
        <v>364</v>
      </c>
      <c r="C577" s="11" t="str">
        <f t="shared" si="16"/>
        <v>21375105 MUSEO DR. RAFAEL ANGEL CALDERON GUARDIA</v>
      </c>
      <c r="D577" s="11" t="s">
        <v>19</v>
      </c>
      <c r="E577" s="11" t="s">
        <v>20</v>
      </c>
      <c r="F577" s="11" t="s">
        <v>20</v>
      </c>
      <c r="G577" s="50">
        <v>330647285</v>
      </c>
      <c r="H577" s="50">
        <v>315204545</v>
      </c>
      <c r="I577" s="50">
        <v>315204545</v>
      </c>
      <c r="J577" s="50">
        <v>0</v>
      </c>
      <c r="K577" s="50">
        <v>0</v>
      </c>
      <c r="L577" s="50">
        <v>0</v>
      </c>
      <c r="M577" s="50">
        <v>291590765.14999998</v>
      </c>
      <c r="N577" s="50">
        <v>286594120.44</v>
      </c>
      <c r="O577" s="50">
        <v>23613779.850000001</v>
      </c>
      <c r="P577" s="50">
        <v>23613779.850000001</v>
      </c>
      <c r="Q577" s="12">
        <f t="shared" si="17"/>
        <v>0.92508426599622784</v>
      </c>
    </row>
    <row r="578" spans="1:17" x14ac:dyDescent="0.2">
      <c r="A578" s="10" t="s">
        <v>363</v>
      </c>
      <c r="B578" s="10" t="s">
        <v>364</v>
      </c>
      <c r="C578" s="11" t="str">
        <f t="shared" si="16"/>
        <v>21375105 MUSEO DR. RAFAEL ANGEL CALDERON GUARDIA</v>
      </c>
      <c r="D578" s="10" t="s">
        <v>19</v>
      </c>
      <c r="E578" s="10" t="s">
        <v>23</v>
      </c>
      <c r="F578" s="10" t="s">
        <v>24</v>
      </c>
      <c r="G578" s="51">
        <v>219693726</v>
      </c>
      <c r="H578" s="51">
        <v>212558441</v>
      </c>
      <c r="I578" s="51">
        <v>212558441</v>
      </c>
      <c r="J578" s="51">
        <v>0</v>
      </c>
      <c r="K578" s="51">
        <v>0</v>
      </c>
      <c r="L578" s="51">
        <v>0</v>
      </c>
      <c r="M578" s="51">
        <v>193677188.43000001</v>
      </c>
      <c r="N578" s="51">
        <v>189756809.53</v>
      </c>
      <c r="O578" s="51">
        <v>18881252.57</v>
      </c>
      <c r="P578" s="51">
        <v>18881252.57</v>
      </c>
      <c r="Q578" s="9">
        <f t="shared" si="17"/>
        <v>0.91117147603655979</v>
      </c>
    </row>
    <row r="579" spans="1:17" x14ac:dyDescent="0.2">
      <c r="A579" s="10" t="s">
        <v>363</v>
      </c>
      <c r="B579" s="10" t="s">
        <v>364</v>
      </c>
      <c r="C579" s="11" t="str">
        <f t="shared" si="16"/>
        <v>21375105 MUSEO DR. RAFAEL ANGEL CALDERON GUARDIA</v>
      </c>
      <c r="D579" s="10" t="s">
        <v>19</v>
      </c>
      <c r="E579" s="10" t="s">
        <v>25</v>
      </c>
      <c r="F579" s="10" t="s">
        <v>26</v>
      </c>
      <c r="G579" s="51">
        <v>90336800</v>
      </c>
      <c r="H579" s="51">
        <v>86630900</v>
      </c>
      <c r="I579" s="51">
        <v>86630900</v>
      </c>
      <c r="J579" s="51">
        <v>0</v>
      </c>
      <c r="K579" s="51">
        <v>0</v>
      </c>
      <c r="L579" s="51">
        <v>0</v>
      </c>
      <c r="M579" s="51">
        <v>80496504.780000001</v>
      </c>
      <c r="N579" s="51">
        <v>79484330.530000001</v>
      </c>
      <c r="O579" s="51">
        <v>6134395.2199999997</v>
      </c>
      <c r="P579" s="51">
        <v>6134395.2199999997</v>
      </c>
      <c r="Q579" s="9">
        <f t="shared" si="17"/>
        <v>0.92918929365849834</v>
      </c>
    </row>
    <row r="580" spans="1:17" x14ac:dyDescent="0.2">
      <c r="A580" s="10" t="s">
        <v>363</v>
      </c>
      <c r="B580" s="10" t="s">
        <v>364</v>
      </c>
      <c r="C580" s="11" t="str">
        <f t="shared" si="16"/>
        <v>21375105 MUSEO DR. RAFAEL ANGEL CALDERON GUARDIA</v>
      </c>
      <c r="D580" s="10" t="s">
        <v>19</v>
      </c>
      <c r="E580" s="10" t="s">
        <v>27</v>
      </c>
      <c r="F580" s="10" t="s">
        <v>28</v>
      </c>
      <c r="G580" s="51">
        <v>90336800</v>
      </c>
      <c r="H580" s="51">
        <v>86630900</v>
      </c>
      <c r="I580" s="51">
        <v>86630900</v>
      </c>
      <c r="J580" s="51">
        <v>0</v>
      </c>
      <c r="K580" s="51">
        <v>0</v>
      </c>
      <c r="L580" s="51">
        <v>0</v>
      </c>
      <c r="M580" s="51">
        <v>80496504.780000001</v>
      </c>
      <c r="N580" s="51">
        <v>79484330.530000001</v>
      </c>
      <c r="O580" s="51">
        <v>6134395.2199999997</v>
      </c>
      <c r="P580" s="51">
        <v>6134395.2199999997</v>
      </c>
      <c r="Q580" s="9">
        <f t="shared" si="17"/>
        <v>0.92918929365849834</v>
      </c>
    </row>
    <row r="581" spans="1:17" x14ac:dyDescent="0.2">
      <c r="A581" s="10" t="s">
        <v>363</v>
      </c>
      <c r="B581" s="10" t="s">
        <v>364</v>
      </c>
      <c r="C581" s="11" t="str">
        <f t="shared" si="16"/>
        <v>21375105 MUSEO DR. RAFAEL ANGEL CALDERON GUARDIA</v>
      </c>
      <c r="D581" s="10" t="s">
        <v>19</v>
      </c>
      <c r="E581" s="10" t="s">
        <v>31</v>
      </c>
      <c r="F581" s="10" t="s">
        <v>32</v>
      </c>
      <c r="G581" s="51">
        <v>2100000</v>
      </c>
      <c r="H581" s="51">
        <v>2100000</v>
      </c>
      <c r="I581" s="51">
        <v>2100000</v>
      </c>
      <c r="J581" s="51">
        <v>0</v>
      </c>
      <c r="K581" s="51">
        <v>0</v>
      </c>
      <c r="L581" s="51">
        <v>0</v>
      </c>
      <c r="M581" s="51">
        <v>2097359.79</v>
      </c>
      <c r="N581" s="51">
        <v>2077753.51</v>
      </c>
      <c r="O581" s="51">
        <v>2640.21</v>
      </c>
      <c r="P581" s="51">
        <v>2640.21</v>
      </c>
      <c r="Q581" s="9">
        <f t="shared" si="17"/>
        <v>0.99874275714285721</v>
      </c>
    </row>
    <row r="582" spans="1:17" x14ac:dyDescent="0.2">
      <c r="A582" s="10" t="s">
        <v>363</v>
      </c>
      <c r="B582" s="10" t="s">
        <v>364</v>
      </c>
      <c r="C582" s="11" t="str">
        <f t="shared" si="16"/>
        <v>21375105 MUSEO DR. RAFAEL ANGEL CALDERON GUARDIA</v>
      </c>
      <c r="D582" s="10" t="s">
        <v>19</v>
      </c>
      <c r="E582" s="10" t="s">
        <v>33</v>
      </c>
      <c r="F582" s="10" t="s">
        <v>34</v>
      </c>
      <c r="G582" s="51">
        <v>2100000</v>
      </c>
      <c r="H582" s="51">
        <v>2100000</v>
      </c>
      <c r="I582" s="51">
        <v>2100000</v>
      </c>
      <c r="J582" s="51">
        <v>0</v>
      </c>
      <c r="K582" s="51">
        <v>0</v>
      </c>
      <c r="L582" s="51">
        <v>0</v>
      </c>
      <c r="M582" s="51">
        <v>2097359.79</v>
      </c>
      <c r="N582" s="51">
        <v>2077753.51</v>
      </c>
      <c r="O582" s="51">
        <v>2640.21</v>
      </c>
      <c r="P582" s="51">
        <v>2640.21</v>
      </c>
      <c r="Q582" s="9">
        <f t="shared" si="17"/>
        <v>0.99874275714285721</v>
      </c>
    </row>
    <row r="583" spans="1:17" x14ac:dyDescent="0.2">
      <c r="A583" s="10" t="s">
        <v>363</v>
      </c>
      <c r="B583" s="10" t="s">
        <v>364</v>
      </c>
      <c r="C583" s="11" t="str">
        <f t="shared" ref="C583:C646" si="18">+CONCATENATE(A583," ",B583)</f>
        <v>21375105 MUSEO DR. RAFAEL ANGEL CALDERON GUARDIA</v>
      </c>
      <c r="D583" s="10" t="s">
        <v>19</v>
      </c>
      <c r="E583" s="10" t="s">
        <v>35</v>
      </c>
      <c r="F583" s="10" t="s">
        <v>36</v>
      </c>
      <c r="G583" s="51">
        <v>90480096</v>
      </c>
      <c r="H583" s="51">
        <v>88147204</v>
      </c>
      <c r="I583" s="51">
        <v>88147204</v>
      </c>
      <c r="J583" s="51">
        <v>0</v>
      </c>
      <c r="K583" s="51">
        <v>0</v>
      </c>
      <c r="L583" s="51">
        <v>0</v>
      </c>
      <c r="M583" s="51">
        <v>78968290.5</v>
      </c>
      <c r="N583" s="51">
        <v>78453790.129999995</v>
      </c>
      <c r="O583" s="51">
        <v>9178913.5</v>
      </c>
      <c r="P583" s="51">
        <v>9178913.5</v>
      </c>
      <c r="Q583" s="9">
        <f t="shared" ref="Q583:Q646" si="19">+IFERROR(M583/H583,0)</f>
        <v>0.89586835335128723</v>
      </c>
    </row>
    <row r="584" spans="1:17" x14ac:dyDescent="0.2">
      <c r="A584" s="10" t="s">
        <v>363</v>
      </c>
      <c r="B584" s="10" t="s">
        <v>364</v>
      </c>
      <c r="C584" s="11" t="str">
        <f t="shared" si="18"/>
        <v>21375105 MUSEO DR. RAFAEL ANGEL CALDERON GUARDIA</v>
      </c>
      <c r="D584" s="10" t="s">
        <v>19</v>
      </c>
      <c r="E584" s="10" t="s">
        <v>37</v>
      </c>
      <c r="F584" s="10" t="s">
        <v>38</v>
      </c>
      <c r="G584" s="51">
        <v>33200000</v>
      </c>
      <c r="H584" s="51">
        <v>32489780</v>
      </c>
      <c r="I584" s="51">
        <v>32489780</v>
      </c>
      <c r="J584" s="51">
        <v>0</v>
      </c>
      <c r="K584" s="51">
        <v>0</v>
      </c>
      <c r="L584" s="51">
        <v>0</v>
      </c>
      <c r="M584" s="51">
        <v>29034854.859999999</v>
      </c>
      <c r="N584" s="51">
        <v>28758235.739999998</v>
      </c>
      <c r="O584" s="51">
        <v>3454925.14</v>
      </c>
      <c r="P584" s="51">
        <v>3454925.14</v>
      </c>
      <c r="Q584" s="9">
        <f t="shared" si="19"/>
        <v>0.89366117160534786</v>
      </c>
    </row>
    <row r="585" spans="1:17" x14ac:dyDescent="0.2">
      <c r="A585" s="10" t="s">
        <v>363</v>
      </c>
      <c r="B585" s="10" t="s">
        <v>364</v>
      </c>
      <c r="C585" s="11" t="str">
        <f t="shared" si="18"/>
        <v>21375105 MUSEO DR. RAFAEL ANGEL CALDERON GUARDIA</v>
      </c>
      <c r="D585" s="10" t="s">
        <v>19</v>
      </c>
      <c r="E585" s="10" t="s">
        <v>39</v>
      </c>
      <c r="F585" s="10" t="s">
        <v>40</v>
      </c>
      <c r="G585" s="51">
        <v>24024310</v>
      </c>
      <c r="H585" s="51">
        <v>23097835</v>
      </c>
      <c r="I585" s="51">
        <v>23097835</v>
      </c>
      <c r="J585" s="51">
        <v>0</v>
      </c>
      <c r="K585" s="51">
        <v>0</v>
      </c>
      <c r="L585" s="51">
        <v>0</v>
      </c>
      <c r="M585" s="51">
        <v>19183680</v>
      </c>
      <c r="N585" s="51">
        <v>19012494.25</v>
      </c>
      <c r="O585" s="51">
        <v>3914155</v>
      </c>
      <c r="P585" s="51">
        <v>3914155</v>
      </c>
      <c r="Q585" s="9">
        <f t="shared" si="19"/>
        <v>0.83054017833273119</v>
      </c>
    </row>
    <row r="586" spans="1:17" x14ac:dyDescent="0.2">
      <c r="A586" s="10" t="s">
        <v>363</v>
      </c>
      <c r="B586" s="10" t="s">
        <v>364</v>
      </c>
      <c r="C586" s="11" t="str">
        <f t="shared" si="18"/>
        <v>21375105 MUSEO DR. RAFAEL ANGEL CALDERON GUARDIA</v>
      </c>
      <c r="D586" s="10" t="s">
        <v>19</v>
      </c>
      <c r="E586" s="10" t="s">
        <v>41</v>
      </c>
      <c r="F586" s="10" t="s">
        <v>42</v>
      </c>
      <c r="G586" s="51">
        <v>13741474</v>
      </c>
      <c r="H586" s="51">
        <v>13277123</v>
      </c>
      <c r="I586" s="51">
        <v>13277123</v>
      </c>
      <c r="J586" s="51">
        <v>0</v>
      </c>
      <c r="K586" s="51">
        <v>0</v>
      </c>
      <c r="L586" s="51">
        <v>0</v>
      </c>
      <c r="M586" s="51">
        <v>12373817.15</v>
      </c>
      <c r="N586" s="51">
        <v>12373817.15</v>
      </c>
      <c r="O586" s="51">
        <v>903305.85</v>
      </c>
      <c r="P586" s="51">
        <v>903305.85</v>
      </c>
      <c r="Q586" s="9">
        <f t="shared" si="19"/>
        <v>0.93196524201816922</v>
      </c>
    </row>
    <row r="587" spans="1:17" x14ac:dyDescent="0.2">
      <c r="A587" s="10" t="s">
        <v>363</v>
      </c>
      <c r="B587" s="10" t="s">
        <v>364</v>
      </c>
      <c r="C587" s="11" t="str">
        <f t="shared" si="18"/>
        <v>21375105 MUSEO DR. RAFAEL ANGEL CALDERON GUARDIA</v>
      </c>
      <c r="D587" s="10" t="s">
        <v>19</v>
      </c>
      <c r="E587" s="10" t="s">
        <v>43</v>
      </c>
      <c r="F587" s="10" t="s">
        <v>44</v>
      </c>
      <c r="G587" s="51">
        <v>10914312</v>
      </c>
      <c r="H587" s="51">
        <v>10914312</v>
      </c>
      <c r="I587" s="51">
        <v>10914312</v>
      </c>
      <c r="J587" s="51">
        <v>0</v>
      </c>
      <c r="K587" s="51">
        <v>0</v>
      </c>
      <c r="L587" s="51">
        <v>0</v>
      </c>
      <c r="M587" s="51">
        <v>10875038.380000001</v>
      </c>
      <c r="N587" s="51">
        <v>10875038.380000001</v>
      </c>
      <c r="O587" s="51">
        <v>39273.620000000003</v>
      </c>
      <c r="P587" s="51">
        <v>39273.620000000003</v>
      </c>
      <c r="Q587" s="9">
        <f t="shared" si="19"/>
        <v>0.99640164034159928</v>
      </c>
    </row>
    <row r="588" spans="1:17" x14ac:dyDescent="0.2">
      <c r="A588" s="10" t="s">
        <v>363</v>
      </c>
      <c r="B588" s="10" t="s">
        <v>364</v>
      </c>
      <c r="C588" s="11" t="str">
        <f t="shared" si="18"/>
        <v>21375105 MUSEO DR. RAFAEL ANGEL CALDERON GUARDIA</v>
      </c>
      <c r="D588" s="10" t="s">
        <v>19</v>
      </c>
      <c r="E588" s="10" t="s">
        <v>45</v>
      </c>
      <c r="F588" s="10" t="s">
        <v>46</v>
      </c>
      <c r="G588" s="51">
        <v>8600000</v>
      </c>
      <c r="H588" s="51">
        <v>8368154</v>
      </c>
      <c r="I588" s="51">
        <v>8368154</v>
      </c>
      <c r="J588" s="51">
        <v>0</v>
      </c>
      <c r="K588" s="51">
        <v>0</v>
      </c>
      <c r="L588" s="51">
        <v>0</v>
      </c>
      <c r="M588" s="51">
        <v>7500900.1100000003</v>
      </c>
      <c r="N588" s="51">
        <v>7434204.6100000003</v>
      </c>
      <c r="O588" s="51">
        <v>867253.89</v>
      </c>
      <c r="P588" s="51">
        <v>867253.89</v>
      </c>
      <c r="Q588" s="9">
        <f t="shared" si="19"/>
        <v>0.89636258008636083</v>
      </c>
    </row>
    <row r="589" spans="1:17" x14ac:dyDescent="0.2">
      <c r="A589" s="10" t="s">
        <v>363</v>
      </c>
      <c r="B589" s="10" t="s">
        <v>364</v>
      </c>
      <c r="C589" s="11" t="str">
        <f t="shared" si="18"/>
        <v>21375105 MUSEO DR. RAFAEL ANGEL CALDERON GUARDIA</v>
      </c>
      <c r="D589" s="10" t="s">
        <v>19</v>
      </c>
      <c r="E589" s="10" t="s">
        <v>47</v>
      </c>
      <c r="F589" s="10" t="s">
        <v>48</v>
      </c>
      <c r="G589" s="51">
        <v>16494610</v>
      </c>
      <c r="H589" s="51">
        <v>15951102</v>
      </c>
      <c r="I589" s="51">
        <v>15951102</v>
      </c>
      <c r="J589" s="51">
        <v>0</v>
      </c>
      <c r="K589" s="51">
        <v>0</v>
      </c>
      <c r="L589" s="51">
        <v>0</v>
      </c>
      <c r="M589" s="51">
        <v>14594961.810000001</v>
      </c>
      <c r="N589" s="51">
        <v>13416774.810000001</v>
      </c>
      <c r="O589" s="51">
        <v>1356140.19</v>
      </c>
      <c r="P589" s="51">
        <v>1356140.19</v>
      </c>
      <c r="Q589" s="9">
        <f t="shared" si="19"/>
        <v>0.91498141068874117</v>
      </c>
    </row>
    <row r="590" spans="1:17" x14ac:dyDescent="0.2">
      <c r="A590" s="10" t="s">
        <v>363</v>
      </c>
      <c r="B590" s="10" t="s">
        <v>364</v>
      </c>
      <c r="C590" s="11" t="str">
        <f t="shared" si="18"/>
        <v>21375105 MUSEO DR. RAFAEL ANGEL CALDERON GUARDIA</v>
      </c>
      <c r="D590" s="10" t="s">
        <v>19</v>
      </c>
      <c r="E590" s="10" t="s">
        <v>365</v>
      </c>
      <c r="F590" s="10" t="s">
        <v>50</v>
      </c>
      <c r="G590" s="51">
        <v>15648730</v>
      </c>
      <c r="H590" s="51">
        <v>15133094</v>
      </c>
      <c r="I590" s="51">
        <v>15133094</v>
      </c>
      <c r="J590" s="51">
        <v>0</v>
      </c>
      <c r="K590" s="51">
        <v>0</v>
      </c>
      <c r="L590" s="51">
        <v>0</v>
      </c>
      <c r="M590" s="51">
        <v>13851150.619999999</v>
      </c>
      <c r="N590" s="51">
        <v>12733183.619999999</v>
      </c>
      <c r="O590" s="51">
        <v>1281943.3799999999</v>
      </c>
      <c r="P590" s="51">
        <v>1281943.3799999999</v>
      </c>
      <c r="Q590" s="9">
        <f t="shared" si="19"/>
        <v>0.91528874531539939</v>
      </c>
    </row>
    <row r="591" spans="1:17" x14ac:dyDescent="0.2">
      <c r="A591" s="10" t="s">
        <v>363</v>
      </c>
      <c r="B591" s="10" t="s">
        <v>364</v>
      </c>
      <c r="C591" s="11" t="str">
        <f t="shared" si="18"/>
        <v>21375105 MUSEO DR. RAFAEL ANGEL CALDERON GUARDIA</v>
      </c>
      <c r="D591" s="10" t="s">
        <v>19</v>
      </c>
      <c r="E591" s="10" t="s">
        <v>366</v>
      </c>
      <c r="F591" s="10" t="s">
        <v>52</v>
      </c>
      <c r="G591" s="51">
        <v>845880</v>
      </c>
      <c r="H591" s="51">
        <v>818008</v>
      </c>
      <c r="I591" s="51">
        <v>818008</v>
      </c>
      <c r="J591" s="51">
        <v>0</v>
      </c>
      <c r="K591" s="51">
        <v>0</v>
      </c>
      <c r="L591" s="51">
        <v>0</v>
      </c>
      <c r="M591" s="51">
        <v>743811.19</v>
      </c>
      <c r="N591" s="51">
        <v>683591.19</v>
      </c>
      <c r="O591" s="51">
        <v>74196.81</v>
      </c>
      <c r="P591" s="51">
        <v>74196.81</v>
      </c>
      <c r="Q591" s="9">
        <f t="shared" si="19"/>
        <v>0.90929574038395711</v>
      </c>
    </row>
    <row r="592" spans="1:17" x14ac:dyDescent="0.2">
      <c r="A592" s="10" t="s">
        <v>363</v>
      </c>
      <c r="B592" s="10" t="s">
        <v>364</v>
      </c>
      <c r="C592" s="11" t="str">
        <f t="shared" si="18"/>
        <v>21375105 MUSEO DR. RAFAEL ANGEL CALDERON GUARDIA</v>
      </c>
      <c r="D592" s="10" t="s">
        <v>19</v>
      </c>
      <c r="E592" s="10" t="s">
        <v>53</v>
      </c>
      <c r="F592" s="10" t="s">
        <v>54</v>
      </c>
      <c r="G592" s="51">
        <v>20282220</v>
      </c>
      <c r="H592" s="51">
        <v>19729235</v>
      </c>
      <c r="I592" s="51">
        <v>19729235</v>
      </c>
      <c r="J592" s="51">
        <v>0</v>
      </c>
      <c r="K592" s="51">
        <v>0</v>
      </c>
      <c r="L592" s="51">
        <v>0</v>
      </c>
      <c r="M592" s="51">
        <v>17520071.550000001</v>
      </c>
      <c r="N592" s="51">
        <v>16324160.550000001</v>
      </c>
      <c r="O592" s="51">
        <v>2209163.4500000002</v>
      </c>
      <c r="P592" s="51">
        <v>2209163.4500000002</v>
      </c>
      <c r="Q592" s="9">
        <f t="shared" si="19"/>
        <v>0.88802589406026133</v>
      </c>
    </row>
    <row r="593" spans="1:17" x14ac:dyDescent="0.2">
      <c r="A593" s="10" t="s">
        <v>363</v>
      </c>
      <c r="B593" s="10" t="s">
        <v>364</v>
      </c>
      <c r="C593" s="11" t="str">
        <f t="shared" si="18"/>
        <v>21375105 MUSEO DR. RAFAEL ANGEL CALDERON GUARDIA</v>
      </c>
      <c r="D593" s="10" t="s">
        <v>19</v>
      </c>
      <c r="E593" s="10" t="s">
        <v>367</v>
      </c>
      <c r="F593" s="10" t="s">
        <v>56</v>
      </c>
      <c r="G593" s="51">
        <v>9169310</v>
      </c>
      <c r="H593" s="51">
        <v>8867175</v>
      </c>
      <c r="I593" s="51">
        <v>8867175</v>
      </c>
      <c r="J593" s="51">
        <v>0</v>
      </c>
      <c r="K593" s="51">
        <v>0</v>
      </c>
      <c r="L593" s="51">
        <v>0</v>
      </c>
      <c r="M593" s="51">
        <v>8081592.5</v>
      </c>
      <c r="N593" s="51">
        <v>7427660.5</v>
      </c>
      <c r="O593" s="51">
        <v>785582.5</v>
      </c>
      <c r="P593" s="51">
        <v>785582.5</v>
      </c>
      <c r="Q593" s="9">
        <f t="shared" si="19"/>
        <v>0.91140554911795468</v>
      </c>
    </row>
    <row r="594" spans="1:17" x14ac:dyDescent="0.2">
      <c r="A594" s="10" t="s">
        <v>363</v>
      </c>
      <c r="B594" s="10" t="s">
        <v>364</v>
      </c>
      <c r="C594" s="11" t="str">
        <f t="shared" si="18"/>
        <v>21375105 MUSEO DR. RAFAEL ANGEL CALDERON GUARDIA</v>
      </c>
      <c r="D594" s="10" t="s">
        <v>19</v>
      </c>
      <c r="E594" s="10" t="s">
        <v>368</v>
      </c>
      <c r="F594" s="10" t="s">
        <v>58</v>
      </c>
      <c r="G594" s="51">
        <v>5075270</v>
      </c>
      <c r="H594" s="51">
        <v>4908037</v>
      </c>
      <c r="I594" s="51">
        <v>4908037</v>
      </c>
      <c r="J594" s="51">
        <v>0</v>
      </c>
      <c r="K594" s="51">
        <v>0</v>
      </c>
      <c r="L594" s="51">
        <v>0</v>
      </c>
      <c r="M594" s="51">
        <v>4462887.1399999997</v>
      </c>
      <c r="N594" s="51">
        <v>4101569.14</v>
      </c>
      <c r="O594" s="51">
        <v>445149.86</v>
      </c>
      <c r="P594" s="51">
        <v>445149.86</v>
      </c>
      <c r="Q594" s="9">
        <f t="shared" si="19"/>
        <v>0.90930185326638724</v>
      </c>
    </row>
    <row r="595" spans="1:17" x14ac:dyDescent="0.2">
      <c r="A595" s="10" t="s">
        <v>363</v>
      </c>
      <c r="B595" s="10" t="s">
        <v>364</v>
      </c>
      <c r="C595" s="11" t="str">
        <f t="shared" si="18"/>
        <v>21375105 MUSEO DR. RAFAEL ANGEL CALDERON GUARDIA</v>
      </c>
      <c r="D595" s="10" t="s">
        <v>19</v>
      </c>
      <c r="E595" s="10" t="s">
        <v>369</v>
      </c>
      <c r="F595" s="10" t="s">
        <v>60</v>
      </c>
      <c r="G595" s="51">
        <v>2537640</v>
      </c>
      <c r="H595" s="51">
        <v>2454023</v>
      </c>
      <c r="I595" s="51">
        <v>2454023</v>
      </c>
      <c r="J595" s="51">
        <v>0</v>
      </c>
      <c r="K595" s="51">
        <v>0</v>
      </c>
      <c r="L595" s="51">
        <v>0</v>
      </c>
      <c r="M595" s="51">
        <v>2231434.5699999998</v>
      </c>
      <c r="N595" s="51">
        <v>2050773.57</v>
      </c>
      <c r="O595" s="51">
        <v>222588.43</v>
      </c>
      <c r="P595" s="51">
        <v>222588.43</v>
      </c>
      <c r="Q595" s="9">
        <f t="shared" si="19"/>
        <v>0.90929651841078907</v>
      </c>
    </row>
    <row r="596" spans="1:17" x14ac:dyDescent="0.2">
      <c r="A596" s="10" t="s">
        <v>363</v>
      </c>
      <c r="B596" s="10" t="s">
        <v>364</v>
      </c>
      <c r="C596" s="11" t="str">
        <f t="shared" si="18"/>
        <v>21375105 MUSEO DR. RAFAEL ANGEL CALDERON GUARDIA</v>
      </c>
      <c r="D596" s="10" t="s">
        <v>19</v>
      </c>
      <c r="E596" s="10" t="s">
        <v>370</v>
      </c>
      <c r="F596" s="10" t="s">
        <v>62</v>
      </c>
      <c r="G596" s="51">
        <v>3500000</v>
      </c>
      <c r="H596" s="51">
        <v>3500000</v>
      </c>
      <c r="I596" s="51">
        <v>3500000</v>
      </c>
      <c r="J596" s="51">
        <v>0</v>
      </c>
      <c r="K596" s="51">
        <v>0</v>
      </c>
      <c r="L596" s="51">
        <v>0</v>
      </c>
      <c r="M596" s="51">
        <v>2744157.34</v>
      </c>
      <c r="N596" s="51">
        <v>2744157.34</v>
      </c>
      <c r="O596" s="51">
        <v>755842.66</v>
      </c>
      <c r="P596" s="51">
        <v>755842.66</v>
      </c>
      <c r="Q596" s="9">
        <f t="shared" si="19"/>
        <v>0.78404495428571419</v>
      </c>
    </row>
    <row r="597" spans="1:17" x14ac:dyDescent="0.2">
      <c r="A597" s="10" t="s">
        <v>363</v>
      </c>
      <c r="B597" s="10" t="s">
        <v>364</v>
      </c>
      <c r="C597" s="11" t="str">
        <f t="shared" si="18"/>
        <v>21375105 MUSEO DR. RAFAEL ANGEL CALDERON GUARDIA</v>
      </c>
      <c r="D597" s="10" t="s">
        <v>19</v>
      </c>
      <c r="E597" s="10" t="s">
        <v>63</v>
      </c>
      <c r="F597" s="10" t="s">
        <v>64</v>
      </c>
      <c r="G597" s="51">
        <v>86874559</v>
      </c>
      <c r="H597" s="51">
        <v>86874559</v>
      </c>
      <c r="I597" s="51">
        <v>86874559</v>
      </c>
      <c r="J597" s="51">
        <v>0</v>
      </c>
      <c r="K597" s="51">
        <v>0</v>
      </c>
      <c r="L597" s="51">
        <v>0</v>
      </c>
      <c r="M597" s="51">
        <v>83004829.609999999</v>
      </c>
      <c r="N597" s="51">
        <v>81928563.799999997</v>
      </c>
      <c r="O597" s="51">
        <v>3869729.39</v>
      </c>
      <c r="P597" s="51">
        <v>3869729.39</v>
      </c>
      <c r="Q597" s="9">
        <f t="shared" si="19"/>
        <v>0.95545612622908394</v>
      </c>
    </row>
    <row r="598" spans="1:17" x14ac:dyDescent="0.2">
      <c r="A598" s="10" t="s">
        <v>363</v>
      </c>
      <c r="B598" s="10" t="s">
        <v>364</v>
      </c>
      <c r="C598" s="11" t="str">
        <f t="shared" si="18"/>
        <v>21375105 MUSEO DR. RAFAEL ANGEL CALDERON GUARDIA</v>
      </c>
      <c r="D598" s="10" t="s">
        <v>19</v>
      </c>
      <c r="E598" s="10" t="s">
        <v>65</v>
      </c>
      <c r="F598" s="10" t="s">
        <v>66</v>
      </c>
      <c r="G598" s="51">
        <v>10000000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9">
        <f t="shared" si="19"/>
        <v>0</v>
      </c>
    </row>
    <row r="599" spans="1:17" x14ac:dyDescent="0.2">
      <c r="A599" s="10" t="s">
        <v>363</v>
      </c>
      <c r="B599" s="10" t="s">
        <v>364</v>
      </c>
      <c r="C599" s="11" t="str">
        <f t="shared" si="18"/>
        <v>21375105 MUSEO DR. RAFAEL ANGEL CALDERON GUARDIA</v>
      </c>
      <c r="D599" s="10" t="s">
        <v>19</v>
      </c>
      <c r="E599" s="10" t="s">
        <v>67</v>
      </c>
      <c r="F599" s="10" t="s">
        <v>68</v>
      </c>
      <c r="G599" s="51">
        <v>10000000</v>
      </c>
      <c r="H599" s="51">
        <v>0</v>
      </c>
      <c r="I599" s="51">
        <v>0</v>
      </c>
      <c r="J599" s="51">
        <v>0</v>
      </c>
      <c r="K599" s="51">
        <v>0</v>
      </c>
      <c r="L599" s="51">
        <v>0</v>
      </c>
      <c r="M599" s="51">
        <v>0</v>
      </c>
      <c r="N599" s="51">
        <v>0</v>
      </c>
      <c r="O599" s="51">
        <v>0</v>
      </c>
      <c r="P599" s="51">
        <v>0</v>
      </c>
      <c r="Q599" s="9">
        <f t="shared" si="19"/>
        <v>0</v>
      </c>
    </row>
    <row r="600" spans="1:17" x14ac:dyDescent="0.2">
      <c r="A600" s="10" t="s">
        <v>363</v>
      </c>
      <c r="B600" s="10" t="s">
        <v>364</v>
      </c>
      <c r="C600" s="11" t="str">
        <f t="shared" si="18"/>
        <v>21375105 MUSEO DR. RAFAEL ANGEL CALDERON GUARDIA</v>
      </c>
      <c r="D600" s="10" t="s">
        <v>19</v>
      </c>
      <c r="E600" s="10" t="s">
        <v>73</v>
      </c>
      <c r="F600" s="10" t="s">
        <v>74</v>
      </c>
      <c r="G600" s="51">
        <v>11284000</v>
      </c>
      <c r="H600" s="51">
        <v>11284000</v>
      </c>
      <c r="I600" s="51">
        <v>11284000</v>
      </c>
      <c r="J600" s="51">
        <v>0</v>
      </c>
      <c r="K600" s="51">
        <v>0</v>
      </c>
      <c r="L600" s="51">
        <v>0</v>
      </c>
      <c r="M600" s="51">
        <v>10517365.699999999</v>
      </c>
      <c r="N600" s="51">
        <v>10479302.57</v>
      </c>
      <c r="O600" s="51">
        <v>766634.3</v>
      </c>
      <c r="P600" s="51">
        <v>766634.3</v>
      </c>
      <c r="Q600" s="9">
        <f t="shared" si="19"/>
        <v>0.93206005848989715</v>
      </c>
    </row>
    <row r="601" spans="1:17" x14ac:dyDescent="0.2">
      <c r="A601" s="10" t="s">
        <v>363</v>
      </c>
      <c r="B601" s="10" t="s">
        <v>364</v>
      </c>
      <c r="C601" s="11" t="str">
        <f t="shared" si="18"/>
        <v>21375105 MUSEO DR. RAFAEL ANGEL CALDERON GUARDIA</v>
      </c>
      <c r="D601" s="10" t="s">
        <v>19</v>
      </c>
      <c r="E601" s="10" t="s">
        <v>75</v>
      </c>
      <c r="F601" s="10" t="s">
        <v>76</v>
      </c>
      <c r="G601" s="51">
        <v>264000</v>
      </c>
      <c r="H601" s="51">
        <v>264000</v>
      </c>
      <c r="I601" s="51">
        <v>264000</v>
      </c>
      <c r="J601" s="51">
        <v>0</v>
      </c>
      <c r="K601" s="51">
        <v>0</v>
      </c>
      <c r="L601" s="51">
        <v>0</v>
      </c>
      <c r="M601" s="51">
        <v>261327</v>
      </c>
      <c r="N601" s="51">
        <v>261327</v>
      </c>
      <c r="O601" s="51">
        <v>2673</v>
      </c>
      <c r="P601" s="51">
        <v>2673</v>
      </c>
      <c r="Q601" s="9">
        <f t="shared" si="19"/>
        <v>0.98987499999999995</v>
      </c>
    </row>
    <row r="602" spans="1:17" x14ac:dyDescent="0.2">
      <c r="A602" s="10" t="s">
        <v>363</v>
      </c>
      <c r="B602" s="10" t="s">
        <v>364</v>
      </c>
      <c r="C602" s="11" t="str">
        <f t="shared" si="18"/>
        <v>21375105 MUSEO DR. RAFAEL ANGEL CALDERON GUARDIA</v>
      </c>
      <c r="D602" s="10" t="s">
        <v>19</v>
      </c>
      <c r="E602" s="10" t="s">
        <v>77</v>
      </c>
      <c r="F602" s="10" t="s">
        <v>78</v>
      </c>
      <c r="G602" s="51">
        <v>2500000</v>
      </c>
      <c r="H602" s="51">
        <v>2500000</v>
      </c>
      <c r="I602" s="51">
        <v>2500000</v>
      </c>
      <c r="J602" s="51">
        <v>0</v>
      </c>
      <c r="K602" s="51">
        <v>0</v>
      </c>
      <c r="L602" s="51">
        <v>0</v>
      </c>
      <c r="M602" s="51">
        <v>2499770</v>
      </c>
      <c r="N602" s="51">
        <v>2499770</v>
      </c>
      <c r="O602" s="51">
        <v>230</v>
      </c>
      <c r="P602" s="51">
        <v>230</v>
      </c>
      <c r="Q602" s="9">
        <f t="shared" si="19"/>
        <v>0.99990800000000002</v>
      </c>
    </row>
    <row r="603" spans="1:17" x14ac:dyDescent="0.2">
      <c r="A603" s="10" t="s">
        <v>363</v>
      </c>
      <c r="B603" s="10" t="s">
        <v>364</v>
      </c>
      <c r="C603" s="11" t="str">
        <f t="shared" si="18"/>
        <v>21375105 MUSEO DR. RAFAEL ANGEL CALDERON GUARDIA</v>
      </c>
      <c r="D603" s="10" t="s">
        <v>19</v>
      </c>
      <c r="E603" s="10" t="s">
        <v>79</v>
      </c>
      <c r="F603" s="10" t="s">
        <v>80</v>
      </c>
      <c r="G603" s="51">
        <v>20000</v>
      </c>
      <c r="H603" s="51">
        <v>20000</v>
      </c>
      <c r="I603" s="51">
        <v>20000</v>
      </c>
      <c r="J603" s="51">
        <v>0</v>
      </c>
      <c r="K603" s="51">
        <v>0</v>
      </c>
      <c r="L603" s="51">
        <v>0</v>
      </c>
      <c r="M603" s="51">
        <v>18927.5</v>
      </c>
      <c r="N603" s="51">
        <v>18927.5</v>
      </c>
      <c r="O603" s="51">
        <v>1072.5</v>
      </c>
      <c r="P603" s="51">
        <v>1072.5</v>
      </c>
      <c r="Q603" s="9">
        <f t="shared" si="19"/>
        <v>0.94637499999999997</v>
      </c>
    </row>
    <row r="604" spans="1:17" x14ac:dyDescent="0.2">
      <c r="A604" s="10" t="s">
        <v>363</v>
      </c>
      <c r="B604" s="10" t="s">
        <v>364</v>
      </c>
      <c r="C604" s="11" t="str">
        <f t="shared" si="18"/>
        <v>21375105 MUSEO DR. RAFAEL ANGEL CALDERON GUARDIA</v>
      </c>
      <c r="D604" s="10" t="s">
        <v>19</v>
      </c>
      <c r="E604" s="10" t="s">
        <v>81</v>
      </c>
      <c r="F604" s="10" t="s">
        <v>82</v>
      </c>
      <c r="G604" s="51">
        <v>3900000</v>
      </c>
      <c r="H604" s="51">
        <v>3900000</v>
      </c>
      <c r="I604" s="51">
        <v>3900000</v>
      </c>
      <c r="J604" s="51">
        <v>0</v>
      </c>
      <c r="K604" s="51">
        <v>0</v>
      </c>
      <c r="L604" s="51">
        <v>0</v>
      </c>
      <c r="M604" s="51">
        <v>3488390.1</v>
      </c>
      <c r="N604" s="51">
        <v>3450326.97</v>
      </c>
      <c r="O604" s="51">
        <v>411609.9</v>
      </c>
      <c r="P604" s="51">
        <v>411609.9</v>
      </c>
      <c r="Q604" s="9">
        <f t="shared" si="19"/>
        <v>0.894459</v>
      </c>
    </row>
    <row r="605" spans="1:17" x14ac:dyDescent="0.2">
      <c r="A605" s="10" t="s">
        <v>363</v>
      </c>
      <c r="B605" s="10" t="s">
        <v>364</v>
      </c>
      <c r="C605" s="11" t="str">
        <f t="shared" si="18"/>
        <v>21375105 MUSEO DR. RAFAEL ANGEL CALDERON GUARDIA</v>
      </c>
      <c r="D605" s="10" t="s">
        <v>19</v>
      </c>
      <c r="E605" s="10" t="s">
        <v>83</v>
      </c>
      <c r="F605" s="10" t="s">
        <v>84</v>
      </c>
      <c r="G605" s="51">
        <v>4600000</v>
      </c>
      <c r="H605" s="51">
        <v>4600000</v>
      </c>
      <c r="I605" s="51">
        <v>4600000</v>
      </c>
      <c r="J605" s="51">
        <v>0</v>
      </c>
      <c r="K605" s="51">
        <v>0</v>
      </c>
      <c r="L605" s="51">
        <v>0</v>
      </c>
      <c r="M605" s="51">
        <v>4248951.0999999996</v>
      </c>
      <c r="N605" s="51">
        <v>4248951.0999999996</v>
      </c>
      <c r="O605" s="51">
        <v>351048.9</v>
      </c>
      <c r="P605" s="51">
        <v>351048.9</v>
      </c>
      <c r="Q605" s="9">
        <f t="shared" si="19"/>
        <v>0.92368502173913036</v>
      </c>
    </row>
    <row r="606" spans="1:17" x14ac:dyDescent="0.2">
      <c r="A606" s="10" t="s">
        <v>363</v>
      </c>
      <c r="B606" s="10" t="s">
        <v>364</v>
      </c>
      <c r="C606" s="11" t="str">
        <f t="shared" si="18"/>
        <v>21375105 MUSEO DR. RAFAEL ANGEL CALDERON GUARDIA</v>
      </c>
      <c r="D606" s="10" t="s">
        <v>19</v>
      </c>
      <c r="E606" s="10" t="s">
        <v>85</v>
      </c>
      <c r="F606" s="10" t="s">
        <v>86</v>
      </c>
      <c r="G606" s="51">
        <v>2150000</v>
      </c>
      <c r="H606" s="51">
        <v>2150000</v>
      </c>
      <c r="I606" s="51">
        <v>2150000</v>
      </c>
      <c r="J606" s="51">
        <v>0</v>
      </c>
      <c r="K606" s="51">
        <v>0</v>
      </c>
      <c r="L606" s="51">
        <v>0</v>
      </c>
      <c r="M606" s="51">
        <v>2093826.86</v>
      </c>
      <c r="N606" s="51">
        <v>1722621.86</v>
      </c>
      <c r="O606" s="51">
        <v>56173.14</v>
      </c>
      <c r="P606" s="51">
        <v>56173.14</v>
      </c>
      <c r="Q606" s="9">
        <f t="shared" si="19"/>
        <v>0.97387295813953489</v>
      </c>
    </row>
    <row r="607" spans="1:17" x14ac:dyDescent="0.2">
      <c r="A607" s="10" t="s">
        <v>363</v>
      </c>
      <c r="B607" s="10" t="s">
        <v>364</v>
      </c>
      <c r="C607" s="11" t="str">
        <f t="shared" si="18"/>
        <v>21375105 MUSEO DR. RAFAEL ANGEL CALDERON GUARDIA</v>
      </c>
      <c r="D607" s="10" t="s">
        <v>19</v>
      </c>
      <c r="E607" s="10" t="s">
        <v>87</v>
      </c>
      <c r="F607" s="10" t="s">
        <v>88</v>
      </c>
      <c r="G607" s="51">
        <v>90000</v>
      </c>
      <c r="H607" s="51">
        <v>90000</v>
      </c>
      <c r="I607" s="51">
        <v>90000</v>
      </c>
      <c r="J607" s="51">
        <v>0</v>
      </c>
      <c r="K607" s="51">
        <v>0</v>
      </c>
      <c r="L607" s="51">
        <v>0</v>
      </c>
      <c r="M607" s="51">
        <v>59514.5</v>
      </c>
      <c r="N607" s="51">
        <v>59514.5</v>
      </c>
      <c r="O607" s="51">
        <v>30485.5</v>
      </c>
      <c r="P607" s="51">
        <v>30485.5</v>
      </c>
      <c r="Q607" s="9">
        <f t="shared" si="19"/>
        <v>0.66127222222222226</v>
      </c>
    </row>
    <row r="608" spans="1:17" x14ac:dyDescent="0.2">
      <c r="A608" s="10" t="s">
        <v>363</v>
      </c>
      <c r="B608" s="10" t="s">
        <v>364</v>
      </c>
      <c r="C608" s="11" t="str">
        <f t="shared" si="18"/>
        <v>21375105 MUSEO DR. RAFAEL ANGEL CALDERON GUARDIA</v>
      </c>
      <c r="D608" s="10" t="s">
        <v>19</v>
      </c>
      <c r="E608" s="10" t="s">
        <v>89</v>
      </c>
      <c r="F608" s="10" t="s">
        <v>90</v>
      </c>
      <c r="G608" s="51">
        <v>2000000</v>
      </c>
      <c r="H608" s="51">
        <v>2000000</v>
      </c>
      <c r="I608" s="51">
        <v>2000000</v>
      </c>
      <c r="J608" s="51">
        <v>0</v>
      </c>
      <c r="K608" s="51">
        <v>0</v>
      </c>
      <c r="L608" s="51">
        <v>0</v>
      </c>
      <c r="M608" s="51">
        <v>1985559.64</v>
      </c>
      <c r="N608" s="51">
        <v>1614354.64</v>
      </c>
      <c r="O608" s="51">
        <v>14440.36</v>
      </c>
      <c r="P608" s="51">
        <v>14440.36</v>
      </c>
      <c r="Q608" s="9">
        <f t="shared" si="19"/>
        <v>0.99277981999999998</v>
      </c>
    </row>
    <row r="609" spans="1:17" x14ac:dyDescent="0.2">
      <c r="A609" s="10" t="s">
        <v>363</v>
      </c>
      <c r="B609" s="10" t="s">
        <v>364</v>
      </c>
      <c r="C609" s="11" t="str">
        <f t="shared" si="18"/>
        <v>21375105 MUSEO DR. RAFAEL ANGEL CALDERON GUARDIA</v>
      </c>
      <c r="D609" s="10" t="s">
        <v>19</v>
      </c>
      <c r="E609" s="10" t="s">
        <v>93</v>
      </c>
      <c r="F609" s="10" t="s">
        <v>94</v>
      </c>
      <c r="G609" s="51">
        <v>60000</v>
      </c>
      <c r="H609" s="51">
        <v>60000</v>
      </c>
      <c r="I609" s="51">
        <v>60000</v>
      </c>
      <c r="J609" s="51">
        <v>0</v>
      </c>
      <c r="K609" s="51">
        <v>0</v>
      </c>
      <c r="L609" s="51">
        <v>0</v>
      </c>
      <c r="M609" s="51">
        <v>48752.72</v>
      </c>
      <c r="N609" s="51">
        <v>48752.72</v>
      </c>
      <c r="O609" s="51">
        <v>11247.28</v>
      </c>
      <c r="P609" s="51">
        <v>11247.28</v>
      </c>
      <c r="Q609" s="9">
        <f t="shared" si="19"/>
        <v>0.81254533333333334</v>
      </c>
    </row>
    <row r="610" spans="1:17" x14ac:dyDescent="0.2">
      <c r="A610" s="10" t="s">
        <v>363</v>
      </c>
      <c r="B610" s="10" t="s">
        <v>364</v>
      </c>
      <c r="C610" s="11" t="str">
        <f t="shared" si="18"/>
        <v>21375105 MUSEO DR. RAFAEL ANGEL CALDERON GUARDIA</v>
      </c>
      <c r="D610" s="10" t="s">
        <v>19</v>
      </c>
      <c r="E610" s="10" t="s">
        <v>95</v>
      </c>
      <c r="F610" s="10" t="s">
        <v>96</v>
      </c>
      <c r="G610" s="51">
        <v>34600000</v>
      </c>
      <c r="H610" s="51">
        <v>35700000</v>
      </c>
      <c r="I610" s="51">
        <v>35700000</v>
      </c>
      <c r="J610" s="51">
        <v>0</v>
      </c>
      <c r="K610" s="51">
        <v>0</v>
      </c>
      <c r="L610" s="51">
        <v>0</v>
      </c>
      <c r="M610" s="51">
        <v>33981552.520000003</v>
      </c>
      <c r="N610" s="51">
        <v>33881528.619999997</v>
      </c>
      <c r="O610" s="51">
        <v>1718447.48</v>
      </c>
      <c r="P610" s="51">
        <v>1718447.48</v>
      </c>
      <c r="Q610" s="9">
        <f t="shared" si="19"/>
        <v>0.95186421624649864</v>
      </c>
    </row>
    <row r="611" spans="1:17" x14ac:dyDescent="0.2">
      <c r="A611" s="10" t="s">
        <v>363</v>
      </c>
      <c r="B611" s="10" t="s">
        <v>364</v>
      </c>
      <c r="C611" s="11" t="str">
        <f t="shared" si="18"/>
        <v>21375105 MUSEO DR. RAFAEL ANGEL CALDERON GUARDIA</v>
      </c>
      <c r="D611" s="10" t="s">
        <v>19</v>
      </c>
      <c r="E611" s="10" t="s">
        <v>101</v>
      </c>
      <c r="F611" s="10" t="s">
        <v>102</v>
      </c>
      <c r="G611" s="51">
        <v>34100000</v>
      </c>
      <c r="H611" s="51">
        <v>35000000</v>
      </c>
      <c r="I611" s="51">
        <v>35000000</v>
      </c>
      <c r="J611" s="51">
        <v>0</v>
      </c>
      <c r="K611" s="51">
        <v>0</v>
      </c>
      <c r="L611" s="51">
        <v>0</v>
      </c>
      <c r="M611" s="51">
        <v>33908102.520000003</v>
      </c>
      <c r="N611" s="51">
        <v>33808078.619999997</v>
      </c>
      <c r="O611" s="51">
        <v>1091897.48</v>
      </c>
      <c r="P611" s="51">
        <v>1091897.48</v>
      </c>
      <c r="Q611" s="9">
        <f t="shared" si="19"/>
        <v>0.96880292914285726</v>
      </c>
    </row>
    <row r="612" spans="1:17" x14ac:dyDescent="0.2">
      <c r="A612" s="10" t="s">
        <v>363</v>
      </c>
      <c r="B612" s="10" t="s">
        <v>364</v>
      </c>
      <c r="C612" s="11" t="str">
        <f t="shared" si="18"/>
        <v>21375105 MUSEO DR. RAFAEL ANGEL CALDERON GUARDIA</v>
      </c>
      <c r="D612" s="10" t="s">
        <v>19</v>
      </c>
      <c r="E612" s="10" t="s">
        <v>103</v>
      </c>
      <c r="F612" s="10" t="s">
        <v>104</v>
      </c>
      <c r="G612" s="51">
        <v>500000</v>
      </c>
      <c r="H612" s="51">
        <v>700000</v>
      </c>
      <c r="I612" s="51">
        <v>700000</v>
      </c>
      <c r="J612" s="51">
        <v>0</v>
      </c>
      <c r="K612" s="51">
        <v>0</v>
      </c>
      <c r="L612" s="51">
        <v>0</v>
      </c>
      <c r="M612" s="51">
        <v>73450</v>
      </c>
      <c r="N612" s="51">
        <v>73450</v>
      </c>
      <c r="O612" s="51">
        <v>626550</v>
      </c>
      <c r="P612" s="51">
        <v>626550</v>
      </c>
      <c r="Q612" s="9">
        <f t="shared" si="19"/>
        <v>0.10492857142857143</v>
      </c>
    </row>
    <row r="613" spans="1:17" x14ac:dyDescent="0.2">
      <c r="A613" s="10" t="s">
        <v>363</v>
      </c>
      <c r="B613" s="10" t="s">
        <v>364</v>
      </c>
      <c r="C613" s="11" t="str">
        <f t="shared" si="18"/>
        <v>21375105 MUSEO DR. RAFAEL ANGEL CALDERON GUARDIA</v>
      </c>
      <c r="D613" s="10" t="s">
        <v>19</v>
      </c>
      <c r="E613" s="10" t="s">
        <v>105</v>
      </c>
      <c r="F613" s="10" t="s">
        <v>106</v>
      </c>
      <c r="G613" s="51">
        <v>840559</v>
      </c>
      <c r="H613" s="51">
        <v>840559</v>
      </c>
      <c r="I613" s="51">
        <v>840559</v>
      </c>
      <c r="J613" s="51">
        <v>0</v>
      </c>
      <c r="K613" s="51">
        <v>0</v>
      </c>
      <c r="L613" s="51">
        <v>0</v>
      </c>
      <c r="M613" s="51">
        <v>727866.13</v>
      </c>
      <c r="N613" s="51">
        <v>727866.13</v>
      </c>
      <c r="O613" s="51">
        <v>112692.87</v>
      </c>
      <c r="P613" s="51">
        <v>112692.87</v>
      </c>
      <c r="Q613" s="9">
        <f t="shared" si="19"/>
        <v>0.86593104112858232</v>
      </c>
    </row>
    <row r="614" spans="1:17" x14ac:dyDescent="0.2">
      <c r="A614" s="10" t="s">
        <v>363</v>
      </c>
      <c r="B614" s="10" t="s">
        <v>364</v>
      </c>
      <c r="C614" s="11" t="str">
        <f t="shared" si="18"/>
        <v>21375105 MUSEO DR. RAFAEL ANGEL CALDERON GUARDIA</v>
      </c>
      <c r="D614" s="10" t="s">
        <v>19</v>
      </c>
      <c r="E614" s="10" t="s">
        <v>107</v>
      </c>
      <c r="F614" s="10" t="s">
        <v>108</v>
      </c>
      <c r="G614" s="51">
        <v>50000</v>
      </c>
      <c r="H614" s="51">
        <v>50000</v>
      </c>
      <c r="I614" s="51">
        <v>50000</v>
      </c>
      <c r="J614" s="51">
        <v>0</v>
      </c>
      <c r="K614" s="51">
        <v>0</v>
      </c>
      <c r="L614" s="51">
        <v>0</v>
      </c>
      <c r="M614" s="51">
        <v>27066.13</v>
      </c>
      <c r="N614" s="51">
        <v>27066.13</v>
      </c>
      <c r="O614" s="51">
        <v>22933.87</v>
      </c>
      <c r="P614" s="51">
        <v>22933.87</v>
      </c>
      <c r="Q614" s="9">
        <f t="shared" si="19"/>
        <v>0.54132259999999999</v>
      </c>
    </row>
    <row r="615" spans="1:17" x14ac:dyDescent="0.2">
      <c r="A615" s="10" t="s">
        <v>363</v>
      </c>
      <c r="B615" s="10" t="s">
        <v>364</v>
      </c>
      <c r="C615" s="11" t="str">
        <f t="shared" si="18"/>
        <v>21375105 MUSEO DR. RAFAEL ANGEL CALDERON GUARDIA</v>
      </c>
      <c r="D615" s="10" t="s">
        <v>19</v>
      </c>
      <c r="E615" s="10" t="s">
        <v>109</v>
      </c>
      <c r="F615" s="10" t="s">
        <v>110</v>
      </c>
      <c r="G615" s="51">
        <v>790559</v>
      </c>
      <c r="H615" s="51">
        <v>790559</v>
      </c>
      <c r="I615" s="51">
        <v>790559</v>
      </c>
      <c r="J615" s="51">
        <v>0</v>
      </c>
      <c r="K615" s="51">
        <v>0</v>
      </c>
      <c r="L615" s="51">
        <v>0</v>
      </c>
      <c r="M615" s="51">
        <v>700800</v>
      </c>
      <c r="N615" s="51">
        <v>700800</v>
      </c>
      <c r="O615" s="51">
        <v>89759</v>
      </c>
      <c r="P615" s="51">
        <v>89759</v>
      </c>
      <c r="Q615" s="9">
        <f t="shared" si="19"/>
        <v>0.88646135203065168</v>
      </c>
    </row>
    <row r="616" spans="1:17" x14ac:dyDescent="0.2">
      <c r="A616" s="10" t="s">
        <v>363</v>
      </c>
      <c r="B616" s="10" t="s">
        <v>364</v>
      </c>
      <c r="C616" s="11" t="str">
        <f t="shared" si="18"/>
        <v>21375105 MUSEO DR. RAFAEL ANGEL CALDERON GUARDIA</v>
      </c>
      <c r="D616" s="10" t="s">
        <v>19</v>
      </c>
      <c r="E616" s="10" t="s">
        <v>111</v>
      </c>
      <c r="F616" s="10" t="s">
        <v>112</v>
      </c>
      <c r="G616" s="51">
        <v>6500000</v>
      </c>
      <c r="H616" s="51">
        <v>6500000</v>
      </c>
      <c r="I616" s="51">
        <v>6500000</v>
      </c>
      <c r="J616" s="51">
        <v>0</v>
      </c>
      <c r="K616" s="51">
        <v>0</v>
      </c>
      <c r="L616" s="51">
        <v>0</v>
      </c>
      <c r="M616" s="51">
        <v>5543186</v>
      </c>
      <c r="N616" s="51">
        <v>5491551.8200000003</v>
      </c>
      <c r="O616" s="51">
        <v>956814</v>
      </c>
      <c r="P616" s="51">
        <v>956814</v>
      </c>
      <c r="Q616" s="9">
        <f t="shared" si="19"/>
        <v>0.85279784615384613</v>
      </c>
    </row>
    <row r="617" spans="1:17" x14ac:dyDescent="0.2">
      <c r="A617" s="10" t="s">
        <v>363</v>
      </c>
      <c r="B617" s="10" t="s">
        <v>364</v>
      </c>
      <c r="C617" s="11" t="str">
        <f t="shared" si="18"/>
        <v>21375105 MUSEO DR. RAFAEL ANGEL CALDERON GUARDIA</v>
      </c>
      <c r="D617" s="10" t="s">
        <v>19</v>
      </c>
      <c r="E617" s="10" t="s">
        <v>113</v>
      </c>
      <c r="F617" s="10" t="s">
        <v>114</v>
      </c>
      <c r="G617" s="51">
        <v>6500000</v>
      </c>
      <c r="H617" s="51">
        <v>6500000</v>
      </c>
      <c r="I617" s="51">
        <v>6500000</v>
      </c>
      <c r="J617" s="51">
        <v>0</v>
      </c>
      <c r="K617" s="51">
        <v>0</v>
      </c>
      <c r="L617" s="51">
        <v>0</v>
      </c>
      <c r="M617" s="51">
        <v>5543186</v>
      </c>
      <c r="N617" s="51">
        <v>5491551.8200000003</v>
      </c>
      <c r="O617" s="51">
        <v>956814</v>
      </c>
      <c r="P617" s="51">
        <v>956814</v>
      </c>
      <c r="Q617" s="9">
        <f t="shared" si="19"/>
        <v>0.85279784615384613</v>
      </c>
    </row>
    <row r="618" spans="1:17" x14ac:dyDescent="0.2">
      <c r="A618" s="10" t="s">
        <v>363</v>
      </c>
      <c r="B618" s="10" t="s">
        <v>364</v>
      </c>
      <c r="C618" s="11" t="str">
        <f t="shared" si="18"/>
        <v>21375105 MUSEO DR. RAFAEL ANGEL CALDERON GUARDIA</v>
      </c>
      <c r="D618" s="10" t="s">
        <v>19</v>
      </c>
      <c r="E618" s="10" t="s">
        <v>123</v>
      </c>
      <c r="F618" s="10" t="s">
        <v>124</v>
      </c>
      <c r="G618" s="51">
        <v>21500000</v>
      </c>
      <c r="H618" s="51">
        <v>30400000</v>
      </c>
      <c r="I618" s="51">
        <v>30400000</v>
      </c>
      <c r="J618" s="51">
        <v>0</v>
      </c>
      <c r="K618" s="51">
        <v>0</v>
      </c>
      <c r="L618" s="51">
        <v>0</v>
      </c>
      <c r="M618" s="51">
        <v>30141032.399999999</v>
      </c>
      <c r="N618" s="51">
        <v>29625692.800000001</v>
      </c>
      <c r="O618" s="51">
        <v>258967.6</v>
      </c>
      <c r="P618" s="51">
        <v>258967.6</v>
      </c>
      <c r="Q618" s="9">
        <f t="shared" si="19"/>
        <v>0.9914813289473684</v>
      </c>
    </row>
    <row r="619" spans="1:17" x14ac:dyDescent="0.2">
      <c r="A619" s="10" t="s">
        <v>363</v>
      </c>
      <c r="B619" s="10" t="s">
        <v>364</v>
      </c>
      <c r="C619" s="11" t="str">
        <f t="shared" si="18"/>
        <v>21375105 MUSEO DR. RAFAEL ANGEL CALDERON GUARDIA</v>
      </c>
      <c r="D619" s="10" t="s">
        <v>19</v>
      </c>
      <c r="E619" s="10" t="s">
        <v>125</v>
      </c>
      <c r="F619" s="10" t="s">
        <v>126</v>
      </c>
      <c r="G619" s="51">
        <v>20000000</v>
      </c>
      <c r="H619" s="51">
        <v>29300000</v>
      </c>
      <c r="I619" s="51">
        <v>29300000</v>
      </c>
      <c r="J619" s="51">
        <v>0</v>
      </c>
      <c r="K619" s="51">
        <v>0</v>
      </c>
      <c r="L619" s="51">
        <v>0</v>
      </c>
      <c r="M619" s="51">
        <v>29116687.399999999</v>
      </c>
      <c r="N619" s="51">
        <v>28601347.800000001</v>
      </c>
      <c r="O619" s="51">
        <v>183312.6</v>
      </c>
      <c r="P619" s="51">
        <v>183312.6</v>
      </c>
      <c r="Q619" s="9">
        <f t="shared" si="19"/>
        <v>0.99374359726962447</v>
      </c>
    </row>
    <row r="620" spans="1:17" x14ac:dyDescent="0.2">
      <c r="A620" s="10" t="s">
        <v>363</v>
      </c>
      <c r="B620" s="10" t="s">
        <v>364</v>
      </c>
      <c r="C620" s="11" t="str">
        <f t="shared" si="18"/>
        <v>21375105 MUSEO DR. RAFAEL ANGEL CALDERON GUARDIA</v>
      </c>
      <c r="D620" s="10" t="s">
        <v>19</v>
      </c>
      <c r="E620" s="10" t="s">
        <v>131</v>
      </c>
      <c r="F620" s="10" t="s">
        <v>132</v>
      </c>
      <c r="G620" s="51">
        <v>1000000</v>
      </c>
      <c r="H620" s="51">
        <v>1000000</v>
      </c>
      <c r="I620" s="51">
        <v>1000000</v>
      </c>
      <c r="J620" s="51">
        <v>0</v>
      </c>
      <c r="K620" s="51">
        <v>0</v>
      </c>
      <c r="L620" s="51">
        <v>0</v>
      </c>
      <c r="M620" s="51">
        <v>996095</v>
      </c>
      <c r="N620" s="51">
        <v>996095</v>
      </c>
      <c r="O620" s="51">
        <v>3905</v>
      </c>
      <c r="P620" s="51">
        <v>3905</v>
      </c>
      <c r="Q620" s="9">
        <f t="shared" si="19"/>
        <v>0.99609499999999995</v>
      </c>
    </row>
    <row r="621" spans="1:17" x14ac:dyDescent="0.2">
      <c r="A621" s="10" t="s">
        <v>363</v>
      </c>
      <c r="B621" s="10" t="s">
        <v>364</v>
      </c>
      <c r="C621" s="11" t="str">
        <f t="shared" si="18"/>
        <v>21375105 MUSEO DR. RAFAEL ANGEL CALDERON GUARDIA</v>
      </c>
      <c r="D621" s="10" t="s">
        <v>19</v>
      </c>
      <c r="E621" s="10" t="s">
        <v>139</v>
      </c>
      <c r="F621" s="10" t="s">
        <v>140</v>
      </c>
      <c r="G621" s="51">
        <v>500000</v>
      </c>
      <c r="H621" s="51">
        <v>100000</v>
      </c>
      <c r="I621" s="51">
        <v>100000</v>
      </c>
      <c r="J621" s="51">
        <v>0</v>
      </c>
      <c r="K621" s="51">
        <v>0</v>
      </c>
      <c r="L621" s="51">
        <v>0</v>
      </c>
      <c r="M621" s="51">
        <v>28250</v>
      </c>
      <c r="N621" s="51">
        <v>28250</v>
      </c>
      <c r="O621" s="51">
        <v>71750</v>
      </c>
      <c r="P621" s="51">
        <v>71750</v>
      </c>
      <c r="Q621" s="9">
        <f t="shared" si="19"/>
        <v>0.28249999999999997</v>
      </c>
    </row>
    <row r="622" spans="1:17" x14ac:dyDescent="0.2">
      <c r="A622" s="10" t="s">
        <v>363</v>
      </c>
      <c r="B622" s="10" t="s">
        <v>364</v>
      </c>
      <c r="C622" s="11" t="str">
        <f t="shared" si="18"/>
        <v>21375105 MUSEO DR. RAFAEL ANGEL CALDERON GUARDIA</v>
      </c>
      <c r="D622" s="10" t="s">
        <v>19</v>
      </c>
      <c r="E622" s="10" t="s">
        <v>153</v>
      </c>
      <c r="F622" s="10" t="s">
        <v>154</v>
      </c>
      <c r="G622" s="51">
        <v>11500000</v>
      </c>
      <c r="H622" s="51">
        <v>4000000</v>
      </c>
      <c r="I622" s="51">
        <v>4000000</v>
      </c>
      <c r="J622" s="51">
        <v>0</v>
      </c>
      <c r="K622" s="51">
        <v>0</v>
      </c>
      <c r="L622" s="51">
        <v>0</v>
      </c>
      <c r="M622" s="51">
        <v>3749927.61</v>
      </c>
      <c r="N622" s="51">
        <v>3749927.61</v>
      </c>
      <c r="O622" s="51">
        <v>250072.39</v>
      </c>
      <c r="P622" s="51">
        <v>250072.39</v>
      </c>
      <c r="Q622" s="9">
        <f t="shared" si="19"/>
        <v>0.93748190249999996</v>
      </c>
    </row>
    <row r="623" spans="1:17" x14ac:dyDescent="0.2">
      <c r="A623" s="10" t="s">
        <v>363</v>
      </c>
      <c r="B623" s="10" t="s">
        <v>364</v>
      </c>
      <c r="C623" s="11" t="str">
        <f t="shared" si="18"/>
        <v>21375105 MUSEO DR. RAFAEL ANGEL CALDERON GUARDIA</v>
      </c>
      <c r="D623" s="10" t="s">
        <v>19</v>
      </c>
      <c r="E623" s="10" t="s">
        <v>155</v>
      </c>
      <c r="F623" s="10" t="s">
        <v>156</v>
      </c>
      <c r="G623" s="51">
        <v>2500000</v>
      </c>
      <c r="H623" s="51">
        <v>1050000</v>
      </c>
      <c r="I623" s="51">
        <v>1050000</v>
      </c>
      <c r="J623" s="51">
        <v>0</v>
      </c>
      <c r="K623" s="51">
        <v>0</v>
      </c>
      <c r="L623" s="51">
        <v>0</v>
      </c>
      <c r="M623" s="51">
        <v>805922</v>
      </c>
      <c r="N623" s="51">
        <v>805922</v>
      </c>
      <c r="O623" s="51">
        <v>244078</v>
      </c>
      <c r="P623" s="51">
        <v>244078</v>
      </c>
      <c r="Q623" s="9">
        <f t="shared" si="19"/>
        <v>0.76754476190476195</v>
      </c>
    </row>
    <row r="624" spans="1:17" x14ac:dyDescent="0.2">
      <c r="A624" s="10" t="s">
        <v>363</v>
      </c>
      <c r="B624" s="10" t="s">
        <v>364</v>
      </c>
      <c r="C624" s="11" t="str">
        <f t="shared" si="18"/>
        <v>21375105 MUSEO DR. RAFAEL ANGEL CALDERON GUARDIA</v>
      </c>
      <c r="D624" s="10" t="s">
        <v>19</v>
      </c>
      <c r="E624" s="10" t="s">
        <v>157</v>
      </c>
      <c r="F624" s="10" t="s">
        <v>158</v>
      </c>
      <c r="G624" s="51">
        <v>500000</v>
      </c>
      <c r="H624" s="51">
        <v>500000</v>
      </c>
      <c r="I624" s="51">
        <v>500000</v>
      </c>
      <c r="J624" s="51">
        <v>0</v>
      </c>
      <c r="K624" s="51">
        <v>0</v>
      </c>
      <c r="L624" s="51">
        <v>0</v>
      </c>
      <c r="M624" s="51">
        <v>256382</v>
      </c>
      <c r="N624" s="51">
        <v>256382</v>
      </c>
      <c r="O624" s="51">
        <v>243618</v>
      </c>
      <c r="P624" s="51">
        <v>243618</v>
      </c>
      <c r="Q624" s="9">
        <f t="shared" si="19"/>
        <v>0.512764</v>
      </c>
    </row>
    <row r="625" spans="1:17" x14ac:dyDescent="0.2">
      <c r="A625" s="10" t="s">
        <v>363</v>
      </c>
      <c r="B625" s="10" t="s">
        <v>364</v>
      </c>
      <c r="C625" s="11" t="str">
        <f t="shared" si="18"/>
        <v>21375105 MUSEO DR. RAFAEL ANGEL CALDERON GUARDIA</v>
      </c>
      <c r="D625" s="10" t="s">
        <v>19</v>
      </c>
      <c r="E625" s="10" t="s">
        <v>161</v>
      </c>
      <c r="F625" s="10" t="s">
        <v>162</v>
      </c>
      <c r="G625" s="51">
        <v>2000000</v>
      </c>
      <c r="H625" s="51">
        <v>550000</v>
      </c>
      <c r="I625" s="51">
        <v>550000</v>
      </c>
      <c r="J625" s="51">
        <v>0</v>
      </c>
      <c r="K625" s="51">
        <v>0</v>
      </c>
      <c r="L625" s="51">
        <v>0</v>
      </c>
      <c r="M625" s="51">
        <v>549540</v>
      </c>
      <c r="N625" s="51">
        <v>549540</v>
      </c>
      <c r="O625" s="51">
        <v>460</v>
      </c>
      <c r="P625" s="51">
        <v>460</v>
      </c>
      <c r="Q625" s="9">
        <f t="shared" si="19"/>
        <v>0.99916363636363636</v>
      </c>
    </row>
    <row r="626" spans="1:17" x14ac:dyDescent="0.2">
      <c r="A626" s="10" t="s">
        <v>363</v>
      </c>
      <c r="B626" s="10" t="s">
        <v>364</v>
      </c>
      <c r="C626" s="11" t="str">
        <f t="shared" si="18"/>
        <v>21375105 MUSEO DR. RAFAEL ANGEL CALDERON GUARDIA</v>
      </c>
      <c r="D626" s="10" t="s">
        <v>19</v>
      </c>
      <c r="E626" s="10" t="s">
        <v>171</v>
      </c>
      <c r="F626" s="10" t="s">
        <v>172</v>
      </c>
      <c r="G626" s="51">
        <v>0</v>
      </c>
      <c r="H626" s="51">
        <v>1250000</v>
      </c>
      <c r="I626" s="51">
        <v>1250000</v>
      </c>
      <c r="J626" s="51">
        <v>0</v>
      </c>
      <c r="K626" s="51">
        <v>0</v>
      </c>
      <c r="L626" s="51">
        <v>0</v>
      </c>
      <c r="M626" s="51">
        <v>1248892.8</v>
      </c>
      <c r="N626" s="51">
        <v>1248892.8</v>
      </c>
      <c r="O626" s="51">
        <v>1107.2</v>
      </c>
      <c r="P626" s="51">
        <v>1107.2</v>
      </c>
      <c r="Q626" s="9">
        <f t="shared" si="19"/>
        <v>0.99911424000000004</v>
      </c>
    </row>
    <row r="627" spans="1:17" x14ac:dyDescent="0.2">
      <c r="A627" s="10" t="s">
        <v>363</v>
      </c>
      <c r="B627" s="10" t="s">
        <v>364</v>
      </c>
      <c r="C627" s="11" t="str">
        <f t="shared" si="18"/>
        <v>21375105 MUSEO DR. RAFAEL ANGEL CALDERON GUARDIA</v>
      </c>
      <c r="D627" s="10" t="s">
        <v>19</v>
      </c>
      <c r="E627" s="10" t="s">
        <v>179</v>
      </c>
      <c r="F627" s="10" t="s">
        <v>180</v>
      </c>
      <c r="G627" s="51">
        <v>0</v>
      </c>
      <c r="H627" s="51">
        <v>1050000</v>
      </c>
      <c r="I627" s="51">
        <v>1050000</v>
      </c>
      <c r="J627" s="51">
        <v>0</v>
      </c>
      <c r="K627" s="51">
        <v>0</v>
      </c>
      <c r="L627" s="51">
        <v>0</v>
      </c>
      <c r="M627" s="51">
        <v>1049588</v>
      </c>
      <c r="N627" s="51">
        <v>1049588</v>
      </c>
      <c r="O627" s="51">
        <v>412</v>
      </c>
      <c r="P627" s="51">
        <v>412</v>
      </c>
      <c r="Q627" s="9">
        <f t="shared" si="19"/>
        <v>0.99960761904761908</v>
      </c>
    </row>
    <row r="628" spans="1:17" x14ac:dyDescent="0.2">
      <c r="A628" s="10" t="s">
        <v>363</v>
      </c>
      <c r="B628" s="10" t="s">
        <v>364</v>
      </c>
      <c r="C628" s="11" t="str">
        <f t="shared" si="18"/>
        <v>21375105 MUSEO DR. RAFAEL ANGEL CALDERON GUARDIA</v>
      </c>
      <c r="D628" s="10" t="s">
        <v>19</v>
      </c>
      <c r="E628" s="10" t="s">
        <v>183</v>
      </c>
      <c r="F628" s="10" t="s">
        <v>184</v>
      </c>
      <c r="G628" s="51">
        <v>0</v>
      </c>
      <c r="H628" s="51">
        <v>200000</v>
      </c>
      <c r="I628" s="51">
        <v>200000</v>
      </c>
      <c r="J628" s="51">
        <v>0</v>
      </c>
      <c r="K628" s="51">
        <v>0</v>
      </c>
      <c r="L628" s="51">
        <v>0</v>
      </c>
      <c r="M628" s="51">
        <v>199304.8</v>
      </c>
      <c r="N628" s="51">
        <v>199304.8</v>
      </c>
      <c r="O628" s="51">
        <v>695.2</v>
      </c>
      <c r="P628" s="51">
        <v>695.2</v>
      </c>
      <c r="Q628" s="9">
        <f t="shared" si="19"/>
        <v>0.99652399999999997</v>
      </c>
    </row>
    <row r="629" spans="1:17" x14ac:dyDescent="0.2">
      <c r="A629" s="10" t="s">
        <v>363</v>
      </c>
      <c r="B629" s="10" t="s">
        <v>364</v>
      </c>
      <c r="C629" s="11" t="str">
        <f t="shared" si="18"/>
        <v>21375105 MUSEO DR. RAFAEL ANGEL CALDERON GUARDIA</v>
      </c>
      <c r="D629" s="10" t="s">
        <v>19</v>
      </c>
      <c r="E629" s="10" t="s">
        <v>191</v>
      </c>
      <c r="F629" s="10" t="s">
        <v>192</v>
      </c>
      <c r="G629" s="51">
        <v>9000000</v>
      </c>
      <c r="H629" s="51">
        <v>1700000</v>
      </c>
      <c r="I629" s="51">
        <v>1700000</v>
      </c>
      <c r="J629" s="51">
        <v>0</v>
      </c>
      <c r="K629" s="51">
        <v>0</v>
      </c>
      <c r="L629" s="51">
        <v>0</v>
      </c>
      <c r="M629" s="51">
        <v>1695112.81</v>
      </c>
      <c r="N629" s="51">
        <v>1695112.81</v>
      </c>
      <c r="O629" s="51">
        <v>4887.1899999999996</v>
      </c>
      <c r="P629" s="51">
        <v>4887.1899999999996</v>
      </c>
      <c r="Q629" s="9">
        <f t="shared" si="19"/>
        <v>0.99712518235294123</v>
      </c>
    </row>
    <row r="630" spans="1:17" x14ac:dyDescent="0.2">
      <c r="A630" s="10" t="s">
        <v>363</v>
      </c>
      <c r="B630" s="10" t="s">
        <v>364</v>
      </c>
      <c r="C630" s="11" t="str">
        <f t="shared" si="18"/>
        <v>21375105 MUSEO DR. RAFAEL ANGEL CALDERON GUARDIA</v>
      </c>
      <c r="D630" s="10" t="s">
        <v>19</v>
      </c>
      <c r="E630" s="10" t="s">
        <v>193</v>
      </c>
      <c r="F630" s="10" t="s">
        <v>194</v>
      </c>
      <c r="G630" s="51">
        <v>3000000</v>
      </c>
      <c r="H630" s="51">
        <v>600000</v>
      </c>
      <c r="I630" s="51">
        <v>600000</v>
      </c>
      <c r="J630" s="51">
        <v>0</v>
      </c>
      <c r="K630" s="51">
        <v>0</v>
      </c>
      <c r="L630" s="51">
        <v>0</v>
      </c>
      <c r="M630" s="51">
        <v>598923.77</v>
      </c>
      <c r="N630" s="51">
        <v>598923.77</v>
      </c>
      <c r="O630" s="51">
        <v>1076.23</v>
      </c>
      <c r="P630" s="51">
        <v>1076.23</v>
      </c>
      <c r="Q630" s="9">
        <f t="shared" si="19"/>
        <v>0.99820628333333339</v>
      </c>
    </row>
    <row r="631" spans="1:17" x14ac:dyDescent="0.2">
      <c r="A631" s="10" t="s">
        <v>363</v>
      </c>
      <c r="B631" s="10" t="s">
        <v>364</v>
      </c>
      <c r="C631" s="11" t="str">
        <f t="shared" si="18"/>
        <v>21375105 MUSEO DR. RAFAEL ANGEL CALDERON GUARDIA</v>
      </c>
      <c r="D631" s="10" t="s">
        <v>19</v>
      </c>
      <c r="E631" s="10" t="s">
        <v>197</v>
      </c>
      <c r="F631" s="10" t="s">
        <v>198</v>
      </c>
      <c r="G631" s="51">
        <v>3000000</v>
      </c>
      <c r="H631" s="51">
        <v>500000</v>
      </c>
      <c r="I631" s="51">
        <v>500000</v>
      </c>
      <c r="J631" s="51">
        <v>0</v>
      </c>
      <c r="K631" s="51">
        <v>0</v>
      </c>
      <c r="L631" s="51">
        <v>0</v>
      </c>
      <c r="M631" s="51">
        <v>498511.56</v>
      </c>
      <c r="N631" s="51">
        <v>498511.56</v>
      </c>
      <c r="O631" s="51">
        <v>1488.44</v>
      </c>
      <c r="P631" s="51">
        <v>1488.44</v>
      </c>
      <c r="Q631" s="9">
        <f t="shared" si="19"/>
        <v>0.99702312000000004</v>
      </c>
    </row>
    <row r="632" spans="1:17" x14ac:dyDescent="0.2">
      <c r="A632" s="10" t="s">
        <v>363</v>
      </c>
      <c r="B632" s="10" t="s">
        <v>364</v>
      </c>
      <c r="C632" s="11" t="str">
        <f t="shared" si="18"/>
        <v>21375105 MUSEO DR. RAFAEL ANGEL CALDERON GUARDIA</v>
      </c>
      <c r="D632" s="10" t="s">
        <v>19</v>
      </c>
      <c r="E632" s="10" t="s">
        <v>201</v>
      </c>
      <c r="F632" s="10" t="s">
        <v>202</v>
      </c>
      <c r="G632" s="51">
        <v>3000000</v>
      </c>
      <c r="H632" s="51">
        <v>500000</v>
      </c>
      <c r="I632" s="51">
        <v>500000</v>
      </c>
      <c r="J632" s="51">
        <v>0</v>
      </c>
      <c r="K632" s="51">
        <v>0</v>
      </c>
      <c r="L632" s="51">
        <v>0</v>
      </c>
      <c r="M632" s="51">
        <v>498577.48</v>
      </c>
      <c r="N632" s="51">
        <v>498577.48</v>
      </c>
      <c r="O632" s="51">
        <v>1422.52</v>
      </c>
      <c r="P632" s="51">
        <v>1422.52</v>
      </c>
      <c r="Q632" s="9">
        <f t="shared" si="19"/>
        <v>0.99715495999999992</v>
      </c>
    </row>
    <row r="633" spans="1:17" x14ac:dyDescent="0.2">
      <c r="A633" s="10" t="s">
        <v>363</v>
      </c>
      <c r="B633" s="10" t="s">
        <v>364</v>
      </c>
      <c r="C633" s="11" t="str">
        <f t="shared" si="18"/>
        <v>21375105 MUSEO DR. RAFAEL ANGEL CALDERON GUARDIA</v>
      </c>
      <c r="D633" s="10" t="s">
        <v>19</v>
      </c>
      <c r="E633" s="10" t="s">
        <v>203</v>
      </c>
      <c r="F633" s="10" t="s">
        <v>204</v>
      </c>
      <c r="G633" s="51">
        <v>0</v>
      </c>
      <c r="H633" s="51">
        <v>100000</v>
      </c>
      <c r="I633" s="51">
        <v>100000</v>
      </c>
      <c r="J633" s="51">
        <v>0</v>
      </c>
      <c r="K633" s="51">
        <v>0</v>
      </c>
      <c r="L633" s="51">
        <v>0</v>
      </c>
      <c r="M633" s="51">
        <v>99100</v>
      </c>
      <c r="N633" s="51">
        <v>99100</v>
      </c>
      <c r="O633" s="51">
        <v>900</v>
      </c>
      <c r="P633" s="51">
        <v>900</v>
      </c>
      <c r="Q633" s="9">
        <f t="shared" si="19"/>
        <v>0.99099999999999999</v>
      </c>
    </row>
    <row r="634" spans="1:17" x14ac:dyDescent="0.2">
      <c r="A634" s="10" t="s">
        <v>363</v>
      </c>
      <c r="B634" s="10" t="s">
        <v>364</v>
      </c>
      <c r="C634" s="11" t="str">
        <f t="shared" si="18"/>
        <v>21375105 MUSEO DR. RAFAEL ANGEL CALDERON GUARDIA</v>
      </c>
      <c r="D634" s="10" t="s">
        <v>19</v>
      </c>
      <c r="E634" s="10" t="s">
        <v>209</v>
      </c>
      <c r="F634" s="10" t="s">
        <v>210</v>
      </c>
      <c r="G634" s="51">
        <v>3379000</v>
      </c>
      <c r="H634" s="51">
        <v>3277545</v>
      </c>
      <c r="I634" s="51">
        <v>3277545</v>
      </c>
      <c r="J634" s="51">
        <v>0</v>
      </c>
      <c r="K634" s="51">
        <v>0</v>
      </c>
      <c r="L634" s="51">
        <v>0</v>
      </c>
      <c r="M634" s="51">
        <v>2769459.65</v>
      </c>
      <c r="N634" s="51">
        <v>2769459.65</v>
      </c>
      <c r="O634" s="51">
        <v>508085.35</v>
      </c>
      <c r="P634" s="51">
        <v>508085.35</v>
      </c>
      <c r="Q634" s="9">
        <f t="shared" si="19"/>
        <v>0.84497990111501131</v>
      </c>
    </row>
    <row r="635" spans="1:17" x14ac:dyDescent="0.2">
      <c r="A635" s="10" t="s">
        <v>363</v>
      </c>
      <c r="B635" s="10" t="s">
        <v>364</v>
      </c>
      <c r="C635" s="11" t="str">
        <f t="shared" si="18"/>
        <v>21375105 MUSEO DR. RAFAEL ANGEL CALDERON GUARDIA</v>
      </c>
      <c r="D635" s="10" t="s">
        <v>19</v>
      </c>
      <c r="E635" s="10" t="s">
        <v>211</v>
      </c>
      <c r="F635" s="10" t="s">
        <v>212</v>
      </c>
      <c r="G635" s="51">
        <v>3079000</v>
      </c>
      <c r="H635" s="51">
        <v>2977545</v>
      </c>
      <c r="I635" s="51">
        <v>2977545</v>
      </c>
      <c r="J635" s="51">
        <v>0</v>
      </c>
      <c r="K635" s="51">
        <v>0</v>
      </c>
      <c r="L635" s="51">
        <v>0</v>
      </c>
      <c r="M635" s="51">
        <v>2469459.65</v>
      </c>
      <c r="N635" s="51">
        <v>2469459.65</v>
      </c>
      <c r="O635" s="51">
        <v>508085.35</v>
      </c>
      <c r="P635" s="51">
        <v>508085.35</v>
      </c>
      <c r="Q635" s="9">
        <f t="shared" si="19"/>
        <v>0.82936098362913069</v>
      </c>
    </row>
    <row r="636" spans="1:17" x14ac:dyDescent="0.2">
      <c r="A636" s="10" t="s">
        <v>363</v>
      </c>
      <c r="B636" s="10" t="s">
        <v>364</v>
      </c>
      <c r="C636" s="11" t="str">
        <f t="shared" si="18"/>
        <v>21375105 MUSEO DR. RAFAEL ANGEL CALDERON GUARDIA</v>
      </c>
      <c r="D636" s="10" t="s">
        <v>19</v>
      </c>
      <c r="E636" s="10" t="s">
        <v>371</v>
      </c>
      <c r="F636" s="10" t="s">
        <v>214</v>
      </c>
      <c r="G636" s="51">
        <v>2656060</v>
      </c>
      <c r="H636" s="51">
        <v>2568541</v>
      </c>
      <c r="I636" s="51">
        <v>2568541</v>
      </c>
      <c r="J636" s="51">
        <v>0</v>
      </c>
      <c r="K636" s="51">
        <v>0</v>
      </c>
      <c r="L636" s="51">
        <v>0</v>
      </c>
      <c r="M636" s="51">
        <v>2097553.0699999998</v>
      </c>
      <c r="N636" s="51">
        <v>2097553.0699999998</v>
      </c>
      <c r="O636" s="51">
        <v>470987.93</v>
      </c>
      <c r="P636" s="51">
        <v>470987.93</v>
      </c>
      <c r="Q636" s="9">
        <f t="shared" si="19"/>
        <v>0.81663211527478041</v>
      </c>
    </row>
    <row r="637" spans="1:17" x14ac:dyDescent="0.2">
      <c r="A637" s="10" t="s">
        <v>363</v>
      </c>
      <c r="B637" s="10" t="s">
        <v>364</v>
      </c>
      <c r="C637" s="11" t="str">
        <f t="shared" si="18"/>
        <v>21375105 MUSEO DR. RAFAEL ANGEL CALDERON GUARDIA</v>
      </c>
      <c r="D637" s="10" t="s">
        <v>19</v>
      </c>
      <c r="E637" s="10" t="s">
        <v>372</v>
      </c>
      <c r="F637" s="10" t="s">
        <v>216</v>
      </c>
      <c r="G637" s="51">
        <v>422940</v>
      </c>
      <c r="H637" s="51">
        <v>409004</v>
      </c>
      <c r="I637" s="51">
        <v>409004</v>
      </c>
      <c r="J637" s="51">
        <v>0</v>
      </c>
      <c r="K637" s="51">
        <v>0</v>
      </c>
      <c r="L637" s="51">
        <v>0</v>
      </c>
      <c r="M637" s="51">
        <v>371906.58</v>
      </c>
      <c r="N637" s="51">
        <v>371906.58</v>
      </c>
      <c r="O637" s="51">
        <v>37097.42</v>
      </c>
      <c r="P637" s="51">
        <v>37097.42</v>
      </c>
      <c r="Q637" s="9">
        <f t="shared" si="19"/>
        <v>0.90929814867336267</v>
      </c>
    </row>
    <row r="638" spans="1:17" x14ac:dyDescent="0.2">
      <c r="A638" s="10" t="s">
        <v>363</v>
      </c>
      <c r="B638" s="10" t="s">
        <v>364</v>
      </c>
      <c r="C638" s="11" t="str">
        <f t="shared" si="18"/>
        <v>21375105 MUSEO DR. RAFAEL ANGEL CALDERON GUARDIA</v>
      </c>
      <c r="D638" s="10" t="s">
        <v>19</v>
      </c>
      <c r="E638" s="10" t="s">
        <v>225</v>
      </c>
      <c r="F638" s="10" t="s">
        <v>226</v>
      </c>
      <c r="G638" s="51">
        <v>300000</v>
      </c>
      <c r="H638" s="51">
        <v>300000</v>
      </c>
      <c r="I638" s="51">
        <v>300000</v>
      </c>
      <c r="J638" s="51">
        <v>0</v>
      </c>
      <c r="K638" s="51">
        <v>0</v>
      </c>
      <c r="L638" s="51">
        <v>0</v>
      </c>
      <c r="M638" s="51">
        <v>300000</v>
      </c>
      <c r="N638" s="51">
        <v>300000</v>
      </c>
      <c r="O638" s="51">
        <v>0</v>
      </c>
      <c r="P638" s="51">
        <v>0</v>
      </c>
      <c r="Q638" s="9">
        <f t="shared" si="19"/>
        <v>1</v>
      </c>
    </row>
    <row r="639" spans="1:17" x14ac:dyDescent="0.2">
      <c r="A639" s="10" t="s">
        <v>363</v>
      </c>
      <c r="B639" s="10" t="s">
        <v>364</v>
      </c>
      <c r="C639" s="11" t="str">
        <f t="shared" si="18"/>
        <v>21375105 MUSEO DR. RAFAEL ANGEL CALDERON GUARDIA</v>
      </c>
      <c r="D639" s="10" t="s">
        <v>19</v>
      </c>
      <c r="E639" s="10" t="s">
        <v>229</v>
      </c>
      <c r="F639" s="10" t="s">
        <v>230</v>
      </c>
      <c r="G639" s="51">
        <v>300000</v>
      </c>
      <c r="H639" s="51">
        <v>300000</v>
      </c>
      <c r="I639" s="51">
        <v>300000</v>
      </c>
      <c r="J639" s="51">
        <v>0</v>
      </c>
      <c r="K639" s="51">
        <v>0</v>
      </c>
      <c r="L639" s="51">
        <v>0</v>
      </c>
      <c r="M639" s="51">
        <v>300000</v>
      </c>
      <c r="N639" s="51">
        <v>300000</v>
      </c>
      <c r="O639" s="51">
        <v>0</v>
      </c>
      <c r="P639" s="51">
        <v>0</v>
      </c>
      <c r="Q639" s="9">
        <f t="shared" si="19"/>
        <v>1</v>
      </c>
    </row>
    <row r="640" spans="1:17" x14ac:dyDescent="0.2">
      <c r="A640" s="10" t="s">
        <v>363</v>
      </c>
      <c r="B640" s="10" t="s">
        <v>364</v>
      </c>
      <c r="C640" s="11" t="str">
        <f t="shared" si="18"/>
        <v>21375105 MUSEO DR. RAFAEL ANGEL CALDERON GUARDIA</v>
      </c>
      <c r="D640" s="10" t="s">
        <v>253</v>
      </c>
      <c r="E640" s="10" t="s">
        <v>254</v>
      </c>
      <c r="F640" s="10" t="s">
        <v>255</v>
      </c>
      <c r="G640" s="51">
        <v>9200000</v>
      </c>
      <c r="H640" s="51">
        <v>8494000</v>
      </c>
      <c r="I640" s="51">
        <v>8494000</v>
      </c>
      <c r="J640" s="51">
        <v>0</v>
      </c>
      <c r="K640" s="51">
        <v>0</v>
      </c>
      <c r="L640" s="51">
        <v>0</v>
      </c>
      <c r="M640" s="51">
        <v>8389359.8499999996</v>
      </c>
      <c r="N640" s="51">
        <v>8389359.8499999996</v>
      </c>
      <c r="O640" s="51">
        <v>104640.15</v>
      </c>
      <c r="P640" s="51">
        <v>104640.15</v>
      </c>
      <c r="Q640" s="12">
        <f t="shared" si="19"/>
        <v>0.98768069813986337</v>
      </c>
    </row>
    <row r="641" spans="1:17" x14ac:dyDescent="0.2">
      <c r="A641" s="10" t="s">
        <v>363</v>
      </c>
      <c r="B641" s="10" t="s">
        <v>364</v>
      </c>
      <c r="C641" s="11" t="str">
        <f t="shared" si="18"/>
        <v>21375105 MUSEO DR. RAFAEL ANGEL CALDERON GUARDIA</v>
      </c>
      <c r="D641" s="10" t="s">
        <v>253</v>
      </c>
      <c r="E641" s="10" t="s">
        <v>256</v>
      </c>
      <c r="F641" s="10" t="s">
        <v>257</v>
      </c>
      <c r="G641" s="51">
        <v>3000000</v>
      </c>
      <c r="H641" s="51">
        <v>3000000</v>
      </c>
      <c r="I641" s="51">
        <v>3000000</v>
      </c>
      <c r="J641" s="51">
        <v>0</v>
      </c>
      <c r="K641" s="51">
        <v>0</v>
      </c>
      <c r="L641" s="51">
        <v>0</v>
      </c>
      <c r="M641" s="51">
        <v>2895638.11</v>
      </c>
      <c r="N641" s="51">
        <v>2895638.11</v>
      </c>
      <c r="O641" s="51">
        <v>104361.89</v>
      </c>
      <c r="P641" s="51">
        <v>104361.89</v>
      </c>
      <c r="Q641" s="9">
        <f t="shared" si="19"/>
        <v>0.96521270333333331</v>
      </c>
    </row>
    <row r="642" spans="1:17" x14ac:dyDescent="0.2">
      <c r="A642" s="10" t="s">
        <v>363</v>
      </c>
      <c r="B642" s="10" t="s">
        <v>364</v>
      </c>
      <c r="C642" s="11" t="str">
        <f t="shared" si="18"/>
        <v>21375105 MUSEO DR. RAFAEL ANGEL CALDERON GUARDIA</v>
      </c>
      <c r="D642" s="10" t="s">
        <v>253</v>
      </c>
      <c r="E642" s="10" t="s">
        <v>260</v>
      </c>
      <c r="F642" s="10" t="s">
        <v>261</v>
      </c>
      <c r="G642" s="51">
        <v>3000000</v>
      </c>
      <c r="H642" s="51">
        <v>3000000</v>
      </c>
      <c r="I642" s="51">
        <v>3000000</v>
      </c>
      <c r="J642" s="51">
        <v>0</v>
      </c>
      <c r="K642" s="51">
        <v>0</v>
      </c>
      <c r="L642" s="51">
        <v>0</v>
      </c>
      <c r="M642" s="51">
        <v>2895638.11</v>
      </c>
      <c r="N642" s="51">
        <v>2895638.11</v>
      </c>
      <c r="O642" s="51">
        <v>104361.89</v>
      </c>
      <c r="P642" s="51">
        <v>104361.89</v>
      </c>
      <c r="Q642" s="9">
        <f t="shared" si="19"/>
        <v>0.96521270333333331</v>
      </c>
    </row>
    <row r="643" spans="1:17" x14ac:dyDescent="0.2">
      <c r="A643" s="10" t="s">
        <v>363</v>
      </c>
      <c r="B643" s="10" t="s">
        <v>364</v>
      </c>
      <c r="C643" s="11" t="str">
        <f t="shared" si="18"/>
        <v>21375105 MUSEO DR. RAFAEL ANGEL CALDERON GUARDIA</v>
      </c>
      <c r="D643" s="10" t="s">
        <v>253</v>
      </c>
      <c r="E643" s="10" t="s">
        <v>274</v>
      </c>
      <c r="F643" s="10" t="s">
        <v>275</v>
      </c>
      <c r="G643" s="51">
        <v>6200000</v>
      </c>
      <c r="H643" s="51">
        <v>5494000</v>
      </c>
      <c r="I643" s="51">
        <v>5494000</v>
      </c>
      <c r="J643" s="51">
        <v>0</v>
      </c>
      <c r="K643" s="51">
        <v>0</v>
      </c>
      <c r="L643" s="51">
        <v>0</v>
      </c>
      <c r="M643" s="51">
        <v>5493721.7400000002</v>
      </c>
      <c r="N643" s="51">
        <v>5493721.7400000002</v>
      </c>
      <c r="O643" s="51">
        <v>278.26</v>
      </c>
      <c r="P643" s="51">
        <v>278.26</v>
      </c>
      <c r="Q643" s="9">
        <f t="shared" si="19"/>
        <v>0.99994935202038593</v>
      </c>
    </row>
    <row r="644" spans="1:17" x14ac:dyDescent="0.2">
      <c r="A644" s="10" t="s">
        <v>363</v>
      </c>
      <c r="B644" s="10" t="s">
        <v>364</v>
      </c>
      <c r="C644" s="11" t="str">
        <f t="shared" si="18"/>
        <v>21375105 MUSEO DR. RAFAEL ANGEL CALDERON GUARDIA</v>
      </c>
      <c r="D644" s="10" t="s">
        <v>253</v>
      </c>
      <c r="E644" s="10" t="s">
        <v>361</v>
      </c>
      <c r="F644" s="10" t="s">
        <v>362</v>
      </c>
      <c r="G644" s="51">
        <v>5000000</v>
      </c>
      <c r="H644" s="51">
        <v>4294000</v>
      </c>
      <c r="I644" s="51">
        <v>4294000</v>
      </c>
      <c r="J644" s="51">
        <v>0</v>
      </c>
      <c r="K644" s="51">
        <v>0</v>
      </c>
      <c r="L644" s="51">
        <v>0</v>
      </c>
      <c r="M644" s="51">
        <v>4294000</v>
      </c>
      <c r="N644" s="51">
        <v>4294000</v>
      </c>
      <c r="O644" s="51">
        <v>0</v>
      </c>
      <c r="P644" s="51">
        <v>0</v>
      </c>
      <c r="Q644" s="9">
        <f t="shared" si="19"/>
        <v>1</v>
      </c>
    </row>
    <row r="645" spans="1:17" x14ac:dyDescent="0.2">
      <c r="A645" s="10" t="s">
        <v>363</v>
      </c>
      <c r="B645" s="10" t="s">
        <v>364</v>
      </c>
      <c r="C645" s="11" t="str">
        <f t="shared" si="18"/>
        <v>21375105 MUSEO DR. RAFAEL ANGEL CALDERON GUARDIA</v>
      </c>
      <c r="D645" s="10" t="s">
        <v>253</v>
      </c>
      <c r="E645" s="10" t="s">
        <v>276</v>
      </c>
      <c r="F645" s="10" t="s">
        <v>277</v>
      </c>
      <c r="G645" s="51">
        <v>1200000</v>
      </c>
      <c r="H645" s="51">
        <v>1200000</v>
      </c>
      <c r="I645" s="51">
        <v>1200000</v>
      </c>
      <c r="J645" s="51">
        <v>0</v>
      </c>
      <c r="K645" s="51">
        <v>0</v>
      </c>
      <c r="L645" s="51">
        <v>0</v>
      </c>
      <c r="M645" s="51">
        <v>1199721.74</v>
      </c>
      <c r="N645" s="51">
        <v>1199721.74</v>
      </c>
      <c r="O645" s="51">
        <v>278.26</v>
      </c>
      <c r="P645" s="51">
        <v>278.26</v>
      </c>
      <c r="Q645" s="12">
        <f t="shared" si="19"/>
        <v>0.99976811666666665</v>
      </c>
    </row>
    <row r="646" spans="1:17" x14ac:dyDescent="0.2">
      <c r="A646" s="11" t="s">
        <v>373</v>
      </c>
      <c r="B646" s="11" t="s">
        <v>374</v>
      </c>
      <c r="C646" s="11" t="str">
        <f t="shared" si="18"/>
        <v>21375106 MUSEO DE ARTE Y DISEÑO CONTEMPORÁNEO</v>
      </c>
      <c r="D646" s="11" t="s">
        <v>19</v>
      </c>
      <c r="E646" s="11" t="s">
        <v>20</v>
      </c>
      <c r="F646" s="11" t="s">
        <v>20</v>
      </c>
      <c r="G646" s="50">
        <v>355711642</v>
      </c>
      <c r="H646" s="50">
        <v>334740716</v>
      </c>
      <c r="I646" s="50">
        <v>334740716</v>
      </c>
      <c r="J646" s="50">
        <v>0</v>
      </c>
      <c r="K646" s="50">
        <v>0</v>
      </c>
      <c r="L646" s="50">
        <v>0</v>
      </c>
      <c r="M646" s="50">
        <v>255313688.19</v>
      </c>
      <c r="N646" s="50">
        <v>244405351.16999999</v>
      </c>
      <c r="O646" s="50">
        <v>79427027.810000002</v>
      </c>
      <c r="P646" s="50">
        <v>79427027.810000002</v>
      </c>
      <c r="Q646" s="12">
        <f t="shared" si="19"/>
        <v>0.76272074470319284</v>
      </c>
    </row>
    <row r="647" spans="1:17" x14ac:dyDescent="0.2">
      <c r="A647" s="10" t="s">
        <v>373</v>
      </c>
      <c r="B647" s="10" t="s">
        <v>374</v>
      </c>
      <c r="C647" s="11" t="str">
        <f t="shared" ref="C647:C710" si="20">+CONCATENATE(A647," ",B647)</f>
        <v>21375106 MUSEO DE ARTE Y DISEÑO CONTEMPORÁNEO</v>
      </c>
      <c r="D647" s="10" t="s">
        <v>19</v>
      </c>
      <c r="E647" s="10" t="s">
        <v>23</v>
      </c>
      <c r="F647" s="10" t="s">
        <v>24</v>
      </c>
      <c r="G647" s="51">
        <v>258227254</v>
      </c>
      <c r="H647" s="51">
        <v>238163799</v>
      </c>
      <c r="I647" s="51">
        <v>238163799</v>
      </c>
      <c r="J647" s="51">
        <v>0</v>
      </c>
      <c r="K647" s="51">
        <v>0</v>
      </c>
      <c r="L647" s="51">
        <v>0</v>
      </c>
      <c r="M647" s="51">
        <v>186745899.93000001</v>
      </c>
      <c r="N647" s="51">
        <v>183835293.97</v>
      </c>
      <c r="O647" s="51">
        <v>51417899.07</v>
      </c>
      <c r="P647" s="51">
        <v>51417899.07</v>
      </c>
      <c r="Q647" s="9">
        <f t="shared" ref="Q647:Q710" si="21">+IFERROR(M647/H647,0)</f>
        <v>0.78410699154996266</v>
      </c>
    </row>
    <row r="648" spans="1:17" x14ac:dyDescent="0.2">
      <c r="A648" s="10" t="s">
        <v>373</v>
      </c>
      <c r="B648" s="10" t="s">
        <v>374</v>
      </c>
      <c r="C648" s="11" t="str">
        <f t="shared" si="20"/>
        <v>21375106 MUSEO DE ARTE Y DISEÑO CONTEMPORÁNEO</v>
      </c>
      <c r="D648" s="10" t="s">
        <v>19</v>
      </c>
      <c r="E648" s="10" t="s">
        <v>25</v>
      </c>
      <c r="F648" s="10" t="s">
        <v>26</v>
      </c>
      <c r="G648" s="51">
        <v>119528200</v>
      </c>
      <c r="H648" s="51">
        <v>111300126</v>
      </c>
      <c r="I648" s="51">
        <v>111300126</v>
      </c>
      <c r="J648" s="51">
        <v>0</v>
      </c>
      <c r="K648" s="51">
        <v>0</v>
      </c>
      <c r="L648" s="51">
        <v>0</v>
      </c>
      <c r="M648" s="51">
        <v>85654491.099999994</v>
      </c>
      <c r="N648" s="51">
        <v>85654491.099999994</v>
      </c>
      <c r="O648" s="51">
        <v>25645634.899999999</v>
      </c>
      <c r="P648" s="51">
        <v>25645634.899999999</v>
      </c>
      <c r="Q648" s="9">
        <f t="shared" si="21"/>
        <v>0.76958125905445962</v>
      </c>
    </row>
    <row r="649" spans="1:17" x14ac:dyDescent="0.2">
      <c r="A649" s="10" t="s">
        <v>373</v>
      </c>
      <c r="B649" s="10" t="s">
        <v>374</v>
      </c>
      <c r="C649" s="11" t="str">
        <f t="shared" si="20"/>
        <v>21375106 MUSEO DE ARTE Y DISEÑO CONTEMPORÁNEO</v>
      </c>
      <c r="D649" s="10" t="s">
        <v>19</v>
      </c>
      <c r="E649" s="10" t="s">
        <v>27</v>
      </c>
      <c r="F649" s="10" t="s">
        <v>28</v>
      </c>
      <c r="G649" s="51">
        <v>119528200</v>
      </c>
      <c r="H649" s="51">
        <v>111300126</v>
      </c>
      <c r="I649" s="51">
        <v>111300126</v>
      </c>
      <c r="J649" s="51">
        <v>0</v>
      </c>
      <c r="K649" s="51">
        <v>0</v>
      </c>
      <c r="L649" s="51">
        <v>0</v>
      </c>
      <c r="M649" s="51">
        <v>85654491.099999994</v>
      </c>
      <c r="N649" s="51">
        <v>85654491.099999994</v>
      </c>
      <c r="O649" s="51">
        <v>25645634.899999999</v>
      </c>
      <c r="P649" s="51">
        <v>25645634.899999999</v>
      </c>
      <c r="Q649" s="9">
        <f t="shared" si="21"/>
        <v>0.76958125905445962</v>
      </c>
    </row>
    <row r="650" spans="1:17" x14ac:dyDescent="0.2">
      <c r="A650" s="10" t="s">
        <v>373</v>
      </c>
      <c r="B650" s="10" t="s">
        <v>374</v>
      </c>
      <c r="C650" s="11" t="str">
        <f t="shared" si="20"/>
        <v>21375106 MUSEO DE ARTE Y DISEÑO CONTEMPORÁNEO</v>
      </c>
      <c r="D650" s="10" t="s">
        <v>19</v>
      </c>
      <c r="E650" s="10" t="s">
        <v>31</v>
      </c>
      <c r="F650" s="10" t="s">
        <v>32</v>
      </c>
      <c r="G650" s="51">
        <v>6000000</v>
      </c>
      <c r="H650" s="51">
        <v>10000000</v>
      </c>
      <c r="I650" s="51">
        <v>10000000</v>
      </c>
      <c r="J650" s="51">
        <v>0</v>
      </c>
      <c r="K650" s="51">
        <v>0</v>
      </c>
      <c r="L650" s="51">
        <v>0</v>
      </c>
      <c r="M650" s="51">
        <v>8322724.1600000001</v>
      </c>
      <c r="N650" s="51">
        <v>8322724.1600000001</v>
      </c>
      <c r="O650" s="51">
        <v>1677275.84</v>
      </c>
      <c r="P650" s="51">
        <v>1677275.84</v>
      </c>
      <c r="Q650" s="9">
        <f t="shared" si="21"/>
        <v>0.83227241600000001</v>
      </c>
    </row>
    <row r="651" spans="1:17" x14ac:dyDescent="0.2">
      <c r="A651" s="10" t="s">
        <v>373</v>
      </c>
      <c r="B651" s="10" t="s">
        <v>374</v>
      </c>
      <c r="C651" s="11" t="str">
        <f t="shared" si="20"/>
        <v>21375106 MUSEO DE ARTE Y DISEÑO CONTEMPORÁNEO</v>
      </c>
      <c r="D651" s="10" t="s">
        <v>19</v>
      </c>
      <c r="E651" s="10" t="s">
        <v>33</v>
      </c>
      <c r="F651" s="10" t="s">
        <v>34</v>
      </c>
      <c r="G651" s="51">
        <v>6000000</v>
      </c>
      <c r="H651" s="51">
        <v>10000000</v>
      </c>
      <c r="I651" s="51">
        <v>10000000</v>
      </c>
      <c r="J651" s="51">
        <v>0</v>
      </c>
      <c r="K651" s="51">
        <v>0</v>
      </c>
      <c r="L651" s="51">
        <v>0</v>
      </c>
      <c r="M651" s="51">
        <v>8322724.1600000001</v>
      </c>
      <c r="N651" s="51">
        <v>8322724.1600000001</v>
      </c>
      <c r="O651" s="51">
        <v>1677275.84</v>
      </c>
      <c r="P651" s="51">
        <v>1677275.84</v>
      </c>
      <c r="Q651" s="9">
        <f t="shared" si="21"/>
        <v>0.83227241600000001</v>
      </c>
    </row>
    <row r="652" spans="1:17" x14ac:dyDescent="0.2">
      <c r="A652" s="10" t="s">
        <v>373</v>
      </c>
      <c r="B652" s="10" t="s">
        <v>374</v>
      </c>
      <c r="C652" s="11" t="str">
        <f t="shared" si="20"/>
        <v>21375106 MUSEO DE ARTE Y DISEÑO CONTEMPORÁNEO</v>
      </c>
      <c r="D652" s="10" t="s">
        <v>19</v>
      </c>
      <c r="E652" s="10" t="s">
        <v>35</v>
      </c>
      <c r="F652" s="10" t="s">
        <v>36</v>
      </c>
      <c r="G652" s="51">
        <v>87069993</v>
      </c>
      <c r="H652" s="51">
        <v>75164129</v>
      </c>
      <c r="I652" s="51">
        <v>75164129</v>
      </c>
      <c r="J652" s="51">
        <v>0</v>
      </c>
      <c r="K652" s="51">
        <v>0</v>
      </c>
      <c r="L652" s="51">
        <v>0</v>
      </c>
      <c r="M652" s="51">
        <v>62044963.200000003</v>
      </c>
      <c r="N652" s="51">
        <v>62044963.18</v>
      </c>
      <c r="O652" s="51">
        <v>13119165.800000001</v>
      </c>
      <c r="P652" s="51">
        <v>13119165.800000001</v>
      </c>
      <c r="Q652" s="9">
        <f t="shared" si="21"/>
        <v>0.82545975088728829</v>
      </c>
    </row>
    <row r="653" spans="1:17" x14ac:dyDescent="0.2">
      <c r="A653" s="10" t="s">
        <v>373</v>
      </c>
      <c r="B653" s="10" t="s">
        <v>374</v>
      </c>
      <c r="C653" s="11" t="str">
        <f t="shared" si="20"/>
        <v>21375106 MUSEO DE ARTE Y DISEÑO CONTEMPORÁNEO</v>
      </c>
      <c r="D653" s="10" t="s">
        <v>19</v>
      </c>
      <c r="E653" s="10" t="s">
        <v>37</v>
      </c>
      <c r="F653" s="10" t="s">
        <v>38</v>
      </c>
      <c r="G653" s="51">
        <v>23100000</v>
      </c>
      <c r="H653" s="51">
        <v>20148188</v>
      </c>
      <c r="I653" s="51">
        <v>20148188</v>
      </c>
      <c r="J653" s="51">
        <v>0</v>
      </c>
      <c r="K653" s="51">
        <v>0</v>
      </c>
      <c r="L653" s="51">
        <v>0</v>
      </c>
      <c r="M653" s="51">
        <v>15186112.560000001</v>
      </c>
      <c r="N653" s="51">
        <v>15186112.560000001</v>
      </c>
      <c r="O653" s="51">
        <v>4962075.4400000004</v>
      </c>
      <c r="P653" s="51">
        <v>4962075.4400000004</v>
      </c>
      <c r="Q653" s="9">
        <f t="shared" si="21"/>
        <v>0.75372100756653648</v>
      </c>
    </row>
    <row r="654" spans="1:17" x14ac:dyDescent="0.2">
      <c r="A654" s="10" t="s">
        <v>373</v>
      </c>
      <c r="B654" s="10" t="s">
        <v>374</v>
      </c>
      <c r="C654" s="11" t="str">
        <f t="shared" si="20"/>
        <v>21375106 MUSEO DE ARTE Y DISEÑO CONTEMPORÁNEO</v>
      </c>
      <c r="D654" s="10" t="s">
        <v>19</v>
      </c>
      <c r="E654" s="10" t="s">
        <v>39</v>
      </c>
      <c r="F654" s="10" t="s">
        <v>40</v>
      </c>
      <c r="G654" s="51">
        <v>27588470</v>
      </c>
      <c r="H654" s="51">
        <v>21664845</v>
      </c>
      <c r="I654" s="51">
        <v>21664845</v>
      </c>
      <c r="J654" s="51">
        <v>0</v>
      </c>
      <c r="K654" s="51">
        <v>0</v>
      </c>
      <c r="L654" s="51">
        <v>0</v>
      </c>
      <c r="M654" s="51">
        <v>17824437.420000002</v>
      </c>
      <c r="N654" s="51">
        <v>17824437.420000002</v>
      </c>
      <c r="O654" s="51">
        <v>3840407.58</v>
      </c>
      <c r="P654" s="51">
        <v>3840407.58</v>
      </c>
      <c r="Q654" s="9">
        <f t="shared" si="21"/>
        <v>0.8227355155321906</v>
      </c>
    </row>
    <row r="655" spans="1:17" x14ac:dyDescent="0.2">
      <c r="A655" s="10" t="s">
        <v>373</v>
      </c>
      <c r="B655" s="10" t="s">
        <v>374</v>
      </c>
      <c r="C655" s="11" t="str">
        <f t="shared" si="20"/>
        <v>21375106 MUSEO DE ARTE Y DISEÑO CONTEMPORÁNEO</v>
      </c>
      <c r="D655" s="10" t="s">
        <v>19</v>
      </c>
      <c r="E655" s="10" t="s">
        <v>41</v>
      </c>
      <c r="F655" s="10" t="s">
        <v>42</v>
      </c>
      <c r="G655" s="51">
        <v>16212538</v>
      </c>
      <c r="H655" s="51">
        <v>14971924</v>
      </c>
      <c r="I655" s="51">
        <v>14971924</v>
      </c>
      <c r="J655" s="51">
        <v>0</v>
      </c>
      <c r="K655" s="51">
        <v>0</v>
      </c>
      <c r="L655" s="51">
        <v>0</v>
      </c>
      <c r="M655" s="51">
        <v>12031547.93</v>
      </c>
      <c r="N655" s="51">
        <v>12031547.91</v>
      </c>
      <c r="O655" s="51">
        <v>2940376.07</v>
      </c>
      <c r="P655" s="51">
        <v>2940376.07</v>
      </c>
      <c r="Q655" s="9">
        <f t="shared" si="21"/>
        <v>0.80360733396723094</v>
      </c>
    </row>
    <row r="656" spans="1:17" x14ac:dyDescent="0.2">
      <c r="A656" s="10" t="s">
        <v>373</v>
      </c>
      <c r="B656" s="10" t="s">
        <v>374</v>
      </c>
      <c r="C656" s="11" t="str">
        <f t="shared" si="20"/>
        <v>21375106 MUSEO DE ARTE Y DISEÑO CONTEMPORÁNEO</v>
      </c>
      <c r="D656" s="10" t="s">
        <v>19</v>
      </c>
      <c r="E656" s="10" t="s">
        <v>43</v>
      </c>
      <c r="F656" s="10" t="s">
        <v>44</v>
      </c>
      <c r="G656" s="51">
        <v>14068985</v>
      </c>
      <c r="H656" s="51">
        <v>14068985</v>
      </c>
      <c r="I656" s="51">
        <v>14068985</v>
      </c>
      <c r="J656" s="51">
        <v>0</v>
      </c>
      <c r="K656" s="51">
        <v>0</v>
      </c>
      <c r="L656" s="51">
        <v>0</v>
      </c>
      <c r="M656" s="51">
        <v>13435616.49</v>
      </c>
      <c r="N656" s="51">
        <v>13435616.49</v>
      </c>
      <c r="O656" s="51">
        <v>633368.51</v>
      </c>
      <c r="P656" s="51">
        <v>633368.51</v>
      </c>
      <c r="Q656" s="9">
        <f t="shared" si="21"/>
        <v>0.95498122217061143</v>
      </c>
    </row>
    <row r="657" spans="1:17" x14ac:dyDescent="0.2">
      <c r="A657" s="10" t="s">
        <v>373</v>
      </c>
      <c r="B657" s="10" t="s">
        <v>374</v>
      </c>
      <c r="C657" s="11" t="str">
        <f t="shared" si="20"/>
        <v>21375106 MUSEO DE ARTE Y DISEÑO CONTEMPORÁNEO</v>
      </c>
      <c r="D657" s="10" t="s">
        <v>19</v>
      </c>
      <c r="E657" s="10" t="s">
        <v>45</v>
      </c>
      <c r="F657" s="10" t="s">
        <v>46</v>
      </c>
      <c r="G657" s="51">
        <v>6100000</v>
      </c>
      <c r="H657" s="51">
        <v>4310187</v>
      </c>
      <c r="I657" s="51">
        <v>4310187</v>
      </c>
      <c r="J657" s="51">
        <v>0</v>
      </c>
      <c r="K657" s="51">
        <v>0</v>
      </c>
      <c r="L657" s="51">
        <v>0</v>
      </c>
      <c r="M657" s="51">
        <v>3567248.8</v>
      </c>
      <c r="N657" s="51">
        <v>3567248.8</v>
      </c>
      <c r="O657" s="51">
        <v>742938.2</v>
      </c>
      <c r="P657" s="51">
        <v>742938.2</v>
      </c>
      <c r="Q657" s="9">
        <f t="shared" si="21"/>
        <v>0.82763202617427034</v>
      </c>
    </row>
    <row r="658" spans="1:17" x14ac:dyDescent="0.2">
      <c r="A658" s="10" t="s">
        <v>373</v>
      </c>
      <c r="B658" s="10" t="s">
        <v>374</v>
      </c>
      <c r="C658" s="11" t="str">
        <f t="shared" si="20"/>
        <v>21375106 MUSEO DE ARTE Y DISEÑO CONTEMPORÁNEO</v>
      </c>
      <c r="D658" s="10" t="s">
        <v>19</v>
      </c>
      <c r="E658" s="10" t="s">
        <v>47</v>
      </c>
      <c r="F658" s="10" t="s">
        <v>48</v>
      </c>
      <c r="G658" s="51">
        <v>19147603</v>
      </c>
      <c r="H658" s="51">
        <v>17695504</v>
      </c>
      <c r="I658" s="51">
        <v>17695504</v>
      </c>
      <c r="J658" s="51">
        <v>0</v>
      </c>
      <c r="K658" s="51">
        <v>0</v>
      </c>
      <c r="L658" s="51">
        <v>0</v>
      </c>
      <c r="M658" s="51">
        <v>14141141.01</v>
      </c>
      <c r="N658" s="51">
        <v>12670001.439999999</v>
      </c>
      <c r="O658" s="51">
        <v>3554362.99</v>
      </c>
      <c r="P658" s="51">
        <v>3554362.99</v>
      </c>
      <c r="Q658" s="9">
        <f t="shared" si="21"/>
        <v>0.79913751029640068</v>
      </c>
    </row>
    <row r="659" spans="1:17" x14ac:dyDescent="0.2">
      <c r="A659" s="10" t="s">
        <v>373</v>
      </c>
      <c r="B659" s="10" t="s">
        <v>374</v>
      </c>
      <c r="C659" s="11" t="str">
        <f t="shared" si="20"/>
        <v>21375106 MUSEO DE ARTE Y DISEÑO CONTEMPORÁNEO</v>
      </c>
      <c r="D659" s="10" t="s">
        <v>19</v>
      </c>
      <c r="E659" s="10" t="s">
        <v>375</v>
      </c>
      <c r="F659" s="10" t="s">
        <v>50</v>
      </c>
      <c r="G659" s="51">
        <v>18165674</v>
      </c>
      <c r="H659" s="51">
        <v>16788042</v>
      </c>
      <c r="I659" s="51">
        <v>16788042</v>
      </c>
      <c r="J659" s="51">
        <v>0</v>
      </c>
      <c r="K659" s="51">
        <v>0</v>
      </c>
      <c r="L659" s="51">
        <v>0</v>
      </c>
      <c r="M659" s="51">
        <v>13420842.789999999</v>
      </c>
      <c r="N659" s="51">
        <v>12022266.18</v>
      </c>
      <c r="O659" s="51">
        <v>3367199.21</v>
      </c>
      <c r="P659" s="51">
        <v>3367199.21</v>
      </c>
      <c r="Q659" s="9">
        <f t="shared" si="21"/>
        <v>0.79942871181761399</v>
      </c>
    </row>
    <row r="660" spans="1:17" x14ac:dyDescent="0.2">
      <c r="A660" s="10" t="s">
        <v>373</v>
      </c>
      <c r="B660" s="10" t="s">
        <v>374</v>
      </c>
      <c r="C660" s="11" t="str">
        <f t="shared" si="20"/>
        <v>21375106 MUSEO DE ARTE Y DISEÑO CONTEMPORÁNEO</v>
      </c>
      <c r="D660" s="10" t="s">
        <v>19</v>
      </c>
      <c r="E660" s="10" t="s">
        <v>376</v>
      </c>
      <c r="F660" s="10" t="s">
        <v>52</v>
      </c>
      <c r="G660" s="51">
        <v>981929</v>
      </c>
      <c r="H660" s="51">
        <v>907462</v>
      </c>
      <c r="I660" s="51">
        <v>907462</v>
      </c>
      <c r="J660" s="51">
        <v>0</v>
      </c>
      <c r="K660" s="51">
        <v>0</v>
      </c>
      <c r="L660" s="51">
        <v>0</v>
      </c>
      <c r="M660" s="51">
        <v>720298.22</v>
      </c>
      <c r="N660" s="51">
        <v>647735.26</v>
      </c>
      <c r="O660" s="51">
        <v>187163.78</v>
      </c>
      <c r="P660" s="51">
        <v>187163.78</v>
      </c>
      <c r="Q660" s="9">
        <f t="shared" si="21"/>
        <v>0.79375028375843837</v>
      </c>
    </row>
    <row r="661" spans="1:17" x14ac:dyDescent="0.2">
      <c r="A661" s="10" t="s">
        <v>373</v>
      </c>
      <c r="B661" s="10" t="s">
        <v>374</v>
      </c>
      <c r="C661" s="11" t="str">
        <f t="shared" si="20"/>
        <v>21375106 MUSEO DE ARTE Y DISEÑO CONTEMPORÁNEO</v>
      </c>
      <c r="D661" s="10" t="s">
        <v>19</v>
      </c>
      <c r="E661" s="10" t="s">
        <v>53</v>
      </c>
      <c r="F661" s="10" t="s">
        <v>54</v>
      </c>
      <c r="G661" s="51">
        <v>26481458</v>
      </c>
      <c r="H661" s="51">
        <v>24004040</v>
      </c>
      <c r="I661" s="51">
        <v>24004040</v>
      </c>
      <c r="J661" s="51">
        <v>0</v>
      </c>
      <c r="K661" s="51">
        <v>0</v>
      </c>
      <c r="L661" s="51">
        <v>0</v>
      </c>
      <c r="M661" s="51">
        <v>16582580.460000001</v>
      </c>
      <c r="N661" s="51">
        <v>15143114.09</v>
      </c>
      <c r="O661" s="51">
        <v>7421459.54</v>
      </c>
      <c r="P661" s="51">
        <v>7421459.54</v>
      </c>
      <c r="Q661" s="9">
        <f t="shared" si="21"/>
        <v>0.69082456369844414</v>
      </c>
    </row>
    <row r="662" spans="1:17" x14ac:dyDescent="0.2">
      <c r="A662" s="10" t="s">
        <v>373</v>
      </c>
      <c r="B662" s="10" t="s">
        <v>374</v>
      </c>
      <c r="C662" s="11" t="str">
        <f t="shared" si="20"/>
        <v>21375106 MUSEO DE ARTE Y DISEÑO CONTEMPORÁNEO</v>
      </c>
      <c r="D662" s="10" t="s">
        <v>19</v>
      </c>
      <c r="E662" s="10" t="s">
        <v>377</v>
      </c>
      <c r="F662" s="10" t="s">
        <v>56</v>
      </c>
      <c r="G662" s="51">
        <v>10644103</v>
      </c>
      <c r="H662" s="51">
        <v>9836885</v>
      </c>
      <c r="I662" s="51">
        <v>9836885</v>
      </c>
      <c r="J662" s="51">
        <v>0</v>
      </c>
      <c r="K662" s="51">
        <v>0</v>
      </c>
      <c r="L662" s="51">
        <v>0</v>
      </c>
      <c r="M662" s="51">
        <v>7800307.9199999999</v>
      </c>
      <c r="N662" s="51">
        <v>7013826.1600000001</v>
      </c>
      <c r="O662" s="51">
        <v>2036577.08</v>
      </c>
      <c r="P662" s="51">
        <v>2036577.08</v>
      </c>
      <c r="Q662" s="9">
        <f t="shared" si="21"/>
        <v>0.79296524458708217</v>
      </c>
    </row>
    <row r="663" spans="1:17" x14ac:dyDescent="0.2">
      <c r="A663" s="10" t="s">
        <v>373</v>
      </c>
      <c r="B663" s="10" t="s">
        <v>374</v>
      </c>
      <c r="C663" s="11" t="str">
        <f t="shared" si="20"/>
        <v>21375106 MUSEO DE ARTE Y DISEÑO CONTEMPORÁNEO</v>
      </c>
      <c r="D663" s="10" t="s">
        <v>19</v>
      </c>
      <c r="E663" s="10" t="s">
        <v>378</v>
      </c>
      <c r="F663" s="10" t="s">
        <v>58</v>
      </c>
      <c r="G663" s="51">
        <v>5891570</v>
      </c>
      <c r="H663" s="51">
        <v>5444770</v>
      </c>
      <c r="I663" s="51">
        <v>5444770</v>
      </c>
      <c r="J663" s="51">
        <v>0</v>
      </c>
      <c r="K663" s="51">
        <v>0</v>
      </c>
      <c r="L663" s="51">
        <v>0</v>
      </c>
      <c r="M663" s="51">
        <v>4321788.53</v>
      </c>
      <c r="N663" s="51">
        <v>3886466.52</v>
      </c>
      <c r="O663" s="51">
        <v>1122981.47</v>
      </c>
      <c r="P663" s="51">
        <v>1122981.47</v>
      </c>
      <c r="Q663" s="9">
        <f t="shared" si="21"/>
        <v>0.79375043022937608</v>
      </c>
    </row>
    <row r="664" spans="1:17" x14ac:dyDescent="0.2">
      <c r="A664" s="10" t="s">
        <v>373</v>
      </c>
      <c r="B664" s="10" t="s">
        <v>374</v>
      </c>
      <c r="C664" s="11" t="str">
        <f t="shared" si="20"/>
        <v>21375106 MUSEO DE ARTE Y DISEÑO CONTEMPORÁNEO</v>
      </c>
      <c r="D664" s="10" t="s">
        <v>19</v>
      </c>
      <c r="E664" s="10" t="s">
        <v>379</v>
      </c>
      <c r="F664" s="10" t="s">
        <v>60</v>
      </c>
      <c r="G664" s="51">
        <v>2945785</v>
      </c>
      <c r="H664" s="51">
        <v>2722385</v>
      </c>
      <c r="I664" s="51">
        <v>2722385</v>
      </c>
      <c r="J664" s="51">
        <v>0</v>
      </c>
      <c r="K664" s="51">
        <v>0</v>
      </c>
      <c r="L664" s="51">
        <v>0</v>
      </c>
      <c r="M664" s="51">
        <v>2160897.36</v>
      </c>
      <c r="N664" s="51">
        <v>1943234.76</v>
      </c>
      <c r="O664" s="51">
        <v>561487.64</v>
      </c>
      <c r="P664" s="51">
        <v>561487.64</v>
      </c>
      <c r="Q664" s="9">
        <f t="shared" si="21"/>
        <v>0.79375156710017136</v>
      </c>
    </row>
    <row r="665" spans="1:17" x14ac:dyDescent="0.2">
      <c r="A665" s="10" t="s">
        <v>373</v>
      </c>
      <c r="B665" s="10" t="s">
        <v>374</v>
      </c>
      <c r="C665" s="11" t="str">
        <f t="shared" si="20"/>
        <v>21375106 MUSEO DE ARTE Y DISEÑO CONTEMPORÁNEO</v>
      </c>
      <c r="D665" s="10" t="s">
        <v>19</v>
      </c>
      <c r="E665" s="10" t="s">
        <v>380</v>
      </c>
      <c r="F665" s="10" t="s">
        <v>62</v>
      </c>
      <c r="G665" s="51">
        <v>7000000</v>
      </c>
      <c r="H665" s="51">
        <v>6000000</v>
      </c>
      <c r="I665" s="51">
        <v>6000000</v>
      </c>
      <c r="J665" s="51">
        <v>0</v>
      </c>
      <c r="K665" s="51">
        <v>0</v>
      </c>
      <c r="L665" s="51">
        <v>0</v>
      </c>
      <c r="M665" s="51">
        <v>2299586.65</v>
      </c>
      <c r="N665" s="51">
        <v>2299586.65</v>
      </c>
      <c r="O665" s="51">
        <v>3700413.35</v>
      </c>
      <c r="P665" s="51">
        <v>3700413.35</v>
      </c>
      <c r="Q665" s="9">
        <f t="shared" si="21"/>
        <v>0.38326444166666668</v>
      </c>
    </row>
    <row r="666" spans="1:17" x14ac:dyDescent="0.2">
      <c r="A666" s="10" t="s">
        <v>373</v>
      </c>
      <c r="B666" s="10" t="s">
        <v>374</v>
      </c>
      <c r="C666" s="11" t="str">
        <f t="shared" si="20"/>
        <v>21375106 MUSEO DE ARTE Y DISEÑO CONTEMPORÁNEO</v>
      </c>
      <c r="D666" s="10" t="s">
        <v>19</v>
      </c>
      <c r="E666" s="10" t="s">
        <v>63</v>
      </c>
      <c r="F666" s="10" t="s">
        <v>64</v>
      </c>
      <c r="G666" s="51">
        <v>63740055</v>
      </c>
      <c r="H666" s="51">
        <v>54694512</v>
      </c>
      <c r="I666" s="51">
        <v>54694512</v>
      </c>
      <c r="J666" s="51">
        <v>0</v>
      </c>
      <c r="K666" s="51">
        <v>0</v>
      </c>
      <c r="L666" s="51">
        <v>0</v>
      </c>
      <c r="M666" s="51">
        <v>46785392.329999998</v>
      </c>
      <c r="N666" s="51">
        <v>43316165.399999999</v>
      </c>
      <c r="O666" s="51">
        <v>7909119.6699999999</v>
      </c>
      <c r="P666" s="51">
        <v>7909119.6699999999</v>
      </c>
      <c r="Q666" s="9">
        <f t="shared" si="21"/>
        <v>0.85539463867965393</v>
      </c>
    </row>
    <row r="667" spans="1:17" x14ac:dyDescent="0.2">
      <c r="A667" s="10" t="s">
        <v>373</v>
      </c>
      <c r="B667" s="10" t="s">
        <v>374</v>
      </c>
      <c r="C667" s="11" t="str">
        <f t="shared" si="20"/>
        <v>21375106 MUSEO DE ARTE Y DISEÑO CONTEMPORÁNEO</v>
      </c>
      <c r="D667" s="10" t="s">
        <v>19</v>
      </c>
      <c r="E667" s="10" t="s">
        <v>73</v>
      </c>
      <c r="F667" s="10" t="s">
        <v>74</v>
      </c>
      <c r="G667" s="51">
        <v>16975000</v>
      </c>
      <c r="H667" s="51">
        <v>12229000</v>
      </c>
      <c r="I667" s="51">
        <v>12229000</v>
      </c>
      <c r="J667" s="51">
        <v>0</v>
      </c>
      <c r="K667" s="51">
        <v>0</v>
      </c>
      <c r="L667" s="51">
        <v>0</v>
      </c>
      <c r="M667" s="51">
        <v>10113177.5</v>
      </c>
      <c r="N667" s="51">
        <v>9913817.9800000004</v>
      </c>
      <c r="O667" s="51">
        <v>2115822.5</v>
      </c>
      <c r="P667" s="51">
        <v>2115822.5</v>
      </c>
      <c r="Q667" s="9">
        <f t="shared" si="21"/>
        <v>0.82698319568239431</v>
      </c>
    </row>
    <row r="668" spans="1:17" x14ac:dyDescent="0.2">
      <c r="A668" s="10" t="s">
        <v>373</v>
      </c>
      <c r="B668" s="10" t="s">
        <v>374</v>
      </c>
      <c r="C668" s="11" t="str">
        <f t="shared" si="20"/>
        <v>21375106 MUSEO DE ARTE Y DISEÑO CONTEMPORÁNEO</v>
      </c>
      <c r="D668" s="10" t="s">
        <v>19</v>
      </c>
      <c r="E668" s="10" t="s">
        <v>77</v>
      </c>
      <c r="F668" s="10" t="s">
        <v>78</v>
      </c>
      <c r="G668" s="51">
        <v>6000000</v>
      </c>
      <c r="H668" s="51">
        <v>6000000</v>
      </c>
      <c r="I668" s="51">
        <v>6000000</v>
      </c>
      <c r="J668" s="51">
        <v>0</v>
      </c>
      <c r="K668" s="51">
        <v>0</v>
      </c>
      <c r="L668" s="51">
        <v>0</v>
      </c>
      <c r="M668" s="51">
        <v>5560760</v>
      </c>
      <c r="N668" s="51">
        <v>5560760</v>
      </c>
      <c r="O668" s="51">
        <v>439240</v>
      </c>
      <c r="P668" s="51">
        <v>439240</v>
      </c>
      <c r="Q668" s="9">
        <f t="shared" si="21"/>
        <v>0.92679333333333336</v>
      </c>
    </row>
    <row r="669" spans="1:17" x14ac:dyDescent="0.2">
      <c r="A669" s="10" t="s">
        <v>373</v>
      </c>
      <c r="B669" s="10" t="s">
        <v>374</v>
      </c>
      <c r="C669" s="11" t="str">
        <f t="shared" si="20"/>
        <v>21375106 MUSEO DE ARTE Y DISEÑO CONTEMPORÁNEO</v>
      </c>
      <c r="D669" s="10" t="s">
        <v>19</v>
      </c>
      <c r="E669" s="10" t="s">
        <v>79</v>
      </c>
      <c r="F669" s="10" t="s">
        <v>80</v>
      </c>
      <c r="G669" s="51">
        <v>425000</v>
      </c>
      <c r="H669" s="51">
        <v>709000</v>
      </c>
      <c r="I669" s="51">
        <v>709000</v>
      </c>
      <c r="J669" s="51">
        <v>0</v>
      </c>
      <c r="K669" s="51">
        <v>0</v>
      </c>
      <c r="L669" s="51">
        <v>0</v>
      </c>
      <c r="M669" s="51">
        <v>701571.8</v>
      </c>
      <c r="N669" s="51">
        <v>701571.4</v>
      </c>
      <c r="O669" s="51">
        <v>7428.2</v>
      </c>
      <c r="P669" s="51">
        <v>7428.2</v>
      </c>
      <c r="Q669" s="9">
        <f t="shared" si="21"/>
        <v>0.98952299012693945</v>
      </c>
    </row>
    <row r="670" spans="1:17" x14ac:dyDescent="0.2">
      <c r="A670" s="10" t="s">
        <v>373</v>
      </c>
      <c r="B670" s="10" t="s">
        <v>374</v>
      </c>
      <c r="C670" s="11" t="str">
        <f t="shared" si="20"/>
        <v>21375106 MUSEO DE ARTE Y DISEÑO CONTEMPORÁNEO</v>
      </c>
      <c r="D670" s="10" t="s">
        <v>19</v>
      </c>
      <c r="E670" s="10" t="s">
        <v>81</v>
      </c>
      <c r="F670" s="10" t="s">
        <v>82</v>
      </c>
      <c r="G670" s="51">
        <v>10550000</v>
      </c>
      <c r="H670" s="51">
        <v>5520000</v>
      </c>
      <c r="I670" s="51">
        <v>5520000</v>
      </c>
      <c r="J670" s="51">
        <v>0</v>
      </c>
      <c r="K670" s="51">
        <v>0</v>
      </c>
      <c r="L670" s="51">
        <v>0</v>
      </c>
      <c r="M670" s="51">
        <v>3850845.7</v>
      </c>
      <c r="N670" s="51">
        <v>3651486.58</v>
      </c>
      <c r="O670" s="51">
        <v>1669154.3</v>
      </c>
      <c r="P670" s="51">
        <v>1669154.3</v>
      </c>
      <c r="Q670" s="9">
        <f t="shared" si="21"/>
        <v>0.69761697463768124</v>
      </c>
    </row>
    <row r="671" spans="1:17" x14ac:dyDescent="0.2">
      <c r="A671" s="10" t="s">
        <v>373</v>
      </c>
      <c r="B671" s="10" t="s">
        <v>374</v>
      </c>
      <c r="C671" s="11" t="str">
        <f t="shared" si="20"/>
        <v>21375106 MUSEO DE ARTE Y DISEÑO CONTEMPORÁNEO</v>
      </c>
      <c r="D671" s="10" t="s">
        <v>19</v>
      </c>
      <c r="E671" s="10" t="s">
        <v>85</v>
      </c>
      <c r="F671" s="10" t="s">
        <v>86</v>
      </c>
      <c r="G671" s="51">
        <v>12763915</v>
      </c>
      <c r="H671" s="51">
        <v>12948915</v>
      </c>
      <c r="I671" s="51">
        <v>12948915</v>
      </c>
      <c r="J671" s="51">
        <v>0</v>
      </c>
      <c r="K671" s="51">
        <v>0</v>
      </c>
      <c r="L671" s="51">
        <v>0</v>
      </c>
      <c r="M671" s="51">
        <v>9345008.7799999993</v>
      </c>
      <c r="N671" s="51">
        <v>7075077.54</v>
      </c>
      <c r="O671" s="51">
        <v>3603906.22</v>
      </c>
      <c r="P671" s="51">
        <v>3603906.22</v>
      </c>
      <c r="Q671" s="9">
        <f t="shared" si="21"/>
        <v>0.72168276492663663</v>
      </c>
    </row>
    <row r="672" spans="1:17" x14ac:dyDescent="0.2">
      <c r="A672" s="10" t="s">
        <v>373</v>
      </c>
      <c r="B672" s="10" t="s">
        <v>374</v>
      </c>
      <c r="C672" s="11" t="str">
        <f t="shared" si="20"/>
        <v>21375106 MUSEO DE ARTE Y DISEÑO CONTEMPORÁNEO</v>
      </c>
      <c r="D672" s="10" t="s">
        <v>19</v>
      </c>
      <c r="E672" s="10" t="s">
        <v>87</v>
      </c>
      <c r="F672" s="10" t="s">
        <v>88</v>
      </c>
      <c r="G672" s="51">
        <v>70000</v>
      </c>
      <c r="H672" s="51">
        <v>70000</v>
      </c>
      <c r="I672" s="51">
        <v>70000</v>
      </c>
      <c r="J672" s="51">
        <v>0</v>
      </c>
      <c r="K672" s="51">
        <v>0</v>
      </c>
      <c r="L672" s="51">
        <v>0</v>
      </c>
      <c r="M672" s="51">
        <v>57274.5</v>
      </c>
      <c r="N672" s="51">
        <v>57274.5</v>
      </c>
      <c r="O672" s="51">
        <v>12725.5</v>
      </c>
      <c r="P672" s="51">
        <v>12725.5</v>
      </c>
      <c r="Q672" s="9">
        <f t="shared" si="21"/>
        <v>0.81820714285714291</v>
      </c>
    </row>
    <row r="673" spans="1:17" x14ac:dyDescent="0.2">
      <c r="A673" s="10" t="s">
        <v>373</v>
      </c>
      <c r="B673" s="10" t="s">
        <v>374</v>
      </c>
      <c r="C673" s="11" t="str">
        <f t="shared" si="20"/>
        <v>21375106 MUSEO DE ARTE Y DISEÑO CONTEMPORÁNEO</v>
      </c>
      <c r="D673" s="10" t="s">
        <v>19</v>
      </c>
      <c r="E673" s="10" t="s">
        <v>89</v>
      </c>
      <c r="F673" s="10" t="s">
        <v>90</v>
      </c>
      <c r="G673" s="51">
        <v>9600000</v>
      </c>
      <c r="H673" s="51">
        <v>9100000</v>
      </c>
      <c r="I673" s="51">
        <v>9100000</v>
      </c>
      <c r="J673" s="51">
        <v>0</v>
      </c>
      <c r="K673" s="51">
        <v>0</v>
      </c>
      <c r="L673" s="51">
        <v>0</v>
      </c>
      <c r="M673" s="51">
        <v>8969547.8100000005</v>
      </c>
      <c r="N673" s="51">
        <v>6741303.0599999996</v>
      </c>
      <c r="O673" s="51">
        <v>130452.19</v>
      </c>
      <c r="P673" s="51">
        <v>130452.19</v>
      </c>
      <c r="Q673" s="9">
        <f t="shared" si="21"/>
        <v>0.9856645945054946</v>
      </c>
    </row>
    <row r="674" spans="1:17" x14ac:dyDescent="0.2">
      <c r="A674" s="10" t="s">
        <v>373</v>
      </c>
      <c r="B674" s="10" t="s">
        <v>374</v>
      </c>
      <c r="C674" s="11" t="str">
        <f t="shared" si="20"/>
        <v>21375106 MUSEO DE ARTE Y DISEÑO CONTEMPORÁNEO</v>
      </c>
      <c r="D674" s="10" t="s">
        <v>19</v>
      </c>
      <c r="E674" s="10" t="s">
        <v>91</v>
      </c>
      <c r="F674" s="10" t="s">
        <v>92</v>
      </c>
      <c r="G674" s="51">
        <v>30000</v>
      </c>
      <c r="H674" s="51">
        <v>15000</v>
      </c>
      <c r="I674" s="51">
        <v>15000</v>
      </c>
      <c r="J674" s="51">
        <v>0</v>
      </c>
      <c r="K674" s="51">
        <v>0</v>
      </c>
      <c r="L674" s="51">
        <v>0</v>
      </c>
      <c r="M674" s="51">
        <v>0</v>
      </c>
      <c r="N674" s="51">
        <v>0</v>
      </c>
      <c r="O674" s="51">
        <v>15000</v>
      </c>
      <c r="P674" s="51">
        <v>15000</v>
      </c>
      <c r="Q674" s="9">
        <f t="shared" si="21"/>
        <v>0</v>
      </c>
    </row>
    <row r="675" spans="1:17" x14ac:dyDescent="0.2">
      <c r="A675" s="10" t="s">
        <v>373</v>
      </c>
      <c r="B675" s="10" t="s">
        <v>374</v>
      </c>
      <c r="C675" s="11" t="str">
        <f t="shared" si="20"/>
        <v>21375106 MUSEO DE ARTE Y DISEÑO CONTEMPORÁNEO</v>
      </c>
      <c r="D675" s="10" t="s">
        <v>19</v>
      </c>
      <c r="E675" s="10" t="s">
        <v>93</v>
      </c>
      <c r="F675" s="10" t="s">
        <v>94</v>
      </c>
      <c r="G675" s="51">
        <v>3063915</v>
      </c>
      <c r="H675" s="51">
        <v>3763915</v>
      </c>
      <c r="I675" s="51">
        <v>3763915</v>
      </c>
      <c r="J675" s="51">
        <v>0</v>
      </c>
      <c r="K675" s="51">
        <v>0</v>
      </c>
      <c r="L675" s="51">
        <v>0</v>
      </c>
      <c r="M675" s="51">
        <v>318186.46999999997</v>
      </c>
      <c r="N675" s="51">
        <v>276499.98</v>
      </c>
      <c r="O675" s="51">
        <v>3445728.53</v>
      </c>
      <c r="P675" s="51">
        <v>3445728.53</v>
      </c>
      <c r="Q675" s="9">
        <f t="shared" si="21"/>
        <v>8.4536040266584123E-2</v>
      </c>
    </row>
    <row r="676" spans="1:17" x14ac:dyDescent="0.2">
      <c r="A676" s="10" t="s">
        <v>373</v>
      </c>
      <c r="B676" s="10" t="s">
        <v>374</v>
      </c>
      <c r="C676" s="11" t="str">
        <f t="shared" si="20"/>
        <v>21375106 MUSEO DE ARTE Y DISEÑO CONTEMPORÁNEO</v>
      </c>
      <c r="D676" s="10" t="s">
        <v>19</v>
      </c>
      <c r="E676" s="10" t="s">
        <v>95</v>
      </c>
      <c r="F676" s="10" t="s">
        <v>96</v>
      </c>
      <c r="G676" s="51">
        <v>20065000</v>
      </c>
      <c r="H676" s="51">
        <v>16980457</v>
      </c>
      <c r="I676" s="51">
        <v>16980457</v>
      </c>
      <c r="J676" s="51">
        <v>0</v>
      </c>
      <c r="K676" s="51">
        <v>0</v>
      </c>
      <c r="L676" s="51">
        <v>0</v>
      </c>
      <c r="M676" s="51">
        <v>16632276.66</v>
      </c>
      <c r="N676" s="51">
        <v>16089834.699999999</v>
      </c>
      <c r="O676" s="51">
        <v>348180.34</v>
      </c>
      <c r="P676" s="51">
        <v>348180.34</v>
      </c>
      <c r="Q676" s="9">
        <f t="shared" si="21"/>
        <v>0.97949523148876383</v>
      </c>
    </row>
    <row r="677" spans="1:17" x14ac:dyDescent="0.2">
      <c r="A677" s="10" t="s">
        <v>373</v>
      </c>
      <c r="B677" s="10" t="s">
        <v>374</v>
      </c>
      <c r="C677" s="11" t="str">
        <f t="shared" si="20"/>
        <v>21375106 MUSEO DE ARTE Y DISEÑO CONTEMPORÁNEO</v>
      </c>
      <c r="D677" s="10" t="s">
        <v>19</v>
      </c>
      <c r="E677" s="10" t="s">
        <v>101</v>
      </c>
      <c r="F677" s="10" t="s">
        <v>102</v>
      </c>
      <c r="G677" s="51">
        <v>6785000</v>
      </c>
      <c r="H677" s="51">
        <v>6691000</v>
      </c>
      <c r="I677" s="51">
        <v>6691000</v>
      </c>
      <c r="J677" s="51">
        <v>0</v>
      </c>
      <c r="K677" s="51">
        <v>0</v>
      </c>
      <c r="L677" s="51">
        <v>0</v>
      </c>
      <c r="M677" s="51">
        <v>6655225.5199999996</v>
      </c>
      <c r="N677" s="51">
        <v>6112783.5599999996</v>
      </c>
      <c r="O677" s="51">
        <v>35774.480000000003</v>
      </c>
      <c r="P677" s="51">
        <v>35774.480000000003</v>
      </c>
      <c r="Q677" s="9">
        <f t="shared" si="21"/>
        <v>0.99465334329696597</v>
      </c>
    </row>
    <row r="678" spans="1:17" x14ac:dyDescent="0.2">
      <c r="A678" s="10" t="s">
        <v>373</v>
      </c>
      <c r="B678" s="10" t="s">
        <v>374</v>
      </c>
      <c r="C678" s="11" t="str">
        <f t="shared" si="20"/>
        <v>21375106 MUSEO DE ARTE Y DISEÑO CONTEMPORÁNEO</v>
      </c>
      <c r="D678" s="10" t="s">
        <v>19</v>
      </c>
      <c r="E678" s="10" t="s">
        <v>103</v>
      </c>
      <c r="F678" s="10" t="s">
        <v>104</v>
      </c>
      <c r="G678" s="51">
        <v>13280000</v>
      </c>
      <c r="H678" s="51">
        <v>10289457</v>
      </c>
      <c r="I678" s="51">
        <v>10289457</v>
      </c>
      <c r="J678" s="51">
        <v>0</v>
      </c>
      <c r="K678" s="51">
        <v>0</v>
      </c>
      <c r="L678" s="51">
        <v>0</v>
      </c>
      <c r="M678" s="51">
        <v>9977051.1400000006</v>
      </c>
      <c r="N678" s="51">
        <v>9977051.1400000006</v>
      </c>
      <c r="O678" s="51">
        <v>312405.86</v>
      </c>
      <c r="P678" s="51">
        <v>312405.86</v>
      </c>
      <c r="Q678" s="9">
        <f t="shared" si="21"/>
        <v>0.96963825593517716</v>
      </c>
    </row>
    <row r="679" spans="1:17" x14ac:dyDescent="0.2">
      <c r="A679" s="10" t="s">
        <v>373</v>
      </c>
      <c r="B679" s="10" t="s">
        <v>374</v>
      </c>
      <c r="C679" s="11" t="str">
        <f t="shared" si="20"/>
        <v>21375106 MUSEO DE ARTE Y DISEÑO CONTEMPORÁNEO</v>
      </c>
      <c r="D679" s="10" t="s">
        <v>19</v>
      </c>
      <c r="E679" s="10" t="s">
        <v>105</v>
      </c>
      <c r="F679" s="10" t="s">
        <v>106</v>
      </c>
      <c r="G679" s="51">
        <v>25000</v>
      </c>
      <c r="H679" s="51">
        <v>0</v>
      </c>
      <c r="I679" s="51">
        <v>0</v>
      </c>
      <c r="J679" s="51">
        <v>0</v>
      </c>
      <c r="K679" s="51">
        <v>0</v>
      </c>
      <c r="L679" s="51">
        <v>0</v>
      </c>
      <c r="M679" s="51">
        <v>0</v>
      </c>
      <c r="N679" s="51">
        <v>0</v>
      </c>
      <c r="O679" s="51">
        <v>0</v>
      </c>
      <c r="P679" s="51">
        <v>0</v>
      </c>
      <c r="Q679" s="9">
        <f t="shared" si="21"/>
        <v>0</v>
      </c>
    </row>
    <row r="680" spans="1:17" x14ac:dyDescent="0.2">
      <c r="A680" s="10" t="s">
        <v>373</v>
      </c>
      <c r="B680" s="10" t="s">
        <v>374</v>
      </c>
      <c r="C680" s="11" t="str">
        <f t="shared" si="20"/>
        <v>21375106 MUSEO DE ARTE Y DISEÑO CONTEMPORÁNEO</v>
      </c>
      <c r="D680" s="10" t="s">
        <v>19</v>
      </c>
      <c r="E680" s="10" t="s">
        <v>107</v>
      </c>
      <c r="F680" s="10" t="s">
        <v>108</v>
      </c>
      <c r="G680" s="51">
        <v>10000</v>
      </c>
      <c r="H680" s="51">
        <v>0</v>
      </c>
      <c r="I680" s="51">
        <v>0</v>
      </c>
      <c r="J680" s="51">
        <v>0</v>
      </c>
      <c r="K680" s="51">
        <v>0</v>
      </c>
      <c r="L680" s="51">
        <v>0</v>
      </c>
      <c r="M680" s="51">
        <v>0</v>
      </c>
      <c r="N680" s="51">
        <v>0</v>
      </c>
      <c r="O680" s="51">
        <v>0</v>
      </c>
      <c r="P680" s="51">
        <v>0</v>
      </c>
      <c r="Q680" s="9">
        <f t="shared" si="21"/>
        <v>0</v>
      </c>
    </row>
    <row r="681" spans="1:17" x14ac:dyDescent="0.2">
      <c r="A681" s="10" t="s">
        <v>373</v>
      </c>
      <c r="B681" s="10" t="s">
        <v>374</v>
      </c>
      <c r="C681" s="11" t="str">
        <f t="shared" si="20"/>
        <v>21375106 MUSEO DE ARTE Y DISEÑO CONTEMPORÁNEO</v>
      </c>
      <c r="D681" s="10" t="s">
        <v>19</v>
      </c>
      <c r="E681" s="10" t="s">
        <v>109</v>
      </c>
      <c r="F681" s="10" t="s">
        <v>110</v>
      </c>
      <c r="G681" s="51">
        <v>15000</v>
      </c>
      <c r="H681" s="51">
        <v>0</v>
      </c>
      <c r="I681" s="51">
        <v>0</v>
      </c>
      <c r="J681" s="51">
        <v>0</v>
      </c>
      <c r="K681" s="51">
        <v>0</v>
      </c>
      <c r="L681" s="51">
        <v>0</v>
      </c>
      <c r="M681" s="51">
        <v>0</v>
      </c>
      <c r="N681" s="51">
        <v>0</v>
      </c>
      <c r="O681" s="51">
        <v>0</v>
      </c>
      <c r="P681" s="51">
        <v>0</v>
      </c>
      <c r="Q681" s="9">
        <f t="shared" si="21"/>
        <v>0</v>
      </c>
    </row>
    <row r="682" spans="1:17" x14ac:dyDescent="0.2">
      <c r="A682" s="10" t="s">
        <v>373</v>
      </c>
      <c r="B682" s="10" t="s">
        <v>374</v>
      </c>
      <c r="C682" s="11" t="str">
        <f t="shared" si="20"/>
        <v>21375106 MUSEO DE ARTE Y DISEÑO CONTEMPORÁNEO</v>
      </c>
      <c r="D682" s="10" t="s">
        <v>19</v>
      </c>
      <c r="E682" s="10" t="s">
        <v>111</v>
      </c>
      <c r="F682" s="10" t="s">
        <v>112</v>
      </c>
      <c r="G682" s="51">
        <v>9160000</v>
      </c>
      <c r="H682" s="51">
        <v>9160000</v>
      </c>
      <c r="I682" s="51">
        <v>9160000</v>
      </c>
      <c r="J682" s="51">
        <v>0</v>
      </c>
      <c r="K682" s="51">
        <v>0</v>
      </c>
      <c r="L682" s="51">
        <v>0</v>
      </c>
      <c r="M682" s="51">
        <v>8186541.4299999997</v>
      </c>
      <c r="N682" s="51">
        <v>7856172.2199999997</v>
      </c>
      <c r="O682" s="51">
        <v>973458.57</v>
      </c>
      <c r="P682" s="51">
        <v>973458.57</v>
      </c>
      <c r="Q682" s="9">
        <f t="shared" si="21"/>
        <v>0.89372723034934498</v>
      </c>
    </row>
    <row r="683" spans="1:17" x14ac:dyDescent="0.2">
      <c r="A683" s="10" t="s">
        <v>373</v>
      </c>
      <c r="B683" s="10" t="s">
        <v>374</v>
      </c>
      <c r="C683" s="11" t="str">
        <f t="shared" si="20"/>
        <v>21375106 MUSEO DE ARTE Y DISEÑO CONTEMPORÁNEO</v>
      </c>
      <c r="D683" s="10" t="s">
        <v>19</v>
      </c>
      <c r="E683" s="10" t="s">
        <v>113</v>
      </c>
      <c r="F683" s="10" t="s">
        <v>114</v>
      </c>
      <c r="G683" s="51">
        <v>9160000</v>
      </c>
      <c r="H683" s="51">
        <v>9160000</v>
      </c>
      <c r="I683" s="51">
        <v>9160000</v>
      </c>
      <c r="J683" s="51">
        <v>0</v>
      </c>
      <c r="K683" s="51">
        <v>0</v>
      </c>
      <c r="L683" s="51">
        <v>0</v>
      </c>
      <c r="M683" s="51">
        <v>8186541.4299999997</v>
      </c>
      <c r="N683" s="51">
        <v>7856172.2199999997</v>
      </c>
      <c r="O683" s="51">
        <v>973458.57</v>
      </c>
      <c r="P683" s="51">
        <v>973458.57</v>
      </c>
      <c r="Q683" s="9">
        <f t="shared" si="21"/>
        <v>0.89372723034934498</v>
      </c>
    </row>
    <row r="684" spans="1:17" x14ac:dyDescent="0.2">
      <c r="A684" s="10" t="s">
        <v>373</v>
      </c>
      <c r="B684" s="10" t="s">
        <v>374</v>
      </c>
      <c r="C684" s="11" t="str">
        <f t="shared" si="20"/>
        <v>21375106 MUSEO DE ARTE Y DISEÑO CONTEMPORÁNEO</v>
      </c>
      <c r="D684" s="10" t="s">
        <v>19</v>
      </c>
      <c r="E684" s="10" t="s">
        <v>123</v>
      </c>
      <c r="F684" s="10" t="s">
        <v>124</v>
      </c>
      <c r="G684" s="51">
        <v>4291140</v>
      </c>
      <c r="H684" s="51">
        <v>2946140</v>
      </c>
      <c r="I684" s="51">
        <v>2946140</v>
      </c>
      <c r="J684" s="51">
        <v>0</v>
      </c>
      <c r="K684" s="51">
        <v>0</v>
      </c>
      <c r="L684" s="51">
        <v>0</v>
      </c>
      <c r="M684" s="51">
        <v>2263784.96</v>
      </c>
      <c r="N684" s="51">
        <v>2136659.96</v>
      </c>
      <c r="O684" s="51">
        <v>682355.04</v>
      </c>
      <c r="P684" s="51">
        <v>682355.04</v>
      </c>
      <c r="Q684" s="9">
        <f t="shared" si="21"/>
        <v>0.76839015118086718</v>
      </c>
    </row>
    <row r="685" spans="1:17" x14ac:dyDescent="0.2">
      <c r="A685" s="10" t="s">
        <v>373</v>
      </c>
      <c r="B685" s="10" t="s">
        <v>374</v>
      </c>
      <c r="C685" s="11" t="str">
        <f t="shared" si="20"/>
        <v>21375106 MUSEO DE ARTE Y DISEÑO CONTEMPORÁNEO</v>
      </c>
      <c r="D685" s="10" t="s">
        <v>19</v>
      </c>
      <c r="E685" s="10" t="s">
        <v>125</v>
      </c>
      <c r="F685" s="10" t="s">
        <v>126</v>
      </c>
      <c r="G685" s="51">
        <v>332500</v>
      </c>
      <c r="H685" s="51">
        <v>282500</v>
      </c>
      <c r="I685" s="51">
        <v>282500</v>
      </c>
      <c r="J685" s="51">
        <v>0</v>
      </c>
      <c r="K685" s="51">
        <v>0</v>
      </c>
      <c r="L685" s="51">
        <v>0</v>
      </c>
      <c r="M685" s="51">
        <v>282500</v>
      </c>
      <c r="N685" s="51">
        <v>282500</v>
      </c>
      <c r="O685" s="51">
        <v>0</v>
      </c>
      <c r="P685" s="51">
        <v>0</v>
      </c>
      <c r="Q685" s="9">
        <f t="shared" si="21"/>
        <v>1</v>
      </c>
    </row>
    <row r="686" spans="1:17" x14ac:dyDescent="0.2">
      <c r="A686" s="10" t="s">
        <v>373</v>
      </c>
      <c r="B686" s="10" t="s">
        <v>374</v>
      </c>
      <c r="C686" s="11" t="str">
        <f t="shared" si="20"/>
        <v>21375106 MUSEO DE ARTE Y DISEÑO CONTEMPORÁNEO</v>
      </c>
      <c r="D686" s="10" t="s">
        <v>19</v>
      </c>
      <c r="E686" s="10" t="s">
        <v>131</v>
      </c>
      <c r="F686" s="10" t="s">
        <v>132</v>
      </c>
      <c r="G686" s="51">
        <v>1468640</v>
      </c>
      <c r="H686" s="51">
        <v>1388640</v>
      </c>
      <c r="I686" s="51">
        <v>1388640</v>
      </c>
      <c r="J686" s="51">
        <v>0</v>
      </c>
      <c r="K686" s="51">
        <v>0</v>
      </c>
      <c r="L686" s="51">
        <v>0</v>
      </c>
      <c r="M686" s="51">
        <v>1366712.4</v>
      </c>
      <c r="N686" s="51">
        <v>1366712.4</v>
      </c>
      <c r="O686" s="51">
        <v>21927.599999999999</v>
      </c>
      <c r="P686" s="51">
        <v>21927.599999999999</v>
      </c>
      <c r="Q686" s="9">
        <f t="shared" si="21"/>
        <v>0.98420929830625636</v>
      </c>
    </row>
    <row r="687" spans="1:17" x14ac:dyDescent="0.2">
      <c r="A687" s="10" t="s">
        <v>373</v>
      </c>
      <c r="B687" s="10" t="s">
        <v>374</v>
      </c>
      <c r="C687" s="11" t="str">
        <f t="shared" si="20"/>
        <v>21375106 MUSEO DE ARTE Y DISEÑO CONTEMPORÁNEO</v>
      </c>
      <c r="D687" s="10" t="s">
        <v>19</v>
      </c>
      <c r="E687" s="10" t="s">
        <v>133</v>
      </c>
      <c r="F687" s="10" t="s">
        <v>134</v>
      </c>
      <c r="G687" s="51">
        <v>700000</v>
      </c>
      <c r="H687" s="51">
        <v>200000</v>
      </c>
      <c r="I687" s="51">
        <v>200000</v>
      </c>
      <c r="J687" s="51">
        <v>0</v>
      </c>
      <c r="K687" s="51">
        <v>0</v>
      </c>
      <c r="L687" s="51">
        <v>0</v>
      </c>
      <c r="M687" s="51">
        <v>169500</v>
      </c>
      <c r="N687" s="51">
        <v>169500</v>
      </c>
      <c r="O687" s="51">
        <v>30500</v>
      </c>
      <c r="P687" s="51">
        <v>30500</v>
      </c>
      <c r="Q687" s="9">
        <f t="shared" si="21"/>
        <v>0.84750000000000003</v>
      </c>
    </row>
    <row r="688" spans="1:17" x14ac:dyDescent="0.2">
      <c r="A688" s="10" t="s">
        <v>373</v>
      </c>
      <c r="B688" s="10" t="s">
        <v>374</v>
      </c>
      <c r="C688" s="11" t="str">
        <f t="shared" si="20"/>
        <v>21375106 MUSEO DE ARTE Y DISEÑO CONTEMPORÁNEO</v>
      </c>
      <c r="D688" s="10" t="s">
        <v>19</v>
      </c>
      <c r="E688" s="10" t="s">
        <v>135</v>
      </c>
      <c r="F688" s="10" t="s">
        <v>136</v>
      </c>
      <c r="G688" s="51">
        <v>110000</v>
      </c>
      <c r="H688" s="51">
        <v>360000</v>
      </c>
      <c r="I688" s="51">
        <v>360000</v>
      </c>
      <c r="J688" s="51">
        <v>0</v>
      </c>
      <c r="K688" s="51">
        <v>0</v>
      </c>
      <c r="L688" s="51">
        <v>0</v>
      </c>
      <c r="M688" s="51">
        <v>200955.25</v>
      </c>
      <c r="N688" s="51">
        <v>200955.25</v>
      </c>
      <c r="O688" s="51">
        <v>159044.75</v>
      </c>
      <c r="P688" s="51">
        <v>159044.75</v>
      </c>
      <c r="Q688" s="9">
        <f t="shared" si="21"/>
        <v>0.55820902777777781</v>
      </c>
    </row>
    <row r="689" spans="1:17" x14ac:dyDescent="0.2">
      <c r="A689" s="10" t="s">
        <v>373</v>
      </c>
      <c r="B689" s="10" t="s">
        <v>374</v>
      </c>
      <c r="C689" s="11" t="str">
        <f t="shared" si="20"/>
        <v>21375106 MUSEO DE ARTE Y DISEÑO CONTEMPORÁNEO</v>
      </c>
      <c r="D689" s="10" t="s">
        <v>19</v>
      </c>
      <c r="E689" s="10" t="s">
        <v>137</v>
      </c>
      <c r="F689" s="10" t="s">
        <v>138</v>
      </c>
      <c r="G689" s="51">
        <v>655000</v>
      </c>
      <c r="H689" s="51">
        <v>100000</v>
      </c>
      <c r="I689" s="51">
        <v>100000</v>
      </c>
      <c r="J689" s="51">
        <v>0</v>
      </c>
      <c r="K689" s="51">
        <v>0</v>
      </c>
      <c r="L689" s="51">
        <v>0</v>
      </c>
      <c r="M689" s="51">
        <v>0</v>
      </c>
      <c r="N689" s="51">
        <v>0</v>
      </c>
      <c r="O689" s="51">
        <v>100000</v>
      </c>
      <c r="P689" s="51">
        <v>100000</v>
      </c>
      <c r="Q689" s="9">
        <f t="shared" si="21"/>
        <v>0</v>
      </c>
    </row>
    <row r="690" spans="1:17" x14ac:dyDescent="0.2">
      <c r="A690" s="10" t="s">
        <v>373</v>
      </c>
      <c r="B690" s="10" t="s">
        <v>374</v>
      </c>
      <c r="C690" s="11" t="str">
        <f t="shared" si="20"/>
        <v>21375106 MUSEO DE ARTE Y DISEÑO CONTEMPORÁNEO</v>
      </c>
      <c r="D690" s="10" t="s">
        <v>19</v>
      </c>
      <c r="E690" s="10" t="s">
        <v>139</v>
      </c>
      <c r="F690" s="10" t="s">
        <v>140</v>
      </c>
      <c r="G690" s="51">
        <v>1025000</v>
      </c>
      <c r="H690" s="51">
        <v>615000</v>
      </c>
      <c r="I690" s="51">
        <v>615000</v>
      </c>
      <c r="J690" s="51">
        <v>0</v>
      </c>
      <c r="K690" s="51">
        <v>0</v>
      </c>
      <c r="L690" s="51">
        <v>0</v>
      </c>
      <c r="M690" s="51">
        <v>244117.31</v>
      </c>
      <c r="N690" s="51">
        <v>116992.31</v>
      </c>
      <c r="O690" s="51">
        <v>370882.69</v>
      </c>
      <c r="P690" s="51">
        <v>370882.69</v>
      </c>
      <c r="Q690" s="9">
        <f t="shared" si="21"/>
        <v>0.39693871544715448</v>
      </c>
    </row>
    <row r="691" spans="1:17" x14ac:dyDescent="0.2">
      <c r="A691" s="10" t="s">
        <v>373</v>
      </c>
      <c r="B691" s="10" t="s">
        <v>374</v>
      </c>
      <c r="C691" s="11" t="str">
        <f t="shared" si="20"/>
        <v>21375106 MUSEO DE ARTE Y DISEÑO CONTEMPORÁNEO</v>
      </c>
      <c r="D691" s="10" t="s">
        <v>19</v>
      </c>
      <c r="E691" s="10" t="s">
        <v>141</v>
      </c>
      <c r="F691" s="10" t="s">
        <v>142</v>
      </c>
      <c r="G691" s="51">
        <v>400000</v>
      </c>
      <c r="H691" s="51">
        <v>400000</v>
      </c>
      <c r="I691" s="51">
        <v>400000</v>
      </c>
      <c r="J691" s="51">
        <v>0</v>
      </c>
      <c r="K691" s="51">
        <v>0</v>
      </c>
      <c r="L691" s="51">
        <v>0</v>
      </c>
      <c r="M691" s="51">
        <v>244603</v>
      </c>
      <c r="N691" s="51">
        <v>244603</v>
      </c>
      <c r="O691" s="51">
        <v>155397</v>
      </c>
      <c r="P691" s="51">
        <v>155397</v>
      </c>
      <c r="Q691" s="9">
        <f t="shared" si="21"/>
        <v>0.61150749999999998</v>
      </c>
    </row>
    <row r="692" spans="1:17" x14ac:dyDescent="0.2">
      <c r="A692" s="10" t="s">
        <v>373</v>
      </c>
      <c r="B692" s="10" t="s">
        <v>374</v>
      </c>
      <c r="C692" s="11" t="str">
        <f t="shared" si="20"/>
        <v>21375106 MUSEO DE ARTE Y DISEÑO CONTEMPORÁNEO</v>
      </c>
      <c r="D692" s="10" t="s">
        <v>19</v>
      </c>
      <c r="E692" s="10" t="s">
        <v>145</v>
      </c>
      <c r="F692" s="10" t="s">
        <v>146</v>
      </c>
      <c r="G692" s="51">
        <v>400000</v>
      </c>
      <c r="H692" s="51">
        <v>400000</v>
      </c>
      <c r="I692" s="51">
        <v>400000</v>
      </c>
      <c r="J692" s="51">
        <v>0</v>
      </c>
      <c r="K692" s="51">
        <v>0</v>
      </c>
      <c r="L692" s="51">
        <v>0</v>
      </c>
      <c r="M692" s="51">
        <v>244603</v>
      </c>
      <c r="N692" s="51">
        <v>244603</v>
      </c>
      <c r="O692" s="51">
        <v>155397</v>
      </c>
      <c r="P692" s="51">
        <v>155397</v>
      </c>
      <c r="Q692" s="9">
        <f t="shared" si="21"/>
        <v>0.61150749999999998</v>
      </c>
    </row>
    <row r="693" spans="1:17" x14ac:dyDescent="0.2">
      <c r="A693" s="10" t="s">
        <v>373</v>
      </c>
      <c r="B693" s="10" t="s">
        <v>374</v>
      </c>
      <c r="C693" s="11" t="str">
        <f t="shared" si="20"/>
        <v>21375106 MUSEO DE ARTE Y DISEÑO CONTEMPORÁNEO</v>
      </c>
      <c r="D693" s="10" t="s">
        <v>19</v>
      </c>
      <c r="E693" s="10" t="s">
        <v>147</v>
      </c>
      <c r="F693" s="10" t="s">
        <v>148</v>
      </c>
      <c r="G693" s="51">
        <v>60000</v>
      </c>
      <c r="H693" s="51">
        <v>30000</v>
      </c>
      <c r="I693" s="51">
        <v>30000</v>
      </c>
      <c r="J693" s="51">
        <v>0</v>
      </c>
      <c r="K693" s="51">
        <v>0</v>
      </c>
      <c r="L693" s="51">
        <v>0</v>
      </c>
      <c r="M693" s="51">
        <v>0</v>
      </c>
      <c r="N693" s="51">
        <v>0</v>
      </c>
      <c r="O693" s="51">
        <v>30000</v>
      </c>
      <c r="P693" s="51">
        <v>30000</v>
      </c>
      <c r="Q693" s="9">
        <f t="shared" si="21"/>
        <v>0</v>
      </c>
    </row>
    <row r="694" spans="1:17" x14ac:dyDescent="0.2">
      <c r="A694" s="10" t="s">
        <v>373</v>
      </c>
      <c r="B694" s="10" t="s">
        <v>374</v>
      </c>
      <c r="C694" s="11" t="str">
        <f t="shared" si="20"/>
        <v>21375106 MUSEO DE ARTE Y DISEÑO CONTEMPORÁNEO</v>
      </c>
      <c r="D694" s="10" t="s">
        <v>19</v>
      </c>
      <c r="E694" s="10" t="s">
        <v>291</v>
      </c>
      <c r="F694" s="10" t="s">
        <v>292</v>
      </c>
      <c r="G694" s="51">
        <v>30000</v>
      </c>
      <c r="H694" s="51">
        <v>30000</v>
      </c>
      <c r="I694" s="51">
        <v>30000</v>
      </c>
      <c r="J694" s="51">
        <v>0</v>
      </c>
      <c r="K694" s="51">
        <v>0</v>
      </c>
      <c r="L694" s="51">
        <v>0</v>
      </c>
      <c r="M694" s="51">
        <v>0</v>
      </c>
      <c r="N694" s="51">
        <v>0</v>
      </c>
      <c r="O694" s="51">
        <v>30000</v>
      </c>
      <c r="P694" s="51">
        <v>30000</v>
      </c>
      <c r="Q694" s="9">
        <f t="shared" si="21"/>
        <v>0</v>
      </c>
    </row>
    <row r="695" spans="1:17" x14ac:dyDescent="0.2">
      <c r="A695" s="10" t="s">
        <v>373</v>
      </c>
      <c r="B695" s="10" t="s">
        <v>374</v>
      </c>
      <c r="C695" s="11" t="str">
        <f t="shared" si="20"/>
        <v>21375106 MUSEO DE ARTE Y DISEÑO CONTEMPORÁNEO</v>
      </c>
      <c r="D695" s="10" t="s">
        <v>19</v>
      </c>
      <c r="E695" s="10" t="s">
        <v>149</v>
      </c>
      <c r="F695" s="10" t="s">
        <v>150</v>
      </c>
      <c r="G695" s="51">
        <v>30000</v>
      </c>
      <c r="H695" s="51">
        <v>0</v>
      </c>
      <c r="I695" s="51">
        <v>0</v>
      </c>
      <c r="J695" s="51">
        <v>0</v>
      </c>
      <c r="K695" s="51">
        <v>0</v>
      </c>
      <c r="L695" s="51">
        <v>0</v>
      </c>
      <c r="M695" s="51">
        <v>0</v>
      </c>
      <c r="N695" s="51">
        <v>0</v>
      </c>
      <c r="O695" s="51">
        <v>0</v>
      </c>
      <c r="P695" s="51">
        <v>0</v>
      </c>
      <c r="Q695" s="9">
        <f t="shared" si="21"/>
        <v>0</v>
      </c>
    </row>
    <row r="696" spans="1:17" x14ac:dyDescent="0.2">
      <c r="A696" s="10" t="s">
        <v>373</v>
      </c>
      <c r="B696" s="10" t="s">
        <v>374</v>
      </c>
      <c r="C696" s="11" t="str">
        <f t="shared" si="20"/>
        <v>21375106 MUSEO DE ARTE Y DISEÑO CONTEMPORÁNEO</v>
      </c>
      <c r="D696" s="10" t="s">
        <v>19</v>
      </c>
      <c r="E696" s="10" t="s">
        <v>153</v>
      </c>
      <c r="F696" s="10" t="s">
        <v>154</v>
      </c>
      <c r="G696" s="51">
        <v>12942048</v>
      </c>
      <c r="H696" s="51">
        <v>10975480</v>
      </c>
      <c r="I696" s="51">
        <v>10975480</v>
      </c>
      <c r="J696" s="51">
        <v>0</v>
      </c>
      <c r="K696" s="51">
        <v>0</v>
      </c>
      <c r="L696" s="51">
        <v>0</v>
      </c>
      <c r="M696" s="51">
        <v>5340384.6100000003</v>
      </c>
      <c r="N696" s="51">
        <v>2452265.5</v>
      </c>
      <c r="O696" s="51">
        <v>5635095.3899999997</v>
      </c>
      <c r="P696" s="51">
        <v>5635095.3899999997</v>
      </c>
      <c r="Q696" s="9">
        <f t="shared" si="21"/>
        <v>0.48657412796524618</v>
      </c>
    </row>
    <row r="697" spans="1:17" x14ac:dyDescent="0.2">
      <c r="A697" s="10" t="s">
        <v>373</v>
      </c>
      <c r="B697" s="10" t="s">
        <v>374</v>
      </c>
      <c r="C697" s="11" t="str">
        <f t="shared" si="20"/>
        <v>21375106 MUSEO DE ARTE Y DISEÑO CONTEMPORÁNEO</v>
      </c>
      <c r="D697" s="10" t="s">
        <v>19</v>
      </c>
      <c r="E697" s="10" t="s">
        <v>155</v>
      </c>
      <c r="F697" s="10" t="s">
        <v>156</v>
      </c>
      <c r="G697" s="51">
        <v>2989734</v>
      </c>
      <c r="H697" s="51">
        <v>1949750</v>
      </c>
      <c r="I697" s="51">
        <v>1949750</v>
      </c>
      <c r="J697" s="51">
        <v>0</v>
      </c>
      <c r="K697" s="51">
        <v>0</v>
      </c>
      <c r="L697" s="51">
        <v>0</v>
      </c>
      <c r="M697" s="51">
        <v>1345795.86</v>
      </c>
      <c r="N697" s="51">
        <v>907663.9</v>
      </c>
      <c r="O697" s="51">
        <v>603954.14</v>
      </c>
      <c r="P697" s="51">
        <v>603954.14</v>
      </c>
      <c r="Q697" s="9">
        <f t="shared" si="21"/>
        <v>0.69024021541223235</v>
      </c>
    </row>
    <row r="698" spans="1:17" x14ac:dyDescent="0.2">
      <c r="A698" s="10" t="s">
        <v>373</v>
      </c>
      <c r="B698" s="10" t="s">
        <v>374</v>
      </c>
      <c r="C698" s="11" t="str">
        <f t="shared" si="20"/>
        <v>21375106 MUSEO DE ARTE Y DISEÑO CONTEMPORÁNEO</v>
      </c>
      <c r="D698" s="10" t="s">
        <v>19</v>
      </c>
      <c r="E698" s="10" t="s">
        <v>157</v>
      </c>
      <c r="F698" s="10" t="s">
        <v>158</v>
      </c>
      <c r="G698" s="51">
        <v>400000</v>
      </c>
      <c r="H698" s="51">
        <v>350000</v>
      </c>
      <c r="I698" s="51">
        <v>350000</v>
      </c>
      <c r="J698" s="51">
        <v>0</v>
      </c>
      <c r="K698" s="51">
        <v>0</v>
      </c>
      <c r="L698" s="51">
        <v>0</v>
      </c>
      <c r="M698" s="51">
        <v>349994</v>
      </c>
      <c r="N698" s="51">
        <v>349994</v>
      </c>
      <c r="O698" s="51">
        <v>6</v>
      </c>
      <c r="P698" s="51">
        <v>6</v>
      </c>
      <c r="Q698" s="9">
        <f t="shared" si="21"/>
        <v>0.99998285714285717</v>
      </c>
    </row>
    <row r="699" spans="1:17" x14ac:dyDescent="0.2">
      <c r="A699" s="10" t="s">
        <v>373</v>
      </c>
      <c r="B699" s="10" t="s">
        <v>374</v>
      </c>
      <c r="C699" s="11" t="str">
        <f t="shared" si="20"/>
        <v>21375106 MUSEO DE ARTE Y DISEÑO CONTEMPORÁNEO</v>
      </c>
      <c r="D699" s="10" t="s">
        <v>19</v>
      </c>
      <c r="E699" s="10" t="s">
        <v>159</v>
      </c>
      <c r="F699" s="10" t="s">
        <v>160</v>
      </c>
      <c r="G699" s="51">
        <v>350000</v>
      </c>
      <c r="H699" s="51">
        <v>0</v>
      </c>
      <c r="I699" s="51">
        <v>0</v>
      </c>
      <c r="J699" s="51">
        <v>0</v>
      </c>
      <c r="K699" s="51">
        <v>0</v>
      </c>
      <c r="L699" s="51">
        <v>0</v>
      </c>
      <c r="M699" s="51">
        <v>0</v>
      </c>
      <c r="N699" s="51">
        <v>0</v>
      </c>
      <c r="O699" s="51">
        <v>0</v>
      </c>
      <c r="P699" s="51">
        <v>0</v>
      </c>
      <c r="Q699" s="9">
        <f t="shared" si="21"/>
        <v>0</v>
      </c>
    </row>
    <row r="700" spans="1:17" x14ac:dyDescent="0.2">
      <c r="A700" s="10" t="s">
        <v>373</v>
      </c>
      <c r="B700" s="10" t="s">
        <v>374</v>
      </c>
      <c r="C700" s="11" t="str">
        <f t="shared" si="20"/>
        <v>21375106 MUSEO DE ARTE Y DISEÑO CONTEMPORÁNEO</v>
      </c>
      <c r="D700" s="10" t="s">
        <v>19</v>
      </c>
      <c r="E700" s="10" t="s">
        <v>161</v>
      </c>
      <c r="F700" s="10" t="s">
        <v>162</v>
      </c>
      <c r="G700" s="51">
        <v>1914234</v>
      </c>
      <c r="H700" s="51">
        <v>1466750</v>
      </c>
      <c r="I700" s="51">
        <v>1466750</v>
      </c>
      <c r="J700" s="51">
        <v>0</v>
      </c>
      <c r="K700" s="51">
        <v>0</v>
      </c>
      <c r="L700" s="51">
        <v>0</v>
      </c>
      <c r="M700" s="51">
        <v>995801.86</v>
      </c>
      <c r="N700" s="51">
        <v>557669.9</v>
      </c>
      <c r="O700" s="51">
        <v>470948.14</v>
      </c>
      <c r="P700" s="51">
        <v>470948.14</v>
      </c>
      <c r="Q700" s="9">
        <f t="shared" si="21"/>
        <v>0.67891723879325039</v>
      </c>
    </row>
    <row r="701" spans="1:17" x14ac:dyDescent="0.2">
      <c r="A701" s="10" t="s">
        <v>373</v>
      </c>
      <c r="B701" s="10" t="s">
        <v>374</v>
      </c>
      <c r="C701" s="11" t="str">
        <f t="shared" si="20"/>
        <v>21375106 MUSEO DE ARTE Y DISEÑO CONTEMPORÁNEO</v>
      </c>
      <c r="D701" s="10" t="s">
        <v>19</v>
      </c>
      <c r="E701" s="10" t="s">
        <v>163</v>
      </c>
      <c r="F701" s="10" t="s">
        <v>164</v>
      </c>
      <c r="G701" s="51">
        <v>325500</v>
      </c>
      <c r="H701" s="51">
        <v>133000</v>
      </c>
      <c r="I701" s="51">
        <v>133000</v>
      </c>
      <c r="J701" s="51">
        <v>0</v>
      </c>
      <c r="K701" s="51">
        <v>0</v>
      </c>
      <c r="L701" s="51">
        <v>0</v>
      </c>
      <c r="M701" s="51">
        <v>0</v>
      </c>
      <c r="N701" s="51">
        <v>0</v>
      </c>
      <c r="O701" s="51">
        <v>133000</v>
      </c>
      <c r="P701" s="51">
        <v>133000</v>
      </c>
      <c r="Q701" s="9">
        <f t="shared" si="21"/>
        <v>0</v>
      </c>
    </row>
    <row r="702" spans="1:17" x14ac:dyDescent="0.2">
      <c r="A702" s="10" t="s">
        <v>373</v>
      </c>
      <c r="B702" s="10" t="s">
        <v>374</v>
      </c>
      <c r="C702" s="11" t="str">
        <f t="shared" si="20"/>
        <v>21375106 MUSEO DE ARTE Y DISEÑO CONTEMPORÁNEO</v>
      </c>
      <c r="D702" s="10" t="s">
        <v>19</v>
      </c>
      <c r="E702" s="10" t="s">
        <v>171</v>
      </c>
      <c r="F702" s="10" t="s">
        <v>172</v>
      </c>
      <c r="G702" s="51">
        <v>3941073</v>
      </c>
      <c r="H702" s="51">
        <v>4224824</v>
      </c>
      <c r="I702" s="51">
        <v>4224824</v>
      </c>
      <c r="J702" s="51">
        <v>0</v>
      </c>
      <c r="K702" s="51">
        <v>0</v>
      </c>
      <c r="L702" s="51">
        <v>0</v>
      </c>
      <c r="M702" s="51">
        <v>2274095.75</v>
      </c>
      <c r="N702" s="51">
        <v>572192.28</v>
      </c>
      <c r="O702" s="51">
        <v>1950728.25</v>
      </c>
      <c r="P702" s="51">
        <v>1950728.25</v>
      </c>
      <c r="Q702" s="9">
        <f t="shared" si="21"/>
        <v>0.53826993739857565</v>
      </c>
    </row>
    <row r="703" spans="1:17" x14ac:dyDescent="0.2">
      <c r="A703" s="10" t="s">
        <v>373</v>
      </c>
      <c r="B703" s="10" t="s">
        <v>374</v>
      </c>
      <c r="C703" s="11" t="str">
        <f t="shared" si="20"/>
        <v>21375106 MUSEO DE ARTE Y DISEÑO CONTEMPORÁNEO</v>
      </c>
      <c r="D703" s="10" t="s">
        <v>19</v>
      </c>
      <c r="E703" s="10" t="s">
        <v>173</v>
      </c>
      <c r="F703" s="10" t="s">
        <v>174</v>
      </c>
      <c r="G703" s="51">
        <v>765313</v>
      </c>
      <c r="H703" s="51">
        <v>945313</v>
      </c>
      <c r="I703" s="51">
        <v>945313</v>
      </c>
      <c r="J703" s="51">
        <v>0</v>
      </c>
      <c r="K703" s="51">
        <v>0</v>
      </c>
      <c r="L703" s="51">
        <v>0</v>
      </c>
      <c r="M703" s="51">
        <v>613617.39</v>
      </c>
      <c r="N703" s="51">
        <v>147264.94</v>
      </c>
      <c r="O703" s="51">
        <v>331695.61</v>
      </c>
      <c r="P703" s="51">
        <v>331695.61</v>
      </c>
      <c r="Q703" s="9">
        <f t="shared" si="21"/>
        <v>0.64911557336035786</v>
      </c>
    </row>
    <row r="704" spans="1:17" x14ac:dyDescent="0.2">
      <c r="A704" s="10" t="s">
        <v>373</v>
      </c>
      <c r="B704" s="10" t="s">
        <v>374</v>
      </c>
      <c r="C704" s="11" t="str">
        <f t="shared" si="20"/>
        <v>21375106 MUSEO DE ARTE Y DISEÑO CONTEMPORÁNEO</v>
      </c>
      <c r="D704" s="10" t="s">
        <v>19</v>
      </c>
      <c r="E704" s="10" t="s">
        <v>175</v>
      </c>
      <c r="F704" s="10" t="s">
        <v>176</v>
      </c>
      <c r="G704" s="51">
        <v>60000</v>
      </c>
      <c r="H704" s="51">
        <v>60000</v>
      </c>
      <c r="I704" s="51">
        <v>60000</v>
      </c>
      <c r="J704" s="51">
        <v>0</v>
      </c>
      <c r="K704" s="51">
        <v>0</v>
      </c>
      <c r="L704" s="51">
        <v>0</v>
      </c>
      <c r="M704" s="51">
        <v>59325</v>
      </c>
      <c r="N704" s="51">
        <v>0</v>
      </c>
      <c r="O704" s="51">
        <v>675</v>
      </c>
      <c r="P704" s="51">
        <v>675</v>
      </c>
      <c r="Q704" s="9">
        <f t="shared" si="21"/>
        <v>0.98875000000000002</v>
      </c>
    </row>
    <row r="705" spans="1:17" x14ac:dyDescent="0.2">
      <c r="A705" s="10" t="s">
        <v>373</v>
      </c>
      <c r="B705" s="10" t="s">
        <v>374</v>
      </c>
      <c r="C705" s="11" t="str">
        <f t="shared" si="20"/>
        <v>21375106 MUSEO DE ARTE Y DISEÑO CONTEMPORÁNEO</v>
      </c>
      <c r="D705" s="10" t="s">
        <v>19</v>
      </c>
      <c r="E705" s="10" t="s">
        <v>177</v>
      </c>
      <c r="F705" s="10" t="s">
        <v>178</v>
      </c>
      <c r="G705" s="51">
        <v>950000</v>
      </c>
      <c r="H705" s="51">
        <v>950000</v>
      </c>
      <c r="I705" s="51">
        <v>950000</v>
      </c>
      <c r="J705" s="51">
        <v>0</v>
      </c>
      <c r="K705" s="51">
        <v>0</v>
      </c>
      <c r="L705" s="51">
        <v>0</v>
      </c>
      <c r="M705" s="51">
        <v>402772.68</v>
      </c>
      <c r="N705" s="51">
        <v>0</v>
      </c>
      <c r="O705" s="51">
        <v>547227.31999999995</v>
      </c>
      <c r="P705" s="51">
        <v>547227.31999999995</v>
      </c>
      <c r="Q705" s="9">
        <f t="shared" si="21"/>
        <v>0.42397124210526316</v>
      </c>
    </row>
    <row r="706" spans="1:17" x14ac:dyDescent="0.2">
      <c r="A706" s="10" t="s">
        <v>373</v>
      </c>
      <c r="B706" s="10" t="s">
        <v>374</v>
      </c>
      <c r="C706" s="11" t="str">
        <f t="shared" si="20"/>
        <v>21375106 MUSEO DE ARTE Y DISEÑO CONTEMPORÁNEO</v>
      </c>
      <c r="D706" s="10" t="s">
        <v>19</v>
      </c>
      <c r="E706" s="10" t="s">
        <v>179</v>
      </c>
      <c r="F706" s="10" t="s">
        <v>180</v>
      </c>
      <c r="G706" s="51">
        <v>1400498</v>
      </c>
      <c r="H706" s="51">
        <v>1595498</v>
      </c>
      <c r="I706" s="51">
        <v>1595498</v>
      </c>
      <c r="J706" s="51">
        <v>0</v>
      </c>
      <c r="K706" s="51">
        <v>0</v>
      </c>
      <c r="L706" s="51">
        <v>0</v>
      </c>
      <c r="M706" s="51">
        <v>703509.87</v>
      </c>
      <c r="N706" s="51">
        <v>319027.39</v>
      </c>
      <c r="O706" s="51">
        <v>891988.13</v>
      </c>
      <c r="P706" s="51">
        <v>891988.13</v>
      </c>
      <c r="Q706" s="9">
        <f t="shared" si="21"/>
        <v>0.44093434777104074</v>
      </c>
    </row>
    <row r="707" spans="1:17" x14ac:dyDescent="0.2">
      <c r="A707" s="10" t="s">
        <v>373</v>
      </c>
      <c r="B707" s="10" t="s">
        <v>374</v>
      </c>
      <c r="C707" s="11" t="str">
        <f t="shared" si="20"/>
        <v>21375106 MUSEO DE ARTE Y DISEÑO CONTEMPORÁNEO</v>
      </c>
      <c r="D707" s="10" t="s">
        <v>19</v>
      </c>
      <c r="E707" s="10" t="s">
        <v>181</v>
      </c>
      <c r="F707" s="10" t="s">
        <v>182</v>
      </c>
      <c r="G707" s="51">
        <v>15000</v>
      </c>
      <c r="H707" s="51">
        <v>105000</v>
      </c>
      <c r="I707" s="51">
        <v>105000</v>
      </c>
      <c r="J707" s="51">
        <v>0</v>
      </c>
      <c r="K707" s="51">
        <v>0</v>
      </c>
      <c r="L707" s="51">
        <v>0</v>
      </c>
      <c r="M707" s="51">
        <v>103999.95</v>
      </c>
      <c r="N707" s="51">
        <v>103999.95</v>
      </c>
      <c r="O707" s="51">
        <v>1000.05</v>
      </c>
      <c r="P707" s="51">
        <v>1000.05</v>
      </c>
      <c r="Q707" s="9">
        <f t="shared" si="21"/>
        <v>0.99047571428571424</v>
      </c>
    </row>
    <row r="708" spans="1:17" x14ac:dyDescent="0.2">
      <c r="A708" s="10" t="s">
        <v>373</v>
      </c>
      <c r="B708" s="10" t="s">
        <v>374</v>
      </c>
      <c r="C708" s="11" t="str">
        <f t="shared" si="20"/>
        <v>21375106 MUSEO DE ARTE Y DISEÑO CONTEMPORÁNEO</v>
      </c>
      <c r="D708" s="10" t="s">
        <v>19</v>
      </c>
      <c r="E708" s="10" t="s">
        <v>183</v>
      </c>
      <c r="F708" s="10" t="s">
        <v>184</v>
      </c>
      <c r="G708" s="51">
        <v>750262</v>
      </c>
      <c r="H708" s="51">
        <v>569013</v>
      </c>
      <c r="I708" s="51">
        <v>569013</v>
      </c>
      <c r="J708" s="51">
        <v>0</v>
      </c>
      <c r="K708" s="51">
        <v>0</v>
      </c>
      <c r="L708" s="51">
        <v>0</v>
      </c>
      <c r="M708" s="51">
        <v>390870.86</v>
      </c>
      <c r="N708" s="51">
        <v>1900</v>
      </c>
      <c r="O708" s="51">
        <v>178142.14</v>
      </c>
      <c r="P708" s="51">
        <v>178142.14</v>
      </c>
      <c r="Q708" s="9">
        <f t="shared" si="21"/>
        <v>0.6869278206297571</v>
      </c>
    </row>
    <row r="709" spans="1:17" x14ac:dyDescent="0.2">
      <c r="A709" s="10" t="s">
        <v>373</v>
      </c>
      <c r="B709" s="10" t="s">
        <v>374</v>
      </c>
      <c r="C709" s="11" t="str">
        <f t="shared" si="20"/>
        <v>21375106 MUSEO DE ARTE Y DISEÑO CONTEMPORÁNEO</v>
      </c>
      <c r="D709" s="10" t="s">
        <v>19</v>
      </c>
      <c r="E709" s="10" t="s">
        <v>185</v>
      </c>
      <c r="F709" s="10" t="s">
        <v>186</v>
      </c>
      <c r="G709" s="51">
        <v>908240</v>
      </c>
      <c r="H709" s="51">
        <v>1048240</v>
      </c>
      <c r="I709" s="51">
        <v>1048240</v>
      </c>
      <c r="J709" s="51">
        <v>0</v>
      </c>
      <c r="K709" s="51">
        <v>0</v>
      </c>
      <c r="L709" s="51">
        <v>0</v>
      </c>
      <c r="M709" s="51">
        <v>610785.55000000005</v>
      </c>
      <c r="N709" s="51">
        <v>419664.13</v>
      </c>
      <c r="O709" s="51">
        <v>437454.45</v>
      </c>
      <c r="P709" s="51">
        <v>437454.45</v>
      </c>
      <c r="Q709" s="9">
        <f t="shared" si="21"/>
        <v>0.58267720178585058</v>
      </c>
    </row>
    <row r="710" spans="1:17" x14ac:dyDescent="0.2">
      <c r="A710" s="10" t="s">
        <v>373</v>
      </c>
      <c r="B710" s="10" t="s">
        <v>374</v>
      </c>
      <c r="C710" s="11" t="str">
        <f t="shared" si="20"/>
        <v>21375106 MUSEO DE ARTE Y DISEÑO CONTEMPORÁNEO</v>
      </c>
      <c r="D710" s="10" t="s">
        <v>19</v>
      </c>
      <c r="E710" s="10" t="s">
        <v>187</v>
      </c>
      <c r="F710" s="10" t="s">
        <v>188</v>
      </c>
      <c r="G710" s="51">
        <v>218900</v>
      </c>
      <c r="H710" s="51">
        <v>218900</v>
      </c>
      <c r="I710" s="51">
        <v>218900</v>
      </c>
      <c r="J710" s="51">
        <v>0</v>
      </c>
      <c r="K710" s="51">
        <v>0</v>
      </c>
      <c r="L710" s="51">
        <v>0</v>
      </c>
      <c r="M710" s="51">
        <v>191121.42</v>
      </c>
      <c r="N710" s="51">
        <v>0</v>
      </c>
      <c r="O710" s="51">
        <v>27778.58</v>
      </c>
      <c r="P710" s="51">
        <v>27778.58</v>
      </c>
      <c r="Q710" s="9">
        <f t="shared" si="21"/>
        <v>0.87309922338967572</v>
      </c>
    </row>
    <row r="711" spans="1:17" x14ac:dyDescent="0.2">
      <c r="A711" s="10" t="s">
        <v>373</v>
      </c>
      <c r="B711" s="10" t="s">
        <v>374</v>
      </c>
      <c r="C711" s="11" t="str">
        <f t="shared" ref="C711:C774" si="22">+CONCATENATE(A711," ",B711)</f>
        <v>21375106 MUSEO DE ARTE Y DISEÑO CONTEMPORÁNEO</v>
      </c>
      <c r="D711" s="10" t="s">
        <v>19</v>
      </c>
      <c r="E711" s="10" t="s">
        <v>189</v>
      </c>
      <c r="F711" s="10" t="s">
        <v>190</v>
      </c>
      <c r="G711" s="51">
        <v>689340</v>
      </c>
      <c r="H711" s="51">
        <v>829340</v>
      </c>
      <c r="I711" s="51">
        <v>829340</v>
      </c>
      <c r="J711" s="51">
        <v>0</v>
      </c>
      <c r="K711" s="51">
        <v>0</v>
      </c>
      <c r="L711" s="51">
        <v>0</v>
      </c>
      <c r="M711" s="51">
        <v>419664.13</v>
      </c>
      <c r="N711" s="51">
        <v>419664.13</v>
      </c>
      <c r="O711" s="51">
        <v>409675.87</v>
      </c>
      <c r="P711" s="51">
        <v>409675.87</v>
      </c>
      <c r="Q711" s="9">
        <f t="shared" ref="Q711:Q774" si="23">+IFERROR(M711/H711,0)</f>
        <v>0.50602181252562284</v>
      </c>
    </row>
    <row r="712" spans="1:17" x14ac:dyDescent="0.2">
      <c r="A712" s="10" t="s">
        <v>373</v>
      </c>
      <c r="B712" s="10" t="s">
        <v>374</v>
      </c>
      <c r="C712" s="11" t="str">
        <f t="shared" si="22"/>
        <v>21375106 MUSEO DE ARTE Y DISEÑO CONTEMPORÁNEO</v>
      </c>
      <c r="D712" s="10" t="s">
        <v>19</v>
      </c>
      <c r="E712" s="10" t="s">
        <v>191</v>
      </c>
      <c r="F712" s="10" t="s">
        <v>192</v>
      </c>
      <c r="G712" s="51">
        <v>5103001</v>
      </c>
      <c r="H712" s="51">
        <v>3752666</v>
      </c>
      <c r="I712" s="51">
        <v>3752666</v>
      </c>
      <c r="J712" s="51">
        <v>0</v>
      </c>
      <c r="K712" s="51">
        <v>0</v>
      </c>
      <c r="L712" s="51">
        <v>0</v>
      </c>
      <c r="M712" s="51">
        <v>1109707.45</v>
      </c>
      <c r="N712" s="51">
        <v>552745.18999999994</v>
      </c>
      <c r="O712" s="51">
        <v>2642958.5499999998</v>
      </c>
      <c r="P712" s="51">
        <v>2642958.5499999998</v>
      </c>
      <c r="Q712" s="9">
        <f t="shared" si="23"/>
        <v>0.29571175532274918</v>
      </c>
    </row>
    <row r="713" spans="1:17" x14ac:dyDescent="0.2">
      <c r="A713" s="10" t="s">
        <v>373</v>
      </c>
      <c r="B713" s="10" t="s">
        <v>374</v>
      </c>
      <c r="C713" s="11" t="str">
        <f t="shared" si="22"/>
        <v>21375106 MUSEO DE ARTE Y DISEÑO CONTEMPORÁNEO</v>
      </c>
      <c r="D713" s="10" t="s">
        <v>19</v>
      </c>
      <c r="E713" s="10" t="s">
        <v>193</v>
      </c>
      <c r="F713" s="10" t="s">
        <v>194</v>
      </c>
      <c r="G713" s="51">
        <v>350000</v>
      </c>
      <c r="H713" s="51">
        <v>223100</v>
      </c>
      <c r="I713" s="51">
        <v>223100</v>
      </c>
      <c r="J713" s="51">
        <v>0</v>
      </c>
      <c r="K713" s="51">
        <v>0</v>
      </c>
      <c r="L713" s="51">
        <v>0</v>
      </c>
      <c r="M713" s="51">
        <v>0</v>
      </c>
      <c r="N713" s="51">
        <v>0</v>
      </c>
      <c r="O713" s="51">
        <v>223100</v>
      </c>
      <c r="P713" s="51">
        <v>223100</v>
      </c>
      <c r="Q713" s="9">
        <f t="shared" si="23"/>
        <v>0</v>
      </c>
    </row>
    <row r="714" spans="1:17" x14ac:dyDescent="0.2">
      <c r="A714" s="10" t="s">
        <v>373</v>
      </c>
      <c r="B714" s="10" t="s">
        <v>374</v>
      </c>
      <c r="C714" s="11" t="str">
        <f t="shared" si="22"/>
        <v>21375106 MUSEO DE ARTE Y DISEÑO CONTEMPORÁNEO</v>
      </c>
      <c r="D714" s="10" t="s">
        <v>19</v>
      </c>
      <c r="E714" s="10" t="s">
        <v>197</v>
      </c>
      <c r="F714" s="10" t="s">
        <v>198</v>
      </c>
      <c r="G714" s="51">
        <v>500000</v>
      </c>
      <c r="H714" s="51">
        <v>293000</v>
      </c>
      <c r="I714" s="51">
        <v>293000</v>
      </c>
      <c r="J714" s="51">
        <v>0</v>
      </c>
      <c r="K714" s="51">
        <v>0</v>
      </c>
      <c r="L714" s="51">
        <v>0</v>
      </c>
      <c r="M714" s="51">
        <v>107289.28</v>
      </c>
      <c r="N714" s="51">
        <v>107289.28</v>
      </c>
      <c r="O714" s="51">
        <v>185710.72</v>
      </c>
      <c r="P714" s="51">
        <v>185710.72</v>
      </c>
      <c r="Q714" s="9">
        <f t="shared" si="23"/>
        <v>0.3661750170648464</v>
      </c>
    </row>
    <row r="715" spans="1:17" x14ac:dyDescent="0.2">
      <c r="A715" s="10" t="s">
        <v>373</v>
      </c>
      <c r="B715" s="10" t="s">
        <v>374</v>
      </c>
      <c r="C715" s="11" t="str">
        <f t="shared" si="22"/>
        <v>21375106 MUSEO DE ARTE Y DISEÑO CONTEMPORÁNEO</v>
      </c>
      <c r="D715" s="10" t="s">
        <v>19</v>
      </c>
      <c r="E715" s="10" t="s">
        <v>199</v>
      </c>
      <c r="F715" s="10" t="s">
        <v>200</v>
      </c>
      <c r="G715" s="51">
        <v>1252716</v>
      </c>
      <c r="H715" s="51">
        <v>1302716</v>
      </c>
      <c r="I715" s="51">
        <v>1302716</v>
      </c>
      <c r="J715" s="51">
        <v>0</v>
      </c>
      <c r="K715" s="51">
        <v>0</v>
      </c>
      <c r="L715" s="51">
        <v>0</v>
      </c>
      <c r="M715" s="51">
        <v>562003.43999999994</v>
      </c>
      <c r="N715" s="51">
        <v>49513.41</v>
      </c>
      <c r="O715" s="51">
        <v>740712.56</v>
      </c>
      <c r="P715" s="51">
        <v>740712.56</v>
      </c>
      <c r="Q715" s="9">
        <f t="shared" si="23"/>
        <v>0.43140902545144139</v>
      </c>
    </row>
    <row r="716" spans="1:17" x14ac:dyDescent="0.2">
      <c r="A716" s="10" t="s">
        <v>373</v>
      </c>
      <c r="B716" s="10" t="s">
        <v>374</v>
      </c>
      <c r="C716" s="11" t="str">
        <f t="shared" si="22"/>
        <v>21375106 MUSEO DE ARTE Y DISEÑO CONTEMPORÁNEO</v>
      </c>
      <c r="D716" s="10" t="s">
        <v>19</v>
      </c>
      <c r="E716" s="10" t="s">
        <v>201</v>
      </c>
      <c r="F716" s="10" t="s">
        <v>202</v>
      </c>
      <c r="G716" s="51">
        <v>1900000</v>
      </c>
      <c r="H716" s="51">
        <v>1001350</v>
      </c>
      <c r="I716" s="51">
        <v>1001350</v>
      </c>
      <c r="J716" s="51">
        <v>0</v>
      </c>
      <c r="K716" s="51">
        <v>0</v>
      </c>
      <c r="L716" s="51">
        <v>0</v>
      </c>
      <c r="M716" s="51">
        <v>395945.5</v>
      </c>
      <c r="N716" s="51">
        <v>395942.5</v>
      </c>
      <c r="O716" s="51">
        <v>605404.5</v>
      </c>
      <c r="P716" s="51">
        <v>605404.5</v>
      </c>
      <c r="Q716" s="9">
        <f t="shared" si="23"/>
        <v>0.39541169421281269</v>
      </c>
    </row>
    <row r="717" spans="1:17" x14ac:dyDescent="0.2">
      <c r="A717" s="10" t="s">
        <v>373</v>
      </c>
      <c r="B717" s="10" t="s">
        <v>374</v>
      </c>
      <c r="C717" s="11" t="str">
        <f t="shared" si="22"/>
        <v>21375106 MUSEO DE ARTE Y DISEÑO CONTEMPORÁNEO</v>
      </c>
      <c r="D717" s="10" t="s">
        <v>19</v>
      </c>
      <c r="E717" s="10" t="s">
        <v>203</v>
      </c>
      <c r="F717" s="10" t="s">
        <v>204</v>
      </c>
      <c r="G717" s="51">
        <v>142500</v>
      </c>
      <c r="H717" s="51">
        <v>132500</v>
      </c>
      <c r="I717" s="51">
        <v>132500</v>
      </c>
      <c r="J717" s="51">
        <v>0</v>
      </c>
      <c r="K717" s="51">
        <v>0</v>
      </c>
      <c r="L717" s="51">
        <v>0</v>
      </c>
      <c r="M717" s="51">
        <v>44469.23</v>
      </c>
      <c r="N717" s="51">
        <v>0</v>
      </c>
      <c r="O717" s="51">
        <v>88030.77</v>
      </c>
      <c r="P717" s="51">
        <v>88030.77</v>
      </c>
      <c r="Q717" s="9">
        <f t="shared" si="23"/>
        <v>0.33561683018867927</v>
      </c>
    </row>
    <row r="718" spans="1:17" x14ac:dyDescent="0.2">
      <c r="A718" s="10" t="s">
        <v>373</v>
      </c>
      <c r="B718" s="10" t="s">
        <v>374</v>
      </c>
      <c r="C718" s="11" t="str">
        <f t="shared" si="22"/>
        <v>21375106 MUSEO DE ARTE Y DISEÑO CONTEMPORÁNEO</v>
      </c>
      <c r="D718" s="10" t="s">
        <v>19</v>
      </c>
      <c r="E718" s="10" t="s">
        <v>207</v>
      </c>
      <c r="F718" s="10" t="s">
        <v>208</v>
      </c>
      <c r="G718" s="51">
        <v>957785</v>
      </c>
      <c r="H718" s="51">
        <v>800000</v>
      </c>
      <c r="I718" s="51">
        <v>800000</v>
      </c>
      <c r="J718" s="51">
        <v>0</v>
      </c>
      <c r="K718" s="51">
        <v>0</v>
      </c>
      <c r="L718" s="51">
        <v>0</v>
      </c>
      <c r="M718" s="51">
        <v>0</v>
      </c>
      <c r="N718" s="51">
        <v>0</v>
      </c>
      <c r="O718" s="51">
        <v>800000</v>
      </c>
      <c r="P718" s="51">
        <v>800000</v>
      </c>
      <c r="Q718" s="9">
        <f t="shared" si="23"/>
        <v>0</v>
      </c>
    </row>
    <row r="719" spans="1:17" x14ac:dyDescent="0.2">
      <c r="A719" s="10" t="s">
        <v>373</v>
      </c>
      <c r="B719" s="10" t="s">
        <v>374</v>
      </c>
      <c r="C719" s="11" t="str">
        <f t="shared" si="22"/>
        <v>21375106 MUSEO DE ARTE Y DISEÑO CONTEMPORÁNEO</v>
      </c>
      <c r="D719" s="10" t="s">
        <v>19</v>
      </c>
      <c r="E719" s="10" t="s">
        <v>254</v>
      </c>
      <c r="F719" s="10" t="s">
        <v>255</v>
      </c>
      <c r="G719" s="51">
        <v>11428065</v>
      </c>
      <c r="H719" s="51">
        <v>19628506</v>
      </c>
      <c r="I719" s="51">
        <v>19628506</v>
      </c>
      <c r="J719" s="51">
        <v>0</v>
      </c>
      <c r="K719" s="51">
        <v>0</v>
      </c>
      <c r="L719" s="51">
        <v>0</v>
      </c>
      <c r="M719" s="51">
        <v>7572069.79</v>
      </c>
      <c r="N719" s="51">
        <v>5931685.0899999999</v>
      </c>
      <c r="O719" s="51">
        <v>12056436.210000001</v>
      </c>
      <c r="P719" s="51">
        <v>12056436.210000001</v>
      </c>
      <c r="Q719" s="9">
        <f t="shared" si="23"/>
        <v>0.38576903356781206</v>
      </c>
    </row>
    <row r="720" spans="1:17" x14ac:dyDescent="0.2">
      <c r="A720" s="10" t="s">
        <v>373</v>
      </c>
      <c r="B720" s="10" t="s">
        <v>374</v>
      </c>
      <c r="C720" s="11" t="str">
        <f t="shared" si="22"/>
        <v>21375106 MUSEO DE ARTE Y DISEÑO CONTEMPORÁNEO</v>
      </c>
      <c r="D720" s="10" t="s">
        <v>19</v>
      </c>
      <c r="E720" s="10" t="s">
        <v>256</v>
      </c>
      <c r="F720" s="10" t="s">
        <v>257</v>
      </c>
      <c r="G720" s="51">
        <v>6053065</v>
      </c>
      <c r="H720" s="51">
        <v>12953065</v>
      </c>
      <c r="I720" s="51">
        <v>12953065</v>
      </c>
      <c r="J720" s="51">
        <v>0</v>
      </c>
      <c r="K720" s="51">
        <v>0</v>
      </c>
      <c r="L720" s="51">
        <v>0</v>
      </c>
      <c r="M720" s="51">
        <v>4886825.29</v>
      </c>
      <c r="N720" s="51">
        <v>3246440.59</v>
      </c>
      <c r="O720" s="51">
        <v>8066239.71</v>
      </c>
      <c r="P720" s="51">
        <v>8066239.71</v>
      </c>
      <c r="Q720" s="9">
        <f t="shared" si="23"/>
        <v>0.37727173375567868</v>
      </c>
    </row>
    <row r="721" spans="1:17" x14ac:dyDescent="0.2">
      <c r="A721" s="10" t="s">
        <v>373</v>
      </c>
      <c r="B721" s="10" t="s">
        <v>374</v>
      </c>
      <c r="C721" s="11" t="str">
        <f t="shared" si="22"/>
        <v>21375106 MUSEO DE ARTE Y DISEÑO CONTEMPORÁNEO</v>
      </c>
      <c r="D721" s="10" t="s">
        <v>19</v>
      </c>
      <c r="E721" s="10" t="s">
        <v>260</v>
      </c>
      <c r="F721" s="10" t="s">
        <v>261</v>
      </c>
      <c r="G721" s="51">
        <v>0</v>
      </c>
      <c r="H721" s="51">
        <v>2900000</v>
      </c>
      <c r="I721" s="51">
        <v>2900000</v>
      </c>
      <c r="J721" s="51">
        <v>0</v>
      </c>
      <c r="K721" s="51">
        <v>0</v>
      </c>
      <c r="L721" s="51">
        <v>0</v>
      </c>
      <c r="M721" s="51">
        <v>0</v>
      </c>
      <c r="N721" s="51">
        <v>0</v>
      </c>
      <c r="O721" s="51">
        <v>2900000</v>
      </c>
      <c r="P721" s="51">
        <v>2900000</v>
      </c>
      <c r="Q721" s="9">
        <f t="shared" si="23"/>
        <v>0</v>
      </c>
    </row>
    <row r="722" spans="1:17" x14ac:dyDescent="0.2">
      <c r="A722" s="10" t="s">
        <v>373</v>
      </c>
      <c r="B722" s="10" t="s">
        <v>374</v>
      </c>
      <c r="C722" s="11" t="str">
        <f t="shared" si="22"/>
        <v>21375106 MUSEO DE ARTE Y DISEÑO CONTEMPORÁNEO</v>
      </c>
      <c r="D722" s="10" t="s">
        <v>19</v>
      </c>
      <c r="E722" s="10" t="s">
        <v>266</v>
      </c>
      <c r="F722" s="10" t="s">
        <v>267</v>
      </c>
      <c r="G722" s="51">
        <v>0</v>
      </c>
      <c r="H722" s="51">
        <v>4000000</v>
      </c>
      <c r="I722" s="51">
        <v>4000000</v>
      </c>
      <c r="J722" s="51">
        <v>0</v>
      </c>
      <c r="K722" s="51">
        <v>0</v>
      </c>
      <c r="L722" s="51">
        <v>0</v>
      </c>
      <c r="M722" s="51">
        <v>0</v>
      </c>
      <c r="N722" s="51">
        <v>0</v>
      </c>
      <c r="O722" s="51">
        <v>4000000</v>
      </c>
      <c r="P722" s="51">
        <v>4000000</v>
      </c>
      <c r="Q722" s="9">
        <f t="shared" si="23"/>
        <v>0</v>
      </c>
    </row>
    <row r="723" spans="1:17" x14ac:dyDescent="0.2">
      <c r="A723" s="10" t="s">
        <v>373</v>
      </c>
      <c r="B723" s="10" t="s">
        <v>374</v>
      </c>
      <c r="C723" s="11" t="str">
        <f t="shared" si="22"/>
        <v>21375106 MUSEO DE ARTE Y DISEÑO CONTEMPORÁNEO</v>
      </c>
      <c r="D723" s="10" t="s">
        <v>253</v>
      </c>
      <c r="E723" s="10" t="s">
        <v>258</v>
      </c>
      <c r="F723" s="10" t="s">
        <v>259</v>
      </c>
      <c r="G723" s="51">
        <v>1145000</v>
      </c>
      <c r="H723" s="51">
        <v>1145000</v>
      </c>
      <c r="I723" s="51">
        <v>1145000</v>
      </c>
      <c r="J723" s="51">
        <v>0</v>
      </c>
      <c r="K723" s="51">
        <v>0</v>
      </c>
      <c r="L723" s="51">
        <v>0</v>
      </c>
      <c r="M723" s="51">
        <v>444816.11</v>
      </c>
      <c r="N723" s="51">
        <v>444816.11</v>
      </c>
      <c r="O723" s="51">
        <v>700183.89</v>
      </c>
      <c r="P723" s="51">
        <v>700183.89</v>
      </c>
      <c r="Q723" s="9">
        <f t="shared" si="23"/>
        <v>0.38848568558951962</v>
      </c>
    </row>
    <row r="724" spans="1:17" x14ac:dyDescent="0.2">
      <c r="A724" s="10" t="s">
        <v>373</v>
      </c>
      <c r="B724" s="10" t="s">
        <v>374</v>
      </c>
      <c r="C724" s="11" t="str">
        <f t="shared" si="22"/>
        <v>21375106 MUSEO DE ARTE Y DISEÑO CONTEMPORÁNEO</v>
      </c>
      <c r="D724" s="10" t="s">
        <v>253</v>
      </c>
      <c r="E724" s="10" t="s">
        <v>260</v>
      </c>
      <c r="F724" s="10" t="s">
        <v>261</v>
      </c>
      <c r="G724" s="51">
        <v>2190000</v>
      </c>
      <c r="H724" s="51">
        <v>2190000</v>
      </c>
      <c r="I724" s="51">
        <v>2190000</v>
      </c>
      <c r="J724" s="51">
        <v>0</v>
      </c>
      <c r="K724" s="51">
        <v>0</v>
      </c>
      <c r="L724" s="51">
        <v>0</v>
      </c>
      <c r="M724" s="51">
        <v>2093771.44</v>
      </c>
      <c r="N724" s="51">
        <v>453386.74</v>
      </c>
      <c r="O724" s="51">
        <v>96228.56</v>
      </c>
      <c r="P724" s="51">
        <v>96228.56</v>
      </c>
      <c r="Q724" s="9">
        <f t="shared" si="23"/>
        <v>0.95606001826484011</v>
      </c>
    </row>
    <row r="725" spans="1:17" x14ac:dyDescent="0.2">
      <c r="A725" s="10" t="s">
        <v>373</v>
      </c>
      <c r="B725" s="10" t="s">
        <v>374</v>
      </c>
      <c r="C725" s="11" t="str">
        <f t="shared" si="22"/>
        <v>21375106 MUSEO DE ARTE Y DISEÑO CONTEMPORÁNEO</v>
      </c>
      <c r="D725" s="10" t="s">
        <v>253</v>
      </c>
      <c r="E725" s="10" t="s">
        <v>262</v>
      </c>
      <c r="F725" s="10" t="s">
        <v>263</v>
      </c>
      <c r="G725" s="51">
        <v>27275</v>
      </c>
      <c r="H725" s="51">
        <v>50000</v>
      </c>
      <c r="I725" s="51">
        <v>50000</v>
      </c>
      <c r="J725" s="51">
        <v>0</v>
      </c>
      <c r="K725" s="51">
        <v>0</v>
      </c>
      <c r="L725" s="51">
        <v>0</v>
      </c>
      <c r="M725" s="51">
        <v>45459.9</v>
      </c>
      <c r="N725" s="51">
        <v>45459.9</v>
      </c>
      <c r="O725" s="51">
        <v>4540.1000000000004</v>
      </c>
      <c r="P725" s="51">
        <v>4540.1000000000004</v>
      </c>
      <c r="Q725" s="9">
        <f t="shared" si="23"/>
        <v>0.90919800000000006</v>
      </c>
    </row>
    <row r="726" spans="1:17" x14ac:dyDescent="0.2">
      <c r="A726" s="10" t="s">
        <v>373</v>
      </c>
      <c r="B726" s="10" t="s">
        <v>374</v>
      </c>
      <c r="C726" s="11" t="str">
        <f t="shared" si="22"/>
        <v>21375106 MUSEO DE ARTE Y DISEÑO CONTEMPORÁNEO</v>
      </c>
      <c r="D726" s="10" t="s">
        <v>253</v>
      </c>
      <c r="E726" s="10" t="s">
        <v>264</v>
      </c>
      <c r="F726" s="10" t="s">
        <v>265</v>
      </c>
      <c r="G726" s="51">
        <v>2440790</v>
      </c>
      <c r="H726" s="51">
        <v>2325300</v>
      </c>
      <c r="I726" s="51">
        <v>2325300</v>
      </c>
      <c r="J726" s="51">
        <v>0</v>
      </c>
      <c r="K726" s="51">
        <v>0</v>
      </c>
      <c r="L726" s="51">
        <v>0</v>
      </c>
      <c r="M726" s="51">
        <v>2129168.6</v>
      </c>
      <c r="N726" s="51">
        <v>2129168.6</v>
      </c>
      <c r="O726" s="51">
        <v>196131.4</v>
      </c>
      <c r="P726" s="51">
        <v>196131.4</v>
      </c>
      <c r="Q726" s="9">
        <f t="shared" si="23"/>
        <v>0.9156532920483379</v>
      </c>
    </row>
    <row r="727" spans="1:17" x14ac:dyDescent="0.2">
      <c r="A727" s="10" t="s">
        <v>373</v>
      </c>
      <c r="B727" s="10" t="s">
        <v>374</v>
      </c>
      <c r="C727" s="11" t="str">
        <f t="shared" si="22"/>
        <v>21375106 MUSEO DE ARTE Y DISEÑO CONTEMPORÁNEO</v>
      </c>
      <c r="D727" s="10" t="s">
        <v>253</v>
      </c>
      <c r="E727" s="10" t="s">
        <v>266</v>
      </c>
      <c r="F727" s="10" t="s">
        <v>267</v>
      </c>
      <c r="G727" s="51">
        <v>250000</v>
      </c>
      <c r="H727" s="51">
        <v>342765</v>
      </c>
      <c r="I727" s="51">
        <v>342765</v>
      </c>
      <c r="J727" s="51">
        <v>0</v>
      </c>
      <c r="K727" s="51">
        <v>0</v>
      </c>
      <c r="L727" s="51">
        <v>0</v>
      </c>
      <c r="M727" s="51">
        <v>173609.24</v>
      </c>
      <c r="N727" s="51">
        <v>173609.24</v>
      </c>
      <c r="O727" s="51">
        <v>169155.76</v>
      </c>
      <c r="P727" s="51">
        <v>169155.76</v>
      </c>
      <c r="Q727" s="9">
        <f t="shared" si="23"/>
        <v>0.50649640424197329</v>
      </c>
    </row>
    <row r="728" spans="1:17" x14ac:dyDescent="0.2">
      <c r="A728" s="10" t="s">
        <v>373</v>
      </c>
      <c r="B728" s="10" t="s">
        <v>374</v>
      </c>
      <c r="C728" s="11" t="str">
        <f t="shared" si="22"/>
        <v>21375106 MUSEO DE ARTE Y DISEÑO CONTEMPORÁNEO</v>
      </c>
      <c r="D728" s="10" t="s">
        <v>19</v>
      </c>
      <c r="E728" s="10" t="s">
        <v>274</v>
      </c>
      <c r="F728" s="10" t="s">
        <v>275</v>
      </c>
      <c r="G728" s="51">
        <v>5375000</v>
      </c>
      <c r="H728" s="51">
        <v>6675441</v>
      </c>
      <c r="I728" s="51">
        <v>6675441</v>
      </c>
      <c r="J728" s="51">
        <v>0</v>
      </c>
      <c r="K728" s="51">
        <v>0</v>
      </c>
      <c r="L728" s="51">
        <v>0</v>
      </c>
      <c r="M728" s="51">
        <v>2685244.5</v>
      </c>
      <c r="N728" s="51">
        <v>2685244.5</v>
      </c>
      <c r="O728" s="51">
        <v>3990196.5</v>
      </c>
      <c r="P728" s="51">
        <v>3990196.5</v>
      </c>
      <c r="Q728" s="9">
        <f t="shared" si="23"/>
        <v>0.40225724412814073</v>
      </c>
    </row>
    <row r="729" spans="1:17" x14ac:dyDescent="0.2">
      <c r="A729" s="10" t="s">
        <v>373</v>
      </c>
      <c r="B729" s="10" t="s">
        <v>374</v>
      </c>
      <c r="C729" s="11" t="str">
        <f t="shared" si="22"/>
        <v>21375106 MUSEO DE ARTE Y DISEÑO CONTEMPORÁNEO</v>
      </c>
      <c r="D729" s="10" t="s">
        <v>19</v>
      </c>
      <c r="E729" s="10" t="s">
        <v>276</v>
      </c>
      <c r="F729" s="10" t="s">
        <v>277</v>
      </c>
      <c r="G729" s="51">
        <v>0</v>
      </c>
      <c r="H729" s="51">
        <v>1300441</v>
      </c>
      <c r="I729" s="51">
        <v>1300441</v>
      </c>
      <c r="J729" s="51">
        <v>0</v>
      </c>
      <c r="K729" s="51">
        <v>0</v>
      </c>
      <c r="L729" s="51">
        <v>0</v>
      </c>
      <c r="M729" s="51">
        <v>0</v>
      </c>
      <c r="N729" s="51">
        <v>0</v>
      </c>
      <c r="O729" s="51">
        <v>1300441</v>
      </c>
      <c r="P729" s="51">
        <v>1300441</v>
      </c>
      <c r="Q729" s="9">
        <f t="shared" si="23"/>
        <v>0</v>
      </c>
    </row>
    <row r="730" spans="1:17" x14ac:dyDescent="0.2">
      <c r="A730" s="10" t="s">
        <v>373</v>
      </c>
      <c r="B730" s="10" t="s">
        <v>374</v>
      </c>
      <c r="C730" s="11" t="str">
        <f t="shared" si="22"/>
        <v>21375106 MUSEO DE ARTE Y DISEÑO CONTEMPORÁNEO</v>
      </c>
      <c r="D730" s="10" t="s">
        <v>253</v>
      </c>
      <c r="E730" s="10" t="s">
        <v>276</v>
      </c>
      <c r="F730" s="10" t="s">
        <v>277</v>
      </c>
      <c r="G730" s="51">
        <v>5375000</v>
      </c>
      <c r="H730" s="51">
        <v>5375000</v>
      </c>
      <c r="I730" s="51">
        <v>5375000</v>
      </c>
      <c r="J730" s="51">
        <v>0</v>
      </c>
      <c r="K730" s="51">
        <v>0</v>
      </c>
      <c r="L730" s="51">
        <v>0</v>
      </c>
      <c r="M730" s="51">
        <v>2685244.5</v>
      </c>
      <c r="N730" s="51">
        <v>2685244.5</v>
      </c>
      <c r="O730" s="51">
        <v>2689755.5</v>
      </c>
      <c r="P730" s="51">
        <v>2689755.5</v>
      </c>
      <c r="Q730" s="9">
        <f t="shared" si="23"/>
        <v>0.49958037209302325</v>
      </c>
    </row>
    <row r="731" spans="1:17" x14ac:dyDescent="0.2">
      <c r="A731" s="10" t="s">
        <v>373</v>
      </c>
      <c r="B731" s="10" t="s">
        <v>374</v>
      </c>
      <c r="C731" s="11" t="str">
        <f t="shared" si="22"/>
        <v>21375106 MUSEO DE ARTE Y DISEÑO CONTEMPORÁNEO</v>
      </c>
      <c r="D731" s="10" t="s">
        <v>19</v>
      </c>
      <c r="E731" s="10" t="s">
        <v>209</v>
      </c>
      <c r="F731" s="10" t="s">
        <v>210</v>
      </c>
      <c r="G731" s="51">
        <v>9374220</v>
      </c>
      <c r="H731" s="51">
        <v>11278419</v>
      </c>
      <c r="I731" s="51">
        <v>11278419</v>
      </c>
      <c r="J731" s="51">
        <v>0</v>
      </c>
      <c r="K731" s="51">
        <v>0</v>
      </c>
      <c r="L731" s="51">
        <v>0</v>
      </c>
      <c r="M731" s="51">
        <v>8869941.5299999993</v>
      </c>
      <c r="N731" s="51">
        <v>8869941.2100000009</v>
      </c>
      <c r="O731" s="51">
        <v>2408477.4700000002</v>
      </c>
      <c r="P731" s="51">
        <v>2408477.4700000002</v>
      </c>
      <c r="Q731" s="9">
        <f t="shared" si="23"/>
        <v>0.78645256307643818</v>
      </c>
    </row>
    <row r="732" spans="1:17" x14ac:dyDescent="0.2">
      <c r="A732" s="10" t="s">
        <v>373</v>
      </c>
      <c r="B732" s="10" t="s">
        <v>374</v>
      </c>
      <c r="C732" s="11" t="str">
        <f t="shared" si="22"/>
        <v>21375106 MUSEO DE ARTE Y DISEÑO CONTEMPORÁNEO</v>
      </c>
      <c r="D732" s="10" t="s">
        <v>19</v>
      </c>
      <c r="E732" s="10" t="s">
        <v>211</v>
      </c>
      <c r="F732" s="10" t="s">
        <v>212</v>
      </c>
      <c r="G732" s="51">
        <v>3574220</v>
      </c>
      <c r="H732" s="51">
        <v>3303162</v>
      </c>
      <c r="I732" s="51">
        <v>3303162</v>
      </c>
      <c r="J732" s="51">
        <v>0</v>
      </c>
      <c r="K732" s="51">
        <v>0</v>
      </c>
      <c r="L732" s="51">
        <v>0</v>
      </c>
      <c r="M732" s="51">
        <v>2606986.6</v>
      </c>
      <c r="N732" s="51">
        <v>2606986.6</v>
      </c>
      <c r="O732" s="51">
        <v>696175.4</v>
      </c>
      <c r="P732" s="51">
        <v>696175.4</v>
      </c>
      <c r="Q732" s="9">
        <f t="shared" si="23"/>
        <v>0.78923970425913115</v>
      </c>
    </row>
    <row r="733" spans="1:17" x14ac:dyDescent="0.2">
      <c r="A733" s="10" t="s">
        <v>373</v>
      </c>
      <c r="B733" s="10" t="s">
        <v>374</v>
      </c>
      <c r="C733" s="11" t="str">
        <f t="shared" si="22"/>
        <v>21375106 MUSEO DE ARTE Y DISEÑO CONTEMPORÁNEO</v>
      </c>
      <c r="D733" s="10" t="s">
        <v>19</v>
      </c>
      <c r="E733" s="10" t="s">
        <v>381</v>
      </c>
      <c r="F733" s="10" t="s">
        <v>214</v>
      </c>
      <c r="G733" s="51">
        <v>3083255</v>
      </c>
      <c r="H733" s="51">
        <v>2849430</v>
      </c>
      <c r="I733" s="51">
        <v>2849430</v>
      </c>
      <c r="J733" s="51">
        <v>0</v>
      </c>
      <c r="K733" s="51">
        <v>0</v>
      </c>
      <c r="L733" s="51">
        <v>0</v>
      </c>
      <c r="M733" s="51">
        <v>2245959.54</v>
      </c>
      <c r="N733" s="51">
        <v>2245959.54</v>
      </c>
      <c r="O733" s="51">
        <v>603470.46</v>
      </c>
      <c r="P733" s="51">
        <v>603470.46</v>
      </c>
      <c r="Q733" s="9">
        <f t="shared" si="23"/>
        <v>0.78821362167170272</v>
      </c>
    </row>
    <row r="734" spans="1:17" x14ac:dyDescent="0.2">
      <c r="A734" s="10" t="s">
        <v>373</v>
      </c>
      <c r="B734" s="10" t="s">
        <v>374</v>
      </c>
      <c r="C734" s="11" t="str">
        <f t="shared" si="22"/>
        <v>21375106 MUSEO DE ARTE Y DISEÑO CONTEMPORÁNEO</v>
      </c>
      <c r="D734" s="10" t="s">
        <v>19</v>
      </c>
      <c r="E734" s="10" t="s">
        <v>382</v>
      </c>
      <c r="F734" s="10" t="s">
        <v>216</v>
      </c>
      <c r="G734" s="51">
        <v>490965</v>
      </c>
      <c r="H734" s="51">
        <v>453732</v>
      </c>
      <c r="I734" s="51">
        <v>453732</v>
      </c>
      <c r="J734" s="51">
        <v>0</v>
      </c>
      <c r="K734" s="51">
        <v>0</v>
      </c>
      <c r="L734" s="51">
        <v>0</v>
      </c>
      <c r="M734" s="51">
        <v>361027.06</v>
      </c>
      <c r="N734" s="51">
        <v>361027.06</v>
      </c>
      <c r="O734" s="51">
        <v>92704.94</v>
      </c>
      <c r="P734" s="51">
        <v>92704.94</v>
      </c>
      <c r="Q734" s="9">
        <f t="shared" si="23"/>
        <v>0.79568348716863702</v>
      </c>
    </row>
    <row r="735" spans="1:17" x14ac:dyDescent="0.2">
      <c r="A735" s="10" t="s">
        <v>373</v>
      </c>
      <c r="B735" s="10" t="s">
        <v>374</v>
      </c>
      <c r="C735" s="11" t="str">
        <f t="shared" si="22"/>
        <v>21375106 MUSEO DE ARTE Y DISEÑO CONTEMPORÁNEO</v>
      </c>
      <c r="D735" s="10" t="s">
        <v>19</v>
      </c>
      <c r="E735" s="10" t="s">
        <v>219</v>
      </c>
      <c r="F735" s="10" t="s">
        <v>220</v>
      </c>
      <c r="G735" s="51">
        <v>2800000</v>
      </c>
      <c r="H735" s="51">
        <v>2800000</v>
      </c>
      <c r="I735" s="51">
        <v>2800000</v>
      </c>
      <c r="J735" s="51">
        <v>0</v>
      </c>
      <c r="K735" s="51">
        <v>0</v>
      </c>
      <c r="L735" s="51">
        <v>0</v>
      </c>
      <c r="M735" s="51">
        <v>2800000</v>
      </c>
      <c r="N735" s="51">
        <v>2800000</v>
      </c>
      <c r="O735" s="51">
        <v>0</v>
      </c>
      <c r="P735" s="51">
        <v>0</v>
      </c>
      <c r="Q735" s="9">
        <f t="shared" si="23"/>
        <v>1</v>
      </c>
    </row>
    <row r="736" spans="1:17" x14ac:dyDescent="0.2">
      <c r="A736" s="10" t="s">
        <v>373</v>
      </c>
      <c r="B736" s="10" t="s">
        <v>374</v>
      </c>
      <c r="C736" s="11" t="str">
        <f t="shared" si="22"/>
        <v>21375106 MUSEO DE ARTE Y DISEÑO CONTEMPORÁNEO</v>
      </c>
      <c r="D736" s="10" t="s">
        <v>19</v>
      </c>
      <c r="E736" s="10" t="s">
        <v>223</v>
      </c>
      <c r="F736" s="10" t="s">
        <v>224</v>
      </c>
      <c r="G736" s="51">
        <v>2800000</v>
      </c>
      <c r="H736" s="51">
        <v>2800000</v>
      </c>
      <c r="I736" s="51">
        <v>2800000</v>
      </c>
      <c r="J736" s="51">
        <v>0</v>
      </c>
      <c r="K736" s="51">
        <v>0</v>
      </c>
      <c r="L736" s="51">
        <v>0</v>
      </c>
      <c r="M736" s="51">
        <v>2800000</v>
      </c>
      <c r="N736" s="51">
        <v>2800000</v>
      </c>
      <c r="O736" s="51">
        <v>0</v>
      </c>
      <c r="P736" s="51">
        <v>0</v>
      </c>
      <c r="Q736" s="12">
        <f t="shared" si="23"/>
        <v>1</v>
      </c>
    </row>
    <row r="737" spans="1:17" x14ac:dyDescent="0.2">
      <c r="A737" s="10" t="s">
        <v>373</v>
      </c>
      <c r="B737" s="10" t="s">
        <v>374</v>
      </c>
      <c r="C737" s="11" t="str">
        <f t="shared" si="22"/>
        <v>21375106 MUSEO DE ARTE Y DISEÑO CONTEMPORÁNEO</v>
      </c>
      <c r="D737" s="10" t="s">
        <v>19</v>
      </c>
      <c r="E737" s="10" t="s">
        <v>225</v>
      </c>
      <c r="F737" s="10" t="s">
        <v>226</v>
      </c>
      <c r="G737" s="51">
        <v>3000000</v>
      </c>
      <c r="H737" s="51">
        <v>4000000</v>
      </c>
      <c r="I737" s="51">
        <v>4000000</v>
      </c>
      <c r="J737" s="51">
        <v>0</v>
      </c>
      <c r="K737" s="51">
        <v>0</v>
      </c>
      <c r="L737" s="51">
        <v>0</v>
      </c>
      <c r="M737" s="51">
        <v>2287697.9300000002</v>
      </c>
      <c r="N737" s="51">
        <v>2287697.61</v>
      </c>
      <c r="O737" s="51">
        <v>1712302.07</v>
      </c>
      <c r="P737" s="51">
        <v>1712302.07</v>
      </c>
      <c r="Q737" s="9">
        <f t="shared" si="23"/>
        <v>0.57192448250000005</v>
      </c>
    </row>
    <row r="738" spans="1:17" x14ac:dyDescent="0.2">
      <c r="A738" s="10" t="s">
        <v>373</v>
      </c>
      <c r="B738" s="10" t="s">
        <v>374</v>
      </c>
      <c r="C738" s="11" t="str">
        <f t="shared" si="22"/>
        <v>21375106 MUSEO DE ARTE Y DISEÑO CONTEMPORÁNEO</v>
      </c>
      <c r="D738" s="10" t="s">
        <v>19</v>
      </c>
      <c r="E738" s="10" t="s">
        <v>227</v>
      </c>
      <c r="F738" s="10" t="s">
        <v>228</v>
      </c>
      <c r="G738" s="51">
        <v>1800000</v>
      </c>
      <c r="H738" s="51">
        <v>2800000</v>
      </c>
      <c r="I738" s="51">
        <v>2800000</v>
      </c>
      <c r="J738" s="51">
        <v>0</v>
      </c>
      <c r="K738" s="51">
        <v>0</v>
      </c>
      <c r="L738" s="51">
        <v>0</v>
      </c>
      <c r="M738" s="51">
        <v>1711665.29</v>
      </c>
      <c r="N738" s="51">
        <v>1711665.29</v>
      </c>
      <c r="O738" s="51">
        <v>1088334.71</v>
      </c>
      <c r="P738" s="51">
        <v>1088334.71</v>
      </c>
      <c r="Q738" s="9">
        <f t="shared" si="23"/>
        <v>0.61130903214285714</v>
      </c>
    </row>
    <row r="739" spans="1:17" x14ac:dyDescent="0.2">
      <c r="A739" s="10" t="s">
        <v>373</v>
      </c>
      <c r="B739" s="10" t="s">
        <v>374</v>
      </c>
      <c r="C739" s="11" t="str">
        <f t="shared" si="22"/>
        <v>21375106 MUSEO DE ARTE Y DISEÑO CONTEMPORÁNEO</v>
      </c>
      <c r="D739" s="10" t="s">
        <v>19</v>
      </c>
      <c r="E739" s="10" t="s">
        <v>229</v>
      </c>
      <c r="F739" s="10" t="s">
        <v>230</v>
      </c>
      <c r="G739" s="51">
        <v>1200000</v>
      </c>
      <c r="H739" s="51">
        <v>1200000</v>
      </c>
      <c r="I739" s="51">
        <v>1200000</v>
      </c>
      <c r="J739" s="51">
        <v>0</v>
      </c>
      <c r="K739" s="51">
        <v>0</v>
      </c>
      <c r="L739" s="51">
        <v>0</v>
      </c>
      <c r="M739" s="51">
        <v>576032.64</v>
      </c>
      <c r="N739" s="51">
        <v>576032.31999999995</v>
      </c>
      <c r="O739" s="51">
        <v>623967.36</v>
      </c>
      <c r="P739" s="51">
        <v>623967.36</v>
      </c>
      <c r="Q739" s="9">
        <f t="shared" si="23"/>
        <v>0.48002719999999999</v>
      </c>
    </row>
    <row r="740" spans="1:17" x14ac:dyDescent="0.2">
      <c r="A740" s="10" t="s">
        <v>373</v>
      </c>
      <c r="B740" s="10" t="s">
        <v>374</v>
      </c>
      <c r="C740" s="11" t="str">
        <f t="shared" si="22"/>
        <v>21375106 MUSEO DE ARTE Y DISEÑO CONTEMPORÁNEO</v>
      </c>
      <c r="D740" s="10" t="s">
        <v>19</v>
      </c>
      <c r="E740" s="10" t="s">
        <v>239</v>
      </c>
      <c r="F740" s="10" t="s">
        <v>240</v>
      </c>
      <c r="G740" s="51">
        <v>0</v>
      </c>
      <c r="H740" s="51">
        <v>1175257</v>
      </c>
      <c r="I740" s="51">
        <v>1175257</v>
      </c>
      <c r="J740" s="51">
        <v>0</v>
      </c>
      <c r="K740" s="51">
        <v>0</v>
      </c>
      <c r="L740" s="51">
        <v>0</v>
      </c>
      <c r="M740" s="51">
        <v>1175257</v>
      </c>
      <c r="N740" s="51">
        <v>1175257</v>
      </c>
      <c r="O740" s="51">
        <v>0</v>
      </c>
      <c r="P740" s="51">
        <v>0</v>
      </c>
      <c r="Q740" s="9">
        <f t="shared" si="23"/>
        <v>1</v>
      </c>
    </row>
    <row r="741" spans="1:17" x14ac:dyDescent="0.2">
      <c r="A741" s="10" t="s">
        <v>373</v>
      </c>
      <c r="B741" s="10" t="s">
        <v>374</v>
      </c>
      <c r="C741" s="11" t="str">
        <f t="shared" si="22"/>
        <v>21375106 MUSEO DE ARTE Y DISEÑO CONTEMPORÁNEO</v>
      </c>
      <c r="D741" s="10" t="s">
        <v>19</v>
      </c>
      <c r="E741" s="10" t="s">
        <v>241</v>
      </c>
      <c r="F741" s="10" t="s">
        <v>242</v>
      </c>
      <c r="G741" s="51">
        <v>0</v>
      </c>
      <c r="H741" s="51">
        <v>1175257</v>
      </c>
      <c r="I741" s="51">
        <v>1175257</v>
      </c>
      <c r="J741" s="51">
        <v>0</v>
      </c>
      <c r="K741" s="51">
        <v>0</v>
      </c>
      <c r="L741" s="51">
        <v>0</v>
      </c>
      <c r="M741" s="51">
        <v>1175257</v>
      </c>
      <c r="N741" s="51">
        <v>1175257</v>
      </c>
      <c r="O741" s="51">
        <v>0</v>
      </c>
      <c r="P741" s="51">
        <v>0</v>
      </c>
      <c r="Q741" s="12">
        <f t="shared" si="23"/>
        <v>1</v>
      </c>
    </row>
    <row r="742" spans="1:17" x14ac:dyDescent="0.2">
      <c r="A742" s="11" t="s">
        <v>383</v>
      </c>
      <c r="B742" s="11" t="s">
        <v>384</v>
      </c>
      <c r="C742" s="11" t="str">
        <f t="shared" si="22"/>
        <v>21375107 CENTRO CULTURAL E HISTÓRICO JOSÉ FIGUERE</v>
      </c>
      <c r="D742" s="11" t="s">
        <v>19</v>
      </c>
      <c r="E742" s="11" t="s">
        <v>20</v>
      </c>
      <c r="F742" s="11" t="s">
        <v>20</v>
      </c>
      <c r="G742" s="50">
        <v>180858331</v>
      </c>
      <c r="H742" s="50">
        <v>171316204</v>
      </c>
      <c r="I742" s="50">
        <v>171316204</v>
      </c>
      <c r="J742" s="50">
        <v>0</v>
      </c>
      <c r="K742" s="50">
        <v>0</v>
      </c>
      <c r="L742" s="50">
        <v>0</v>
      </c>
      <c r="M742" s="50">
        <v>149918193.34</v>
      </c>
      <c r="N742" s="50">
        <v>149087573.53999999</v>
      </c>
      <c r="O742" s="50">
        <v>21398010.66</v>
      </c>
      <c r="P742" s="50">
        <v>21398010.66</v>
      </c>
      <c r="Q742" s="12">
        <f t="shared" si="23"/>
        <v>0.87509639975445641</v>
      </c>
    </row>
    <row r="743" spans="1:17" x14ac:dyDescent="0.2">
      <c r="A743" s="10" t="s">
        <v>383</v>
      </c>
      <c r="B743" s="10" t="s">
        <v>384</v>
      </c>
      <c r="C743" s="11" t="str">
        <f t="shared" si="22"/>
        <v>21375107 CENTRO CULTURAL E HISTÓRICO JOSÉ FIGUERE</v>
      </c>
      <c r="D743" s="10" t="s">
        <v>19</v>
      </c>
      <c r="E743" s="10" t="s">
        <v>23</v>
      </c>
      <c r="F743" s="10" t="s">
        <v>24</v>
      </c>
      <c r="G743" s="51">
        <v>140155730</v>
      </c>
      <c r="H743" s="51">
        <v>116383072</v>
      </c>
      <c r="I743" s="51">
        <v>116383072</v>
      </c>
      <c r="J743" s="51">
        <v>0</v>
      </c>
      <c r="K743" s="51">
        <v>0</v>
      </c>
      <c r="L743" s="51">
        <v>0</v>
      </c>
      <c r="M743" s="51">
        <v>110916106.05</v>
      </c>
      <c r="N743" s="51">
        <v>110085486.25</v>
      </c>
      <c r="O743" s="51">
        <v>5466965.9500000002</v>
      </c>
      <c r="P743" s="51">
        <v>5466965.9500000002</v>
      </c>
      <c r="Q743" s="9">
        <f t="shared" si="23"/>
        <v>0.9530261071816355</v>
      </c>
    </row>
    <row r="744" spans="1:17" x14ac:dyDescent="0.2">
      <c r="A744" s="10" t="s">
        <v>383</v>
      </c>
      <c r="B744" s="10" t="s">
        <v>384</v>
      </c>
      <c r="C744" s="11" t="str">
        <f t="shared" si="22"/>
        <v>21375107 CENTRO CULTURAL E HISTÓRICO JOSÉ FIGUERE</v>
      </c>
      <c r="D744" s="10" t="s">
        <v>19</v>
      </c>
      <c r="E744" s="10" t="s">
        <v>25</v>
      </c>
      <c r="F744" s="10" t="s">
        <v>26</v>
      </c>
      <c r="G744" s="51">
        <v>57541800</v>
      </c>
      <c r="H744" s="51">
        <v>52538100</v>
      </c>
      <c r="I744" s="51">
        <v>52538100</v>
      </c>
      <c r="J744" s="51">
        <v>0</v>
      </c>
      <c r="K744" s="51">
        <v>0</v>
      </c>
      <c r="L744" s="51">
        <v>0</v>
      </c>
      <c r="M744" s="51">
        <v>52467951.299999997</v>
      </c>
      <c r="N744" s="51">
        <v>51889499.079999998</v>
      </c>
      <c r="O744" s="51">
        <v>70148.7</v>
      </c>
      <c r="P744" s="51">
        <v>70148.7</v>
      </c>
      <c r="Q744" s="9">
        <f t="shared" si="23"/>
        <v>0.99866480325706486</v>
      </c>
    </row>
    <row r="745" spans="1:17" x14ac:dyDescent="0.2">
      <c r="A745" s="10" t="s">
        <v>383</v>
      </c>
      <c r="B745" s="10" t="s">
        <v>384</v>
      </c>
      <c r="C745" s="11" t="str">
        <f t="shared" si="22"/>
        <v>21375107 CENTRO CULTURAL E HISTÓRICO JOSÉ FIGUERE</v>
      </c>
      <c r="D745" s="10" t="s">
        <v>19</v>
      </c>
      <c r="E745" s="10" t="s">
        <v>27</v>
      </c>
      <c r="F745" s="10" t="s">
        <v>28</v>
      </c>
      <c r="G745" s="51">
        <v>57541800</v>
      </c>
      <c r="H745" s="51">
        <v>52538100</v>
      </c>
      <c r="I745" s="51">
        <v>52538100</v>
      </c>
      <c r="J745" s="51">
        <v>0</v>
      </c>
      <c r="K745" s="51">
        <v>0</v>
      </c>
      <c r="L745" s="51">
        <v>0</v>
      </c>
      <c r="M745" s="51">
        <v>52467951.299999997</v>
      </c>
      <c r="N745" s="51">
        <v>51889499.079999998</v>
      </c>
      <c r="O745" s="51">
        <v>70148.7</v>
      </c>
      <c r="P745" s="51">
        <v>70148.7</v>
      </c>
      <c r="Q745" s="9">
        <f t="shared" si="23"/>
        <v>0.99866480325706486</v>
      </c>
    </row>
    <row r="746" spans="1:17" x14ac:dyDescent="0.2">
      <c r="A746" s="10" t="s">
        <v>383</v>
      </c>
      <c r="B746" s="10" t="s">
        <v>384</v>
      </c>
      <c r="C746" s="11" t="str">
        <f t="shared" si="22"/>
        <v>21375107 CENTRO CULTURAL E HISTÓRICO JOSÉ FIGUERE</v>
      </c>
      <c r="D746" s="10" t="s">
        <v>19</v>
      </c>
      <c r="E746" s="10" t="s">
        <v>31</v>
      </c>
      <c r="F746" s="10" t="s">
        <v>32</v>
      </c>
      <c r="G746" s="51">
        <v>800000</v>
      </c>
      <c r="H746" s="51">
        <v>800000</v>
      </c>
      <c r="I746" s="51">
        <v>800000</v>
      </c>
      <c r="J746" s="51">
        <v>0</v>
      </c>
      <c r="K746" s="51">
        <v>0</v>
      </c>
      <c r="L746" s="51">
        <v>0</v>
      </c>
      <c r="M746" s="51">
        <v>796679.79</v>
      </c>
      <c r="N746" s="51">
        <v>790901.87</v>
      </c>
      <c r="O746" s="51">
        <v>3320.21</v>
      </c>
      <c r="P746" s="51">
        <v>3320.21</v>
      </c>
      <c r="Q746" s="9">
        <f t="shared" si="23"/>
        <v>0.99584973750000005</v>
      </c>
    </row>
    <row r="747" spans="1:17" x14ac:dyDescent="0.2">
      <c r="A747" s="10" t="s">
        <v>383</v>
      </c>
      <c r="B747" s="10" t="s">
        <v>384</v>
      </c>
      <c r="C747" s="11" t="str">
        <f t="shared" si="22"/>
        <v>21375107 CENTRO CULTURAL E HISTÓRICO JOSÉ FIGUERE</v>
      </c>
      <c r="D747" s="10" t="s">
        <v>19</v>
      </c>
      <c r="E747" s="10" t="s">
        <v>33</v>
      </c>
      <c r="F747" s="10" t="s">
        <v>34</v>
      </c>
      <c r="G747" s="51">
        <v>800000</v>
      </c>
      <c r="H747" s="51">
        <v>800000</v>
      </c>
      <c r="I747" s="51">
        <v>800000</v>
      </c>
      <c r="J747" s="51">
        <v>0</v>
      </c>
      <c r="K747" s="51">
        <v>0</v>
      </c>
      <c r="L747" s="51">
        <v>0</v>
      </c>
      <c r="M747" s="51">
        <v>796679.79</v>
      </c>
      <c r="N747" s="51">
        <v>790901.87</v>
      </c>
      <c r="O747" s="51">
        <v>3320.21</v>
      </c>
      <c r="P747" s="51">
        <v>3320.21</v>
      </c>
      <c r="Q747" s="9">
        <f t="shared" si="23"/>
        <v>0.99584973750000005</v>
      </c>
    </row>
    <row r="748" spans="1:17" x14ac:dyDescent="0.2">
      <c r="A748" s="10" t="s">
        <v>383</v>
      </c>
      <c r="B748" s="10" t="s">
        <v>384</v>
      </c>
      <c r="C748" s="11" t="str">
        <f t="shared" si="22"/>
        <v>21375107 CENTRO CULTURAL E HISTÓRICO JOSÉ FIGUERE</v>
      </c>
      <c r="D748" s="10" t="s">
        <v>19</v>
      </c>
      <c r="E748" s="10" t="s">
        <v>35</v>
      </c>
      <c r="F748" s="10" t="s">
        <v>36</v>
      </c>
      <c r="G748" s="51">
        <v>60258933</v>
      </c>
      <c r="H748" s="51">
        <v>44589133</v>
      </c>
      <c r="I748" s="51">
        <v>44589133</v>
      </c>
      <c r="J748" s="51">
        <v>0</v>
      </c>
      <c r="K748" s="51">
        <v>0</v>
      </c>
      <c r="L748" s="51">
        <v>0</v>
      </c>
      <c r="M748" s="51">
        <v>41855817.960000001</v>
      </c>
      <c r="N748" s="51">
        <v>41609428.299999997</v>
      </c>
      <c r="O748" s="51">
        <v>2733315.04</v>
      </c>
      <c r="P748" s="51">
        <v>2733315.04</v>
      </c>
      <c r="Q748" s="9">
        <f t="shared" si="23"/>
        <v>0.93869997337692124</v>
      </c>
    </row>
    <row r="749" spans="1:17" x14ac:dyDescent="0.2">
      <c r="A749" s="10" t="s">
        <v>383</v>
      </c>
      <c r="B749" s="10" t="s">
        <v>384</v>
      </c>
      <c r="C749" s="11" t="str">
        <f t="shared" si="22"/>
        <v>21375107 CENTRO CULTURAL E HISTÓRICO JOSÉ FIGUERE</v>
      </c>
      <c r="D749" s="10" t="s">
        <v>19</v>
      </c>
      <c r="E749" s="10" t="s">
        <v>37</v>
      </c>
      <c r="F749" s="10" t="s">
        <v>38</v>
      </c>
      <c r="G749" s="51">
        <v>17000000</v>
      </c>
      <c r="H749" s="51">
        <v>12999940</v>
      </c>
      <c r="I749" s="51">
        <v>12999940</v>
      </c>
      <c r="J749" s="51">
        <v>0</v>
      </c>
      <c r="K749" s="51">
        <v>0</v>
      </c>
      <c r="L749" s="51">
        <v>0</v>
      </c>
      <c r="M749" s="51">
        <v>11543311.52</v>
      </c>
      <c r="N749" s="51">
        <v>11439373.779999999</v>
      </c>
      <c r="O749" s="51">
        <v>1456628.48</v>
      </c>
      <c r="P749" s="51">
        <v>1456628.48</v>
      </c>
      <c r="Q749" s="9">
        <f t="shared" si="23"/>
        <v>0.88795113823602256</v>
      </c>
    </row>
    <row r="750" spans="1:17" x14ac:dyDescent="0.2">
      <c r="A750" s="10" t="s">
        <v>383</v>
      </c>
      <c r="B750" s="10" t="s">
        <v>384</v>
      </c>
      <c r="C750" s="11" t="str">
        <f t="shared" si="22"/>
        <v>21375107 CENTRO CULTURAL E HISTÓRICO JOSÉ FIGUERE</v>
      </c>
      <c r="D750" s="10" t="s">
        <v>19</v>
      </c>
      <c r="E750" s="10" t="s">
        <v>39</v>
      </c>
      <c r="F750" s="10" t="s">
        <v>40</v>
      </c>
      <c r="G750" s="51">
        <v>22453680</v>
      </c>
      <c r="H750" s="51">
        <v>12396395</v>
      </c>
      <c r="I750" s="51">
        <v>12396395</v>
      </c>
      <c r="J750" s="51">
        <v>0</v>
      </c>
      <c r="K750" s="51">
        <v>0</v>
      </c>
      <c r="L750" s="51">
        <v>0</v>
      </c>
      <c r="M750" s="51">
        <v>12195499.25</v>
      </c>
      <c r="N750" s="51">
        <v>12086758.880000001</v>
      </c>
      <c r="O750" s="51">
        <v>200895.75</v>
      </c>
      <c r="P750" s="51">
        <v>200895.75</v>
      </c>
      <c r="Q750" s="9">
        <f t="shared" si="23"/>
        <v>0.98379401834162272</v>
      </c>
    </row>
    <row r="751" spans="1:17" x14ac:dyDescent="0.2">
      <c r="A751" s="10" t="s">
        <v>383</v>
      </c>
      <c r="B751" s="10" t="s">
        <v>384</v>
      </c>
      <c r="C751" s="11" t="str">
        <f t="shared" si="22"/>
        <v>21375107 CENTRO CULTURAL E HISTÓRICO JOSÉ FIGUERE</v>
      </c>
      <c r="D751" s="10" t="s">
        <v>19</v>
      </c>
      <c r="E751" s="10" t="s">
        <v>41</v>
      </c>
      <c r="F751" s="10" t="s">
        <v>42</v>
      </c>
      <c r="G751" s="51">
        <v>9017639</v>
      </c>
      <c r="H751" s="51">
        <v>7705184</v>
      </c>
      <c r="I751" s="51">
        <v>7705184</v>
      </c>
      <c r="J751" s="51">
        <v>0</v>
      </c>
      <c r="K751" s="51">
        <v>0</v>
      </c>
      <c r="L751" s="51">
        <v>0</v>
      </c>
      <c r="M751" s="51">
        <v>7282480.6900000004</v>
      </c>
      <c r="N751" s="51">
        <v>7282480.6900000004</v>
      </c>
      <c r="O751" s="51">
        <v>422703.31</v>
      </c>
      <c r="P751" s="51">
        <v>422703.31</v>
      </c>
      <c r="Q751" s="9">
        <f t="shared" si="23"/>
        <v>0.94514040028116142</v>
      </c>
    </row>
    <row r="752" spans="1:17" x14ac:dyDescent="0.2">
      <c r="A752" s="10" t="s">
        <v>383</v>
      </c>
      <c r="B752" s="10" t="s">
        <v>384</v>
      </c>
      <c r="C752" s="11" t="str">
        <f t="shared" si="22"/>
        <v>21375107 CENTRO CULTURAL E HISTÓRICO JOSÉ FIGUERE</v>
      </c>
      <c r="D752" s="10" t="s">
        <v>19</v>
      </c>
      <c r="E752" s="10" t="s">
        <v>43</v>
      </c>
      <c r="F752" s="10" t="s">
        <v>44</v>
      </c>
      <c r="G752" s="51">
        <v>7487614</v>
      </c>
      <c r="H752" s="51">
        <v>7487614</v>
      </c>
      <c r="I752" s="51">
        <v>7487614</v>
      </c>
      <c r="J752" s="51">
        <v>0</v>
      </c>
      <c r="K752" s="51">
        <v>0</v>
      </c>
      <c r="L752" s="51">
        <v>0</v>
      </c>
      <c r="M752" s="51">
        <v>6909850.8200000003</v>
      </c>
      <c r="N752" s="51">
        <v>6909850.8200000003</v>
      </c>
      <c r="O752" s="51">
        <v>577763.18000000005</v>
      </c>
      <c r="P752" s="51">
        <v>577763.18000000005</v>
      </c>
      <c r="Q752" s="9">
        <f t="shared" si="23"/>
        <v>0.922837478000335</v>
      </c>
    </row>
    <row r="753" spans="1:17" x14ac:dyDescent="0.2">
      <c r="A753" s="10" t="s">
        <v>383</v>
      </c>
      <c r="B753" s="10" t="s">
        <v>384</v>
      </c>
      <c r="C753" s="11" t="str">
        <f t="shared" si="22"/>
        <v>21375107 CENTRO CULTURAL E HISTÓRICO JOSÉ FIGUERE</v>
      </c>
      <c r="D753" s="10" t="s">
        <v>19</v>
      </c>
      <c r="E753" s="10" t="s">
        <v>45</v>
      </c>
      <c r="F753" s="10" t="s">
        <v>46</v>
      </c>
      <c r="G753" s="51">
        <v>4300000</v>
      </c>
      <c r="H753" s="51">
        <v>4000000</v>
      </c>
      <c r="I753" s="51">
        <v>4000000</v>
      </c>
      <c r="J753" s="51">
        <v>0</v>
      </c>
      <c r="K753" s="51">
        <v>0</v>
      </c>
      <c r="L753" s="51">
        <v>0</v>
      </c>
      <c r="M753" s="51">
        <v>3924675.68</v>
      </c>
      <c r="N753" s="51">
        <v>3890964.13</v>
      </c>
      <c r="O753" s="51">
        <v>75324.320000000007</v>
      </c>
      <c r="P753" s="51">
        <v>75324.320000000007</v>
      </c>
      <c r="Q753" s="9">
        <f t="shared" si="23"/>
        <v>0.98116892</v>
      </c>
    </row>
    <row r="754" spans="1:17" x14ac:dyDescent="0.2">
      <c r="A754" s="10" t="s">
        <v>383</v>
      </c>
      <c r="B754" s="10" t="s">
        <v>384</v>
      </c>
      <c r="C754" s="11" t="str">
        <f t="shared" si="22"/>
        <v>21375107 CENTRO CULTURAL E HISTÓRICO JOSÉ FIGUERE</v>
      </c>
      <c r="D754" s="10" t="s">
        <v>19</v>
      </c>
      <c r="E754" s="10" t="s">
        <v>47</v>
      </c>
      <c r="F754" s="10" t="s">
        <v>48</v>
      </c>
      <c r="G754" s="51">
        <v>10684353</v>
      </c>
      <c r="H754" s="51">
        <v>9148166</v>
      </c>
      <c r="I754" s="51">
        <v>9148166</v>
      </c>
      <c r="J754" s="51">
        <v>0</v>
      </c>
      <c r="K754" s="51">
        <v>0</v>
      </c>
      <c r="L754" s="51">
        <v>0</v>
      </c>
      <c r="M754" s="51">
        <v>7634713</v>
      </c>
      <c r="N754" s="51">
        <v>7634713</v>
      </c>
      <c r="O754" s="51">
        <v>1513453</v>
      </c>
      <c r="P754" s="51">
        <v>1513453</v>
      </c>
      <c r="Q754" s="9">
        <f t="shared" si="23"/>
        <v>0.83456214065201706</v>
      </c>
    </row>
    <row r="755" spans="1:17" x14ac:dyDescent="0.2">
      <c r="A755" s="10" t="s">
        <v>383</v>
      </c>
      <c r="B755" s="10" t="s">
        <v>384</v>
      </c>
      <c r="C755" s="11" t="str">
        <f t="shared" si="22"/>
        <v>21375107 CENTRO CULTURAL E HISTÓRICO JOSÉ FIGUERE</v>
      </c>
      <c r="D755" s="10" t="s">
        <v>19</v>
      </c>
      <c r="E755" s="10" t="s">
        <v>385</v>
      </c>
      <c r="F755" s="10" t="s">
        <v>50</v>
      </c>
      <c r="G755" s="51">
        <v>10136437</v>
      </c>
      <c r="H755" s="51">
        <v>8679029</v>
      </c>
      <c r="I755" s="51">
        <v>8679029</v>
      </c>
      <c r="J755" s="51">
        <v>0</v>
      </c>
      <c r="K755" s="51">
        <v>0</v>
      </c>
      <c r="L755" s="51">
        <v>0</v>
      </c>
      <c r="M755" s="51">
        <v>7433827</v>
      </c>
      <c r="N755" s="51">
        <v>7433827</v>
      </c>
      <c r="O755" s="51">
        <v>1245202</v>
      </c>
      <c r="P755" s="51">
        <v>1245202</v>
      </c>
      <c r="Q755" s="9">
        <f t="shared" si="23"/>
        <v>0.856527498640689</v>
      </c>
    </row>
    <row r="756" spans="1:17" x14ac:dyDescent="0.2">
      <c r="A756" s="10" t="s">
        <v>383</v>
      </c>
      <c r="B756" s="10" t="s">
        <v>384</v>
      </c>
      <c r="C756" s="11" t="str">
        <f t="shared" si="22"/>
        <v>21375107 CENTRO CULTURAL E HISTÓRICO JOSÉ FIGUERE</v>
      </c>
      <c r="D756" s="10" t="s">
        <v>19</v>
      </c>
      <c r="E756" s="10" t="s">
        <v>386</v>
      </c>
      <c r="F756" s="10" t="s">
        <v>52</v>
      </c>
      <c r="G756" s="51">
        <v>547916</v>
      </c>
      <c r="H756" s="51">
        <v>469137</v>
      </c>
      <c r="I756" s="51">
        <v>469137</v>
      </c>
      <c r="J756" s="51">
        <v>0</v>
      </c>
      <c r="K756" s="51">
        <v>0</v>
      </c>
      <c r="L756" s="51">
        <v>0</v>
      </c>
      <c r="M756" s="51">
        <v>200886</v>
      </c>
      <c r="N756" s="51">
        <v>200886</v>
      </c>
      <c r="O756" s="51">
        <v>268251</v>
      </c>
      <c r="P756" s="51">
        <v>268251</v>
      </c>
      <c r="Q756" s="9">
        <f t="shared" si="23"/>
        <v>0.42820327537584968</v>
      </c>
    </row>
    <row r="757" spans="1:17" x14ac:dyDescent="0.2">
      <c r="A757" s="10" t="s">
        <v>383</v>
      </c>
      <c r="B757" s="10" t="s">
        <v>384</v>
      </c>
      <c r="C757" s="11" t="str">
        <f t="shared" si="22"/>
        <v>21375107 CENTRO CULTURAL E HISTÓRICO JOSÉ FIGUERE</v>
      </c>
      <c r="D757" s="10" t="s">
        <v>19</v>
      </c>
      <c r="E757" s="10" t="s">
        <v>53</v>
      </c>
      <c r="F757" s="10" t="s">
        <v>54</v>
      </c>
      <c r="G757" s="51">
        <v>10870644</v>
      </c>
      <c r="H757" s="51">
        <v>9307673</v>
      </c>
      <c r="I757" s="51">
        <v>9307673</v>
      </c>
      <c r="J757" s="51">
        <v>0</v>
      </c>
      <c r="K757" s="51">
        <v>0</v>
      </c>
      <c r="L757" s="51">
        <v>0</v>
      </c>
      <c r="M757" s="51">
        <v>8160944</v>
      </c>
      <c r="N757" s="51">
        <v>8160944</v>
      </c>
      <c r="O757" s="51">
        <v>1146729</v>
      </c>
      <c r="P757" s="51">
        <v>1146729</v>
      </c>
      <c r="Q757" s="9">
        <f t="shared" si="23"/>
        <v>0.87679745517488639</v>
      </c>
    </row>
    <row r="758" spans="1:17" x14ac:dyDescent="0.2">
      <c r="A758" s="10" t="s">
        <v>383</v>
      </c>
      <c r="B758" s="10" t="s">
        <v>384</v>
      </c>
      <c r="C758" s="11" t="str">
        <f t="shared" si="22"/>
        <v>21375107 CENTRO CULTURAL E HISTÓRICO JOSÉ FIGUERE</v>
      </c>
      <c r="D758" s="10" t="s">
        <v>19</v>
      </c>
      <c r="E758" s="10" t="s">
        <v>387</v>
      </c>
      <c r="F758" s="10" t="s">
        <v>56</v>
      </c>
      <c r="G758" s="51">
        <v>5939404</v>
      </c>
      <c r="H758" s="51">
        <v>5085442</v>
      </c>
      <c r="I758" s="51">
        <v>5085442</v>
      </c>
      <c r="J758" s="51">
        <v>0</v>
      </c>
      <c r="K758" s="51">
        <v>0</v>
      </c>
      <c r="L758" s="51">
        <v>0</v>
      </c>
      <c r="M758" s="51">
        <v>4344084</v>
      </c>
      <c r="N758" s="51">
        <v>4344084</v>
      </c>
      <c r="O758" s="51">
        <v>741358</v>
      </c>
      <c r="P758" s="51">
        <v>741358</v>
      </c>
      <c r="Q758" s="9">
        <f t="shared" si="23"/>
        <v>0.85421955456379206</v>
      </c>
    </row>
    <row r="759" spans="1:17" x14ac:dyDescent="0.2">
      <c r="A759" s="10" t="s">
        <v>383</v>
      </c>
      <c r="B759" s="10" t="s">
        <v>384</v>
      </c>
      <c r="C759" s="11" t="str">
        <f t="shared" si="22"/>
        <v>21375107 CENTRO CULTURAL E HISTÓRICO JOSÉ FIGUERE</v>
      </c>
      <c r="D759" s="10" t="s">
        <v>19</v>
      </c>
      <c r="E759" s="10" t="s">
        <v>388</v>
      </c>
      <c r="F759" s="10" t="s">
        <v>58</v>
      </c>
      <c r="G759" s="51">
        <v>3287493</v>
      </c>
      <c r="H759" s="51">
        <v>2814820</v>
      </c>
      <c r="I759" s="51">
        <v>2814820</v>
      </c>
      <c r="J759" s="51">
        <v>0</v>
      </c>
      <c r="K759" s="51">
        <v>0</v>
      </c>
      <c r="L759" s="51">
        <v>0</v>
      </c>
      <c r="M759" s="51">
        <v>2611532</v>
      </c>
      <c r="N759" s="51">
        <v>2611532</v>
      </c>
      <c r="O759" s="51">
        <v>203288</v>
      </c>
      <c r="P759" s="51">
        <v>203288</v>
      </c>
      <c r="Q759" s="9">
        <f t="shared" si="23"/>
        <v>0.92777939619584915</v>
      </c>
    </row>
    <row r="760" spans="1:17" x14ac:dyDescent="0.2">
      <c r="A760" s="10" t="s">
        <v>383</v>
      </c>
      <c r="B760" s="10" t="s">
        <v>384</v>
      </c>
      <c r="C760" s="11" t="str">
        <f t="shared" si="22"/>
        <v>21375107 CENTRO CULTURAL E HISTÓRICO JOSÉ FIGUERE</v>
      </c>
      <c r="D760" s="10" t="s">
        <v>19</v>
      </c>
      <c r="E760" s="10" t="s">
        <v>389</v>
      </c>
      <c r="F760" s="10" t="s">
        <v>60</v>
      </c>
      <c r="G760" s="51">
        <v>1643747</v>
      </c>
      <c r="H760" s="51">
        <v>1407411</v>
      </c>
      <c r="I760" s="51">
        <v>1407411</v>
      </c>
      <c r="J760" s="51">
        <v>0</v>
      </c>
      <c r="K760" s="51">
        <v>0</v>
      </c>
      <c r="L760" s="51">
        <v>0</v>
      </c>
      <c r="M760" s="51">
        <v>1205328</v>
      </c>
      <c r="N760" s="51">
        <v>1205328</v>
      </c>
      <c r="O760" s="51">
        <v>202083</v>
      </c>
      <c r="P760" s="51">
        <v>202083</v>
      </c>
      <c r="Q760" s="9">
        <f t="shared" si="23"/>
        <v>0.85641507704572439</v>
      </c>
    </row>
    <row r="761" spans="1:17" x14ac:dyDescent="0.2">
      <c r="A761" s="10" t="s">
        <v>383</v>
      </c>
      <c r="B761" s="10" t="s">
        <v>384</v>
      </c>
      <c r="C761" s="11" t="str">
        <f t="shared" si="22"/>
        <v>21375107 CENTRO CULTURAL E HISTÓRICO JOSÉ FIGUERE</v>
      </c>
      <c r="D761" s="10" t="s">
        <v>19</v>
      </c>
      <c r="E761" s="10" t="s">
        <v>63</v>
      </c>
      <c r="F761" s="10" t="s">
        <v>64</v>
      </c>
      <c r="G761" s="51">
        <v>26060000</v>
      </c>
      <c r="H761" s="51">
        <v>23402696</v>
      </c>
      <c r="I761" s="51">
        <v>23402696</v>
      </c>
      <c r="J761" s="51">
        <v>0</v>
      </c>
      <c r="K761" s="51">
        <v>0</v>
      </c>
      <c r="L761" s="51">
        <v>0</v>
      </c>
      <c r="M761" s="51">
        <v>20034652.690000001</v>
      </c>
      <c r="N761" s="51">
        <v>20034652.690000001</v>
      </c>
      <c r="O761" s="51">
        <v>3368043.31</v>
      </c>
      <c r="P761" s="51">
        <v>3368043.31</v>
      </c>
      <c r="Q761" s="9">
        <f t="shared" si="23"/>
        <v>0.8560831064079113</v>
      </c>
    </row>
    <row r="762" spans="1:17" x14ac:dyDescent="0.2">
      <c r="A762" s="10" t="s">
        <v>383</v>
      </c>
      <c r="B762" s="10" t="s">
        <v>384</v>
      </c>
      <c r="C762" s="11" t="str">
        <f t="shared" si="22"/>
        <v>21375107 CENTRO CULTURAL E HISTÓRICO JOSÉ FIGUERE</v>
      </c>
      <c r="D762" s="10" t="s">
        <v>19</v>
      </c>
      <c r="E762" s="10" t="s">
        <v>65</v>
      </c>
      <c r="F762" s="10" t="s">
        <v>66</v>
      </c>
      <c r="G762" s="51">
        <v>50000</v>
      </c>
      <c r="H762" s="51">
        <v>50000</v>
      </c>
      <c r="I762" s="51">
        <v>50000</v>
      </c>
      <c r="J762" s="51">
        <v>0</v>
      </c>
      <c r="K762" s="51">
        <v>0</v>
      </c>
      <c r="L762" s="51">
        <v>0</v>
      </c>
      <c r="M762" s="51">
        <v>23480</v>
      </c>
      <c r="N762" s="51">
        <v>23480</v>
      </c>
      <c r="O762" s="51">
        <v>26520</v>
      </c>
      <c r="P762" s="51">
        <v>26520</v>
      </c>
      <c r="Q762" s="9">
        <f t="shared" si="23"/>
        <v>0.46960000000000002</v>
      </c>
    </row>
    <row r="763" spans="1:17" x14ac:dyDescent="0.2">
      <c r="A763" s="10" t="s">
        <v>383</v>
      </c>
      <c r="B763" s="10" t="s">
        <v>384</v>
      </c>
      <c r="C763" s="11" t="str">
        <f t="shared" si="22"/>
        <v>21375107 CENTRO CULTURAL E HISTÓRICO JOSÉ FIGUERE</v>
      </c>
      <c r="D763" s="10" t="s">
        <v>19</v>
      </c>
      <c r="E763" s="10" t="s">
        <v>285</v>
      </c>
      <c r="F763" s="10" t="s">
        <v>286</v>
      </c>
      <c r="G763" s="51">
        <v>50000</v>
      </c>
      <c r="H763" s="51">
        <v>50000</v>
      </c>
      <c r="I763" s="51">
        <v>50000</v>
      </c>
      <c r="J763" s="51">
        <v>0</v>
      </c>
      <c r="K763" s="51">
        <v>0</v>
      </c>
      <c r="L763" s="51">
        <v>0</v>
      </c>
      <c r="M763" s="51">
        <v>23480</v>
      </c>
      <c r="N763" s="51">
        <v>23480</v>
      </c>
      <c r="O763" s="51">
        <v>26520</v>
      </c>
      <c r="P763" s="51">
        <v>26520</v>
      </c>
      <c r="Q763" s="9">
        <f t="shared" si="23"/>
        <v>0.46960000000000002</v>
      </c>
    </row>
    <row r="764" spans="1:17" x14ac:dyDescent="0.2">
      <c r="A764" s="10" t="s">
        <v>383</v>
      </c>
      <c r="B764" s="10" t="s">
        <v>384</v>
      </c>
      <c r="C764" s="11" t="str">
        <f t="shared" si="22"/>
        <v>21375107 CENTRO CULTURAL E HISTÓRICO JOSÉ FIGUERE</v>
      </c>
      <c r="D764" s="10" t="s">
        <v>19</v>
      </c>
      <c r="E764" s="10" t="s">
        <v>73</v>
      </c>
      <c r="F764" s="10" t="s">
        <v>74</v>
      </c>
      <c r="G764" s="51">
        <v>2510000</v>
      </c>
      <c r="H764" s="51">
        <v>2260000</v>
      </c>
      <c r="I764" s="51">
        <v>2260000</v>
      </c>
      <c r="J764" s="51">
        <v>0</v>
      </c>
      <c r="K764" s="51">
        <v>0</v>
      </c>
      <c r="L764" s="51">
        <v>0</v>
      </c>
      <c r="M764" s="51">
        <v>1926517.55</v>
      </c>
      <c r="N764" s="51">
        <v>1926517.55</v>
      </c>
      <c r="O764" s="51">
        <v>333482.45</v>
      </c>
      <c r="P764" s="51">
        <v>333482.45</v>
      </c>
      <c r="Q764" s="9">
        <f t="shared" si="23"/>
        <v>0.85244139380530981</v>
      </c>
    </row>
    <row r="765" spans="1:17" x14ac:dyDescent="0.2">
      <c r="A765" s="10" t="s">
        <v>383</v>
      </c>
      <c r="B765" s="10" t="s">
        <v>384</v>
      </c>
      <c r="C765" s="11" t="str">
        <f t="shared" si="22"/>
        <v>21375107 CENTRO CULTURAL E HISTÓRICO JOSÉ FIGUERE</v>
      </c>
      <c r="D765" s="10" t="s">
        <v>19</v>
      </c>
      <c r="E765" s="10" t="s">
        <v>75</v>
      </c>
      <c r="F765" s="10" t="s">
        <v>76</v>
      </c>
      <c r="G765" s="51">
        <v>600000</v>
      </c>
      <c r="H765" s="51">
        <v>500000</v>
      </c>
      <c r="I765" s="51">
        <v>500000</v>
      </c>
      <c r="J765" s="51">
        <v>0</v>
      </c>
      <c r="K765" s="51">
        <v>0</v>
      </c>
      <c r="L765" s="51">
        <v>0</v>
      </c>
      <c r="M765" s="51">
        <v>481321</v>
      </c>
      <c r="N765" s="51">
        <v>481321</v>
      </c>
      <c r="O765" s="51">
        <v>18679</v>
      </c>
      <c r="P765" s="51">
        <v>18679</v>
      </c>
      <c r="Q765" s="9">
        <f t="shared" si="23"/>
        <v>0.962642</v>
      </c>
    </row>
    <row r="766" spans="1:17" x14ac:dyDescent="0.2">
      <c r="A766" s="10" t="s">
        <v>383</v>
      </c>
      <c r="B766" s="10" t="s">
        <v>384</v>
      </c>
      <c r="C766" s="11" t="str">
        <f t="shared" si="22"/>
        <v>21375107 CENTRO CULTURAL E HISTÓRICO JOSÉ FIGUERE</v>
      </c>
      <c r="D766" s="10" t="s">
        <v>19</v>
      </c>
      <c r="E766" s="10" t="s">
        <v>77</v>
      </c>
      <c r="F766" s="10" t="s">
        <v>78</v>
      </c>
      <c r="G766" s="51">
        <v>780000</v>
      </c>
      <c r="H766" s="51">
        <v>780000</v>
      </c>
      <c r="I766" s="51">
        <v>780000</v>
      </c>
      <c r="J766" s="51">
        <v>0</v>
      </c>
      <c r="K766" s="51">
        <v>0</v>
      </c>
      <c r="L766" s="51">
        <v>0</v>
      </c>
      <c r="M766" s="51">
        <v>743505</v>
      </c>
      <c r="N766" s="51">
        <v>743505</v>
      </c>
      <c r="O766" s="51">
        <v>36495</v>
      </c>
      <c r="P766" s="51">
        <v>36495</v>
      </c>
      <c r="Q766" s="9">
        <f t="shared" si="23"/>
        <v>0.9532115384615385</v>
      </c>
    </row>
    <row r="767" spans="1:17" x14ac:dyDescent="0.2">
      <c r="A767" s="10" t="s">
        <v>383</v>
      </c>
      <c r="B767" s="10" t="s">
        <v>384</v>
      </c>
      <c r="C767" s="11" t="str">
        <f t="shared" si="22"/>
        <v>21375107 CENTRO CULTURAL E HISTÓRICO JOSÉ FIGUERE</v>
      </c>
      <c r="D767" s="10" t="s">
        <v>19</v>
      </c>
      <c r="E767" s="10" t="s">
        <v>81</v>
      </c>
      <c r="F767" s="10" t="s">
        <v>82</v>
      </c>
      <c r="G767" s="51">
        <v>780000</v>
      </c>
      <c r="H767" s="51">
        <v>630000</v>
      </c>
      <c r="I767" s="51">
        <v>630000</v>
      </c>
      <c r="J767" s="51">
        <v>0</v>
      </c>
      <c r="K767" s="51">
        <v>0</v>
      </c>
      <c r="L767" s="51">
        <v>0</v>
      </c>
      <c r="M767" s="51">
        <v>462378.77</v>
      </c>
      <c r="N767" s="51">
        <v>462378.77</v>
      </c>
      <c r="O767" s="51">
        <v>167621.23000000001</v>
      </c>
      <c r="P767" s="51">
        <v>167621.23000000001</v>
      </c>
      <c r="Q767" s="9">
        <f t="shared" si="23"/>
        <v>0.73393455555555553</v>
      </c>
    </row>
    <row r="768" spans="1:17" x14ac:dyDescent="0.2">
      <c r="A768" s="10" t="s">
        <v>383</v>
      </c>
      <c r="B768" s="10" t="s">
        <v>384</v>
      </c>
      <c r="C768" s="11" t="str">
        <f t="shared" si="22"/>
        <v>21375107 CENTRO CULTURAL E HISTÓRICO JOSÉ FIGUERE</v>
      </c>
      <c r="D768" s="10" t="s">
        <v>19</v>
      </c>
      <c r="E768" s="10" t="s">
        <v>83</v>
      </c>
      <c r="F768" s="10" t="s">
        <v>84</v>
      </c>
      <c r="G768" s="51">
        <v>350000</v>
      </c>
      <c r="H768" s="51">
        <v>350000</v>
      </c>
      <c r="I768" s="51">
        <v>350000</v>
      </c>
      <c r="J768" s="51">
        <v>0</v>
      </c>
      <c r="K768" s="51">
        <v>0</v>
      </c>
      <c r="L768" s="51">
        <v>0</v>
      </c>
      <c r="M768" s="51">
        <v>239312.78</v>
      </c>
      <c r="N768" s="51">
        <v>239312.78</v>
      </c>
      <c r="O768" s="51">
        <v>110687.22</v>
      </c>
      <c r="P768" s="51">
        <v>110687.22</v>
      </c>
      <c r="Q768" s="9">
        <f t="shared" si="23"/>
        <v>0.68375079999999999</v>
      </c>
    </row>
    <row r="769" spans="1:17" x14ac:dyDescent="0.2">
      <c r="A769" s="10" t="s">
        <v>383</v>
      </c>
      <c r="B769" s="10" t="s">
        <v>384</v>
      </c>
      <c r="C769" s="11" t="str">
        <f t="shared" si="22"/>
        <v>21375107 CENTRO CULTURAL E HISTÓRICO JOSÉ FIGUERE</v>
      </c>
      <c r="D769" s="10" t="s">
        <v>19</v>
      </c>
      <c r="E769" s="10" t="s">
        <v>85</v>
      </c>
      <c r="F769" s="10" t="s">
        <v>86</v>
      </c>
      <c r="G769" s="51">
        <v>2580000</v>
      </c>
      <c r="H769" s="51">
        <v>300000</v>
      </c>
      <c r="I769" s="51">
        <v>300000</v>
      </c>
      <c r="J769" s="51">
        <v>0</v>
      </c>
      <c r="K769" s="51">
        <v>0</v>
      </c>
      <c r="L769" s="51">
        <v>0</v>
      </c>
      <c r="M769" s="51">
        <v>256543.9</v>
      </c>
      <c r="N769" s="51">
        <v>256543.9</v>
      </c>
      <c r="O769" s="51">
        <v>43456.1</v>
      </c>
      <c r="P769" s="51">
        <v>43456.1</v>
      </c>
      <c r="Q769" s="9">
        <f t="shared" si="23"/>
        <v>0.85514633333333334</v>
      </c>
    </row>
    <row r="770" spans="1:17" x14ac:dyDescent="0.2">
      <c r="A770" s="10" t="s">
        <v>383</v>
      </c>
      <c r="B770" s="10" t="s">
        <v>384</v>
      </c>
      <c r="C770" s="11" t="str">
        <f t="shared" si="22"/>
        <v>21375107 CENTRO CULTURAL E HISTÓRICO JOSÉ FIGUERE</v>
      </c>
      <c r="D770" s="10" t="s">
        <v>19</v>
      </c>
      <c r="E770" s="10" t="s">
        <v>87</v>
      </c>
      <c r="F770" s="10" t="s">
        <v>88</v>
      </c>
      <c r="G770" s="51">
        <v>100000</v>
      </c>
      <c r="H770" s="51">
        <v>100000</v>
      </c>
      <c r="I770" s="51">
        <v>100000</v>
      </c>
      <c r="J770" s="51">
        <v>0</v>
      </c>
      <c r="K770" s="51">
        <v>0</v>
      </c>
      <c r="L770" s="51">
        <v>0</v>
      </c>
      <c r="M770" s="51">
        <v>91371.8</v>
      </c>
      <c r="N770" s="51">
        <v>91371.8</v>
      </c>
      <c r="O770" s="51">
        <v>8628.2000000000007</v>
      </c>
      <c r="P770" s="51">
        <v>8628.2000000000007</v>
      </c>
      <c r="Q770" s="9">
        <f t="shared" si="23"/>
        <v>0.91371800000000003</v>
      </c>
    </row>
    <row r="771" spans="1:17" x14ac:dyDescent="0.2">
      <c r="A771" s="10" t="s">
        <v>383</v>
      </c>
      <c r="B771" s="10" t="s">
        <v>384</v>
      </c>
      <c r="C771" s="11" t="str">
        <f t="shared" si="22"/>
        <v>21375107 CENTRO CULTURAL E HISTÓRICO JOSÉ FIGUERE</v>
      </c>
      <c r="D771" s="10" t="s">
        <v>19</v>
      </c>
      <c r="E771" s="10" t="s">
        <v>89</v>
      </c>
      <c r="F771" s="10" t="s">
        <v>90</v>
      </c>
      <c r="G771" s="51">
        <v>2200000</v>
      </c>
      <c r="H771" s="51">
        <v>0</v>
      </c>
      <c r="I771" s="51">
        <v>0</v>
      </c>
      <c r="J771" s="51">
        <v>0</v>
      </c>
      <c r="K771" s="51">
        <v>0</v>
      </c>
      <c r="L771" s="51">
        <v>0</v>
      </c>
      <c r="M771" s="51">
        <v>0</v>
      </c>
      <c r="N771" s="51">
        <v>0</v>
      </c>
      <c r="O771" s="51">
        <v>0</v>
      </c>
      <c r="P771" s="51">
        <v>0</v>
      </c>
      <c r="Q771" s="9">
        <f t="shared" si="23"/>
        <v>0</v>
      </c>
    </row>
    <row r="772" spans="1:17" x14ac:dyDescent="0.2">
      <c r="A772" s="10" t="s">
        <v>383</v>
      </c>
      <c r="B772" s="10" t="s">
        <v>384</v>
      </c>
      <c r="C772" s="11" t="str">
        <f t="shared" si="22"/>
        <v>21375107 CENTRO CULTURAL E HISTÓRICO JOSÉ FIGUERE</v>
      </c>
      <c r="D772" s="10" t="s">
        <v>19</v>
      </c>
      <c r="E772" s="10" t="s">
        <v>320</v>
      </c>
      <c r="F772" s="10" t="s">
        <v>321</v>
      </c>
      <c r="G772" s="51">
        <v>80000</v>
      </c>
      <c r="H772" s="51">
        <v>0</v>
      </c>
      <c r="I772" s="51">
        <v>0</v>
      </c>
      <c r="J772" s="51">
        <v>0</v>
      </c>
      <c r="K772" s="51">
        <v>0</v>
      </c>
      <c r="L772" s="51">
        <v>0</v>
      </c>
      <c r="M772" s="51">
        <v>0</v>
      </c>
      <c r="N772" s="51">
        <v>0</v>
      </c>
      <c r="O772" s="51">
        <v>0</v>
      </c>
      <c r="P772" s="51">
        <v>0</v>
      </c>
      <c r="Q772" s="9">
        <f t="shared" si="23"/>
        <v>0</v>
      </c>
    </row>
    <row r="773" spans="1:17" x14ac:dyDescent="0.2">
      <c r="A773" s="10" t="s">
        <v>383</v>
      </c>
      <c r="B773" s="10" t="s">
        <v>384</v>
      </c>
      <c r="C773" s="11" t="str">
        <f t="shared" si="22"/>
        <v>21375107 CENTRO CULTURAL E HISTÓRICO JOSÉ FIGUERE</v>
      </c>
      <c r="D773" s="10" t="s">
        <v>19</v>
      </c>
      <c r="E773" s="10" t="s">
        <v>93</v>
      </c>
      <c r="F773" s="10" t="s">
        <v>94</v>
      </c>
      <c r="G773" s="51">
        <v>200000</v>
      </c>
      <c r="H773" s="51">
        <v>200000</v>
      </c>
      <c r="I773" s="51">
        <v>200000</v>
      </c>
      <c r="J773" s="51">
        <v>0</v>
      </c>
      <c r="K773" s="51">
        <v>0</v>
      </c>
      <c r="L773" s="51">
        <v>0</v>
      </c>
      <c r="M773" s="51">
        <v>165172.1</v>
      </c>
      <c r="N773" s="51">
        <v>165172.1</v>
      </c>
      <c r="O773" s="51">
        <v>34827.9</v>
      </c>
      <c r="P773" s="51">
        <v>34827.9</v>
      </c>
      <c r="Q773" s="9">
        <f t="shared" si="23"/>
        <v>0.8258605</v>
      </c>
    </row>
    <row r="774" spans="1:17" x14ac:dyDescent="0.2">
      <c r="A774" s="10" t="s">
        <v>383</v>
      </c>
      <c r="B774" s="10" t="s">
        <v>384</v>
      </c>
      <c r="C774" s="11" t="str">
        <f t="shared" si="22"/>
        <v>21375107 CENTRO CULTURAL E HISTÓRICO JOSÉ FIGUERE</v>
      </c>
      <c r="D774" s="10" t="s">
        <v>19</v>
      </c>
      <c r="E774" s="10" t="s">
        <v>95</v>
      </c>
      <c r="F774" s="10" t="s">
        <v>96</v>
      </c>
      <c r="G774" s="51">
        <v>7520000</v>
      </c>
      <c r="H774" s="51">
        <v>7500000</v>
      </c>
      <c r="I774" s="51">
        <v>7500000</v>
      </c>
      <c r="J774" s="51">
        <v>0</v>
      </c>
      <c r="K774" s="51">
        <v>0</v>
      </c>
      <c r="L774" s="51">
        <v>0</v>
      </c>
      <c r="M774" s="51">
        <v>6780370.4500000002</v>
      </c>
      <c r="N774" s="51">
        <v>6780370.4500000002</v>
      </c>
      <c r="O774" s="51">
        <v>719629.55</v>
      </c>
      <c r="P774" s="51">
        <v>719629.55</v>
      </c>
      <c r="Q774" s="9">
        <f t="shared" si="23"/>
        <v>0.90404939333333334</v>
      </c>
    </row>
    <row r="775" spans="1:17" x14ac:dyDescent="0.2">
      <c r="A775" s="10" t="s">
        <v>383</v>
      </c>
      <c r="B775" s="10" t="s">
        <v>384</v>
      </c>
      <c r="C775" s="11" t="str">
        <f t="shared" ref="C775:C838" si="24">+CONCATENATE(A775," ",B775)</f>
        <v>21375107 CENTRO CULTURAL E HISTÓRICO JOSÉ FIGUERE</v>
      </c>
      <c r="D775" s="10" t="s">
        <v>19</v>
      </c>
      <c r="E775" s="10" t="s">
        <v>287</v>
      </c>
      <c r="F775" s="10" t="s">
        <v>288</v>
      </c>
      <c r="G775" s="51">
        <v>20000</v>
      </c>
      <c r="H775" s="51">
        <v>0</v>
      </c>
      <c r="I775" s="51">
        <v>0</v>
      </c>
      <c r="J775" s="51">
        <v>0</v>
      </c>
      <c r="K775" s="51">
        <v>0</v>
      </c>
      <c r="L775" s="51">
        <v>0</v>
      </c>
      <c r="M775" s="51">
        <v>0</v>
      </c>
      <c r="N775" s="51">
        <v>0</v>
      </c>
      <c r="O775" s="51">
        <v>0</v>
      </c>
      <c r="P775" s="51">
        <v>0</v>
      </c>
      <c r="Q775" s="9">
        <f t="shared" ref="Q775:Q838" si="25">+IFERROR(M775/H775,0)</f>
        <v>0</v>
      </c>
    </row>
    <row r="776" spans="1:17" x14ac:dyDescent="0.2">
      <c r="A776" s="10" t="s">
        <v>383</v>
      </c>
      <c r="B776" s="10" t="s">
        <v>384</v>
      </c>
      <c r="C776" s="11" t="str">
        <f t="shared" si="24"/>
        <v>21375107 CENTRO CULTURAL E HISTÓRICO JOSÉ FIGUERE</v>
      </c>
      <c r="D776" s="10" t="s">
        <v>19</v>
      </c>
      <c r="E776" s="10" t="s">
        <v>101</v>
      </c>
      <c r="F776" s="10" t="s">
        <v>102</v>
      </c>
      <c r="G776" s="51">
        <v>7000000</v>
      </c>
      <c r="H776" s="51">
        <v>7000000</v>
      </c>
      <c r="I776" s="51">
        <v>7000000</v>
      </c>
      <c r="J776" s="51">
        <v>0</v>
      </c>
      <c r="K776" s="51">
        <v>0</v>
      </c>
      <c r="L776" s="51">
        <v>0</v>
      </c>
      <c r="M776" s="51">
        <v>6643791.3099999996</v>
      </c>
      <c r="N776" s="51">
        <v>6643791.3099999996</v>
      </c>
      <c r="O776" s="51">
        <v>356208.69</v>
      </c>
      <c r="P776" s="51">
        <v>356208.69</v>
      </c>
      <c r="Q776" s="9">
        <f t="shared" si="25"/>
        <v>0.94911304428571419</v>
      </c>
    </row>
    <row r="777" spans="1:17" x14ac:dyDescent="0.2">
      <c r="A777" s="10" t="s">
        <v>383</v>
      </c>
      <c r="B777" s="10" t="s">
        <v>384</v>
      </c>
      <c r="C777" s="11" t="str">
        <f t="shared" si="24"/>
        <v>21375107 CENTRO CULTURAL E HISTÓRICO JOSÉ FIGUERE</v>
      </c>
      <c r="D777" s="10" t="s">
        <v>19</v>
      </c>
      <c r="E777" s="10" t="s">
        <v>103</v>
      </c>
      <c r="F777" s="10" t="s">
        <v>104</v>
      </c>
      <c r="G777" s="51">
        <v>500000</v>
      </c>
      <c r="H777" s="51">
        <v>500000</v>
      </c>
      <c r="I777" s="51">
        <v>500000</v>
      </c>
      <c r="J777" s="51">
        <v>0</v>
      </c>
      <c r="K777" s="51">
        <v>0</v>
      </c>
      <c r="L777" s="51">
        <v>0</v>
      </c>
      <c r="M777" s="51">
        <v>136579.14000000001</v>
      </c>
      <c r="N777" s="51">
        <v>136579.14000000001</v>
      </c>
      <c r="O777" s="51">
        <v>363420.86</v>
      </c>
      <c r="P777" s="51">
        <v>363420.86</v>
      </c>
      <c r="Q777" s="9">
        <f t="shared" si="25"/>
        <v>0.27315828000000003</v>
      </c>
    </row>
    <row r="778" spans="1:17" x14ac:dyDescent="0.2">
      <c r="A778" s="10" t="s">
        <v>383</v>
      </c>
      <c r="B778" s="10" t="s">
        <v>384</v>
      </c>
      <c r="C778" s="11" t="str">
        <f t="shared" si="24"/>
        <v>21375107 CENTRO CULTURAL E HISTÓRICO JOSÉ FIGUERE</v>
      </c>
      <c r="D778" s="10" t="s">
        <v>19</v>
      </c>
      <c r="E778" s="10" t="s">
        <v>105</v>
      </c>
      <c r="F778" s="10" t="s">
        <v>106</v>
      </c>
      <c r="G778" s="51">
        <v>550000</v>
      </c>
      <c r="H778" s="51">
        <v>550000</v>
      </c>
      <c r="I778" s="51">
        <v>550000</v>
      </c>
      <c r="J778" s="51">
        <v>0</v>
      </c>
      <c r="K778" s="51">
        <v>0</v>
      </c>
      <c r="L778" s="51">
        <v>0</v>
      </c>
      <c r="M778" s="51">
        <v>547540</v>
      </c>
      <c r="N778" s="51">
        <v>547540</v>
      </c>
      <c r="O778" s="51">
        <v>2460</v>
      </c>
      <c r="P778" s="51">
        <v>2460</v>
      </c>
      <c r="Q778" s="9">
        <f t="shared" si="25"/>
        <v>0.99552727272727271</v>
      </c>
    </row>
    <row r="779" spans="1:17" x14ac:dyDescent="0.2">
      <c r="A779" s="10" t="s">
        <v>383</v>
      </c>
      <c r="B779" s="10" t="s">
        <v>384</v>
      </c>
      <c r="C779" s="11" t="str">
        <f t="shared" si="24"/>
        <v>21375107 CENTRO CULTURAL E HISTÓRICO JOSÉ FIGUERE</v>
      </c>
      <c r="D779" s="10" t="s">
        <v>19</v>
      </c>
      <c r="E779" s="10" t="s">
        <v>107</v>
      </c>
      <c r="F779" s="10" t="s">
        <v>108</v>
      </c>
      <c r="G779" s="51">
        <v>100000</v>
      </c>
      <c r="H779" s="51">
        <v>100000</v>
      </c>
      <c r="I779" s="51">
        <v>100000</v>
      </c>
      <c r="J779" s="51">
        <v>0</v>
      </c>
      <c r="K779" s="51">
        <v>0</v>
      </c>
      <c r="L779" s="51">
        <v>0</v>
      </c>
      <c r="M779" s="51">
        <v>98840</v>
      </c>
      <c r="N779" s="51">
        <v>98840</v>
      </c>
      <c r="O779" s="51">
        <v>1160</v>
      </c>
      <c r="P779" s="51">
        <v>1160</v>
      </c>
      <c r="Q779" s="9">
        <f t="shared" si="25"/>
        <v>0.98839999999999995</v>
      </c>
    </row>
    <row r="780" spans="1:17" x14ac:dyDescent="0.2">
      <c r="A780" s="10" t="s">
        <v>383</v>
      </c>
      <c r="B780" s="10" t="s">
        <v>384</v>
      </c>
      <c r="C780" s="11" t="str">
        <f t="shared" si="24"/>
        <v>21375107 CENTRO CULTURAL E HISTÓRICO JOSÉ FIGUERE</v>
      </c>
      <c r="D780" s="10" t="s">
        <v>19</v>
      </c>
      <c r="E780" s="10" t="s">
        <v>109</v>
      </c>
      <c r="F780" s="10" t="s">
        <v>110</v>
      </c>
      <c r="G780" s="51">
        <v>450000</v>
      </c>
      <c r="H780" s="51">
        <v>450000</v>
      </c>
      <c r="I780" s="51">
        <v>450000</v>
      </c>
      <c r="J780" s="51">
        <v>0</v>
      </c>
      <c r="K780" s="51">
        <v>0</v>
      </c>
      <c r="L780" s="51">
        <v>0</v>
      </c>
      <c r="M780" s="51">
        <v>448700</v>
      </c>
      <c r="N780" s="51">
        <v>448700</v>
      </c>
      <c r="O780" s="51">
        <v>1300</v>
      </c>
      <c r="P780" s="51">
        <v>1300</v>
      </c>
      <c r="Q780" s="9">
        <f t="shared" si="25"/>
        <v>0.99711111111111106</v>
      </c>
    </row>
    <row r="781" spans="1:17" x14ac:dyDescent="0.2">
      <c r="A781" s="10" t="s">
        <v>383</v>
      </c>
      <c r="B781" s="10" t="s">
        <v>384</v>
      </c>
      <c r="C781" s="11" t="str">
        <f t="shared" si="24"/>
        <v>21375107 CENTRO CULTURAL E HISTÓRICO JOSÉ FIGUERE</v>
      </c>
      <c r="D781" s="10" t="s">
        <v>19</v>
      </c>
      <c r="E781" s="10" t="s">
        <v>111</v>
      </c>
      <c r="F781" s="10" t="s">
        <v>112</v>
      </c>
      <c r="G781" s="51">
        <v>3500000</v>
      </c>
      <c r="H781" s="51">
        <v>3000000</v>
      </c>
      <c r="I781" s="51">
        <v>3000000</v>
      </c>
      <c r="J781" s="51">
        <v>0</v>
      </c>
      <c r="K781" s="51">
        <v>0</v>
      </c>
      <c r="L781" s="51">
        <v>0</v>
      </c>
      <c r="M781" s="51">
        <v>2671335</v>
      </c>
      <c r="N781" s="51">
        <v>2671335</v>
      </c>
      <c r="O781" s="51">
        <v>328665</v>
      </c>
      <c r="P781" s="51">
        <v>328665</v>
      </c>
      <c r="Q781" s="9">
        <f t="shared" si="25"/>
        <v>0.89044500000000004</v>
      </c>
    </row>
    <row r="782" spans="1:17" x14ac:dyDescent="0.2">
      <c r="A782" s="10" t="s">
        <v>383</v>
      </c>
      <c r="B782" s="10" t="s">
        <v>384</v>
      </c>
      <c r="C782" s="11" t="str">
        <f t="shared" si="24"/>
        <v>21375107 CENTRO CULTURAL E HISTÓRICO JOSÉ FIGUERE</v>
      </c>
      <c r="D782" s="10" t="s">
        <v>19</v>
      </c>
      <c r="E782" s="10" t="s">
        <v>113</v>
      </c>
      <c r="F782" s="10" t="s">
        <v>114</v>
      </c>
      <c r="G782" s="51">
        <v>3500000</v>
      </c>
      <c r="H782" s="51">
        <v>3000000</v>
      </c>
      <c r="I782" s="51">
        <v>3000000</v>
      </c>
      <c r="J782" s="51">
        <v>0</v>
      </c>
      <c r="K782" s="51">
        <v>0</v>
      </c>
      <c r="L782" s="51">
        <v>0</v>
      </c>
      <c r="M782" s="51">
        <v>2671335</v>
      </c>
      <c r="N782" s="51">
        <v>2671335</v>
      </c>
      <c r="O782" s="51">
        <v>328665</v>
      </c>
      <c r="P782" s="51">
        <v>328665</v>
      </c>
      <c r="Q782" s="9">
        <f t="shared" si="25"/>
        <v>0.89044500000000004</v>
      </c>
    </row>
    <row r="783" spans="1:17" x14ac:dyDescent="0.2">
      <c r="A783" s="10" t="s">
        <v>383</v>
      </c>
      <c r="B783" s="10" t="s">
        <v>384</v>
      </c>
      <c r="C783" s="11" t="str">
        <f t="shared" si="24"/>
        <v>21375107 CENTRO CULTURAL E HISTÓRICO JOSÉ FIGUERE</v>
      </c>
      <c r="D783" s="10" t="s">
        <v>19</v>
      </c>
      <c r="E783" s="10" t="s">
        <v>123</v>
      </c>
      <c r="F783" s="10" t="s">
        <v>124</v>
      </c>
      <c r="G783" s="51">
        <v>9000000</v>
      </c>
      <c r="H783" s="51">
        <v>8392696</v>
      </c>
      <c r="I783" s="51">
        <v>8392696</v>
      </c>
      <c r="J783" s="51">
        <v>0</v>
      </c>
      <c r="K783" s="51">
        <v>0</v>
      </c>
      <c r="L783" s="51">
        <v>0</v>
      </c>
      <c r="M783" s="51">
        <v>7319162.79</v>
      </c>
      <c r="N783" s="51">
        <v>7319162.79</v>
      </c>
      <c r="O783" s="51">
        <v>1073533.21</v>
      </c>
      <c r="P783" s="51">
        <v>1073533.21</v>
      </c>
      <c r="Q783" s="9">
        <f t="shared" si="25"/>
        <v>0.8720872041594262</v>
      </c>
    </row>
    <row r="784" spans="1:17" x14ac:dyDescent="0.2">
      <c r="A784" s="10" t="s">
        <v>383</v>
      </c>
      <c r="B784" s="10" t="s">
        <v>384</v>
      </c>
      <c r="C784" s="11" t="str">
        <f t="shared" si="24"/>
        <v>21375107 CENTRO CULTURAL E HISTÓRICO JOSÉ FIGUERE</v>
      </c>
      <c r="D784" s="10" t="s">
        <v>19</v>
      </c>
      <c r="E784" s="10" t="s">
        <v>125</v>
      </c>
      <c r="F784" s="10" t="s">
        <v>126</v>
      </c>
      <c r="G784" s="51">
        <v>6500000</v>
      </c>
      <c r="H784" s="51">
        <v>6500000</v>
      </c>
      <c r="I784" s="51">
        <v>6500000</v>
      </c>
      <c r="J784" s="51">
        <v>0</v>
      </c>
      <c r="K784" s="51">
        <v>0</v>
      </c>
      <c r="L784" s="51">
        <v>0</v>
      </c>
      <c r="M784" s="51">
        <v>5902032.3799999999</v>
      </c>
      <c r="N784" s="51">
        <v>5902032.3799999999</v>
      </c>
      <c r="O784" s="51">
        <v>597967.62</v>
      </c>
      <c r="P784" s="51">
        <v>597967.62</v>
      </c>
      <c r="Q784" s="9">
        <f t="shared" si="25"/>
        <v>0.90800498153846154</v>
      </c>
    </row>
    <row r="785" spans="1:17" x14ac:dyDescent="0.2">
      <c r="A785" s="10" t="s">
        <v>383</v>
      </c>
      <c r="B785" s="10" t="s">
        <v>384</v>
      </c>
      <c r="C785" s="11" t="str">
        <f t="shared" si="24"/>
        <v>21375107 CENTRO CULTURAL E HISTÓRICO JOSÉ FIGUERE</v>
      </c>
      <c r="D785" s="10" t="s">
        <v>19</v>
      </c>
      <c r="E785" s="10" t="s">
        <v>131</v>
      </c>
      <c r="F785" s="10" t="s">
        <v>132</v>
      </c>
      <c r="G785" s="51">
        <v>500000</v>
      </c>
      <c r="H785" s="51">
        <v>500000</v>
      </c>
      <c r="I785" s="51">
        <v>500000</v>
      </c>
      <c r="J785" s="51">
        <v>0</v>
      </c>
      <c r="K785" s="51">
        <v>0</v>
      </c>
      <c r="L785" s="51">
        <v>0</v>
      </c>
      <c r="M785" s="51">
        <v>241890</v>
      </c>
      <c r="N785" s="51">
        <v>241890</v>
      </c>
      <c r="O785" s="51">
        <v>258110</v>
      </c>
      <c r="P785" s="51">
        <v>258110</v>
      </c>
      <c r="Q785" s="9">
        <f t="shared" si="25"/>
        <v>0.48377999999999999</v>
      </c>
    </row>
    <row r="786" spans="1:17" x14ac:dyDescent="0.2">
      <c r="A786" s="10" t="s">
        <v>383</v>
      </c>
      <c r="B786" s="10" t="s">
        <v>384</v>
      </c>
      <c r="C786" s="11" t="str">
        <f t="shared" si="24"/>
        <v>21375107 CENTRO CULTURAL E HISTÓRICO JOSÉ FIGUERE</v>
      </c>
      <c r="D786" s="10" t="s">
        <v>19</v>
      </c>
      <c r="E786" s="10" t="s">
        <v>133</v>
      </c>
      <c r="F786" s="10" t="s">
        <v>134</v>
      </c>
      <c r="G786" s="51">
        <v>400000</v>
      </c>
      <c r="H786" s="51">
        <v>400000</v>
      </c>
      <c r="I786" s="51">
        <v>400000</v>
      </c>
      <c r="J786" s="51">
        <v>0</v>
      </c>
      <c r="K786" s="51">
        <v>0</v>
      </c>
      <c r="L786" s="51">
        <v>0</v>
      </c>
      <c r="M786" s="51">
        <v>360750.53</v>
      </c>
      <c r="N786" s="51">
        <v>360750.53</v>
      </c>
      <c r="O786" s="51">
        <v>39249.47</v>
      </c>
      <c r="P786" s="51">
        <v>39249.47</v>
      </c>
      <c r="Q786" s="9">
        <f t="shared" si="25"/>
        <v>0.90187632500000003</v>
      </c>
    </row>
    <row r="787" spans="1:17" x14ac:dyDescent="0.2">
      <c r="A787" s="10" t="s">
        <v>383</v>
      </c>
      <c r="B787" s="10" t="s">
        <v>384</v>
      </c>
      <c r="C787" s="11" t="str">
        <f t="shared" si="24"/>
        <v>21375107 CENTRO CULTURAL E HISTÓRICO JOSÉ FIGUERE</v>
      </c>
      <c r="D787" s="10" t="s">
        <v>19</v>
      </c>
      <c r="E787" s="10" t="s">
        <v>135</v>
      </c>
      <c r="F787" s="10" t="s">
        <v>136</v>
      </c>
      <c r="G787" s="51">
        <v>400000</v>
      </c>
      <c r="H787" s="51">
        <v>400000</v>
      </c>
      <c r="I787" s="51">
        <v>400000</v>
      </c>
      <c r="J787" s="51">
        <v>0</v>
      </c>
      <c r="K787" s="51">
        <v>0</v>
      </c>
      <c r="L787" s="51">
        <v>0</v>
      </c>
      <c r="M787" s="51">
        <v>249299.47</v>
      </c>
      <c r="N787" s="51">
        <v>249299.47</v>
      </c>
      <c r="O787" s="51">
        <v>150700.53</v>
      </c>
      <c r="P787" s="51">
        <v>150700.53</v>
      </c>
      <c r="Q787" s="9">
        <f t="shared" si="25"/>
        <v>0.62324867500000003</v>
      </c>
    </row>
    <row r="788" spans="1:17" x14ac:dyDescent="0.2">
      <c r="A788" s="10" t="s">
        <v>383</v>
      </c>
      <c r="B788" s="10" t="s">
        <v>384</v>
      </c>
      <c r="C788" s="11" t="str">
        <f t="shared" si="24"/>
        <v>21375107 CENTRO CULTURAL E HISTÓRICO JOSÉ FIGUERE</v>
      </c>
      <c r="D788" s="10" t="s">
        <v>19</v>
      </c>
      <c r="E788" s="10" t="s">
        <v>137</v>
      </c>
      <c r="F788" s="10" t="s">
        <v>138</v>
      </c>
      <c r="G788" s="51">
        <v>700000</v>
      </c>
      <c r="H788" s="51">
        <v>92696</v>
      </c>
      <c r="I788" s="51">
        <v>92696</v>
      </c>
      <c r="J788" s="51">
        <v>0</v>
      </c>
      <c r="K788" s="51">
        <v>0</v>
      </c>
      <c r="L788" s="51">
        <v>0</v>
      </c>
      <c r="M788" s="51">
        <v>92301.23</v>
      </c>
      <c r="N788" s="51">
        <v>92301.23</v>
      </c>
      <c r="O788" s="51">
        <v>394.77</v>
      </c>
      <c r="P788" s="51">
        <v>394.77</v>
      </c>
      <c r="Q788" s="9">
        <f t="shared" si="25"/>
        <v>0.99574124018296362</v>
      </c>
    </row>
    <row r="789" spans="1:17" x14ac:dyDescent="0.2">
      <c r="A789" s="10" t="s">
        <v>383</v>
      </c>
      <c r="B789" s="10" t="s">
        <v>384</v>
      </c>
      <c r="C789" s="11" t="str">
        <f t="shared" si="24"/>
        <v>21375107 CENTRO CULTURAL E HISTÓRICO JOSÉ FIGUERE</v>
      </c>
      <c r="D789" s="10" t="s">
        <v>19</v>
      </c>
      <c r="E789" s="10" t="s">
        <v>139</v>
      </c>
      <c r="F789" s="10" t="s">
        <v>140</v>
      </c>
      <c r="G789" s="51">
        <v>500000</v>
      </c>
      <c r="H789" s="51">
        <v>500000</v>
      </c>
      <c r="I789" s="51">
        <v>500000</v>
      </c>
      <c r="J789" s="51">
        <v>0</v>
      </c>
      <c r="K789" s="51">
        <v>0</v>
      </c>
      <c r="L789" s="51">
        <v>0</v>
      </c>
      <c r="M789" s="51">
        <v>472889.18</v>
      </c>
      <c r="N789" s="51">
        <v>472889.18</v>
      </c>
      <c r="O789" s="51">
        <v>27110.82</v>
      </c>
      <c r="P789" s="51">
        <v>27110.82</v>
      </c>
      <c r="Q789" s="9">
        <f t="shared" si="25"/>
        <v>0.94577836000000004</v>
      </c>
    </row>
    <row r="790" spans="1:17" x14ac:dyDescent="0.2">
      <c r="A790" s="10" t="s">
        <v>383</v>
      </c>
      <c r="B790" s="10" t="s">
        <v>384</v>
      </c>
      <c r="C790" s="11" t="str">
        <f t="shared" si="24"/>
        <v>21375107 CENTRO CULTURAL E HISTÓRICO JOSÉ FIGUERE</v>
      </c>
      <c r="D790" s="10" t="s">
        <v>19</v>
      </c>
      <c r="E790" s="10" t="s">
        <v>141</v>
      </c>
      <c r="F790" s="10" t="s">
        <v>142</v>
      </c>
      <c r="G790" s="51">
        <v>350000</v>
      </c>
      <c r="H790" s="51">
        <v>1350000</v>
      </c>
      <c r="I790" s="51">
        <v>1350000</v>
      </c>
      <c r="J790" s="51">
        <v>0</v>
      </c>
      <c r="K790" s="51">
        <v>0</v>
      </c>
      <c r="L790" s="51">
        <v>0</v>
      </c>
      <c r="M790" s="51">
        <v>509703</v>
      </c>
      <c r="N790" s="51">
        <v>509703</v>
      </c>
      <c r="O790" s="51">
        <v>840297</v>
      </c>
      <c r="P790" s="51">
        <v>840297</v>
      </c>
      <c r="Q790" s="9">
        <f t="shared" si="25"/>
        <v>0.37755777777777777</v>
      </c>
    </row>
    <row r="791" spans="1:17" x14ac:dyDescent="0.2">
      <c r="A791" s="10" t="s">
        <v>383</v>
      </c>
      <c r="B791" s="10" t="s">
        <v>384</v>
      </c>
      <c r="C791" s="11" t="str">
        <f t="shared" si="24"/>
        <v>21375107 CENTRO CULTURAL E HISTÓRICO JOSÉ FIGUERE</v>
      </c>
      <c r="D791" s="10" t="s">
        <v>19</v>
      </c>
      <c r="E791" s="10" t="s">
        <v>145</v>
      </c>
      <c r="F791" s="10" t="s">
        <v>146</v>
      </c>
      <c r="G791" s="51">
        <v>350000</v>
      </c>
      <c r="H791" s="51">
        <v>1350000</v>
      </c>
      <c r="I791" s="51">
        <v>1350000</v>
      </c>
      <c r="J791" s="51">
        <v>0</v>
      </c>
      <c r="K791" s="51">
        <v>0</v>
      </c>
      <c r="L791" s="51">
        <v>0</v>
      </c>
      <c r="M791" s="51">
        <v>509703</v>
      </c>
      <c r="N791" s="51">
        <v>509703</v>
      </c>
      <c r="O791" s="51">
        <v>840297</v>
      </c>
      <c r="P791" s="51">
        <v>840297</v>
      </c>
      <c r="Q791" s="9">
        <f t="shared" si="25"/>
        <v>0.37755777777777777</v>
      </c>
    </row>
    <row r="792" spans="1:17" x14ac:dyDescent="0.2">
      <c r="A792" s="10" t="s">
        <v>383</v>
      </c>
      <c r="B792" s="10" t="s">
        <v>384</v>
      </c>
      <c r="C792" s="11" t="str">
        <f t="shared" si="24"/>
        <v>21375107 CENTRO CULTURAL E HISTÓRICO JOSÉ FIGUERE</v>
      </c>
      <c r="D792" s="10" t="s">
        <v>19</v>
      </c>
      <c r="E792" s="10" t="s">
        <v>153</v>
      </c>
      <c r="F792" s="10" t="s">
        <v>154</v>
      </c>
      <c r="G792" s="51">
        <v>5684265</v>
      </c>
      <c r="H792" s="51">
        <v>3784265</v>
      </c>
      <c r="I792" s="51">
        <v>3784265</v>
      </c>
      <c r="J792" s="51">
        <v>0</v>
      </c>
      <c r="K792" s="51">
        <v>0</v>
      </c>
      <c r="L792" s="51">
        <v>0</v>
      </c>
      <c r="M792" s="51">
        <v>3220502.57</v>
      </c>
      <c r="N792" s="51">
        <v>3220502.57</v>
      </c>
      <c r="O792" s="51">
        <v>563762.43000000005</v>
      </c>
      <c r="P792" s="51">
        <v>563762.43000000005</v>
      </c>
      <c r="Q792" s="9">
        <f t="shared" si="25"/>
        <v>0.85102458997982433</v>
      </c>
    </row>
    <row r="793" spans="1:17" x14ac:dyDescent="0.2">
      <c r="A793" s="10" t="s">
        <v>383</v>
      </c>
      <c r="B793" s="10" t="s">
        <v>384</v>
      </c>
      <c r="C793" s="11" t="str">
        <f t="shared" si="24"/>
        <v>21375107 CENTRO CULTURAL E HISTÓRICO JOSÉ FIGUERE</v>
      </c>
      <c r="D793" s="10" t="s">
        <v>19</v>
      </c>
      <c r="E793" s="10" t="s">
        <v>155</v>
      </c>
      <c r="F793" s="10" t="s">
        <v>156</v>
      </c>
      <c r="G793" s="51">
        <v>2375000</v>
      </c>
      <c r="H793" s="51">
        <v>1125000</v>
      </c>
      <c r="I793" s="51">
        <v>1125000</v>
      </c>
      <c r="J793" s="51">
        <v>0</v>
      </c>
      <c r="K793" s="51">
        <v>0</v>
      </c>
      <c r="L793" s="51">
        <v>0</v>
      </c>
      <c r="M793" s="51">
        <v>947700.07</v>
      </c>
      <c r="N793" s="51">
        <v>947700.07</v>
      </c>
      <c r="O793" s="51">
        <v>177299.93</v>
      </c>
      <c r="P793" s="51">
        <v>177299.93</v>
      </c>
      <c r="Q793" s="9">
        <f t="shared" si="25"/>
        <v>0.84240006222222219</v>
      </c>
    </row>
    <row r="794" spans="1:17" x14ac:dyDescent="0.2">
      <c r="A794" s="10" t="s">
        <v>383</v>
      </c>
      <c r="B794" s="10" t="s">
        <v>384</v>
      </c>
      <c r="C794" s="11" t="str">
        <f t="shared" si="24"/>
        <v>21375107 CENTRO CULTURAL E HISTÓRICO JOSÉ FIGUERE</v>
      </c>
      <c r="D794" s="10" t="s">
        <v>19</v>
      </c>
      <c r="E794" s="10" t="s">
        <v>157</v>
      </c>
      <c r="F794" s="10" t="s">
        <v>158</v>
      </c>
      <c r="G794" s="51">
        <v>800000</v>
      </c>
      <c r="H794" s="51">
        <v>800000</v>
      </c>
      <c r="I794" s="51">
        <v>800000</v>
      </c>
      <c r="J794" s="51">
        <v>0</v>
      </c>
      <c r="K794" s="51">
        <v>0</v>
      </c>
      <c r="L794" s="51">
        <v>0</v>
      </c>
      <c r="M794" s="51">
        <v>633128</v>
      </c>
      <c r="N794" s="51">
        <v>633128</v>
      </c>
      <c r="O794" s="51">
        <v>166872</v>
      </c>
      <c r="P794" s="51">
        <v>166872</v>
      </c>
      <c r="Q794" s="9">
        <f t="shared" si="25"/>
        <v>0.79140999999999995</v>
      </c>
    </row>
    <row r="795" spans="1:17" x14ac:dyDescent="0.2">
      <c r="A795" s="10" t="s">
        <v>383</v>
      </c>
      <c r="B795" s="10" t="s">
        <v>384</v>
      </c>
      <c r="C795" s="11" t="str">
        <f t="shared" si="24"/>
        <v>21375107 CENTRO CULTURAL E HISTÓRICO JOSÉ FIGUERE</v>
      </c>
      <c r="D795" s="10" t="s">
        <v>19</v>
      </c>
      <c r="E795" s="10" t="s">
        <v>159</v>
      </c>
      <c r="F795" s="10" t="s">
        <v>160</v>
      </c>
      <c r="G795" s="51">
        <v>25000</v>
      </c>
      <c r="H795" s="51">
        <v>25000</v>
      </c>
      <c r="I795" s="51">
        <v>25000</v>
      </c>
      <c r="J795" s="51">
        <v>0</v>
      </c>
      <c r="K795" s="51">
        <v>0</v>
      </c>
      <c r="L795" s="51">
        <v>0</v>
      </c>
      <c r="M795" s="51">
        <v>24182.080000000002</v>
      </c>
      <c r="N795" s="51">
        <v>24182.080000000002</v>
      </c>
      <c r="O795" s="51">
        <v>817.92</v>
      </c>
      <c r="P795" s="51">
        <v>817.92</v>
      </c>
      <c r="Q795" s="9">
        <f t="shared" si="25"/>
        <v>0.96728320000000012</v>
      </c>
    </row>
    <row r="796" spans="1:17" x14ac:dyDescent="0.2">
      <c r="A796" s="10" t="s">
        <v>383</v>
      </c>
      <c r="B796" s="10" t="s">
        <v>384</v>
      </c>
      <c r="C796" s="11" t="str">
        <f t="shared" si="24"/>
        <v>21375107 CENTRO CULTURAL E HISTÓRICO JOSÉ FIGUERE</v>
      </c>
      <c r="D796" s="10" t="s">
        <v>19</v>
      </c>
      <c r="E796" s="10" t="s">
        <v>161</v>
      </c>
      <c r="F796" s="10" t="s">
        <v>162</v>
      </c>
      <c r="G796" s="51">
        <v>1500000</v>
      </c>
      <c r="H796" s="51">
        <v>250000</v>
      </c>
      <c r="I796" s="51">
        <v>250000</v>
      </c>
      <c r="J796" s="51">
        <v>0</v>
      </c>
      <c r="K796" s="51">
        <v>0</v>
      </c>
      <c r="L796" s="51">
        <v>0</v>
      </c>
      <c r="M796" s="51">
        <v>247649.99</v>
      </c>
      <c r="N796" s="51">
        <v>247649.99</v>
      </c>
      <c r="O796" s="51">
        <v>2350.0100000000002</v>
      </c>
      <c r="P796" s="51">
        <v>2350.0100000000002</v>
      </c>
      <c r="Q796" s="9">
        <f t="shared" si="25"/>
        <v>0.99059995999999995</v>
      </c>
    </row>
    <row r="797" spans="1:17" x14ac:dyDescent="0.2">
      <c r="A797" s="10" t="s">
        <v>383</v>
      </c>
      <c r="B797" s="10" t="s">
        <v>384</v>
      </c>
      <c r="C797" s="11" t="str">
        <f t="shared" si="24"/>
        <v>21375107 CENTRO CULTURAL E HISTÓRICO JOSÉ FIGUERE</v>
      </c>
      <c r="D797" s="10" t="s">
        <v>19</v>
      </c>
      <c r="E797" s="10" t="s">
        <v>163</v>
      </c>
      <c r="F797" s="10" t="s">
        <v>164</v>
      </c>
      <c r="G797" s="51">
        <v>50000</v>
      </c>
      <c r="H797" s="51">
        <v>50000</v>
      </c>
      <c r="I797" s="51">
        <v>50000</v>
      </c>
      <c r="J797" s="51">
        <v>0</v>
      </c>
      <c r="K797" s="51">
        <v>0</v>
      </c>
      <c r="L797" s="51">
        <v>0</v>
      </c>
      <c r="M797" s="51">
        <v>42740</v>
      </c>
      <c r="N797" s="51">
        <v>42740</v>
      </c>
      <c r="O797" s="51">
        <v>7260</v>
      </c>
      <c r="P797" s="51">
        <v>7260</v>
      </c>
      <c r="Q797" s="9">
        <f t="shared" si="25"/>
        <v>0.8548</v>
      </c>
    </row>
    <row r="798" spans="1:17" x14ac:dyDescent="0.2">
      <c r="A798" s="10" t="s">
        <v>383</v>
      </c>
      <c r="B798" s="10" t="s">
        <v>384</v>
      </c>
      <c r="C798" s="11" t="str">
        <f t="shared" si="24"/>
        <v>21375107 CENTRO CULTURAL E HISTÓRICO JOSÉ FIGUERE</v>
      </c>
      <c r="D798" s="10" t="s">
        <v>19</v>
      </c>
      <c r="E798" s="10" t="s">
        <v>165</v>
      </c>
      <c r="F798" s="10" t="s">
        <v>166</v>
      </c>
      <c r="G798" s="51">
        <v>250000</v>
      </c>
      <c r="H798" s="51">
        <v>250000</v>
      </c>
      <c r="I798" s="51">
        <v>250000</v>
      </c>
      <c r="J798" s="51">
        <v>0</v>
      </c>
      <c r="K798" s="51">
        <v>0</v>
      </c>
      <c r="L798" s="51">
        <v>0</v>
      </c>
      <c r="M798" s="51">
        <v>248975.68</v>
      </c>
      <c r="N798" s="51">
        <v>248975.68</v>
      </c>
      <c r="O798" s="51">
        <v>1024.32</v>
      </c>
      <c r="P798" s="51">
        <v>1024.32</v>
      </c>
      <c r="Q798" s="9">
        <f t="shared" si="25"/>
        <v>0.99590272000000002</v>
      </c>
    </row>
    <row r="799" spans="1:17" x14ac:dyDescent="0.2">
      <c r="A799" s="10" t="s">
        <v>383</v>
      </c>
      <c r="B799" s="10" t="s">
        <v>384</v>
      </c>
      <c r="C799" s="11" t="str">
        <f t="shared" si="24"/>
        <v>21375107 CENTRO CULTURAL E HISTÓRICO JOSÉ FIGUERE</v>
      </c>
      <c r="D799" s="10" t="s">
        <v>19</v>
      </c>
      <c r="E799" s="10" t="s">
        <v>169</v>
      </c>
      <c r="F799" s="10" t="s">
        <v>170</v>
      </c>
      <c r="G799" s="51">
        <v>250000</v>
      </c>
      <c r="H799" s="51">
        <v>250000</v>
      </c>
      <c r="I799" s="51">
        <v>250000</v>
      </c>
      <c r="J799" s="51">
        <v>0</v>
      </c>
      <c r="K799" s="51">
        <v>0</v>
      </c>
      <c r="L799" s="51">
        <v>0</v>
      </c>
      <c r="M799" s="51">
        <v>248975.68</v>
      </c>
      <c r="N799" s="51">
        <v>248975.68</v>
      </c>
      <c r="O799" s="51">
        <v>1024.32</v>
      </c>
      <c r="P799" s="51">
        <v>1024.32</v>
      </c>
      <c r="Q799" s="9">
        <f t="shared" si="25"/>
        <v>0.99590272000000002</v>
      </c>
    </row>
    <row r="800" spans="1:17" x14ac:dyDescent="0.2">
      <c r="A800" s="10" t="s">
        <v>383</v>
      </c>
      <c r="B800" s="10" t="s">
        <v>384</v>
      </c>
      <c r="C800" s="11" t="str">
        <f t="shared" si="24"/>
        <v>21375107 CENTRO CULTURAL E HISTÓRICO JOSÉ FIGUERE</v>
      </c>
      <c r="D800" s="10" t="s">
        <v>19</v>
      </c>
      <c r="E800" s="10" t="s">
        <v>171</v>
      </c>
      <c r="F800" s="10" t="s">
        <v>172</v>
      </c>
      <c r="G800" s="51">
        <v>610000</v>
      </c>
      <c r="H800" s="51">
        <v>610000</v>
      </c>
      <c r="I800" s="51">
        <v>610000</v>
      </c>
      <c r="J800" s="51">
        <v>0</v>
      </c>
      <c r="K800" s="51">
        <v>0</v>
      </c>
      <c r="L800" s="51">
        <v>0</v>
      </c>
      <c r="M800" s="51">
        <v>462419.98</v>
      </c>
      <c r="N800" s="51">
        <v>462419.98</v>
      </c>
      <c r="O800" s="51">
        <v>147580.01999999999</v>
      </c>
      <c r="P800" s="51">
        <v>147580.01999999999</v>
      </c>
      <c r="Q800" s="9">
        <f t="shared" si="25"/>
        <v>0.75806554098360657</v>
      </c>
    </row>
    <row r="801" spans="1:17" x14ac:dyDescent="0.2">
      <c r="A801" s="10" t="s">
        <v>383</v>
      </c>
      <c r="B801" s="10" t="s">
        <v>384</v>
      </c>
      <c r="C801" s="11" t="str">
        <f t="shared" si="24"/>
        <v>21375107 CENTRO CULTURAL E HISTÓRICO JOSÉ FIGUERE</v>
      </c>
      <c r="D801" s="10" t="s">
        <v>19</v>
      </c>
      <c r="E801" s="10" t="s">
        <v>173</v>
      </c>
      <c r="F801" s="10" t="s">
        <v>174</v>
      </c>
      <c r="G801" s="51">
        <v>150000</v>
      </c>
      <c r="H801" s="51">
        <v>150000</v>
      </c>
      <c r="I801" s="51">
        <v>150000</v>
      </c>
      <c r="J801" s="51">
        <v>0</v>
      </c>
      <c r="K801" s="51">
        <v>0</v>
      </c>
      <c r="L801" s="51">
        <v>0</v>
      </c>
      <c r="M801" s="51">
        <v>137527.38</v>
      </c>
      <c r="N801" s="51">
        <v>137527.38</v>
      </c>
      <c r="O801" s="51">
        <v>12472.62</v>
      </c>
      <c r="P801" s="51">
        <v>12472.62</v>
      </c>
      <c r="Q801" s="9">
        <f t="shared" si="25"/>
        <v>0.91684920000000003</v>
      </c>
    </row>
    <row r="802" spans="1:17" x14ac:dyDescent="0.2">
      <c r="A802" s="10" t="s">
        <v>383</v>
      </c>
      <c r="B802" s="10" t="s">
        <v>384</v>
      </c>
      <c r="C802" s="11" t="str">
        <f t="shared" si="24"/>
        <v>21375107 CENTRO CULTURAL E HISTÓRICO JOSÉ FIGUERE</v>
      </c>
      <c r="D802" s="10" t="s">
        <v>19</v>
      </c>
      <c r="E802" s="10" t="s">
        <v>177</v>
      </c>
      <c r="F802" s="10" t="s">
        <v>178</v>
      </c>
      <c r="G802" s="51">
        <v>100000</v>
      </c>
      <c r="H802" s="51">
        <v>100000</v>
      </c>
      <c r="I802" s="51">
        <v>100000</v>
      </c>
      <c r="J802" s="51">
        <v>0</v>
      </c>
      <c r="K802" s="51">
        <v>0</v>
      </c>
      <c r="L802" s="51">
        <v>0</v>
      </c>
      <c r="M802" s="51">
        <v>97877.45</v>
      </c>
      <c r="N802" s="51">
        <v>97877.45</v>
      </c>
      <c r="O802" s="51">
        <v>2122.5500000000002</v>
      </c>
      <c r="P802" s="51">
        <v>2122.5500000000002</v>
      </c>
      <c r="Q802" s="9">
        <f t="shared" si="25"/>
        <v>0.97877449999999999</v>
      </c>
    </row>
    <row r="803" spans="1:17" x14ac:dyDescent="0.2">
      <c r="A803" s="10" t="s">
        <v>383</v>
      </c>
      <c r="B803" s="10" t="s">
        <v>384</v>
      </c>
      <c r="C803" s="11" t="str">
        <f t="shared" si="24"/>
        <v>21375107 CENTRO CULTURAL E HISTÓRICO JOSÉ FIGUERE</v>
      </c>
      <c r="D803" s="10" t="s">
        <v>19</v>
      </c>
      <c r="E803" s="10" t="s">
        <v>179</v>
      </c>
      <c r="F803" s="10" t="s">
        <v>180</v>
      </c>
      <c r="G803" s="51">
        <v>160000</v>
      </c>
      <c r="H803" s="51">
        <v>160000</v>
      </c>
      <c r="I803" s="51">
        <v>160000</v>
      </c>
      <c r="J803" s="51">
        <v>0</v>
      </c>
      <c r="K803" s="51">
        <v>0</v>
      </c>
      <c r="L803" s="51">
        <v>0</v>
      </c>
      <c r="M803" s="51">
        <v>116039.99</v>
      </c>
      <c r="N803" s="51">
        <v>116039.99</v>
      </c>
      <c r="O803" s="51">
        <v>43960.01</v>
      </c>
      <c r="P803" s="51">
        <v>43960.01</v>
      </c>
      <c r="Q803" s="9">
        <f t="shared" si="25"/>
        <v>0.7252499375</v>
      </c>
    </row>
    <row r="804" spans="1:17" x14ac:dyDescent="0.2">
      <c r="A804" s="10" t="s">
        <v>383</v>
      </c>
      <c r="B804" s="10" t="s">
        <v>384</v>
      </c>
      <c r="C804" s="11" t="str">
        <f t="shared" si="24"/>
        <v>21375107 CENTRO CULTURAL E HISTÓRICO JOSÉ FIGUERE</v>
      </c>
      <c r="D804" s="10" t="s">
        <v>19</v>
      </c>
      <c r="E804" s="10" t="s">
        <v>326</v>
      </c>
      <c r="F804" s="10" t="s">
        <v>327</v>
      </c>
      <c r="G804" s="51">
        <v>50000</v>
      </c>
      <c r="H804" s="51">
        <v>50000</v>
      </c>
      <c r="I804" s="51">
        <v>50000</v>
      </c>
      <c r="J804" s="51">
        <v>0</v>
      </c>
      <c r="K804" s="51">
        <v>0</v>
      </c>
      <c r="L804" s="51">
        <v>0</v>
      </c>
      <c r="M804" s="51">
        <v>18700.03</v>
      </c>
      <c r="N804" s="51">
        <v>18700.03</v>
      </c>
      <c r="O804" s="51">
        <v>31299.97</v>
      </c>
      <c r="P804" s="51">
        <v>31299.97</v>
      </c>
      <c r="Q804" s="9">
        <f t="shared" si="25"/>
        <v>0.37400059999999996</v>
      </c>
    </row>
    <row r="805" spans="1:17" x14ac:dyDescent="0.2">
      <c r="A805" s="10" t="s">
        <v>383</v>
      </c>
      <c r="B805" s="10" t="s">
        <v>384</v>
      </c>
      <c r="C805" s="11" t="str">
        <f t="shared" si="24"/>
        <v>21375107 CENTRO CULTURAL E HISTÓRICO JOSÉ FIGUERE</v>
      </c>
      <c r="D805" s="10" t="s">
        <v>19</v>
      </c>
      <c r="E805" s="10" t="s">
        <v>181</v>
      </c>
      <c r="F805" s="10" t="s">
        <v>182</v>
      </c>
      <c r="G805" s="51">
        <v>50000</v>
      </c>
      <c r="H805" s="51">
        <v>50000</v>
      </c>
      <c r="I805" s="51">
        <v>50000</v>
      </c>
      <c r="J805" s="51">
        <v>0</v>
      </c>
      <c r="K805" s="51">
        <v>0</v>
      </c>
      <c r="L805" s="51">
        <v>0</v>
      </c>
      <c r="M805" s="51">
        <v>14197</v>
      </c>
      <c r="N805" s="51">
        <v>14197</v>
      </c>
      <c r="O805" s="51">
        <v>35803</v>
      </c>
      <c r="P805" s="51">
        <v>35803</v>
      </c>
      <c r="Q805" s="9">
        <f t="shared" si="25"/>
        <v>0.28394000000000003</v>
      </c>
    </row>
    <row r="806" spans="1:17" x14ac:dyDescent="0.2">
      <c r="A806" s="10" t="s">
        <v>383</v>
      </c>
      <c r="B806" s="10" t="s">
        <v>384</v>
      </c>
      <c r="C806" s="11" t="str">
        <f t="shared" si="24"/>
        <v>21375107 CENTRO CULTURAL E HISTÓRICO JOSÉ FIGUERE</v>
      </c>
      <c r="D806" s="10" t="s">
        <v>19</v>
      </c>
      <c r="E806" s="10" t="s">
        <v>183</v>
      </c>
      <c r="F806" s="10" t="s">
        <v>184</v>
      </c>
      <c r="G806" s="51">
        <v>100000</v>
      </c>
      <c r="H806" s="51">
        <v>100000</v>
      </c>
      <c r="I806" s="51">
        <v>100000</v>
      </c>
      <c r="J806" s="51">
        <v>0</v>
      </c>
      <c r="K806" s="51">
        <v>0</v>
      </c>
      <c r="L806" s="51">
        <v>0</v>
      </c>
      <c r="M806" s="51">
        <v>78078.13</v>
      </c>
      <c r="N806" s="51">
        <v>78078.13</v>
      </c>
      <c r="O806" s="51">
        <v>21921.87</v>
      </c>
      <c r="P806" s="51">
        <v>21921.87</v>
      </c>
      <c r="Q806" s="9">
        <f t="shared" si="25"/>
        <v>0.78078130000000001</v>
      </c>
    </row>
    <row r="807" spans="1:17" x14ac:dyDescent="0.2">
      <c r="A807" s="10" t="s">
        <v>383</v>
      </c>
      <c r="B807" s="10" t="s">
        <v>384</v>
      </c>
      <c r="C807" s="11" t="str">
        <f t="shared" si="24"/>
        <v>21375107 CENTRO CULTURAL E HISTÓRICO JOSÉ FIGUERE</v>
      </c>
      <c r="D807" s="10" t="s">
        <v>19</v>
      </c>
      <c r="E807" s="10" t="s">
        <v>185</v>
      </c>
      <c r="F807" s="10" t="s">
        <v>186</v>
      </c>
      <c r="G807" s="51">
        <v>640000</v>
      </c>
      <c r="H807" s="51">
        <v>640000</v>
      </c>
      <c r="I807" s="51">
        <v>640000</v>
      </c>
      <c r="J807" s="51">
        <v>0</v>
      </c>
      <c r="K807" s="51">
        <v>0</v>
      </c>
      <c r="L807" s="51">
        <v>0</v>
      </c>
      <c r="M807" s="51">
        <v>588269.98</v>
      </c>
      <c r="N807" s="51">
        <v>588269.98</v>
      </c>
      <c r="O807" s="51">
        <v>51730.02</v>
      </c>
      <c r="P807" s="51">
        <v>51730.02</v>
      </c>
      <c r="Q807" s="9">
        <f t="shared" si="25"/>
        <v>0.91917184374999994</v>
      </c>
    </row>
    <row r="808" spans="1:17" x14ac:dyDescent="0.2">
      <c r="A808" s="10" t="s">
        <v>383</v>
      </c>
      <c r="B808" s="10" t="s">
        <v>384</v>
      </c>
      <c r="C808" s="11" t="str">
        <f t="shared" si="24"/>
        <v>21375107 CENTRO CULTURAL E HISTÓRICO JOSÉ FIGUERE</v>
      </c>
      <c r="D808" s="10" t="s">
        <v>19</v>
      </c>
      <c r="E808" s="10" t="s">
        <v>187</v>
      </c>
      <c r="F808" s="10" t="s">
        <v>188</v>
      </c>
      <c r="G808" s="51">
        <v>470000</v>
      </c>
      <c r="H808" s="51">
        <v>470000</v>
      </c>
      <c r="I808" s="51">
        <v>470000</v>
      </c>
      <c r="J808" s="51">
        <v>0</v>
      </c>
      <c r="K808" s="51">
        <v>0</v>
      </c>
      <c r="L808" s="51">
        <v>0</v>
      </c>
      <c r="M808" s="51">
        <v>456864.97</v>
      </c>
      <c r="N808" s="51">
        <v>456864.97</v>
      </c>
      <c r="O808" s="51">
        <v>13135.03</v>
      </c>
      <c r="P808" s="51">
        <v>13135.03</v>
      </c>
      <c r="Q808" s="9">
        <f t="shared" si="25"/>
        <v>0.97205312765957441</v>
      </c>
    </row>
    <row r="809" spans="1:17" x14ac:dyDescent="0.2">
      <c r="A809" s="10" t="s">
        <v>383</v>
      </c>
      <c r="B809" s="10" t="s">
        <v>384</v>
      </c>
      <c r="C809" s="11" t="str">
        <f t="shared" si="24"/>
        <v>21375107 CENTRO CULTURAL E HISTÓRICO JOSÉ FIGUERE</v>
      </c>
      <c r="D809" s="10" t="s">
        <v>19</v>
      </c>
      <c r="E809" s="10" t="s">
        <v>189</v>
      </c>
      <c r="F809" s="10" t="s">
        <v>190</v>
      </c>
      <c r="G809" s="51">
        <v>170000</v>
      </c>
      <c r="H809" s="51">
        <v>170000</v>
      </c>
      <c r="I809" s="51">
        <v>170000</v>
      </c>
      <c r="J809" s="51">
        <v>0</v>
      </c>
      <c r="K809" s="51">
        <v>0</v>
      </c>
      <c r="L809" s="51">
        <v>0</v>
      </c>
      <c r="M809" s="51">
        <v>131405.01</v>
      </c>
      <c r="N809" s="51">
        <v>131405.01</v>
      </c>
      <c r="O809" s="51">
        <v>38594.99</v>
      </c>
      <c r="P809" s="51">
        <v>38594.99</v>
      </c>
      <c r="Q809" s="9">
        <f t="shared" si="25"/>
        <v>0.77297064705882357</v>
      </c>
    </row>
    <row r="810" spans="1:17" x14ac:dyDescent="0.2">
      <c r="A810" s="10" t="s">
        <v>383</v>
      </c>
      <c r="B810" s="10" t="s">
        <v>384</v>
      </c>
      <c r="C810" s="11" t="str">
        <f t="shared" si="24"/>
        <v>21375107 CENTRO CULTURAL E HISTÓRICO JOSÉ FIGUERE</v>
      </c>
      <c r="D810" s="10" t="s">
        <v>19</v>
      </c>
      <c r="E810" s="10" t="s">
        <v>191</v>
      </c>
      <c r="F810" s="10" t="s">
        <v>192</v>
      </c>
      <c r="G810" s="51">
        <v>1809265</v>
      </c>
      <c r="H810" s="51">
        <v>1159265</v>
      </c>
      <c r="I810" s="51">
        <v>1159265</v>
      </c>
      <c r="J810" s="51">
        <v>0</v>
      </c>
      <c r="K810" s="51">
        <v>0</v>
      </c>
      <c r="L810" s="51">
        <v>0</v>
      </c>
      <c r="M810" s="51">
        <v>973136.86</v>
      </c>
      <c r="N810" s="51">
        <v>973136.86</v>
      </c>
      <c r="O810" s="51">
        <v>186128.14</v>
      </c>
      <c r="P810" s="51">
        <v>186128.14</v>
      </c>
      <c r="Q810" s="9">
        <f t="shared" si="25"/>
        <v>0.83944297464341633</v>
      </c>
    </row>
    <row r="811" spans="1:17" x14ac:dyDescent="0.2">
      <c r="A811" s="10" t="s">
        <v>383</v>
      </c>
      <c r="B811" s="10" t="s">
        <v>384</v>
      </c>
      <c r="C811" s="11" t="str">
        <f t="shared" si="24"/>
        <v>21375107 CENTRO CULTURAL E HISTÓRICO JOSÉ FIGUERE</v>
      </c>
      <c r="D811" s="10" t="s">
        <v>19</v>
      </c>
      <c r="E811" s="10" t="s">
        <v>193</v>
      </c>
      <c r="F811" s="10" t="s">
        <v>194</v>
      </c>
      <c r="G811" s="51">
        <v>330000</v>
      </c>
      <c r="H811" s="51">
        <v>330000</v>
      </c>
      <c r="I811" s="51">
        <v>330000</v>
      </c>
      <c r="J811" s="51">
        <v>0</v>
      </c>
      <c r="K811" s="51">
        <v>0</v>
      </c>
      <c r="L811" s="51">
        <v>0</v>
      </c>
      <c r="M811" s="51">
        <v>190389.03</v>
      </c>
      <c r="N811" s="51">
        <v>190389.03</v>
      </c>
      <c r="O811" s="51">
        <v>139610.97</v>
      </c>
      <c r="P811" s="51">
        <v>139610.97</v>
      </c>
      <c r="Q811" s="9">
        <f t="shared" si="25"/>
        <v>0.5769364545454545</v>
      </c>
    </row>
    <row r="812" spans="1:17" x14ac:dyDescent="0.2">
      <c r="A812" s="10" t="s">
        <v>383</v>
      </c>
      <c r="B812" s="10" t="s">
        <v>384</v>
      </c>
      <c r="C812" s="11" t="str">
        <f t="shared" si="24"/>
        <v>21375107 CENTRO CULTURAL E HISTÓRICO JOSÉ FIGUERE</v>
      </c>
      <c r="D812" s="10" t="s">
        <v>19</v>
      </c>
      <c r="E812" s="10" t="s">
        <v>197</v>
      </c>
      <c r="F812" s="10" t="s">
        <v>198</v>
      </c>
      <c r="G812" s="51">
        <v>939265</v>
      </c>
      <c r="H812" s="51">
        <v>439265</v>
      </c>
      <c r="I812" s="51">
        <v>439265</v>
      </c>
      <c r="J812" s="51">
        <v>0</v>
      </c>
      <c r="K812" s="51">
        <v>0</v>
      </c>
      <c r="L812" s="51">
        <v>0</v>
      </c>
      <c r="M812" s="51">
        <v>421273.39</v>
      </c>
      <c r="N812" s="51">
        <v>421273.39</v>
      </c>
      <c r="O812" s="51">
        <v>17991.61</v>
      </c>
      <c r="P812" s="51">
        <v>17991.61</v>
      </c>
      <c r="Q812" s="9">
        <f t="shared" si="25"/>
        <v>0.95904155805720925</v>
      </c>
    </row>
    <row r="813" spans="1:17" x14ac:dyDescent="0.2">
      <c r="A813" s="10" t="s">
        <v>383</v>
      </c>
      <c r="B813" s="10" t="s">
        <v>384</v>
      </c>
      <c r="C813" s="11" t="str">
        <f t="shared" si="24"/>
        <v>21375107 CENTRO CULTURAL E HISTÓRICO JOSÉ FIGUERE</v>
      </c>
      <c r="D813" s="10" t="s">
        <v>19</v>
      </c>
      <c r="E813" s="10" t="s">
        <v>199</v>
      </c>
      <c r="F813" s="10" t="s">
        <v>200</v>
      </c>
      <c r="G813" s="51">
        <v>50000</v>
      </c>
      <c r="H813" s="51">
        <v>50000</v>
      </c>
      <c r="I813" s="51">
        <v>50000</v>
      </c>
      <c r="J813" s="51">
        <v>0</v>
      </c>
      <c r="K813" s="51">
        <v>0</v>
      </c>
      <c r="L813" s="51">
        <v>0</v>
      </c>
      <c r="M813" s="51">
        <v>45549.98</v>
      </c>
      <c r="N813" s="51">
        <v>45549.98</v>
      </c>
      <c r="O813" s="51">
        <v>4450.0200000000004</v>
      </c>
      <c r="P813" s="51">
        <v>4450.0200000000004</v>
      </c>
      <c r="Q813" s="9">
        <f t="shared" si="25"/>
        <v>0.91099960000000002</v>
      </c>
    </row>
    <row r="814" spans="1:17" x14ac:dyDescent="0.2">
      <c r="A814" s="10" t="s">
        <v>383</v>
      </c>
      <c r="B814" s="10" t="s">
        <v>384</v>
      </c>
      <c r="C814" s="11" t="str">
        <f t="shared" si="24"/>
        <v>21375107 CENTRO CULTURAL E HISTÓRICO JOSÉ FIGUERE</v>
      </c>
      <c r="D814" s="10" t="s">
        <v>19</v>
      </c>
      <c r="E814" s="10" t="s">
        <v>201</v>
      </c>
      <c r="F814" s="10" t="s">
        <v>202</v>
      </c>
      <c r="G814" s="51">
        <v>395000</v>
      </c>
      <c r="H814" s="51">
        <v>245000</v>
      </c>
      <c r="I814" s="51">
        <v>245000</v>
      </c>
      <c r="J814" s="51">
        <v>0</v>
      </c>
      <c r="K814" s="51">
        <v>0</v>
      </c>
      <c r="L814" s="51">
        <v>0</v>
      </c>
      <c r="M814" s="51">
        <v>240310.98</v>
      </c>
      <c r="N814" s="51">
        <v>240310.98</v>
      </c>
      <c r="O814" s="51">
        <v>4689.0200000000004</v>
      </c>
      <c r="P814" s="51">
        <v>4689.0200000000004</v>
      </c>
      <c r="Q814" s="9">
        <f t="shared" si="25"/>
        <v>0.98086114285714288</v>
      </c>
    </row>
    <row r="815" spans="1:17" x14ac:dyDescent="0.2">
      <c r="A815" s="10" t="s">
        <v>383</v>
      </c>
      <c r="B815" s="10" t="s">
        <v>384</v>
      </c>
      <c r="C815" s="11" t="str">
        <f t="shared" si="24"/>
        <v>21375107 CENTRO CULTURAL E HISTÓRICO JOSÉ FIGUERE</v>
      </c>
      <c r="D815" s="10" t="s">
        <v>19</v>
      </c>
      <c r="E815" s="10" t="s">
        <v>203</v>
      </c>
      <c r="F815" s="10" t="s">
        <v>204</v>
      </c>
      <c r="G815" s="51">
        <v>20000</v>
      </c>
      <c r="H815" s="51">
        <v>20000</v>
      </c>
      <c r="I815" s="51">
        <v>20000</v>
      </c>
      <c r="J815" s="51">
        <v>0</v>
      </c>
      <c r="K815" s="51">
        <v>0</v>
      </c>
      <c r="L815" s="51">
        <v>0</v>
      </c>
      <c r="M815" s="51">
        <v>19979.98</v>
      </c>
      <c r="N815" s="51">
        <v>19979.98</v>
      </c>
      <c r="O815" s="51">
        <v>20.02</v>
      </c>
      <c r="P815" s="51">
        <v>20.02</v>
      </c>
      <c r="Q815" s="9">
        <f t="shared" si="25"/>
        <v>0.99899899999999997</v>
      </c>
    </row>
    <row r="816" spans="1:17" x14ac:dyDescent="0.2">
      <c r="A816" s="10" t="s">
        <v>383</v>
      </c>
      <c r="B816" s="10" t="s">
        <v>384</v>
      </c>
      <c r="C816" s="11" t="str">
        <f t="shared" si="24"/>
        <v>21375107 CENTRO CULTURAL E HISTÓRICO JOSÉ FIGUERE</v>
      </c>
      <c r="D816" s="10" t="s">
        <v>19</v>
      </c>
      <c r="E816" s="10" t="s">
        <v>205</v>
      </c>
      <c r="F816" s="10" t="s">
        <v>206</v>
      </c>
      <c r="G816" s="51">
        <v>25000</v>
      </c>
      <c r="H816" s="51">
        <v>25000</v>
      </c>
      <c r="I816" s="51">
        <v>25000</v>
      </c>
      <c r="J816" s="51">
        <v>0</v>
      </c>
      <c r="K816" s="51">
        <v>0</v>
      </c>
      <c r="L816" s="51">
        <v>0</v>
      </c>
      <c r="M816" s="51">
        <v>24672.5</v>
      </c>
      <c r="N816" s="51">
        <v>24672.5</v>
      </c>
      <c r="O816" s="51">
        <v>327.5</v>
      </c>
      <c r="P816" s="51">
        <v>327.5</v>
      </c>
      <c r="Q816" s="9">
        <f t="shared" si="25"/>
        <v>0.9869</v>
      </c>
    </row>
    <row r="817" spans="1:17" x14ac:dyDescent="0.2">
      <c r="A817" s="10" t="s">
        <v>383</v>
      </c>
      <c r="B817" s="10" t="s">
        <v>384</v>
      </c>
      <c r="C817" s="11" t="str">
        <f t="shared" si="24"/>
        <v>21375107 CENTRO CULTURAL E HISTÓRICO JOSÉ FIGUERE</v>
      </c>
      <c r="D817" s="10" t="s">
        <v>19</v>
      </c>
      <c r="E817" s="10" t="s">
        <v>207</v>
      </c>
      <c r="F817" s="10" t="s">
        <v>208</v>
      </c>
      <c r="G817" s="51">
        <v>50000</v>
      </c>
      <c r="H817" s="51">
        <v>50000</v>
      </c>
      <c r="I817" s="51">
        <v>50000</v>
      </c>
      <c r="J817" s="51">
        <v>0</v>
      </c>
      <c r="K817" s="51">
        <v>0</v>
      </c>
      <c r="L817" s="51">
        <v>0</v>
      </c>
      <c r="M817" s="51">
        <v>30961</v>
      </c>
      <c r="N817" s="51">
        <v>30961</v>
      </c>
      <c r="O817" s="51">
        <v>19039</v>
      </c>
      <c r="P817" s="51">
        <v>19039</v>
      </c>
      <c r="Q817" s="9">
        <f t="shared" si="25"/>
        <v>0.61921999999999999</v>
      </c>
    </row>
    <row r="818" spans="1:17" x14ac:dyDescent="0.2">
      <c r="A818" s="10" t="s">
        <v>383</v>
      </c>
      <c r="B818" s="10" t="s">
        <v>384</v>
      </c>
      <c r="C818" s="11" t="str">
        <f t="shared" si="24"/>
        <v>21375107 CENTRO CULTURAL E HISTÓRICO JOSÉ FIGUERE</v>
      </c>
      <c r="D818" s="10" t="s">
        <v>19</v>
      </c>
      <c r="E818" s="10" t="s">
        <v>209</v>
      </c>
      <c r="F818" s="10" t="s">
        <v>210</v>
      </c>
      <c r="G818" s="51">
        <v>3994413</v>
      </c>
      <c r="H818" s="51">
        <v>24782248</v>
      </c>
      <c r="I818" s="51">
        <v>24782248</v>
      </c>
      <c r="J818" s="51">
        <v>0</v>
      </c>
      <c r="K818" s="51">
        <v>0</v>
      </c>
      <c r="L818" s="51">
        <v>0</v>
      </c>
      <c r="M818" s="51">
        <v>14420212.210000001</v>
      </c>
      <c r="N818" s="51">
        <v>14420212.210000001</v>
      </c>
      <c r="O818" s="51">
        <v>10362035.789999999</v>
      </c>
      <c r="P818" s="51">
        <v>10362035.789999999</v>
      </c>
      <c r="Q818" s="9">
        <f t="shared" si="25"/>
        <v>0.58187668084025312</v>
      </c>
    </row>
    <row r="819" spans="1:17" x14ac:dyDescent="0.2">
      <c r="A819" s="10" t="s">
        <v>383</v>
      </c>
      <c r="B819" s="10" t="s">
        <v>384</v>
      </c>
      <c r="C819" s="11" t="str">
        <f t="shared" si="24"/>
        <v>21375107 CENTRO CULTURAL E HISTÓRICO JOSÉ FIGUERE</v>
      </c>
      <c r="D819" s="10" t="s">
        <v>19</v>
      </c>
      <c r="E819" s="10" t="s">
        <v>211</v>
      </c>
      <c r="F819" s="10" t="s">
        <v>212</v>
      </c>
      <c r="G819" s="51">
        <v>1994413</v>
      </c>
      <c r="H819" s="51">
        <v>1707659</v>
      </c>
      <c r="I819" s="51">
        <v>1707659</v>
      </c>
      <c r="J819" s="51">
        <v>0</v>
      </c>
      <c r="K819" s="51">
        <v>0</v>
      </c>
      <c r="L819" s="51">
        <v>0</v>
      </c>
      <c r="M819" s="51">
        <v>1588162.34</v>
      </c>
      <c r="N819" s="51">
        <v>1588162.34</v>
      </c>
      <c r="O819" s="51">
        <v>119496.66</v>
      </c>
      <c r="P819" s="51">
        <v>119496.66</v>
      </c>
      <c r="Q819" s="9">
        <f t="shared" si="25"/>
        <v>0.93002311351388078</v>
      </c>
    </row>
    <row r="820" spans="1:17" x14ac:dyDescent="0.2">
      <c r="A820" s="10" t="s">
        <v>383</v>
      </c>
      <c r="B820" s="10" t="s">
        <v>384</v>
      </c>
      <c r="C820" s="11" t="str">
        <f t="shared" si="24"/>
        <v>21375107 CENTRO CULTURAL E HISTÓRICO JOSÉ FIGUERE</v>
      </c>
      <c r="D820" s="10" t="s">
        <v>19</v>
      </c>
      <c r="E820" s="10" t="s">
        <v>390</v>
      </c>
      <c r="F820" s="10" t="s">
        <v>214</v>
      </c>
      <c r="G820" s="51">
        <v>1720455</v>
      </c>
      <c r="H820" s="51">
        <v>1473090</v>
      </c>
      <c r="I820" s="51">
        <v>1473090</v>
      </c>
      <c r="J820" s="51">
        <v>0</v>
      </c>
      <c r="K820" s="51">
        <v>0</v>
      </c>
      <c r="L820" s="51">
        <v>0</v>
      </c>
      <c r="M820" s="51">
        <v>1368567.42</v>
      </c>
      <c r="N820" s="51">
        <v>1368567.42</v>
      </c>
      <c r="O820" s="51">
        <v>104522.58</v>
      </c>
      <c r="P820" s="51">
        <v>104522.58</v>
      </c>
      <c r="Q820" s="9">
        <f t="shared" si="25"/>
        <v>0.92904535364438012</v>
      </c>
    </row>
    <row r="821" spans="1:17" x14ac:dyDescent="0.2">
      <c r="A821" s="10" t="s">
        <v>383</v>
      </c>
      <c r="B821" s="10" t="s">
        <v>384</v>
      </c>
      <c r="C821" s="11" t="str">
        <f t="shared" si="24"/>
        <v>21375107 CENTRO CULTURAL E HISTÓRICO JOSÉ FIGUERE</v>
      </c>
      <c r="D821" s="10" t="s">
        <v>19</v>
      </c>
      <c r="E821" s="10" t="s">
        <v>391</v>
      </c>
      <c r="F821" s="10" t="s">
        <v>216</v>
      </c>
      <c r="G821" s="51">
        <v>273958</v>
      </c>
      <c r="H821" s="51">
        <v>234569</v>
      </c>
      <c r="I821" s="51">
        <v>234569</v>
      </c>
      <c r="J821" s="51">
        <v>0</v>
      </c>
      <c r="K821" s="51">
        <v>0</v>
      </c>
      <c r="L821" s="51">
        <v>0</v>
      </c>
      <c r="M821" s="51">
        <v>219594.92</v>
      </c>
      <c r="N821" s="51">
        <v>219594.92</v>
      </c>
      <c r="O821" s="51">
        <v>14974.08</v>
      </c>
      <c r="P821" s="51">
        <v>14974.08</v>
      </c>
      <c r="Q821" s="9">
        <f t="shared" si="25"/>
        <v>0.93616343165550442</v>
      </c>
    </row>
    <row r="822" spans="1:17" x14ac:dyDescent="0.2">
      <c r="A822" s="10" t="s">
        <v>383</v>
      </c>
      <c r="B822" s="10" t="s">
        <v>384</v>
      </c>
      <c r="C822" s="11" t="str">
        <f t="shared" si="24"/>
        <v>21375107 CENTRO CULTURAL E HISTÓRICO JOSÉ FIGUERE</v>
      </c>
      <c r="D822" s="10" t="s">
        <v>19</v>
      </c>
      <c r="E822" s="10" t="s">
        <v>219</v>
      </c>
      <c r="F822" s="10" t="s">
        <v>220</v>
      </c>
      <c r="G822" s="51">
        <v>1500000</v>
      </c>
      <c r="H822" s="51">
        <v>1500000</v>
      </c>
      <c r="I822" s="51">
        <v>1500000</v>
      </c>
      <c r="J822" s="51">
        <v>0</v>
      </c>
      <c r="K822" s="51">
        <v>0</v>
      </c>
      <c r="L822" s="51">
        <v>0</v>
      </c>
      <c r="M822" s="51">
        <v>1430000</v>
      </c>
      <c r="N822" s="51">
        <v>1430000</v>
      </c>
      <c r="O822" s="51">
        <v>70000</v>
      </c>
      <c r="P822" s="51">
        <v>70000</v>
      </c>
      <c r="Q822" s="9">
        <f t="shared" si="25"/>
        <v>0.95333333333333337</v>
      </c>
    </row>
    <row r="823" spans="1:17" x14ac:dyDescent="0.2">
      <c r="A823" s="10" t="s">
        <v>383</v>
      </c>
      <c r="B823" s="10" t="s">
        <v>384</v>
      </c>
      <c r="C823" s="11" t="str">
        <f t="shared" si="24"/>
        <v>21375107 CENTRO CULTURAL E HISTÓRICO JOSÉ FIGUERE</v>
      </c>
      <c r="D823" s="10" t="s">
        <v>19</v>
      </c>
      <c r="E823" s="10" t="s">
        <v>223</v>
      </c>
      <c r="F823" s="10" t="s">
        <v>224</v>
      </c>
      <c r="G823" s="51">
        <v>1500000</v>
      </c>
      <c r="H823" s="51">
        <v>1500000</v>
      </c>
      <c r="I823" s="51">
        <v>1500000</v>
      </c>
      <c r="J823" s="51">
        <v>0</v>
      </c>
      <c r="K823" s="51">
        <v>0</v>
      </c>
      <c r="L823" s="51">
        <v>0</v>
      </c>
      <c r="M823" s="51">
        <v>1430000</v>
      </c>
      <c r="N823" s="51">
        <v>1430000</v>
      </c>
      <c r="O823" s="51">
        <v>70000</v>
      </c>
      <c r="P823" s="51">
        <v>70000</v>
      </c>
      <c r="Q823" s="9">
        <f t="shared" si="25"/>
        <v>0.95333333333333337</v>
      </c>
    </row>
    <row r="824" spans="1:17" x14ac:dyDescent="0.2">
      <c r="A824" s="10" t="s">
        <v>383</v>
      </c>
      <c r="B824" s="10" t="s">
        <v>384</v>
      </c>
      <c r="C824" s="11" t="str">
        <f t="shared" si="24"/>
        <v>21375107 CENTRO CULTURAL E HISTÓRICO JOSÉ FIGUERE</v>
      </c>
      <c r="D824" s="10" t="s">
        <v>19</v>
      </c>
      <c r="E824" s="10" t="s">
        <v>225</v>
      </c>
      <c r="F824" s="10" t="s">
        <v>226</v>
      </c>
      <c r="G824" s="51">
        <v>500000</v>
      </c>
      <c r="H824" s="51">
        <v>21574589</v>
      </c>
      <c r="I824" s="51">
        <v>21574589</v>
      </c>
      <c r="J824" s="51">
        <v>0</v>
      </c>
      <c r="K824" s="51">
        <v>0</v>
      </c>
      <c r="L824" s="51">
        <v>0</v>
      </c>
      <c r="M824" s="51">
        <v>11402049.869999999</v>
      </c>
      <c r="N824" s="51">
        <v>11402049.869999999</v>
      </c>
      <c r="O824" s="51">
        <v>10172539.130000001</v>
      </c>
      <c r="P824" s="51">
        <v>10172539.130000001</v>
      </c>
      <c r="Q824" s="9">
        <f t="shared" si="25"/>
        <v>0.52849441859587676</v>
      </c>
    </row>
    <row r="825" spans="1:17" x14ac:dyDescent="0.2">
      <c r="A825" s="10" t="s">
        <v>383</v>
      </c>
      <c r="B825" s="10" t="s">
        <v>384</v>
      </c>
      <c r="C825" s="11" t="str">
        <f t="shared" si="24"/>
        <v>21375107 CENTRO CULTURAL E HISTÓRICO JOSÉ FIGUERE</v>
      </c>
      <c r="D825" s="10" t="s">
        <v>19</v>
      </c>
      <c r="E825" s="10" t="s">
        <v>227</v>
      </c>
      <c r="F825" s="10" t="s">
        <v>228</v>
      </c>
      <c r="G825" s="51">
        <v>0</v>
      </c>
      <c r="H825" s="51">
        <v>21074589</v>
      </c>
      <c r="I825" s="51">
        <v>21074589</v>
      </c>
      <c r="J825" s="51">
        <v>0</v>
      </c>
      <c r="K825" s="51">
        <v>0</v>
      </c>
      <c r="L825" s="51">
        <v>0</v>
      </c>
      <c r="M825" s="51">
        <v>11210769.58</v>
      </c>
      <c r="N825" s="51">
        <v>11210769.58</v>
      </c>
      <c r="O825" s="51">
        <v>9863819.4199999999</v>
      </c>
      <c r="P825" s="51">
        <v>9863819.4199999999</v>
      </c>
      <c r="Q825" s="9">
        <f t="shared" si="25"/>
        <v>0.53195673614322914</v>
      </c>
    </row>
    <row r="826" spans="1:17" x14ac:dyDescent="0.2">
      <c r="A826" s="10" t="s">
        <v>383</v>
      </c>
      <c r="B826" s="10" t="s">
        <v>384</v>
      </c>
      <c r="C826" s="11" t="str">
        <f t="shared" si="24"/>
        <v>21375107 CENTRO CULTURAL E HISTÓRICO JOSÉ FIGUERE</v>
      </c>
      <c r="D826" s="10" t="s">
        <v>19</v>
      </c>
      <c r="E826" s="10" t="s">
        <v>229</v>
      </c>
      <c r="F826" s="10" t="s">
        <v>230</v>
      </c>
      <c r="G826" s="51">
        <v>500000</v>
      </c>
      <c r="H826" s="51">
        <v>500000</v>
      </c>
      <c r="I826" s="51">
        <v>500000</v>
      </c>
      <c r="J826" s="51">
        <v>0</v>
      </c>
      <c r="K826" s="51">
        <v>0</v>
      </c>
      <c r="L826" s="51">
        <v>0</v>
      </c>
      <c r="M826" s="51">
        <v>191280.29</v>
      </c>
      <c r="N826" s="51">
        <v>191280.29</v>
      </c>
      <c r="O826" s="51">
        <v>308719.71000000002</v>
      </c>
      <c r="P826" s="51">
        <v>308719.71000000002</v>
      </c>
      <c r="Q826" s="9">
        <f t="shared" si="25"/>
        <v>0.38256058000000004</v>
      </c>
    </row>
    <row r="827" spans="1:17" x14ac:dyDescent="0.2">
      <c r="A827" s="10" t="s">
        <v>383</v>
      </c>
      <c r="B827" s="10" t="s">
        <v>384</v>
      </c>
      <c r="C827" s="11" t="str">
        <f t="shared" si="24"/>
        <v>21375107 CENTRO CULTURAL E HISTÓRICO JOSÉ FIGUERE</v>
      </c>
      <c r="D827" s="10" t="s">
        <v>253</v>
      </c>
      <c r="E827" s="10" t="s">
        <v>254</v>
      </c>
      <c r="F827" s="10" t="s">
        <v>255</v>
      </c>
      <c r="G827" s="51">
        <v>4963923</v>
      </c>
      <c r="H827" s="51">
        <v>2963923</v>
      </c>
      <c r="I827" s="51">
        <v>2963923</v>
      </c>
      <c r="J827" s="51">
        <v>0</v>
      </c>
      <c r="K827" s="51">
        <v>0</v>
      </c>
      <c r="L827" s="51">
        <v>0</v>
      </c>
      <c r="M827" s="51">
        <v>1326719.82</v>
      </c>
      <c r="N827" s="51">
        <v>1326719.82</v>
      </c>
      <c r="O827" s="51">
        <v>1637203.18</v>
      </c>
      <c r="P827" s="51">
        <v>1637203.18</v>
      </c>
      <c r="Q827" s="9">
        <f t="shared" si="25"/>
        <v>0.44762290383387154</v>
      </c>
    </row>
    <row r="828" spans="1:17" x14ac:dyDescent="0.2">
      <c r="A828" s="10" t="s">
        <v>383</v>
      </c>
      <c r="B828" s="10" t="s">
        <v>384</v>
      </c>
      <c r="C828" s="11" t="str">
        <f t="shared" si="24"/>
        <v>21375107 CENTRO CULTURAL E HISTÓRICO JOSÉ FIGUERE</v>
      </c>
      <c r="D828" s="10" t="s">
        <v>253</v>
      </c>
      <c r="E828" s="10" t="s">
        <v>256</v>
      </c>
      <c r="F828" s="10" t="s">
        <v>257</v>
      </c>
      <c r="G828" s="51">
        <v>2963923</v>
      </c>
      <c r="H828" s="51">
        <v>2963923</v>
      </c>
      <c r="I828" s="51">
        <v>2963923</v>
      </c>
      <c r="J828" s="51">
        <v>0</v>
      </c>
      <c r="K828" s="51">
        <v>0</v>
      </c>
      <c r="L828" s="51">
        <v>0</v>
      </c>
      <c r="M828" s="51">
        <v>1326719.82</v>
      </c>
      <c r="N828" s="51">
        <v>1326719.82</v>
      </c>
      <c r="O828" s="51">
        <v>1637203.18</v>
      </c>
      <c r="P828" s="51">
        <v>1637203.18</v>
      </c>
      <c r="Q828" s="9">
        <f t="shared" si="25"/>
        <v>0.44762290383387154</v>
      </c>
    </row>
    <row r="829" spans="1:17" x14ac:dyDescent="0.2">
      <c r="A829" s="10" t="s">
        <v>383</v>
      </c>
      <c r="B829" s="10" t="s">
        <v>384</v>
      </c>
      <c r="C829" s="11" t="str">
        <f t="shared" si="24"/>
        <v>21375107 CENTRO CULTURAL E HISTÓRICO JOSÉ FIGUERE</v>
      </c>
      <c r="D829" s="10" t="s">
        <v>253</v>
      </c>
      <c r="E829" s="10" t="s">
        <v>260</v>
      </c>
      <c r="F829" s="10" t="s">
        <v>261</v>
      </c>
      <c r="G829" s="51">
        <v>500000</v>
      </c>
      <c r="H829" s="51">
        <v>500000</v>
      </c>
      <c r="I829" s="51">
        <v>500000</v>
      </c>
      <c r="J829" s="51">
        <v>0</v>
      </c>
      <c r="K829" s="51">
        <v>0</v>
      </c>
      <c r="L829" s="51">
        <v>0</v>
      </c>
      <c r="M829" s="51">
        <v>385474.82</v>
      </c>
      <c r="N829" s="51">
        <v>385474.82</v>
      </c>
      <c r="O829" s="51">
        <v>114525.18</v>
      </c>
      <c r="P829" s="51">
        <v>114525.18</v>
      </c>
      <c r="Q829" s="12">
        <f t="shared" si="25"/>
        <v>0.77094963999999999</v>
      </c>
    </row>
    <row r="830" spans="1:17" x14ac:dyDescent="0.2">
      <c r="A830" s="10" t="s">
        <v>383</v>
      </c>
      <c r="B830" s="10" t="s">
        <v>384</v>
      </c>
      <c r="C830" s="11" t="str">
        <f t="shared" si="24"/>
        <v>21375107 CENTRO CULTURAL E HISTÓRICO JOSÉ FIGUERE</v>
      </c>
      <c r="D830" s="10" t="s">
        <v>253</v>
      </c>
      <c r="E830" s="10" t="s">
        <v>262</v>
      </c>
      <c r="F830" s="10" t="s">
        <v>263</v>
      </c>
      <c r="G830" s="51">
        <v>800000</v>
      </c>
      <c r="H830" s="51">
        <v>800000</v>
      </c>
      <c r="I830" s="51">
        <v>800000</v>
      </c>
      <c r="J830" s="51">
        <v>0</v>
      </c>
      <c r="K830" s="51">
        <v>0</v>
      </c>
      <c r="L830" s="51">
        <v>0</v>
      </c>
      <c r="M830" s="51">
        <v>29500</v>
      </c>
      <c r="N830" s="51">
        <v>29500</v>
      </c>
      <c r="O830" s="51">
        <v>770500</v>
      </c>
      <c r="P830" s="51">
        <v>770500</v>
      </c>
      <c r="Q830" s="9">
        <f t="shared" si="25"/>
        <v>3.6874999999999998E-2</v>
      </c>
    </row>
    <row r="831" spans="1:17" x14ac:dyDescent="0.2">
      <c r="A831" s="10" t="s">
        <v>383</v>
      </c>
      <c r="B831" s="10" t="s">
        <v>384</v>
      </c>
      <c r="C831" s="11" t="str">
        <f t="shared" si="24"/>
        <v>21375107 CENTRO CULTURAL E HISTÓRICO JOSÉ FIGUERE</v>
      </c>
      <c r="D831" s="10" t="s">
        <v>253</v>
      </c>
      <c r="E831" s="10" t="s">
        <v>264</v>
      </c>
      <c r="F831" s="10" t="s">
        <v>265</v>
      </c>
      <c r="G831" s="51">
        <v>663923</v>
      </c>
      <c r="H831" s="51">
        <v>1528448</v>
      </c>
      <c r="I831" s="51">
        <v>1528448</v>
      </c>
      <c r="J831" s="51">
        <v>0</v>
      </c>
      <c r="K831" s="51">
        <v>0</v>
      </c>
      <c r="L831" s="51">
        <v>0</v>
      </c>
      <c r="M831" s="51">
        <v>800750</v>
      </c>
      <c r="N831" s="51">
        <v>800750</v>
      </c>
      <c r="O831" s="51">
        <v>727698</v>
      </c>
      <c r="P831" s="51">
        <v>727698</v>
      </c>
      <c r="Q831" s="9">
        <f t="shared" si="25"/>
        <v>0.52389744368143376</v>
      </c>
    </row>
    <row r="832" spans="1:17" x14ac:dyDescent="0.2">
      <c r="A832" s="10" t="s">
        <v>383</v>
      </c>
      <c r="B832" s="10" t="s">
        <v>384</v>
      </c>
      <c r="C832" s="11" t="str">
        <f t="shared" si="24"/>
        <v>21375107 CENTRO CULTURAL E HISTÓRICO JOSÉ FIGUERE</v>
      </c>
      <c r="D832" s="10" t="s">
        <v>253</v>
      </c>
      <c r="E832" s="10" t="s">
        <v>266</v>
      </c>
      <c r="F832" s="10" t="s">
        <v>267</v>
      </c>
      <c r="G832" s="51">
        <v>1000000</v>
      </c>
      <c r="H832" s="51">
        <v>135475</v>
      </c>
      <c r="I832" s="51">
        <v>135475</v>
      </c>
      <c r="J832" s="51">
        <v>0</v>
      </c>
      <c r="K832" s="51">
        <v>0</v>
      </c>
      <c r="L832" s="51">
        <v>0</v>
      </c>
      <c r="M832" s="51">
        <v>110995</v>
      </c>
      <c r="N832" s="51">
        <v>110995</v>
      </c>
      <c r="O832" s="51">
        <v>24480</v>
      </c>
      <c r="P832" s="51">
        <v>24480</v>
      </c>
      <c r="Q832" s="9">
        <f t="shared" si="25"/>
        <v>0.8193024543273667</v>
      </c>
    </row>
    <row r="833" spans="1:17" x14ac:dyDescent="0.2">
      <c r="A833" s="10" t="s">
        <v>383</v>
      </c>
      <c r="B833" s="10" t="s">
        <v>384</v>
      </c>
      <c r="C833" s="11" t="str">
        <f t="shared" si="24"/>
        <v>21375107 CENTRO CULTURAL E HISTÓRICO JOSÉ FIGUERE</v>
      </c>
      <c r="D833" s="10" t="s">
        <v>253</v>
      </c>
      <c r="E833" s="10" t="s">
        <v>274</v>
      </c>
      <c r="F833" s="10" t="s">
        <v>275</v>
      </c>
      <c r="G833" s="51">
        <v>2000000</v>
      </c>
      <c r="H833" s="51">
        <v>0</v>
      </c>
      <c r="I833" s="51">
        <v>0</v>
      </c>
      <c r="J833" s="51">
        <v>0</v>
      </c>
      <c r="K833" s="51">
        <v>0</v>
      </c>
      <c r="L833" s="51">
        <v>0</v>
      </c>
      <c r="M833" s="51">
        <v>0</v>
      </c>
      <c r="N833" s="51">
        <v>0</v>
      </c>
      <c r="O833" s="51">
        <v>0</v>
      </c>
      <c r="P833" s="51">
        <v>0</v>
      </c>
      <c r="Q833" s="9">
        <f t="shared" si="25"/>
        <v>0</v>
      </c>
    </row>
    <row r="834" spans="1:17" x14ac:dyDescent="0.2">
      <c r="A834" s="10" t="s">
        <v>383</v>
      </c>
      <c r="B834" s="10" t="s">
        <v>384</v>
      </c>
      <c r="C834" s="11" t="str">
        <f t="shared" si="24"/>
        <v>21375107 CENTRO CULTURAL E HISTÓRICO JOSÉ FIGUERE</v>
      </c>
      <c r="D834" s="10" t="s">
        <v>253</v>
      </c>
      <c r="E834" s="10" t="s">
        <v>276</v>
      </c>
      <c r="F834" s="10" t="s">
        <v>277</v>
      </c>
      <c r="G834" s="51">
        <v>2000000</v>
      </c>
      <c r="H834" s="51">
        <v>0</v>
      </c>
      <c r="I834" s="51">
        <v>0</v>
      </c>
      <c r="J834" s="51">
        <v>0</v>
      </c>
      <c r="K834" s="51">
        <v>0</v>
      </c>
      <c r="L834" s="51">
        <v>0</v>
      </c>
      <c r="M834" s="51">
        <v>0</v>
      </c>
      <c r="N834" s="51">
        <v>0</v>
      </c>
      <c r="O834" s="51">
        <v>0</v>
      </c>
      <c r="P834" s="51">
        <v>0</v>
      </c>
      <c r="Q834" s="12">
        <f t="shared" si="25"/>
        <v>0</v>
      </c>
    </row>
    <row r="835" spans="1:17" x14ac:dyDescent="0.2">
      <c r="A835" s="11" t="s">
        <v>392</v>
      </c>
      <c r="B835" s="11" t="s">
        <v>393</v>
      </c>
      <c r="C835" s="11" t="str">
        <f t="shared" si="24"/>
        <v>21375108 CASA DE LA CULTURA DE PUNTARENAS</v>
      </c>
      <c r="D835" s="11" t="s">
        <v>19</v>
      </c>
      <c r="E835" s="11" t="s">
        <v>20</v>
      </c>
      <c r="F835" s="11" t="s">
        <v>20</v>
      </c>
      <c r="G835" s="50">
        <v>135351146</v>
      </c>
      <c r="H835" s="50">
        <v>144458406</v>
      </c>
      <c r="I835" s="50">
        <v>144458406</v>
      </c>
      <c r="J835" s="50">
        <v>0</v>
      </c>
      <c r="K835" s="50">
        <v>0</v>
      </c>
      <c r="L835" s="50">
        <v>0</v>
      </c>
      <c r="M835" s="50">
        <v>121270248.98</v>
      </c>
      <c r="N835" s="50">
        <v>116521635.13</v>
      </c>
      <c r="O835" s="50">
        <v>23188157.02</v>
      </c>
      <c r="P835" s="50">
        <v>23188157.02</v>
      </c>
      <c r="Q835" s="12">
        <f t="shared" si="25"/>
        <v>0.83948212041049386</v>
      </c>
    </row>
    <row r="836" spans="1:17" x14ac:dyDescent="0.2">
      <c r="A836" s="10" t="s">
        <v>392</v>
      </c>
      <c r="B836" s="10" t="s">
        <v>393</v>
      </c>
      <c r="C836" s="11" t="str">
        <f t="shared" si="24"/>
        <v>21375108 CASA DE LA CULTURA DE PUNTARENAS</v>
      </c>
      <c r="D836" s="10" t="s">
        <v>19</v>
      </c>
      <c r="E836" s="10" t="s">
        <v>23</v>
      </c>
      <c r="F836" s="10" t="s">
        <v>24</v>
      </c>
      <c r="G836" s="51">
        <v>74188378</v>
      </c>
      <c r="H836" s="51">
        <v>56931217</v>
      </c>
      <c r="I836" s="51">
        <v>56931217</v>
      </c>
      <c r="J836" s="51">
        <v>0</v>
      </c>
      <c r="K836" s="51">
        <v>0</v>
      </c>
      <c r="L836" s="51">
        <v>0</v>
      </c>
      <c r="M836" s="51">
        <v>46163916.009999998</v>
      </c>
      <c r="N836" s="51">
        <v>45814031.259999998</v>
      </c>
      <c r="O836" s="51">
        <v>10767300.99</v>
      </c>
      <c r="P836" s="51">
        <v>10767300.99</v>
      </c>
      <c r="Q836" s="9">
        <f t="shared" si="25"/>
        <v>0.81087175793203226</v>
      </c>
    </row>
    <row r="837" spans="1:17" x14ac:dyDescent="0.2">
      <c r="A837" s="10" t="s">
        <v>392</v>
      </c>
      <c r="B837" s="10" t="s">
        <v>393</v>
      </c>
      <c r="C837" s="11" t="str">
        <f t="shared" si="24"/>
        <v>21375108 CASA DE LA CULTURA DE PUNTARENAS</v>
      </c>
      <c r="D837" s="10" t="s">
        <v>19</v>
      </c>
      <c r="E837" s="10" t="s">
        <v>25</v>
      </c>
      <c r="F837" s="10" t="s">
        <v>26</v>
      </c>
      <c r="G837" s="51">
        <v>46886928</v>
      </c>
      <c r="H837" s="51">
        <v>27183678</v>
      </c>
      <c r="I837" s="51">
        <v>27183678</v>
      </c>
      <c r="J837" s="51">
        <v>0</v>
      </c>
      <c r="K837" s="51">
        <v>0</v>
      </c>
      <c r="L837" s="51">
        <v>0</v>
      </c>
      <c r="M837" s="51">
        <v>24644503.789999999</v>
      </c>
      <c r="N837" s="51">
        <v>24610809.920000002</v>
      </c>
      <c r="O837" s="51">
        <v>2539174.21</v>
      </c>
      <c r="P837" s="51">
        <v>2539174.21</v>
      </c>
      <c r="Q837" s="9">
        <f t="shared" si="25"/>
        <v>0.90659195529022962</v>
      </c>
    </row>
    <row r="838" spans="1:17" x14ac:dyDescent="0.2">
      <c r="A838" s="10" t="s">
        <v>392</v>
      </c>
      <c r="B838" s="10" t="s">
        <v>393</v>
      </c>
      <c r="C838" s="11" t="str">
        <f t="shared" si="24"/>
        <v>21375108 CASA DE LA CULTURA DE PUNTARENAS</v>
      </c>
      <c r="D838" s="10" t="s">
        <v>19</v>
      </c>
      <c r="E838" s="10" t="s">
        <v>27</v>
      </c>
      <c r="F838" s="10" t="s">
        <v>28</v>
      </c>
      <c r="G838" s="51">
        <v>46886928</v>
      </c>
      <c r="H838" s="51">
        <v>27183678</v>
      </c>
      <c r="I838" s="51">
        <v>27183678</v>
      </c>
      <c r="J838" s="51">
        <v>0</v>
      </c>
      <c r="K838" s="51">
        <v>0</v>
      </c>
      <c r="L838" s="51">
        <v>0</v>
      </c>
      <c r="M838" s="51">
        <v>24644503.789999999</v>
      </c>
      <c r="N838" s="51">
        <v>24610809.920000002</v>
      </c>
      <c r="O838" s="51">
        <v>2539174.21</v>
      </c>
      <c r="P838" s="51">
        <v>2539174.21</v>
      </c>
      <c r="Q838" s="9">
        <f t="shared" si="25"/>
        <v>0.90659195529022962</v>
      </c>
    </row>
    <row r="839" spans="1:17" x14ac:dyDescent="0.2">
      <c r="A839" s="10" t="s">
        <v>392</v>
      </c>
      <c r="B839" s="10" t="s">
        <v>393</v>
      </c>
      <c r="C839" s="11" t="str">
        <f t="shared" ref="C839:C902" si="26">+CONCATENATE(A839," ",B839)</f>
        <v>21375108 CASA DE LA CULTURA DE PUNTARENAS</v>
      </c>
      <c r="D839" s="10" t="s">
        <v>19</v>
      </c>
      <c r="E839" s="10" t="s">
        <v>31</v>
      </c>
      <c r="F839" s="10" t="s">
        <v>32</v>
      </c>
      <c r="G839" s="51">
        <v>1000000</v>
      </c>
      <c r="H839" s="51">
        <v>2500000</v>
      </c>
      <c r="I839" s="51">
        <v>2500000</v>
      </c>
      <c r="J839" s="51">
        <v>0</v>
      </c>
      <c r="K839" s="51">
        <v>0</v>
      </c>
      <c r="L839" s="51">
        <v>0</v>
      </c>
      <c r="M839" s="51">
        <v>2401928.27</v>
      </c>
      <c r="N839" s="51">
        <v>2401928.27</v>
      </c>
      <c r="O839" s="51">
        <v>98071.73</v>
      </c>
      <c r="P839" s="51">
        <v>98071.73</v>
      </c>
      <c r="Q839" s="9">
        <f t="shared" ref="Q839:Q902" si="27">+IFERROR(M839/H839,0)</f>
        <v>0.96077130799999999</v>
      </c>
    </row>
    <row r="840" spans="1:17" x14ac:dyDescent="0.2">
      <c r="A840" s="10" t="s">
        <v>392</v>
      </c>
      <c r="B840" s="10" t="s">
        <v>393</v>
      </c>
      <c r="C840" s="11" t="str">
        <f t="shared" si="26"/>
        <v>21375108 CASA DE LA CULTURA DE PUNTARENAS</v>
      </c>
      <c r="D840" s="10" t="s">
        <v>19</v>
      </c>
      <c r="E840" s="10" t="s">
        <v>33</v>
      </c>
      <c r="F840" s="10" t="s">
        <v>34</v>
      </c>
      <c r="G840" s="51">
        <v>1000000</v>
      </c>
      <c r="H840" s="51">
        <v>2500000</v>
      </c>
      <c r="I840" s="51">
        <v>2500000</v>
      </c>
      <c r="J840" s="51">
        <v>0</v>
      </c>
      <c r="K840" s="51">
        <v>0</v>
      </c>
      <c r="L840" s="51">
        <v>0</v>
      </c>
      <c r="M840" s="51">
        <v>2401928.27</v>
      </c>
      <c r="N840" s="51">
        <v>2401928.27</v>
      </c>
      <c r="O840" s="51">
        <v>98071.73</v>
      </c>
      <c r="P840" s="51">
        <v>98071.73</v>
      </c>
      <c r="Q840" s="9">
        <f t="shared" si="27"/>
        <v>0.96077130799999999</v>
      </c>
    </row>
    <row r="841" spans="1:17" x14ac:dyDescent="0.2">
      <c r="A841" s="10" t="s">
        <v>392</v>
      </c>
      <c r="B841" s="10" t="s">
        <v>393</v>
      </c>
      <c r="C841" s="11" t="str">
        <f t="shared" si="26"/>
        <v>21375108 CASA DE LA CULTURA DE PUNTARENAS</v>
      </c>
      <c r="D841" s="10" t="s">
        <v>19</v>
      </c>
      <c r="E841" s="10" t="s">
        <v>35</v>
      </c>
      <c r="F841" s="10" t="s">
        <v>36</v>
      </c>
      <c r="G841" s="51">
        <v>14916770</v>
      </c>
      <c r="H841" s="51">
        <v>16571619</v>
      </c>
      <c r="I841" s="51">
        <v>16571619</v>
      </c>
      <c r="J841" s="51">
        <v>0</v>
      </c>
      <c r="K841" s="51">
        <v>0</v>
      </c>
      <c r="L841" s="51">
        <v>0</v>
      </c>
      <c r="M841" s="51">
        <v>11736429.949999999</v>
      </c>
      <c r="N841" s="51">
        <v>11420239.07</v>
      </c>
      <c r="O841" s="51">
        <v>4835189.05</v>
      </c>
      <c r="P841" s="51">
        <v>4835189.05</v>
      </c>
      <c r="Q841" s="9">
        <f t="shared" si="27"/>
        <v>0.70822470333164189</v>
      </c>
    </row>
    <row r="842" spans="1:17" x14ac:dyDescent="0.2">
      <c r="A842" s="10" t="s">
        <v>392</v>
      </c>
      <c r="B842" s="10" t="s">
        <v>393</v>
      </c>
      <c r="C842" s="11" t="str">
        <f t="shared" si="26"/>
        <v>21375108 CASA DE LA CULTURA DE PUNTARENAS</v>
      </c>
      <c r="D842" s="10" t="s">
        <v>19</v>
      </c>
      <c r="E842" s="10" t="s">
        <v>37</v>
      </c>
      <c r="F842" s="10" t="s">
        <v>38</v>
      </c>
      <c r="G842" s="51">
        <v>1000000</v>
      </c>
      <c r="H842" s="51">
        <v>5100000</v>
      </c>
      <c r="I842" s="51">
        <v>5100000</v>
      </c>
      <c r="J842" s="51">
        <v>0</v>
      </c>
      <c r="K842" s="51">
        <v>0</v>
      </c>
      <c r="L842" s="51">
        <v>0</v>
      </c>
      <c r="M842" s="51">
        <v>3824914</v>
      </c>
      <c r="N842" s="51">
        <v>3824914</v>
      </c>
      <c r="O842" s="51">
        <v>1275086</v>
      </c>
      <c r="P842" s="51">
        <v>1275086</v>
      </c>
      <c r="Q842" s="9">
        <f t="shared" si="27"/>
        <v>0.74998313725490195</v>
      </c>
    </row>
    <row r="843" spans="1:17" x14ac:dyDescent="0.2">
      <c r="A843" s="10" t="s">
        <v>392</v>
      </c>
      <c r="B843" s="10" t="s">
        <v>393</v>
      </c>
      <c r="C843" s="11" t="str">
        <f t="shared" si="26"/>
        <v>21375108 CASA DE LA CULTURA DE PUNTARENAS</v>
      </c>
      <c r="D843" s="10" t="s">
        <v>19</v>
      </c>
      <c r="E843" s="10" t="s">
        <v>39</v>
      </c>
      <c r="F843" s="10" t="s">
        <v>40</v>
      </c>
      <c r="G843" s="51">
        <v>4000000</v>
      </c>
      <c r="H843" s="51">
        <v>3300000</v>
      </c>
      <c r="I843" s="51">
        <v>3300000</v>
      </c>
      <c r="J843" s="51">
        <v>0</v>
      </c>
      <c r="K843" s="51">
        <v>0</v>
      </c>
      <c r="L843" s="51">
        <v>0</v>
      </c>
      <c r="M843" s="51">
        <v>2067569.67</v>
      </c>
      <c r="N843" s="51">
        <v>1751378.79</v>
      </c>
      <c r="O843" s="51">
        <v>1232430.33</v>
      </c>
      <c r="P843" s="51">
        <v>1232430.33</v>
      </c>
      <c r="Q843" s="9">
        <f t="shared" si="27"/>
        <v>0.62653626363636361</v>
      </c>
    </row>
    <row r="844" spans="1:17" x14ac:dyDescent="0.2">
      <c r="A844" s="10" t="s">
        <v>392</v>
      </c>
      <c r="B844" s="10" t="s">
        <v>393</v>
      </c>
      <c r="C844" s="11" t="str">
        <f t="shared" si="26"/>
        <v>21375108 CASA DE LA CULTURA DE PUNTARENAS</v>
      </c>
      <c r="D844" s="10" t="s">
        <v>19</v>
      </c>
      <c r="E844" s="10" t="s">
        <v>41</v>
      </c>
      <c r="F844" s="10" t="s">
        <v>42</v>
      </c>
      <c r="G844" s="51">
        <v>4925313</v>
      </c>
      <c r="H844" s="51">
        <v>4625162</v>
      </c>
      <c r="I844" s="51">
        <v>4625162</v>
      </c>
      <c r="J844" s="51">
        <v>0</v>
      </c>
      <c r="K844" s="51">
        <v>0</v>
      </c>
      <c r="L844" s="51">
        <v>0</v>
      </c>
      <c r="M844" s="51">
        <v>2299363.84</v>
      </c>
      <c r="N844" s="51">
        <v>2299363.84</v>
      </c>
      <c r="O844" s="51">
        <v>2325798.16</v>
      </c>
      <c r="P844" s="51">
        <v>2325798.16</v>
      </c>
      <c r="Q844" s="9">
        <f t="shared" si="27"/>
        <v>0.4971423357711578</v>
      </c>
    </row>
    <row r="845" spans="1:17" x14ac:dyDescent="0.2">
      <c r="A845" s="10" t="s">
        <v>392</v>
      </c>
      <c r="B845" s="10" t="s">
        <v>393</v>
      </c>
      <c r="C845" s="11" t="str">
        <f t="shared" si="26"/>
        <v>21375108 CASA DE LA CULTURA DE PUNTARENAS</v>
      </c>
      <c r="D845" s="10" t="s">
        <v>19</v>
      </c>
      <c r="E845" s="10" t="s">
        <v>43</v>
      </c>
      <c r="F845" s="10" t="s">
        <v>44</v>
      </c>
      <c r="G845" s="51">
        <v>4391457</v>
      </c>
      <c r="H845" s="51">
        <v>3546457</v>
      </c>
      <c r="I845" s="51">
        <v>3546457</v>
      </c>
      <c r="J845" s="51">
        <v>0</v>
      </c>
      <c r="K845" s="51">
        <v>0</v>
      </c>
      <c r="L845" s="51">
        <v>0</v>
      </c>
      <c r="M845" s="51">
        <v>3544582.44</v>
      </c>
      <c r="N845" s="51">
        <v>3544582.44</v>
      </c>
      <c r="O845" s="51">
        <v>1874.56</v>
      </c>
      <c r="P845" s="51">
        <v>1874.56</v>
      </c>
      <c r="Q845" s="9">
        <f t="shared" si="27"/>
        <v>0.99947142739923256</v>
      </c>
    </row>
    <row r="846" spans="1:17" x14ac:dyDescent="0.2">
      <c r="A846" s="10" t="s">
        <v>392</v>
      </c>
      <c r="B846" s="10" t="s">
        <v>393</v>
      </c>
      <c r="C846" s="11" t="str">
        <f t="shared" si="26"/>
        <v>21375108 CASA DE LA CULTURA DE PUNTARENAS</v>
      </c>
      <c r="D846" s="10" t="s">
        <v>19</v>
      </c>
      <c r="E846" s="10" t="s">
        <v>45</v>
      </c>
      <c r="F846" s="10" t="s">
        <v>46</v>
      </c>
      <c r="G846" s="51">
        <v>600000</v>
      </c>
      <c r="H846" s="51">
        <v>0</v>
      </c>
      <c r="I846" s="51">
        <v>0</v>
      </c>
      <c r="J846" s="51">
        <v>0</v>
      </c>
      <c r="K846" s="51">
        <v>0</v>
      </c>
      <c r="L846" s="51">
        <v>0</v>
      </c>
      <c r="M846" s="51">
        <v>0</v>
      </c>
      <c r="N846" s="51">
        <v>0</v>
      </c>
      <c r="O846" s="51">
        <v>0</v>
      </c>
      <c r="P846" s="51">
        <v>0</v>
      </c>
      <c r="Q846" s="9">
        <f t="shared" si="27"/>
        <v>0</v>
      </c>
    </row>
    <row r="847" spans="1:17" x14ac:dyDescent="0.2">
      <c r="A847" s="10" t="s">
        <v>392</v>
      </c>
      <c r="B847" s="10" t="s">
        <v>393</v>
      </c>
      <c r="C847" s="11" t="str">
        <f t="shared" si="26"/>
        <v>21375108 CASA DE LA CULTURA DE PUNTARENAS</v>
      </c>
      <c r="D847" s="10" t="s">
        <v>19</v>
      </c>
      <c r="E847" s="10" t="s">
        <v>47</v>
      </c>
      <c r="F847" s="10" t="s">
        <v>48</v>
      </c>
      <c r="G847" s="51">
        <v>5643143</v>
      </c>
      <c r="H847" s="51">
        <v>5291826</v>
      </c>
      <c r="I847" s="51">
        <v>5291826</v>
      </c>
      <c r="J847" s="51">
        <v>0</v>
      </c>
      <c r="K847" s="51">
        <v>0</v>
      </c>
      <c r="L847" s="51">
        <v>0</v>
      </c>
      <c r="M847" s="51">
        <v>5115332</v>
      </c>
      <c r="N847" s="51">
        <v>5115332</v>
      </c>
      <c r="O847" s="51">
        <v>176494</v>
      </c>
      <c r="P847" s="51">
        <v>176494</v>
      </c>
      <c r="Q847" s="9">
        <f t="shared" si="27"/>
        <v>0.96664780739200418</v>
      </c>
    </row>
    <row r="848" spans="1:17" x14ac:dyDescent="0.2">
      <c r="A848" s="10" t="s">
        <v>392</v>
      </c>
      <c r="B848" s="10" t="s">
        <v>393</v>
      </c>
      <c r="C848" s="11" t="str">
        <f t="shared" si="26"/>
        <v>21375108 CASA DE LA CULTURA DE PUNTARENAS</v>
      </c>
      <c r="D848" s="10" t="s">
        <v>19</v>
      </c>
      <c r="E848" s="10" t="s">
        <v>394</v>
      </c>
      <c r="F848" s="10" t="s">
        <v>50</v>
      </c>
      <c r="G848" s="51">
        <v>5353751</v>
      </c>
      <c r="H848" s="51">
        <v>5020450</v>
      </c>
      <c r="I848" s="51">
        <v>5020450</v>
      </c>
      <c r="J848" s="51">
        <v>0</v>
      </c>
      <c r="K848" s="51">
        <v>0</v>
      </c>
      <c r="L848" s="51">
        <v>0</v>
      </c>
      <c r="M848" s="51">
        <v>4927702</v>
      </c>
      <c r="N848" s="51">
        <v>4927702</v>
      </c>
      <c r="O848" s="51">
        <v>92748</v>
      </c>
      <c r="P848" s="51">
        <v>92748</v>
      </c>
      <c r="Q848" s="9">
        <f t="shared" si="27"/>
        <v>0.98152595882839189</v>
      </c>
    </row>
    <row r="849" spans="1:17" x14ac:dyDescent="0.2">
      <c r="A849" s="10" t="s">
        <v>392</v>
      </c>
      <c r="B849" s="10" t="s">
        <v>393</v>
      </c>
      <c r="C849" s="11" t="str">
        <f t="shared" si="26"/>
        <v>21375108 CASA DE LA CULTURA DE PUNTARENAS</v>
      </c>
      <c r="D849" s="10" t="s">
        <v>19</v>
      </c>
      <c r="E849" s="10" t="s">
        <v>395</v>
      </c>
      <c r="F849" s="10" t="s">
        <v>52</v>
      </c>
      <c r="G849" s="51">
        <v>289392</v>
      </c>
      <c r="H849" s="51">
        <v>271376</v>
      </c>
      <c r="I849" s="51">
        <v>271376</v>
      </c>
      <c r="J849" s="51">
        <v>0</v>
      </c>
      <c r="K849" s="51">
        <v>0</v>
      </c>
      <c r="L849" s="51">
        <v>0</v>
      </c>
      <c r="M849" s="51">
        <v>187630</v>
      </c>
      <c r="N849" s="51">
        <v>187630</v>
      </c>
      <c r="O849" s="51">
        <v>83746</v>
      </c>
      <c r="P849" s="51">
        <v>83746</v>
      </c>
      <c r="Q849" s="9">
        <f t="shared" si="27"/>
        <v>0.69140233476799717</v>
      </c>
    </row>
    <row r="850" spans="1:17" x14ac:dyDescent="0.2">
      <c r="A850" s="10" t="s">
        <v>392</v>
      </c>
      <c r="B850" s="10" t="s">
        <v>393</v>
      </c>
      <c r="C850" s="11" t="str">
        <f t="shared" si="26"/>
        <v>21375108 CASA DE LA CULTURA DE PUNTARENAS</v>
      </c>
      <c r="D850" s="10" t="s">
        <v>19</v>
      </c>
      <c r="E850" s="10" t="s">
        <v>53</v>
      </c>
      <c r="F850" s="10" t="s">
        <v>54</v>
      </c>
      <c r="G850" s="51">
        <v>5741537</v>
      </c>
      <c r="H850" s="51">
        <v>5384094</v>
      </c>
      <c r="I850" s="51">
        <v>5384094</v>
      </c>
      <c r="J850" s="51">
        <v>0</v>
      </c>
      <c r="K850" s="51">
        <v>0</v>
      </c>
      <c r="L850" s="51">
        <v>0</v>
      </c>
      <c r="M850" s="51">
        <v>2265722</v>
      </c>
      <c r="N850" s="51">
        <v>2265722</v>
      </c>
      <c r="O850" s="51">
        <v>3118372</v>
      </c>
      <c r="P850" s="51">
        <v>3118372</v>
      </c>
      <c r="Q850" s="9">
        <f t="shared" si="27"/>
        <v>0.42081769003290059</v>
      </c>
    </row>
    <row r="851" spans="1:17" x14ac:dyDescent="0.2">
      <c r="A851" s="10" t="s">
        <v>392</v>
      </c>
      <c r="B851" s="10" t="s">
        <v>393</v>
      </c>
      <c r="C851" s="11" t="str">
        <f t="shared" si="26"/>
        <v>21375108 CASA DE LA CULTURA DE PUNTARENAS</v>
      </c>
      <c r="D851" s="10" t="s">
        <v>19</v>
      </c>
      <c r="E851" s="10" t="s">
        <v>396</v>
      </c>
      <c r="F851" s="10" t="s">
        <v>56</v>
      </c>
      <c r="G851" s="51">
        <v>3137009</v>
      </c>
      <c r="H851" s="51">
        <v>2941713</v>
      </c>
      <c r="I851" s="51">
        <v>2941713</v>
      </c>
      <c r="J851" s="51">
        <v>0</v>
      </c>
      <c r="K851" s="51">
        <v>0</v>
      </c>
      <c r="L851" s="51">
        <v>0</v>
      </c>
      <c r="M851" s="51">
        <v>1112290</v>
      </c>
      <c r="N851" s="51">
        <v>1112290</v>
      </c>
      <c r="O851" s="51">
        <v>1829423</v>
      </c>
      <c r="P851" s="51">
        <v>1829423</v>
      </c>
      <c r="Q851" s="9">
        <f t="shared" si="27"/>
        <v>0.37810962524216335</v>
      </c>
    </row>
    <row r="852" spans="1:17" x14ac:dyDescent="0.2">
      <c r="A852" s="10" t="s">
        <v>392</v>
      </c>
      <c r="B852" s="10" t="s">
        <v>393</v>
      </c>
      <c r="C852" s="11" t="str">
        <f t="shared" si="26"/>
        <v>21375108 CASA DE LA CULTURA DE PUNTARENAS</v>
      </c>
      <c r="D852" s="10" t="s">
        <v>19</v>
      </c>
      <c r="E852" s="10" t="s">
        <v>397</v>
      </c>
      <c r="F852" s="10" t="s">
        <v>58</v>
      </c>
      <c r="G852" s="51">
        <v>1736352</v>
      </c>
      <c r="H852" s="51">
        <v>1628254</v>
      </c>
      <c r="I852" s="51">
        <v>1628254</v>
      </c>
      <c r="J852" s="51">
        <v>0</v>
      </c>
      <c r="K852" s="51">
        <v>0</v>
      </c>
      <c r="L852" s="51">
        <v>0</v>
      </c>
      <c r="M852" s="51">
        <v>724352</v>
      </c>
      <c r="N852" s="51">
        <v>724352</v>
      </c>
      <c r="O852" s="51">
        <v>903902</v>
      </c>
      <c r="P852" s="51">
        <v>903902</v>
      </c>
      <c r="Q852" s="9">
        <f t="shared" si="27"/>
        <v>0.44486425336587537</v>
      </c>
    </row>
    <row r="853" spans="1:17" x14ac:dyDescent="0.2">
      <c r="A853" s="10" t="s">
        <v>392</v>
      </c>
      <c r="B853" s="10" t="s">
        <v>393</v>
      </c>
      <c r="C853" s="11" t="str">
        <f t="shared" si="26"/>
        <v>21375108 CASA DE LA CULTURA DE PUNTARENAS</v>
      </c>
      <c r="D853" s="10" t="s">
        <v>19</v>
      </c>
      <c r="E853" s="10" t="s">
        <v>398</v>
      </c>
      <c r="F853" s="10" t="s">
        <v>60</v>
      </c>
      <c r="G853" s="51">
        <v>868176</v>
      </c>
      <c r="H853" s="51">
        <v>814127</v>
      </c>
      <c r="I853" s="51">
        <v>814127</v>
      </c>
      <c r="J853" s="51">
        <v>0</v>
      </c>
      <c r="K853" s="51">
        <v>0</v>
      </c>
      <c r="L853" s="51">
        <v>0</v>
      </c>
      <c r="M853" s="51">
        <v>429080</v>
      </c>
      <c r="N853" s="51">
        <v>429080</v>
      </c>
      <c r="O853" s="51">
        <v>385047</v>
      </c>
      <c r="P853" s="51">
        <v>385047</v>
      </c>
      <c r="Q853" s="9">
        <f t="shared" si="27"/>
        <v>0.52704307804556294</v>
      </c>
    </row>
    <row r="854" spans="1:17" x14ac:dyDescent="0.2">
      <c r="A854" s="10" t="s">
        <v>392</v>
      </c>
      <c r="B854" s="10" t="s">
        <v>393</v>
      </c>
      <c r="C854" s="11" t="str">
        <f t="shared" si="26"/>
        <v>21375108 CASA DE LA CULTURA DE PUNTARENAS</v>
      </c>
      <c r="D854" s="10" t="s">
        <v>19</v>
      </c>
      <c r="E854" s="10" t="s">
        <v>63</v>
      </c>
      <c r="F854" s="10" t="s">
        <v>64</v>
      </c>
      <c r="G854" s="51">
        <v>57509401</v>
      </c>
      <c r="H854" s="51">
        <v>60794401</v>
      </c>
      <c r="I854" s="51">
        <v>60794401</v>
      </c>
      <c r="J854" s="51">
        <v>0</v>
      </c>
      <c r="K854" s="51">
        <v>0</v>
      </c>
      <c r="L854" s="51">
        <v>0</v>
      </c>
      <c r="M854" s="51">
        <v>52756603.079999998</v>
      </c>
      <c r="N854" s="51">
        <v>48854694.609999999</v>
      </c>
      <c r="O854" s="51">
        <v>8037797.9199999999</v>
      </c>
      <c r="P854" s="51">
        <v>8037797.9199999999</v>
      </c>
      <c r="Q854" s="9">
        <f t="shared" si="27"/>
        <v>0.86778720099569695</v>
      </c>
    </row>
    <row r="855" spans="1:17" x14ac:dyDescent="0.2">
      <c r="A855" s="10" t="s">
        <v>392</v>
      </c>
      <c r="B855" s="10" t="s">
        <v>393</v>
      </c>
      <c r="C855" s="11" t="str">
        <f t="shared" si="26"/>
        <v>21375108 CASA DE LA CULTURA DE PUNTARENAS</v>
      </c>
      <c r="D855" s="10" t="s">
        <v>19</v>
      </c>
      <c r="E855" s="10" t="s">
        <v>73</v>
      </c>
      <c r="F855" s="10" t="s">
        <v>74</v>
      </c>
      <c r="G855" s="51">
        <v>3060000</v>
      </c>
      <c r="H855" s="51">
        <v>4060000</v>
      </c>
      <c r="I855" s="51">
        <v>4060000</v>
      </c>
      <c r="J855" s="51">
        <v>0</v>
      </c>
      <c r="K855" s="51">
        <v>0</v>
      </c>
      <c r="L855" s="51">
        <v>0</v>
      </c>
      <c r="M855" s="51">
        <v>3004913.08</v>
      </c>
      <c r="N855" s="51">
        <v>3004913.08</v>
      </c>
      <c r="O855" s="51">
        <v>1055086.92</v>
      </c>
      <c r="P855" s="51">
        <v>1055086.92</v>
      </c>
      <c r="Q855" s="9">
        <f t="shared" si="27"/>
        <v>0.74012637438423645</v>
      </c>
    </row>
    <row r="856" spans="1:17" x14ac:dyDescent="0.2">
      <c r="A856" s="10" t="s">
        <v>392</v>
      </c>
      <c r="B856" s="10" t="s">
        <v>393</v>
      </c>
      <c r="C856" s="11" t="str">
        <f t="shared" si="26"/>
        <v>21375108 CASA DE LA CULTURA DE PUNTARENAS</v>
      </c>
      <c r="D856" s="10" t="s">
        <v>19</v>
      </c>
      <c r="E856" s="10" t="s">
        <v>75</v>
      </c>
      <c r="F856" s="10" t="s">
        <v>76</v>
      </c>
      <c r="G856" s="51">
        <v>1200000</v>
      </c>
      <c r="H856" s="51">
        <v>1200000</v>
      </c>
      <c r="I856" s="51">
        <v>1200000</v>
      </c>
      <c r="J856" s="51">
        <v>0</v>
      </c>
      <c r="K856" s="51">
        <v>0</v>
      </c>
      <c r="L856" s="51">
        <v>0</v>
      </c>
      <c r="M856" s="51">
        <v>1020478</v>
      </c>
      <c r="N856" s="51">
        <v>1020478</v>
      </c>
      <c r="O856" s="51">
        <v>179522</v>
      </c>
      <c r="P856" s="51">
        <v>179522</v>
      </c>
      <c r="Q856" s="9">
        <f t="shared" si="27"/>
        <v>0.85039833333333337</v>
      </c>
    </row>
    <row r="857" spans="1:17" x14ac:dyDescent="0.2">
      <c r="A857" s="10" t="s">
        <v>392</v>
      </c>
      <c r="B857" s="10" t="s">
        <v>393</v>
      </c>
      <c r="C857" s="11" t="str">
        <f t="shared" si="26"/>
        <v>21375108 CASA DE LA CULTURA DE PUNTARENAS</v>
      </c>
      <c r="D857" s="10" t="s">
        <v>19</v>
      </c>
      <c r="E857" s="10" t="s">
        <v>77</v>
      </c>
      <c r="F857" s="10" t="s">
        <v>78</v>
      </c>
      <c r="G857" s="51">
        <v>1200000</v>
      </c>
      <c r="H857" s="51">
        <v>2200000</v>
      </c>
      <c r="I857" s="51">
        <v>2200000</v>
      </c>
      <c r="J857" s="51">
        <v>0</v>
      </c>
      <c r="K857" s="51">
        <v>0</v>
      </c>
      <c r="L857" s="51">
        <v>0</v>
      </c>
      <c r="M857" s="51">
        <v>1554305</v>
      </c>
      <c r="N857" s="51">
        <v>1554305</v>
      </c>
      <c r="O857" s="51">
        <v>645695</v>
      </c>
      <c r="P857" s="51">
        <v>645695</v>
      </c>
      <c r="Q857" s="9">
        <f t="shared" si="27"/>
        <v>0.70650227272727273</v>
      </c>
    </row>
    <row r="858" spans="1:17" x14ac:dyDescent="0.2">
      <c r="A858" s="10" t="s">
        <v>392</v>
      </c>
      <c r="B858" s="10" t="s">
        <v>393</v>
      </c>
      <c r="C858" s="11" t="str">
        <f t="shared" si="26"/>
        <v>21375108 CASA DE LA CULTURA DE PUNTARENAS</v>
      </c>
      <c r="D858" s="10" t="s">
        <v>19</v>
      </c>
      <c r="E858" s="10" t="s">
        <v>81</v>
      </c>
      <c r="F858" s="10" t="s">
        <v>82</v>
      </c>
      <c r="G858" s="51">
        <v>660000</v>
      </c>
      <c r="H858" s="51">
        <v>660000</v>
      </c>
      <c r="I858" s="51">
        <v>660000</v>
      </c>
      <c r="J858" s="51">
        <v>0</v>
      </c>
      <c r="K858" s="51">
        <v>0</v>
      </c>
      <c r="L858" s="51">
        <v>0</v>
      </c>
      <c r="M858" s="51">
        <v>430130.08</v>
      </c>
      <c r="N858" s="51">
        <v>430130.08</v>
      </c>
      <c r="O858" s="51">
        <v>229869.92</v>
      </c>
      <c r="P858" s="51">
        <v>229869.92</v>
      </c>
      <c r="Q858" s="9">
        <f t="shared" si="27"/>
        <v>0.65171224242424242</v>
      </c>
    </row>
    <row r="859" spans="1:17" x14ac:dyDescent="0.2">
      <c r="A859" s="10" t="s">
        <v>392</v>
      </c>
      <c r="B859" s="10" t="s">
        <v>393</v>
      </c>
      <c r="C859" s="11" t="str">
        <f t="shared" si="26"/>
        <v>21375108 CASA DE LA CULTURA DE PUNTARENAS</v>
      </c>
      <c r="D859" s="10" t="s">
        <v>19</v>
      </c>
      <c r="E859" s="10" t="s">
        <v>95</v>
      </c>
      <c r="F859" s="10" t="s">
        <v>96</v>
      </c>
      <c r="G859" s="51">
        <v>51464381</v>
      </c>
      <c r="H859" s="51">
        <v>54264381</v>
      </c>
      <c r="I859" s="51">
        <v>54264381</v>
      </c>
      <c r="J859" s="51">
        <v>0</v>
      </c>
      <c r="K859" s="51">
        <v>0</v>
      </c>
      <c r="L859" s="51">
        <v>0</v>
      </c>
      <c r="M859" s="51">
        <v>48912538</v>
      </c>
      <c r="N859" s="51">
        <v>45468657.530000001</v>
      </c>
      <c r="O859" s="51">
        <v>5351843</v>
      </c>
      <c r="P859" s="51">
        <v>5351843</v>
      </c>
      <c r="Q859" s="9">
        <f t="shared" si="27"/>
        <v>0.90137466047940362</v>
      </c>
    </row>
    <row r="860" spans="1:17" x14ac:dyDescent="0.2">
      <c r="A860" s="10" t="s">
        <v>392</v>
      </c>
      <c r="B860" s="10" t="s">
        <v>393</v>
      </c>
      <c r="C860" s="11" t="str">
        <f t="shared" si="26"/>
        <v>21375108 CASA DE LA CULTURA DE PUNTARENAS</v>
      </c>
      <c r="D860" s="10" t="s">
        <v>19</v>
      </c>
      <c r="E860" s="10" t="s">
        <v>101</v>
      </c>
      <c r="F860" s="10" t="s">
        <v>102</v>
      </c>
      <c r="G860" s="51">
        <v>40114000</v>
      </c>
      <c r="H860" s="51">
        <v>42914000</v>
      </c>
      <c r="I860" s="51">
        <v>42914000</v>
      </c>
      <c r="J860" s="51">
        <v>0</v>
      </c>
      <c r="K860" s="51">
        <v>0</v>
      </c>
      <c r="L860" s="51">
        <v>0</v>
      </c>
      <c r="M860" s="51">
        <v>37917366.549999997</v>
      </c>
      <c r="N860" s="51">
        <v>34689719.829999998</v>
      </c>
      <c r="O860" s="51">
        <v>4996633.45</v>
      </c>
      <c r="P860" s="51">
        <v>4996633.45</v>
      </c>
      <c r="Q860" s="9">
        <f t="shared" si="27"/>
        <v>0.88356635480262846</v>
      </c>
    </row>
    <row r="861" spans="1:17" x14ac:dyDescent="0.2">
      <c r="A861" s="10" t="s">
        <v>392</v>
      </c>
      <c r="B861" s="10" t="s">
        <v>393</v>
      </c>
      <c r="C861" s="11" t="str">
        <f t="shared" si="26"/>
        <v>21375108 CASA DE LA CULTURA DE PUNTARENAS</v>
      </c>
      <c r="D861" s="10" t="s">
        <v>19</v>
      </c>
      <c r="E861" s="10" t="s">
        <v>103</v>
      </c>
      <c r="F861" s="10" t="s">
        <v>104</v>
      </c>
      <c r="G861" s="51">
        <v>11350381</v>
      </c>
      <c r="H861" s="51">
        <v>11350381</v>
      </c>
      <c r="I861" s="51">
        <v>11350381</v>
      </c>
      <c r="J861" s="51">
        <v>0</v>
      </c>
      <c r="K861" s="51">
        <v>0</v>
      </c>
      <c r="L861" s="51">
        <v>0</v>
      </c>
      <c r="M861" s="51">
        <v>10995171.449999999</v>
      </c>
      <c r="N861" s="51">
        <v>10778937.699999999</v>
      </c>
      <c r="O861" s="51">
        <v>355209.55</v>
      </c>
      <c r="P861" s="51">
        <v>355209.55</v>
      </c>
      <c r="Q861" s="9">
        <f t="shared" si="27"/>
        <v>0.96870505492282588</v>
      </c>
    </row>
    <row r="862" spans="1:17" x14ac:dyDescent="0.2">
      <c r="A862" s="10" t="s">
        <v>392</v>
      </c>
      <c r="B862" s="10" t="s">
        <v>393</v>
      </c>
      <c r="C862" s="11" t="str">
        <f t="shared" si="26"/>
        <v>21375108 CASA DE LA CULTURA DE PUNTARENAS</v>
      </c>
      <c r="D862" s="10" t="s">
        <v>19</v>
      </c>
      <c r="E862" s="10" t="s">
        <v>105</v>
      </c>
      <c r="F862" s="10" t="s">
        <v>106</v>
      </c>
      <c r="G862" s="51">
        <v>220020</v>
      </c>
      <c r="H862" s="51">
        <v>220020</v>
      </c>
      <c r="I862" s="51">
        <v>220020</v>
      </c>
      <c r="J862" s="51">
        <v>0</v>
      </c>
      <c r="K862" s="51">
        <v>0</v>
      </c>
      <c r="L862" s="51">
        <v>0</v>
      </c>
      <c r="M862" s="51">
        <v>22000</v>
      </c>
      <c r="N862" s="51">
        <v>22000</v>
      </c>
      <c r="O862" s="51">
        <v>198020</v>
      </c>
      <c r="P862" s="51">
        <v>198020</v>
      </c>
      <c r="Q862" s="9">
        <f t="shared" si="27"/>
        <v>9.9990909917280241E-2</v>
      </c>
    </row>
    <row r="863" spans="1:17" x14ac:dyDescent="0.2">
      <c r="A863" s="10" t="s">
        <v>392</v>
      </c>
      <c r="B863" s="10" t="s">
        <v>393</v>
      </c>
      <c r="C863" s="11" t="str">
        <f t="shared" si="26"/>
        <v>21375108 CASA DE LA CULTURA DE PUNTARENAS</v>
      </c>
      <c r="D863" s="10" t="s">
        <v>19</v>
      </c>
      <c r="E863" s="10" t="s">
        <v>107</v>
      </c>
      <c r="F863" s="10" t="s">
        <v>108</v>
      </c>
      <c r="G863" s="51">
        <v>70020</v>
      </c>
      <c r="H863" s="51">
        <v>70020</v>
      </c>
      <c r="I863" s="51">
        <v>70020</v>
      </c>
      <c r="J863" s="51">
        <v>0</v>
      </c>
      <c r="K863" s="51">
        <v>0</v>
      </c>
      <c r="L863" s="51">
        <v>0</v>
      </c>
      <c r="M863" s="51">
        <v>3200</v>
      </c>
      <c r="N863" s="51">
        <v>3200</v>
      </c>
      <c r="O863" s="51">
        <v>66820</v>
      </c>
      <c r="P863" s="51">
        <v>66820</v>
      </c>
      <c r="Q863" s="9">
        <f t="shared" si="27"/>
        <v>4.5701228220508427E-2</v>
      </c>
    </row>
    <row r="864" spans="1:17" x14ac:dyDescent="0.2">
      <c r="A864" s="10" t="s">
        <v>392</v>
      </c>
      <c r="B864" s="10" t="s">
        <v>393</v>
      </c>
      <c r="C864" s="11" t="str">
        <f t="shared" si="26"/>
        <v>21375108 CASA DE LA CULTURA DE PUNTARENAS</v>
      </c>
      <c r="D864" s="10" t="s">
        <v>19</v>
      </c>
      <c r="E864" s="10" t="s">
        <v>109</v>
      </c>
      <c r="F864" s="10" t="s">
        <v>110</v>
      </c>
      <c r="G864" s="51">
        <v>150000</v>
      </c>
      <c r="H864" s="51">
        <v>150000</v>
      </c>
      <c r="I864" s="51">
        <v>150000</v>
      </c>
      <c r="J864" s="51">
        <v>0</v>
      </c>
      <c r="K864" s="51">
        <v>0</v>
      </c>
      <c r="L864" s="51">
        <v>0</v>
      </c>
      <c r="M864" s="51">
        <v>18800</v>
      </c>
      <c r="N864" s="51">
        <v>18800</v>
      </c>
      <c r="O864" s="51">
        <v>131200</v>
      </c>
      <c r="P864" s="51">
        <v>131200</v>
      </c>
      <c r="Q864" s="9">
        <f t="shared" si="27"/>
        <v>0.12533333333333332</v>
      </c>
    </row>
    <row r="865" spans="1:17" x14ac:dyDescent="0.2">
      <c r="A865" s="10" t="s">
        <v>392</v>
      </c>
      <c r="B865" s="10" t="s">
        <v>393</v>
      </c>
      <c r="C865" s="11" t="str">
        <f t="shared" si="26"/>
        <v>21375108 CASA DE LA CULTURA DE PUNTARENAS</v>
      </c>
      <c r="D865" s="10" t="s">
        <v>19</v>
      </c>
      <c r="E865" s="10" t="s">
        <v>111</v>
      </c>
      <c r="F865" s="10" t="s">
        <v>112</v>
      </c>
      <c r="G865" s="51">
        <v>1620000</v>
      </c>
      <c r="H865" s="51">
        <v>1620000</v>
      </c>
      <c r="I865" s="51">
        <v>1620000</v>
      </c>
      <c r="J865" s="51">
        <v>0</v>
      </c>
      <c r="K865" s="51">
        <v>0</v>
      </c>
      <c r="L865" s="51">
        <v>0</v>
      </c>
      <c r="M865" s="51">
        <v>359124</v>
      </c>
      <c r="N865" s="51">
        <v>359124</v>
      </c>
      <c r="O865" s="51">
        <v>1260876</v>
      </c>
      <c r="P865" s="51">
        <v>1260876</v>
      </c>
      <c r="Q865" s="9">
        <f t="shared" si="27"/>
        <v>0.22168148148148148</v>
      </c>
    </row>
    <row r="866" spans="1:17" x14ac:dyDescent="0.2">
      <c r="A866" s="10" t="s">
        <v>392</v>
      </c>
      <c r="B866" s="10" t="s">
        <v>393</v>
      </c>
      <c r="C866" s="11" t="str">
        <f t="shared" si="26"/>
        <v>21375108 CASA DE LA CULTURA DE PUNTARENAS</v>
      </c>
      <c r="D866" s="10" t="s">
        <v>19</v>
      </c>
      <c r="E866" s="10" t="s">
        <v>113</v>
      </c>
      <c r="F866" s="10" t="s">
        <v>114</v>
      </c>
      <c r="G866" s="51">
        <v>1620000</v>
      </c>
      <c r="H866" s="51">
        <v>1620000</v>
      </c>
      <c r="I866" s="51">
        <v>1620000</v>
      </c>
      <c r="J866" s="51">
        <v>0</v>
      </c>
      <c r="K866" s="51">
        <v>0</v>
      </c>
      <c r="L866" s="51">
        <v>0</v>
      </c>
      <c r="M866" s="51">
        <v>359124</v>
      </c>
      <c r="N866" s="51">
        <v>359124</v>
      </c>
      <c r="O866" s="51">
        <v>1260876</v>
      </c>
      <c r="P866" s="51">
        <v>1260876</v>
      </c>
      <c r="Q866" s="9">
        <f t="shared" si="27"/>
        <v>0.22168148148148148</v>
      </c>
    </row>
    <row r="867" spans="1:17" x14ac:dyDescent="0.2">
      <c r="A867" s="10" t="s">
        <v>392</v>
      </c>
      <c r="B867" s="10" t="s">
        <v>393</v>
      </c>
      <c r="C867" s="11" t="str">
        <f t="shared" si="26"/>
        <v>21375108 CASA DE LA CULTURA DE PUNTARENAS</v>
      </c>
      <c r="D867" s="10" t="s">
        <v>19</v>
      </c>
      <c r="E867" s="10" t="s">
        <v>123</v>
      </c>
      <c r="F867" s="10" t="s">
        <v>124</v>
      </c>
      <c r="G867" s="51">
        <v>865000</v>
      </c>
      <c r="H867" s="51">
        <v>0</v>
      </c>
      <c r="I867" s="51">
        <v>0</v>
      </c>
      <c r="J867" s="51">
        <v>0</v>
      </c>
      <c r="K867" s="51">
        <v>0</v>
      </c>
      <c r="L867" s="51">
        <v>0</v>
      </c>
      <c r="M867" s="51">
        <v>0</v>
      </c>
      <c r="N867" s="51">
        <v>0</v>
      </c>
      <c r="O867" s="51">
        <v>0</v>
      </c>
      <c r="P867" s="51">
        <v>0</v>
      </c>
      <c r="Q867" s="9">
        <f t="shared" si="27"/>
        <v>0</v>
      </c>
    </row>
    <row r="868" spans="1:17" x14ac:dyDescent="0.2">
      <c r="A868" s="10" t="s">
        <v>392</v>
      </c>
      <c r="B868" s="10" t="s">
        <v>393</v>
      </c>
      <c r="C868" s="11" t="str">
        <f t="shared" si="26"/>
        <v>21375108 CASA DE LA CULTURA DE PUNTARENAS</v>
      </c>
      <c r="D868" s="10" t="s">
        <v>19</v>
      </c>
      <c r="E868" s="10" t="s">
        <v>131</v>
      </c>
      <c r="F868" s="10" t="s">
        <v>132</v>
      </c>
      <c r="G868" s="51">
        <v>65000</v>
      </c>
      <c r="H868" s="51">
        <v>0</v>
      </c>
      <c r="I868" s="51">
        <v>0</v>
      </c>
      <c r="J868" s="51">
        <v>0</v>
      </c>
      <c r="K868" s="51">
        <v>0</v>
      </c>
      <c r="L868" s="51">
        <v>0</v>
      </c>
      <c r="M868" s="51">
        <v>0</v>
      </c>
      <c r="N868" s="51">
        <v>0</v>
      </c>
      <c r="O868" s="51">
        <v>0</v>
      </c>
      <c r="P868" s="51">
        <v>0</v>
      </c>
      <c r="Q868" s="9">
        <f t="shared" si="27"/>
        <v>0</v>
      </c>
    </row>
    <row r="869" spans="1:17" x14ac:dyDescent="0.2">
      <c r="A869" s="10" t="s">
        <v>392</v>
      </c>
      <c r="B869" s="10" t="s">
        <v>393</v>
      </c>
      <c r="C869" s="11" t="str">
        <f t="shared" si="26"/>
        <v>21375108 CASA DE LA CULTURA DE PUNTARENAS</v>
      </c>
      <c r="D869" s="10" t="s">
        <v>19</v>
      </c>
      <c r="E869" s="10" t="s">
        <v>135</v>
      </c>
      <c r="F869" s="10" t="s">
        <v>136</v>
      </c>
      <c r="G869" s="51">
        <v>800000</v>
      </c>
      <c r="H869" s="51">
        <v>0</v>
      </c>
      <c r="I869" s="51">
        <v>0</v>
      </c>
      <c r="J869" s="51">
        <v>0</v>
      </c>
      <c r="K869" s="51">
        <v>0</v>
      </c>
      <c r="L869" s="51">
        <v>0</v>
      </c>
      <c r="M869" s="51">
        <v>0</v>
      </c>
      <c r="N869" s="51">
        <v>0</v>
      </c>
      <c r="O869" s="51">
        <v>0</v>
      </c>
      <c r="P869" s="51">
        <v>0</v>
      </c>
      <c r="Q869" s="9">
        <f t="shared" si="27"/>
        <v>0</v>
      </c>
    </row>
    <row r="870" spans="1:17" x14ac:dyDescent="0.2">
      <c r="A870" s="10" t="s">
        <v>392</v>
      </c>
      <c r="B870" s="10" t="s">
        <v>393</v>
      </c>
      <c r="C870" s="11" t="str">
        <f t="shared" si="26"/>
        <v>21375108 CASA DE LA CULTURA DE PUNTARENAS</v>
      </c>
      <c r="D870" s="10" t="s">
        <v>19</v>
      </c>
      <c r="E870" s="10" t="s">
        <v>141</v>
      </c>
      <c r="F870" s="10" t="s">
        <v>142</v>
      </c>
      <c r="G870" s="51">
        <v>280000</v>
      </c>
      <c r="H870" s="51">
        <v>630000</v>
      </c>
      <c r="I870" s="51">
        <v>630000</v>
      </c>
      <c r="J870" s="51">
        <v>0</v>
      </c>
      <c r="K870" s="51">
        <v>0</v>
      </c>
      <c r="L870" s="51">
        <v>0</v>
      </c>
      <c r="M870" s="51">
        <v>458028</v>
      </c>
      <c r="N870" s="51">
        <v>0</v>
      </c>
      <c r="O870" s="51">
        <v>171972</v>
      </c>
      <c r="P870" s="51">
        <v>171972</v>
      </c>
      <c r="Q870" s="9">
        <f t="shared" si="27"/>
        <v>0.72702857142857147</v>
      </c>
    </row>
    <row r="871" spans="1:17" x14ac:dyDescent="0.2">
      <c r="A871" s="10" t="s">
        <v>392</v>
      </c>
      <c r="B871" s="10" t="s">
        <v>393</v>
      </c>
      <c r="C871" s="11" t="str">
        <f t="shared" si="26"/>
        <v>21375108 CASA DE LA CULTURA DE PUNTARENAS</v>
      </c>
      <c r="D871" s="10" t="s">
        <v>19</v>
      </c>
      <c r="E871" s="10" t="s">
        <v>145</v>
      </c>
      <c r="F871" s="10" t="s">
        <v>146</v>
      </c>
      <c r="G871" s="51">
        <v>280000</v>
      </c>
      <c r="H871" s="51">
        <v>630000</v>
      </c>
      <c r="I871" s="51">
        <v>630000</v>
      </c>
      <c r="J871" s="51">
        <v>0</v>
      </c>
      <c r="K871" s="51">
        <v>0</v>
      </c>
      <c r="L871" s="51">
        <v>0</v>
      </c>
      <c r="M871" s="51">
        <v>458028</v>
      </c>
      <c r="N871" s="51">
        <v>0</v>
      </c>
      <c r="O871" s="51">
        <v>171972</v>
      </c>
      <c r="P871" s="51">
        <v>171972</v>
      </c>
      <c r="Q871" s="9">
        <f t="shared" si="27"/>
        <v>0.72702857142857147</v>
      </c>
    </row>
    <row r="872" spans="1:17" x14ac:dyDescent="0.2">
      <c r="A872" s="10" t="s">
        <v>392</v>
      </c>
      <c r="B872" s="10" t="s">
        <v>393</v>
      </c>
      <c r="C872" s="11" t="str">
        <f t="shared" si="26"/>
        <v>21375108 CASA DE LA CULTURA DE PUNTARENAS</v>
      </c>
      <c r="D872" s="10" t="s">
        <v>19</v>
      </c>
      <c r="E872" s="10" t="s">
        <v>153</v>
      </c>
      <c r="F872" s="10" t="s">
        <v>154</v>
      </c>
      <c r="G872" s="51">
        <v>2599980</v>
      </c>
      <c r="H872" s="51">
        <v>744980</v>
      </c>
      <c r="I872" s="51">
        <v>744980</v>
      </c>
      <c r="J872" s="51">
        <v>0</v>
      </c>
      <c r="K872" s="51">
        <v>0</v>
      </c>
      <c r="L872" s="51">
        <v>0</v>
      </c>
      <c r="M872" s="51">
        <v>696820.63</v>
      </c>
      <c r="N872" s="51">
        <v>200000</v>
      </c>
      <c r="O872" s="51">
        <v>48159.37</v>
      </c>
      <c r="P872" s="51">
        <v>48159.37</v>
      </c>
      <c r="Q872" s="9">
        <f t="shared" si="27"/>
        <v>0.93535481489435957</v>
      </c>
    </row>
    <row r="873" spans="1:17" x14ac:dyDescent="0.2">
      <c r="A873" s="10" t="s">
        <v>392</v>
      </c>
      <c r="B873" s="10" t="s">
        <v>393</v>
      </c>
      <c r="C873" s="11" t="str">
        <f t="shared" si="26"/>
        <v>21375108 CASA DE LA CULTURA DE PUNTARENAS</v>
      </c>
      <c r="D873" s="10" t="s">
        <v>19</v>
      </c>
      <c r="E873" s="10" t="s">
        <v>155</v>
      </c>
      <c r="F873" s="10" t="s">
        <v>156</v>
      </c>
      <c r="G873" s="51">
        <v>1200000</v>
      </c>
      <c r="H873" s="51">
        <v>244980</v>
      </c>
      <c r="I873" s="51">
        <v>244980</v>
      </c>
      <c r="J873" s="51">
        <v>0</v>
      </c>
      <c r="K873" s="51">
        <v>0</v>
      </c>
      <c r="L873" s="51">
        <v>0</v>
      </c>
      <c r="M873" s="51">
        <v>200000</v>
      </c>
      <c r="N873" s="51">
        <v>200000</v>
      </c>
      <c r="O873" s="51">
        <v>44980</v>
      </c>
      <c r="P873" s="51">
        <v>44980</v>
      </c>
      <c r="Q873" s="9">
        <f t="shared" si="27"/>
        <v>0.81639317495305741</v>
      </c>
    </row>
    <row r="874" spans="1:17" x14ac:dyDescent="0.2">
      <c r="A874" s="10" t="s">
        <v>392</v>
      </c>
      <c r="B874" s="10" t="s">
        <v>393</v>
      </c>
      <c r="C874" s="11" t="str">
        <f t="shared" si="26"/>
        <v>21375108 CASA DE LA CULTURA DE PUNTARENAS</v>
      </c>
      <c r="D874" s="10" t="s">
        <v>19</v>
      </c>
      <c r="E874" s="10" t="s">
        <v>157</v>
      </c>
      <c r="F874" s="10" t="s">
        <v>158</v>
      </c>
      <c r="G874" s="51">
        <v>200000</v>
      </c>
      <c r="H874" s="51">
        <v>200000</v>
      </c>
      <c r="I874" s="51">
        <v>200000</v>
      </c>
      <c r="J874" s="51">
        <v>0</v>
      </c>
      <c r="K874" s="51">
        <v>0</v>
      </c>
      <c r="L874" s="51">
        <v>0</v>
      </c>
      <c r="M874" s="51">
        <v>200000</v>
      </c>
      <c r="N874" s="51">
        <v>200000</v>
      </c>
      <c r="O874" s="51">
        <v>0</v>
      </c>
      <c r="P874" s="51">
        <v>0</v>
      </c>
      <c r="Q874" s="9">
        <f t="shared" si="27"/>
        <v>1</v>
      </c>
    </row>
    <row r="875" spans="1:17" x14ac:dyDescent="0.2">
      <c r="A875" s="10" t="s">
        <v>392</v>
      </c>
      <c r="B875" s="10" t="s">
        <v>393</v>
      </c>
      <c r="C875" s="11" t="str">
        <f t="shared" si="26"/>
        <v>21375108 CASA DE LA CULTURA DE PUNTARENAS</v>
      </c>
      <c r="D875" s="10" t="s">
        <v>19</v>
      </c>
      <c r="E875" s="10" t="s">
        <v>161</v>
      </c>
      <c r="F875" s="10" t="s">
        <v>162</v>
      </c>
      <c r="G875" s="51">
        <v>1000000</v>
      </c>
      <c r="H875" s="51">
        <v>44980</v>
      </c>
      <c r="I875" s="51">
        <v>44980</v>
      </c>
      <c r="J875" s="51">
        <v>0</v>
      </c>
      <c r="K875" s="51">
        <v>0</v>
      </c>
      <c r="L875" s="51">
        <v>0</v>
      </c>
      <c r="M875" s="51">
        <v>0</v>
      </c>
      <c r="N875" s="51">
        <v>0</v>
      </c>
      <c r="O875" s="51">
        <v>44980</v>
      </c>
      <c r="P875" s="51">
        <v>44980</v>
      </c>
      <c r="Q875" s="9">
        <f t="shared" si="27"/>
        <v>0</v>
      </c>
    </row>
    <row r="876" spans="1:17" x14ac:dyDescent="0.2">
      <c r="A876" s="10" t="s">
        <v>392</v>
      </c>
      <c r="B876" s="10" t="s">
        <v>393</v>
      </c>
      <c r="C876" s="11" t="str">
        <f t="shared" si="26"/>
        <v>21375108 CASA DE LA CULTURA DE PUNTARENAS</v>
      </c>
      <c r="D876" s="10" t="s">
        <v>19</v>
      </c>
      <c r="E876" s="10" t="s">
        <v>185</v>
      </c>
      <c r="F876" s="10" t="s">
        <v>186</v>
      </c>
      <c r="G876" s="51">
        <v>200000</v>
      </c>
      <c r="H876" s="51">
        <v>0</v>
      </c>
      <c r="I876" s="51">
        <v>0</v>
      </c>
      <c r="J876" s="51">
        <v>0</v>
      </c>
      <c r="K876" s="51">
        <v>0</v>
      </c>
      <c r="L876" s="51">
        <v>0</v>
      </c>
      <c r="M876" s="51">
        <v>0</v>
      </c>
      <c r="N876" s="51">
        <v>0</v>
      </c>
      <c r="O876" s="51">
        <v>0</v>
      </c>
      <c r="P876" s="51">
        <v>0</v>
      </c>
      <c r="Q876" s="9">
        <f t="shared" si="27"/>
        <v>0</v>
      </c>
    </row>
    <row r="877" spans="1:17" x14ac:dyDescent="0.2">
      <c r="A877" s="10" t="s">
        <v>392</v>
      </c>
      <c r="B877" s="10" t="s">
        <v>393</v>
      </c>
      <c r="C877" s="11" t="str">
        <f t="shared" si="26"/>
        <v>21375108 CASA DE LA CULTURA DE PUNTARENAS</v>
      </c>
      <c r="D877" s="10" t="s">
        <v>19</v>
      </c>
      <c r="E877" s="10" t="s">
        <v>187</v>
      </c>
      <c r="F877" s="10" t="s">
        <v>188</v>
      </c>
      <c r="G877" s="51">
        <v>200000</v>
      </c>
      <c r="H877" s="51">
        <v>0</v>
      </c>
      <c r="I877" s="51">
        <v>0</v>
      </c>
      <c r="J877" s="51">
        <v>0</v>
      </c>
      <c r="K877" s="51">
        <v>0</v>
      </c>
      <c r="L877" s="51">
        <v>0</v>
      </c>
      <c r="M877" s="51">
        <v>0</v>
      </c>
      <c r="N877" s="51">
        <v>0</v>
      </c>
      <c r="O877" s="51">
        <v>0</v>
      </c>
      <c r="P877" s="51">
        <v>0</v>
      </c>
      <c r="Q877" s="9">
        <f t="shared" si="27"/>
        <v>0</v>
      </c>
    </row>
    <row r="878" spans="1:17" x14ac:dyDescent="0.2">
      <c r="A878" s="10" t="s">
        <v>392</v>
      </c>
      <c r="B878" s="10" t="s">
        <v>393</v>
      </c>
      <c r="C878" s="11" t="str">
        <f t="shared" si="26"/>
        <v>21375108 CASA DE LA CULTURA DE PUNTARENAS</v>
      </c>
      <c r="D878" s="10" t="s">
        <v>19</v>
      </c>
      <c r="E878" s="10" t="s">
        <v>191</v>
      </c>
      <c r="F878" s="10" t="s">
        <v>192</v>
      </c>
      <c r="G878" s="51">
        <v>1199980</v>
      </c>
      <c r="H878" s="51">
        <v>500000</v>
      </c>
      <c r="I878" s="51">
        <v>500000</v>
      </c>
      <c r="J878" s="51">
        <v>0</v>
      </c>
      <c r="K878" s="51">
        <v>0</v>
      </c>
      <c r="L878" s="51">
        <v>0</v>
      </c>
      <c r="M878" s="51">
        <v>496820.63</v>
      </c>
      <c r="N878" s="51">
        <v>0</v>
      </c>
      <c r="O878" s="51">
        <v>3179.37</v>
      </c>
      <c r="P878" s="51">
        <v>3179.37</v>
      </c>
      <c r="Q878" s="9">
        <f t="shared" si="27"/>
        <v>0.99364125999999997</v>
      </c>
    </row>
    <row r="879" spans="1:17" x14ac:dyDescent="0.2">
      <c r="A879" s="10" t="s">
        <v>392</v>
      </c>
      <c r="B879" s="10" t="s">
        <v>393</v>
      </c>
      <c r="C879" s="11" t="str">
        <f t="shared" si="26"/>
        <v>21375108 CASA DE LA CULTURA DE PUNTARENAS</v>
      </c>
      <c r="D879" s="10" t="s">
        <v>19</v>
      </c>
      <c r="E879" s="10" t="s">
        <v>193</v>
      </c>
      <c r="F879" s="10" t="s">
        <v>194</v>
      </c>
      <c r="G879" s="51">
        <v>500000</v>
      </c>
      <c r="H879" s="51">
        <v>0</v>
      </c>
      <c r="I879" s="51">
        <v>0</v>
      </c>
      <c r="J879" s="51">
        <v>0</v>
      </c>
      <c r="K879" s="51">
        <v>0</v>
      </c>
      <c r="L879" s="51">
        <v>0</v>
      </c>
      <c r="M879" s="51">
        <v>0</v>
      </c>
      <c r="N879" s="51">
        <v>0</v>
      </c>
      <c r="O879" s="51">
        <v>0</v>
      </c>
      <c r="P879" s="51">
        <v>0</v>
      </c>
      <c r="Q879" s="9">
        <f t="shared" si="27"/>
        <v>0</v>
      </c>
    </row>
    <row r="880" spans="1:17" x14ac:dyDescent="0.2">
      <c r="A880" s="10" t="s">
        <v>392</v>
      </c>
      <c r="B880" s="10" t="s">
        <v>393</v>
      </c>
      <c r="C880" s="11" t="str">
        <f t="shared" si="26"/>
        <v>21375108 CASA DE LA CULTURA DE PUNTARENAS</v>
      </c>
      <c r="D880" s="10" t="s">
        <v>19</v>
      </c>
      <c r="E880" s="10" t="s">
        <v>197</v>
      </c>
      <c r="F880" s="10" t="s">
        <v>198</v>
      </c>
      <c r="G880" s="51">
        <v>199980</v>
      </c>
      <c r="H880" s="51">
        <v>0</v>
      </c>
      <c r="I880" s="51">
        <v>0</v>
      </c>
      <c r="J880" s="51">
        <v>0</v>
      </c>
      <c r="K880" s="51">
        <v>0</v>
      </c>
      <c r="L880" s="51">
        <v>0</v>
      </c>
      <c r="M880" s="51">
        <v>0</v>
      </c>
      <c r="N880" s="51">
        <v>0</v>
      </c>
      <c r="O880" s="51">
        <v>0</v>
      </c>
      <c r="P880" s="51">
        <v>0</v>
      </c>
      <c r="Q880" s="9">
        <f t="shared" si="27"/>
        <v>0</v>
      </c>
    </row>
    <row r="881" spans="1:17" x14ac:dyDescent="0.2">
      <c r="A881" s="10" t="s">
        <v>392</v>
      </c>
      <c r="B881" s="10" t="s">
        <v>393</v>
      </c>
      <c r="C881" s="11" t="str">
        <f t="shared" si="26"/>
        <v>21375108 CASA DE LA CULTURA DE PUNTARENAS</v>
      </c>
      <c r="D881" s="10" t="s">
        <v>19</v>
      </c>
      <c r="E881" s="10" t="s">
        <v>201</v>
      </c>
      <c r="F881" s="10" t="s">
        <v>202</v>
      </c>
      <c r="G881" s="51">
        <v>500000</v>
      </c>
      <c r="H881" s="51">
        <v>500000</v>
      </c>
      <c r="I881" s="51">
        <v>500000</v>
      </c>
      <c r="J881" s="51">
        <v>0</v>
      </c>
      <c r="K881" s="51">
        <v>0</v>
      </c>
      <c r="L881" s="51">
        <v>0</v>
      </c>
      <c r="M881" s="51">
        <v>496820.63</v>
      </c>
      <c r="N881" s="51">
        <v>0</v>
      </c>
      <c r="O881" s="51">
        <v>3179.37</v>
      </c>
      <c r="P881" s="51">
        <v>3179.37</v>
      </c>
      <c r="Q881" s="9">
        <f t="shared" si="27"/>
        <v>0.99364125999999997</v>
      </c>
    </row>
    <row r="882" spans="1:17" x14ac:dyDescent="0.2">
      <c r="A882" s="10" t="s">
        <v>392</v>
      </c>
      <c r="B882" s="10" t="s">
        <v>393</v>
      </c>
      <c r="C882" s="11" t="str">
        <f t="shared" si="26"/>
        <v>21375108 CASA DE LA CULTURA DE PUNTARENAS</v>
      </c>
      <c r="D882" s="10" t="s">
        <v>19</v>
      </c>
      <c r="E882" s="10" t="s">
        <v>209</v>
      </c>
      <c r="F882" s="10" t="s">
        <v>210</v>
      </c>
      <c r="G882" s="51">
        <v>1053387</v>
      </c>
      <c r="H882" s="51">
        <v>25987808</v>
      </c>
      <c r="I882" s="51">
        <v>25987808</v>
      </c>
      <c r="J882" s="51">
        <v>0</v>
      </c>
      <c r="K882" s="51">
        <v>0</v>
      </c>
      <c r="L882" s="51">
        <v>0</v>
      </c>
      <c r="M882" s="51">
        <v>21652909.260000002</v>
      </c>
      <c r="N882" s="51">
        <v>21652909.260000002</v>
      </c>
      <c r="O882" s="51">
        <v>4334898.74</v>
      </c>
      <c r="P882" s="51">
        <v>4334898.74</v>
      </c>
      <c r="Q882" s="12">
        <f t="shared" si="27"/>
        <v>0.83319490662698448</v>
      </c>
    </row>
    <row r="883" spans="1:17" x14ac:dyDescent="0.2">
      <c r="A883" s="10" t="s">
        <v>392</v>
      </c>
      <c r="B883" s="10" t="s">
        <v>393</v>
      </c>
      <c r="C883" s="11" t="str">
        <f t="shared" si="26"/>
        <v>21375108 CASA DE LA CULTURA DE PUNTARENAS</v>
      </c>
      <c r="D883" s="10" t="s">
        <v>19</v>
      </c>
      <c r="E883" s="10" t="s">
        <v>211</v>
      </c>
      <c r="F883" s="10" t="s">
        <v>212</v>
      </c>
      <c r="G883" s="51">
        <v>1053387</v>
      </c>
      <c r="H883" s="51">
        <v>987808</v>
      </c>
      <c r="I883" s="51">
        <v>987808</v>
      </c>
      <c r="J883" s="51">
        <v>0</v>
      </c>
      <c r="K883" s="51">
        <v>0</v>
      </c>
      <c r="L883" s="51">
        <v>0</v>
      </c>
      <c r="M883" s="51">
        <v>682970.37</v>
      </c>
      <c r="N883" s="51">
        <v>682970.37</v>
      </c>
      <c r="O883" s="51">
        <v>304837.63</v>
      </c>
      <c r="P883" s="51">
        <v>304837.63</v>
      </c>
      <c r="Q883" s="9">
        <f t="shared" si="27"/>
        <v>0.69139991779779064</v>
      </c>
    </row>
    <row r="884" spans="1:17" x14ac:dyDescent="0.2">
      <c r="A884" s="10" t="s">
        <v>392</v>
      </c>
      <c r="B884" s="10" t="s">
        <v>393</v>
      </c>
      <c r="C884" s="11" t="str">
        <f t="shared" si="26"/>
        <v>21375108 CASA DE LA CULTURA DE PUNTARENAS</v>
      </c>
      <c r="D884" s="10" t="s">
        <v>19</v>
      </c>
      <c r="E884" s="10" t="s">
        <v>399</v>
      </c>
      <c r="F884" s="10" t="s">
        <v>214</v>
      </c>
      <c r="G884" s="51">
        <v>908691</v>
      </c>
      <c r="H884" s="51">
        <v>852120</v>
      </c>
      <c r="I884" s="51">
        <v>852120</v>
      </c>
      <c r="J884" s="51">
        <v>0</v>
      </c>
      <c r="K884" s="51">
        <v>0</v>
      </c>
      <c r="L884" s="51">
        <v>0</v>
      </c>
      <c r="M884" s="51">
        <v>589155.73</v>
      </c>
      <c r="N884" s="51">
        <v>589155.73</v>
      </c>
      <c r="O884" s="51">
        <v>262964.27</v>
      </c>
      <c r="P884" s="51">
        <v>262964.27</v>
      </c>
      <c r="Q884" s="9">
        <f t="shared" si="27"/>
        <v>0.69139995540534194</v>
      </c>
    </row>
    <row r="885" spans="1:17" x14ac:dyDescent="0.2">
      <c r="A885" s="10" t="s">
        <v>392</v>
      </c>
      <c r="B885" s="10" t="s">
        <v>393</v>
      </c>
      <c r="C885" s="11" t="str">
        <f t="shared" si="26"/>
        <v>21375108 CASA DE LA CULTURA DE PUNTARENAS</v>
      </c>
      <c r="D885" s="10" t="s">
        <v>19</v>
      </c>
      <c r="E885" s="10" t="s">
        <v>400</v>
      </c>
      <c r="F885" s="10" t="s">
        <v>216</v>
      </c>
      <c r="G885" s="51">
        <v>144696</v>
      </c>
      <c r="H885" s="51">
        <v>135688</v>
      </c>
      <c r="I885" s="51">
        <v>135688</v>
      </c>
      <c r="J885" s="51">
        <v>0</v>
      </c>
      <c r="K885" s="51">
        <v>0</v>
      </c>
      <c r="L885" s="51">
        <v>0</v>
      </c>
      <c r="M885" s="51">
        <v>93814.64</v>
      </c>
      <c r="N885" s="51">
        <v>93814.64</v>
      </c>
      <c r="O885" s="51">
        <v>41873.360000000001</v>
      </c>
      <c r="P885" s="51">
        <v>41873.360000000001</v>
      </c>
      <c r="Q885" s="9">
        <f t="shared" si="27"/>
        <v>0.69139968162254584</v>
      </c>
    </row>
    <row r="886" spans="1:17" x14ac:dyDescent="0.2">
      <c r="A886" s="10" t="s">
        <v>392</v>
      </c>
      <c r="B886" s="10" t="s">
        <v>393</v>
      </c>
      <c r="C886" s="11" t="str">
        <f t="shared" si="26"/>
        <v>21375108 CASA DE LA CULTURA DE PUNTARENAS</v>
      </c>
      <c r="D886" s="10" t="s">
        <v>19</v>
      </c>
      <c r="E886" s="10" t="s">
        <v>225</v>
      </c>
      <c r="F886" s="10" t="s">
        <v>226</v>
      </c>
      <c r="G886" s="51">
        <v>0</v>
      </c>
      <c r="H886" s="51">
        <v>25000000</v>
      </c>
      <c r="I886" s="51">
        <v>25000000</v>
      </c>
      <c r="J886" s="51">
        <v>0</v>
      </c>
      <c r="K886" s="51">
        <v>0</v>
      </c>
      <c r="L886" s="51">
        <v>0</v>
      </c>
      <c r="M886" s="51">
        <v>20969938.890000001</v>
      </c>
      <c r="N886" s="51">
        <v>20969938.890000001</v>
      </c>
      <c r="O886" s="51">
        <v>4030061.11</v>
      </c>
      <c r="P886" s="51">
        <v>4030061.11</v>
      </c>
      <c r="Q886" s="9">
        <f t="shared" si="27"/>
        <v>0.83879755560000002</v>
      </c>
    </row>
    <row r="887" spans="1:17" x14ac:dyDescent="0.2">
      <c r="A887" s="10" t="s">
        <v>392</v>
      </c>
      <c r="B887" s="10" t="s">
        <v>393</v>
      </c>
      <c r="C887" s="11" t="str">
        <f t="shared" si="26"/>
        <v>21375108 CASA DE LA CULTURA DE PUNTARENAS</v>
      </c>
      <c r="D887" s="10" t="s">
        <v>19</v>
      </c>
      <c r="E887" s="10" t="s">
        <v>227</v>
      </c>
      <c r="F887" s="10" t="s">
        <v>228</v>
      </c>
      <c r="G887" s="51">
        <v>0</v>
      </c>
      <c r="H887" s="51">
        <v>25000000</v>
      </c>
      <c r="I887" s="51">
        <v>25000000</v>
      </c>
      <c r="J887" s="51">
        <v>0</v>
      </c>
      <c r="K887" s="51">
        <v>0</v>
      </c>
      <c r="L887" s="51">
        <v>0</v>
      </c>
      <c r="M887" s="51">
        <v>20969938.890000001</v>
      </c>
      <c r="N887" s="51">
        <v>20969938.890000001</v>
      </c>
      <c r="O887" s="51">
        <v>4030061.11</v>
      </c>
      <c r="P887" s="51">
        <v>4030061.11</v>
      </c>
      <c r="Q887" s="12">
        <f t="shared" si="27"/>
        <v>0.83879755560000002</v>
      </c>
    </row>
    <row r="888" spans="1:17" x14ac:dyDescent="0.2">
      <c r="A888" s="11" t="s">
        <v>401</v>
      </c>
      <c r="B888" s="11" t="s">
        <v>402</v>
      </c>
      <c r="C888" s="11" t="str">
        <f t="shared" si="26"/>
        <v>21375300 Gestión y Desarrollo Cultural</v>
      </c>
      <c r="D888" s="11" t="s">
        <v>19</v>
      </c>
      <c r="E888" s="11" t="s">
        <v>20</v>
      </c>
      <c r="F888" s="11" t="s">
        <v>20</v>
      </c>
      <c r="G888" s="50">
        <v>2037574566</v>
      </c>
      <c r="H888" s="50">
        <v>1957897627</v>
      </c>
      <c r="I888" s="50">
        <v>1957897627</v>
      </c>
      <c r="J888" s="50">
        <v>0</v>
      </c>
      <c r="K888" s="50">
        <v>4471812.84</v>
      </c>
      <c r="L888" s="50">
        <v>0</v>
      </c>
      <c r="M888" s="50">
        <v>1652959723.27</v>
      </c>
      <c r="N888" s="50">
        <v>1536200511.51</v>
      </c>
      <c r="O888" s="50">
        <v>300466090.88999999</v>
      </c>
      <c r="P888" s="50">
        <v>300466090.88999999</v>
      </c>
      <c r="Q888" s="12">
        <f t="shared" si="27"/>
        <v>0.84425237585213131</v>
      </c>
    </row>
    <row r="889" spans="1:17" x14ac:dyDescent="0.2">
      <c r="A889" s="10" t="s">
        <v>401</v>
      </c>
      <c r="B889" s="10" t="s">
        <v>402</v>
      </c>
      <c r="C889" s="11" t="str">
        <f t="shared" si="26"/>
        <v>21375300 Gestión y Desarrollo Cultural</v>
      </c>
      <c r="D889" s="10" t="s">
        <v>19</v>
      </c>
      <c r="E889" s="10" t="s">
        <v>23</v>
      </c>
      <c r="F889" s="10" t="s">
        <v>24</v>
      </c>
      <c r="G889" s="51">
        <v>918916145</v>
      </c>
      <c r="H889" s="51">
        <v>882862124</v>
      </c>
      <c r="I889" s="51">
        <v>882862124</v>
      </c>
      <c r="J889" s="51">
        <v>0</v>
      </c>
      <c r="K889" s="51">
        <v>0</v>
      </c>
      <c r="L889" s="51">
        <v>0</v>
      </c>
      <c r="M889" s="51">
        <v>691605666.17999995</v>
      </c>
      <c r="N889" s="51">
        <v>691605666.17999995</v>
      </c>
      <c r="O889" s="51">
        <v>191256457.81999999</v>
      </c>
      <c r="P889" s="51">
        <v>191256457.81999999</v>
      </c>
      <c r="Q889" s="9">
        <f t="shared" si="27"/>
        <v>0.78336769397981321</v>
      </c>
    </row>
    <row r="890" spans="1:17" x14ac:dyDescent="0.2">
      <c r="A890" s="10" t="s">
        <v>401</v>
      </c>
      <c r="B890" s="10" t="s">
        <v>402</v>
      </c>
      <c r="C890" s="11" t="str">
        <f t="shared" si="26"/>
        <v>21375300 Gestión y Desarrollo Cultural</v>
      </c>
      <c r="D890" s="10" t="s">
        <v>19</v>
      </c>
      <c r="E890" s="10" t="s">
        <v>25</v>
      </c>
      <c r="F890" s="10" t="s">
        <v>26</v>
      </c>
      <c r="G890" s="51">
        <v>379012200</v>
      </c>
      <c r="H890" s="51">
        <v>365725502</v>
      </c>
      <c r="I890" s="51">
        <v>365725502</v>
      </c>
      <c r="J890" s="51">
        <v>0</v>
      </c>
      <c r="K890" s="51">
        <v>0</v>
      </c>
      <c r="L890" s="51">
        <v>0</v>
      </c>
      <c r="M890" s="51">
        <v>313185143.82999998</v>
      </c>
      <c r="N890" s="51">
        <v>313185143.82999998</v>
      </c>
      <c r="O890" s="51">
        <v>52540358.170000002</v>
      </c>
      <c r="P890" s="51">
        <v>52540358.170000002</v>
      </c>
      <c r="Q890" s="9">
        <f t="shared" si="27"/>
        <v>0.85633936413326728</v>
      </c>
    </row>
    <row r="891" spans="1:17" x14ac:dyDescent="0.2">
      <c r="A891" s="10" t="s">
        <v>401</v>
      </c>
      <c r="B891" s="10" t="s">
        <v>402</v>
      </c>
      <c r="C891" s="11" t="str">
        <f t="shared" si="26"/>
        <v>21375300 Gestión y Desarrollo Cultural</v>
      </c>
      <c r="D891" s="10" t="s">
        <v>19</v>
      </c>
      <c r="E891" s="10" t="s">
        <v>27</v>
      </c>
      <c r="F891" s="10" t="s">
        <v>28</v>
      </c>
      <c r="G891" s="51">
        <v>372012200</v>
      </c>
      <c r="H891" s="51">
        <v>358025502</v>
      </c>
      <c r="I891" s="51">
        <v>358025502</v>
      </c>
      <c r="J891" s="51">
        <v>0</v>
      </c>
      <c r="K891" s="51">
        <v>0</v>
      </c>
      <c r="L891" s="51">
        <v>0</v>
      </c>
      <c r="M891" s="51">
        <v>306416729.25</v>
      </c>
      <c r="N891" s="51">
        <v>306416729.25</v>
      </c>
      <c r="O891" s="51">
        <v>51608772.75</v>
      </c>
      <c r="P891" s="51">
        <v>51608772.75</v>
      </c>
      <c r="Q891" s="9">
        <f t="shared" si="27"/>
        <v>0.85585168525229804</v>
      </c>
    </row>
    <row r="892" spans="1:17" x14ac:dyDescent="0.2">
      <c r="A892" s="10" t="s">
        <v>401</v>
      </c>
      <c r="B892" s="10" t="s">
        <v>402</v>
      </c>
      <c r="C892" s="11" t="str">
        <f t="shared" si="26"/>
        <v>21375300 Gestión y Desarrollo Cultural</v>
      </c>
      <c r="D892" s="10" t="s">
        <v>19</v>
      </c>
      <c r="E892" s="10" t="s">
        <v>29</v>
      </c>
      <c r="F892" s="10" t="s">
        <v>30</v>
      </c>
      <c r="G892" s="51">
        <v>7000000</v>
      </c>
      <c r="H892" s="51">
        <v>7700000</v>
      </c>
      <c r="I892" s="51">
        <v>7700000</v>
      </c>
      <c r="J892" s="51">
        <v>0</v>
      </c>
      <c r="K892" s="51">
        <v>0</v>
      </c>
      <c r="L892" s="51">
        <v>0</v>
      </c>
      <c r="M892" s="51">
        <v>6768414.5800000001</v>
      </c>
      <c r="N892" s="51">
        <v>6768414.5800000001</v>
      </c>
      <c r="O892" s="51">
        <v>931585.42</v>
      </c>
      <c r="P892" s="51">
        <v>931585.42</v>
      </c>
      <c r="Q892" s="9">
        <f t="shared" si="27"/>
        <v>0.87901488051948051</v>
      </c>
    </row>
    <row r="893" spans="1:17" x14ac:dyDescent="0.2">
      <c r="A893" s="10" t="s">
        <v>401</v>
      </c>
      <c r="B893" s="10" t="s">
        <v>402</v>
      </c>
      <c r="C893" s="11" t="str">
        <f t="shared" si="26"/>
        <v>21375300 Gestión y Desarrollo Cultural</v>
      </c>
      <c r="D893" s="10" t="s">
        <v>19</v>
      </c>
      <c r="E893" s="10" t="s">
        <v>31</v>
      </c>
      <c r="F893" s="10" t="s">
        <v>32</v>
      </c>
      <c r="G893" s="51">
        <v>15700000</v>
      </c>
      <c r="H893" s="51">
        <v>15700000</v>
      </c>
      <c r="I893" s="51">
        <v>15700000</v>
      </c>
      <c r="J893" s="51">
        <v>0</v>
      </c>
      <c r="K893" s="51">
        <v>0</v>
      </c>
      <c r="L893" s="51">
        <v>0</v>
      </c>
      <c r="M893" s="51">
        <v>12647224.130000001</v>
      </c>
      <c r="N893" s="51">
        <v>12647224.130000001</v>
      </c>
      <c r="O893" s="51">
        <v>3052775.87</v>
      </c>
      <c r="P893" s="51">
        <v>3052775.87</v>
      </c>
      <c r="Q893" s="9">
        <f t="shared" si="27"/>
        <v>0.8055556770700637</v>
      </c>
    </row>
    <row r="894" spans="1:17" x14ac:dyDescent="0.2">
      <c r="A894" s="10" t="s">
        <v>401</v>
      </c>
      <c r="B894" s="10" t="s">
        <v>402</v>
      </c>
      <c r="C894" s="11" t="str">
        <f t="shared" si="26"/>
        <v>21375300 Gestión y Desarrollo Cultural</v>
      </c>
      <c r="D894" s="10" t="s">
        <v>19</v>
      </c>
      <c r="E894" s="10" t="s">
        <v>33</v>
      </c>
      <c r="F894" s="10" t="s">
        <v>34</v>
      </c>
      <c r="G894" s="51">
        <v>15700000</v>
      </c>
      <c r="H894" s="51">
        <v>15700000</v>
      </c>
      <c r="I894" s="51">
        <v>15700000</v>
      </c>
      <c r="J894" s="51">
        <v>0</v>
      </c>
      <c r="K894" s="51">
        <v>0</v>
      </c>
      <c r="L894" s="51">
        <v>0</v>
      </c>
      <c r="M894" s="51">
        <v>12647224.130000001</v>
      </c>
      <c r="N894" s="51">
        <v>12647224.130000001</v>
      </c>
      <c r="O894" s="51">
        <v>3052775.87</v>
      </c>
      <c r="P894" s="51">
        <v>3052775.87</v>
      </c>
      <c r="Q894" s="9">
        <f t="shared" si="27"/>
        <v>0.8055556770700637</v>
      </c>
    </row>
    <row r="895" spans="1:17" x14ac:dyDescent="0.2">
      <c r="A895" s="10" t="s">
        <v>401</v>
      </c>
      <c r="B895" s="10" t="s">
        <v>402</v>
      </c>
      <c r="C895" s="11" t="str">
        <f t="shared" si="26"/>
        <v>21375300 Gestión y Desarrollo Cultural</v>
      </c>
      <c r="D895" s="10" t="s">
        <v>19</v>
      </c>
      <c r="E895" s="10" t="s">
        <v>35</v>
      </c>
      <c r="F895" s="10" t="s">
        <v>36</v>
      </c>
      <c r="G895" s="51">
        <v>381396951</v>
      </c>
      <c r="H895" s="51">
        <v>362426654</v>
      </c>
      <c r="I895" s="51">
        <v>362426654</v>
      </c>
      <c r="J895" s="51">
        <v>0</v>
      </c>
      <c r="K895" s="51">
        <v>0</v>
      </c>
      <c r="L895" s="51">
        <v>0</v>
      </c>
      <c r="M895" s="51">
        <v>261810564.22</v>
      </c>
      <c r="N895" s="51">
        <v>261810564.22</v>
      </c>
      <c r="O895" s="51">
        <v>100616089.78</v>
      </c>
      <c r="P895" s="51">
        <v>100616089.78</v>
      </c>
      <c r="Q895" s="9">
        <f t="shared" si="27"/>
        <v>0.72238220155849797</v>
      </c>
    </row>
    <row r="896" spans="1:17" x14ac:dyDescent="0.2">
      <c r="A896" s="10" t="s">
        <v>401</v>
      </c>
      <c r="B896" s="10" t="s">
        <v>402</v>
      </c>
      <c r="C896" s="11" t="str">
        <f t="shared" si="26"/>
        <v>21375300 Gestión y Desarrollo Cultural</v>
      </c>
      <c r="D896" s="10" t="s">
        <v>19</v>
      </c>
      <c r="E896" s="10" t="s">
        <v>37</v>
      </c>
      <c r="F896" s="10" t="s">
        <v>38</v>
      </c>
      <c r="G896" s="51">
        <v>110200000</v>
      </c>
      <c r="H896" s="51">
        <v>99570497</v>
      </c>
      <c r="I896" s="51">
        <v>99570497</v>
      </c>
      <c r="J896" s="51">
        <v>0</v>
      </c>
      <c r="K896" s="51">
        <v>0</v>
      </c>
      <c r="L896" s="51">
        <v>0</v>
      </c>
      <c r="M896" s="51">
        <v>64205215.130000003</v>
      </c>
      <c r="N896" s="51">
        <v>64205215.130000003</v>
      </c>
      <c r="O896" s="51">
        <v>35365281.869999997</v>
      </c>
      <c r="P896" s="51">
        <v>35365281.869999997</v>
      </c>
      <c r="Q896" s="9">
        <f t="shared" si="27"/>
        <v>0.64482167975921623</v>
      </c>
    </row>
    <row r="897" spans="1:17" x14ac:dyDescent="0.2">
      <c r="A897" s="10" t="s">
        <v>401</v>
      </c>
      <c r="B897" s="10" t="s">
        <v>402</v>
      </c>
      <c r="C897" s="11" t="str">
        <f t="shared" si="26"/>
        <v>21375300 Gestión y Desarrollo Cultural</v>
      </c>
      <c r="D897" s="10" t="s">
        <v>19</v>
      </c>
      <c r="E897" s="10" t="s">
        <v>39</v>
      </c>
      <c r="F897" s="10" t="s">
        <v>40</v>
      </c>
      <c r="G897" s="51">
        <v>135369720</v>
      </c>
      <c r="H897" s="51">
        <v>129676817</v>
      </c>
      <c r="I897" s="51">
        <v>129676817</v>
      </c>
      <c r="J897" s="51">
        <v>0</v>
      </c>
      <c r="K897" s="51">
        <v>0</v>
      </c>
      <c r="L897" s="51">
        <v>0</v>
      </c>
      <c r="M897" s="51">
        <v>88101975.920000002</v>
      </c>
      <c r="N897" s="51">
        <v>88101975.920000002</v>
      </c>
      <c r="O897" s="51">
        <v>41574841.079999998</v>
      </c>
      <c r="P897" s="51">
        <v>41574841.079999998</v>
      </c>
      <c r="Q897" s="9">
        <f t="shared" si="27"/>
        <v>0.67939650246042049</v>
      </c>
    </row>
    <row r="898" spans="1:17" x14ac:dyDescent="0.2">
      <c r="A898" s="10" t="s">
        <v>401</v>
      </c>
      <c r="B898" s="10" t="s">
        <v>402</v>
      </c>
      <c r="C898" s="11" t="str">
        <f t="shared" si="26"/>
        <v>21375300 Gestión y Desarrollo Cultural</v>
      </c>
      <c r="D898" s="10" t="s">
        <v>19</v>
      </c>
      <c r="E898" s="10" t="s">
        <v>41</v>
      </c>
      <c r="F898" s="10" t="s">
        <v>42</v>
      </c>
      <c r="G898" s="51">
        <v>58394956</v>
      </c>
      <c r="H898" s="51">
        <v>56786963</v>
      </c>
      <c r="I898" s="51">
        <v>56786963</v>
      </c>
      <c r="J898" s="51">
        <v>0</v>
      </c>
      <c r="K898" s="51">
        <v>0</v>
      </c>
      <c r="L898" s="51">
        <v>0</v>
      </c>
      <c r="M898" s="51">
        <v>45196295.439999998</v>
      </c>
      <c r="N898" s="51">
        <v>45196295.439999998</v>
      </c>
      <c r="O898" s="51">
        <v>11590667.560000001</v>
      </c>
      <c r="P898" s="51">
        <v>11590667.560000001</v>
      </c>
      <c r="Q898" s="9">
        <f t="shared" si="27"/>
        <v>0.79589210361540197</v>
      </c>
    </row>
    <row r="899" spans="1:17" x14ac:dyDescent="0.2">
      <c r="A899" s="10" t="s">
        <v>401</v>
      </c>
      <c r="B899" s="10" t="s">
        <v>402</v>
      </c>
      <c r="C899" s="11" t="str">
        <f t="shared" si="26"/>
        <v>21375300 Gestión y Desarrollo Cultural</v>
      </c>
      <c r="D899" s="10" t="s">
        <v>19</v>
      </c>
      <c r="E899" s="10" t="s">
        <v>43</v>
      </c>
      <c r="F899" s="10" t="s">
        <v>44</v>
      </c>
      <c r="G899" s="51">
        <v>43232275</v>
      </c>
      <c r="H899" s="51">
        <v>43232275</v>
      </c>
      <c r="I899" s="51">
        <v>43232275</v>
      </c>
      <c r="J899" s="51">
        <v>0</v>
      </c>
      <c r="K899" s="51">
        <v>0</v>
      </c>
      <c r="L899" s="51">
        <v>0</v>
      </c>
      <c r="M899" s="51">
        <v>41614013.359999999</v>
      </c>
      <c r="N899" s="51">
        <v>41614013.359999999</v>
      </c>
      <c r="O899" s="51">
        <v>1618261.64</v>
      </c>
      <c r="P899" s="51">
        <v>1618261.64</v>
      </c>
      <c r="Q899" s="9">
        <f t="shared" si="27"/>
        <v>0.96256820535121035</v>
      </c>
    </row>
    <row r="900" spans="1:17" x14ac:dyDescent="0.2">
      <c r="A900" s="10" t="s">
        <v>401</v>
      </c>
      <c r="B900" s="10" t="s">
        <v>402</v>
      </c>
      <c r="C900" s="11" t="str">
        <f t="shared" si="26"/>
        <v>21375300 Gestión y Desarrollo Cultural</v>
      </c>
      <c r="D900" s="10" t="s">
        <v>19</v>
      </c>
      <c r="E900" s="10" t="s">
        <v>45</v>
      </c>
      <c r="F900" s="10" t="s">
        <v>46</v>
      </c>
      <c r="G900" s="51">
        <v>34200000</v>
      </c>
      <c r="H900" s="51">
        <v>33160102</v>
      </c>
      <c r="I900" s="51">
        <v>33160102</v>
      </c>
      <c r="J900" s="51">
        <v>0</v>
      </c>
      <c r="K900" s="51">
        <v>0</v>
      </c>
      <c r="L900" s="51">
        <v>0</v>
      </c>
      <c r="M900" s="51">
        <v>22693064.370000001</v>
      </c>
      <c r="N900" s="51">
        <v>22693064.370000001</v>
      </c>
      <c r="O900" s="51">
        <v>10467037.630000001</v>
      </c>
      <c r="P900" s="51">
        <v>10467037.630000001</v>
      </c>
      <c r="Q900" s="9">
        <f t="shared" si="27"/>
        <v>0.68434844892817281</v>
      </c>
    </row>
    <row r="901" spans="1:17" x14ac:dyDescent="0.2">
      <c r="A901" s="10" t="s">
        <v>401</v>
      </c>
      <c r="B901" s="10" t="s">
        <v>402</v>
      </c>
      <c r="C901" s="11" t="str">
        <f t="shared" si="26"/>
        <v>21375300 Gestión y Desarrollo Cultural</v>
      </c>
      <c r="D901" s="10" t="s">
        <v>19</v>
      </c>
      <c r="E901" s="10" t="s">
        <v>47</v>
      </c>
      <c r="F901" s="10" t="s">
        <v>48</v>
      </c>
      <c r="G901" s="51">
        <v>70786385</v>
      </c>
      <c r="H901" s="51">
        <v>68904280</v>
      </c>
      <c r="I901" s="51">
        <v>68904280</v>
      </c>
      <c r="J901" s="51">
        <v>0</v>
      </c>
      <c r="K901" s="51">
        <v>0</v>
      </c>
      <c r="L901" s="51">
        <v>0</v>
      </c>
      <c r="M901" s="51">
        <v>51610757</v>
      </c>
      <c r="N901" s="51">
        <v>51610757</v>
      </c>
      <c r="O901" s="51">
        <v>17293523</v>
      </c>
      <c r="P901" s="51">
        <v>17293523</v>
      </c>
      <c r="Q901" s="9">
        <f t="shared" si="27"/>
        <v>0.74902106226202492</v>
      </c>
    </row>
    <row r="902" spans="1:17" x14ac:dyDescent="0.2">
      <c r="A902" s="10" t="s">
        <v>401</v>
      </c>
      <c r="B902" s="10" t="s">
        <v>402</v>
      </c>
      <c r="C902" s="11" t="str">
        <f t="shared" si="26"/>
        <v>21375300 Gestión y Desarrollo Cultural</v>
      </c>
      <c r="D902" s="10" t="s">
        <v>19</v>
      </c>
      <c r="E902" s="10" t="s">
        <v>403</v>
      </c>
      <c r="F902" s="10" t="s">
        <v>50</v>
      </c>
      <c r="G902" s="51">
        <v>67156314</v>
      </c>
      <c r="H902" s="51">
        <v>65370727</v>
      </c>
      <c r="I902" s="51">
        <v>65370727</v>
      </c>
      <c r="J902" s="51">
        <v>0</v>
      </c>
      <c r="K902" s="51">
        <v>0</v>
      </c>
      <c r="L902" s="51">
        <v>0</v>
      </c>
      <c r="M902" s="51">
        <v>48964919</v>
      </c>
      <c r="N902" s="51">
        <v>48964919</v>
      </c>
      <c r="O902" s="51">
        <v>16405808</v>
      </c>
      <c r="P902" s="51">
        <v>16405808</v>
      </c>
      <c r="Q902" s="9">
        <f t="shared" si="27"/>
        <v>0.74903433458832425</v>
      </c>
    </row>
    <row r="903" spans="1:17" x14ac:dyDescent="0.2">
      <c r="A903" s="10" t="s">
        <v>401</v>
      </c>
      <c r="B903" s="10" t="s">
        <v>402</v>
      </c>
      <c r="C903" s="11" t="str">
        <f t="shared" ref="C903:C966" si="28">+CONCATENATE(A903," ",B903)</f>
        <v>21375300 Gestión y Desarrollo Cultural</v>
      </c>
      <c r="D903" s="10" t="s">
        <v>19</v>
      </c>
      <c r="E903" s="10" t="s">
        <v>404</v>
      </c>
      <c r="F903" s="10" t="s">
        <v>52</v>
      </c>
      <c r="G903" s="51">
        <v>3630071</v>
      </c>
      <c r="H903" s="51">
        <v>3533553</v>
      </c>
      <c r="I903" s="51">
        <v>3533553</v>
      </c>
      <c r="J903" s="51">
        <v>0</v>
      </c>
      <c r="K903" s="51">
        <v>0</v>
      </c>
      <c r="L903" s="51">
        <v>0</v>
      </c>
      <c r="M903" s="51">
        <v>2645838</v>
      </c>
      <c r="N903" s="51">
        <v>2645838</v>
      </c>
      <c r="O903" s="51">
        <v>887715</v>
      </c>
      <c r="P903" s="51">
        <v>887715</v>
      </c>
      <c r="Q903" s="9">
        <f t="shared" ref="Q903:Q966" si="29">+IFERROR(M903/H903,0)</f>
        <v>0.74877552423863458</v>
      </c>
    </row>
    <row r="904" spans="1:17" x14ac:dyDescent="0.2">
      <c r="A904" s="10" t="s">
        <v>401</v>
      </c>
      <c r="B904" s="10" t="s">
        <v>402</v>
      </c>
      <c r="C904" s="11" t="str">
        <f t="shared" si="28"/>
        <v>21375300 Gestión y Desarrollo Cultural</v>
      </c>
      <c r="D904" s="10" t="s">
        <v>19</v>
      </c>
      <c r="E904" s="10" t="s">
        <v>53</v>
      </c>
      <c r="F904" s="10" t="s">
        <v>54</v>
      </c>
      <c r="G904" s="51">
        <v>72020609</v>
      </c>
      <c r="H904" s="51">
        <v>70105688</v>
      </c>
      <c r="I904" s="51">
        <v>70105688</v>
      </c>
      <c r="J904" s="51">
        <v>0</v>
      </c>
      <c r="K904" s="51">
        <v>0</v>
      </c>
      <c r="L904" s="51">
        <v>0</v>
      </c>
      <c r="M904" s="51">
        <v>52351977</v>
      </c>
      <c r="N904" s="51">
        <v>52351977</v>
      </c>
      <c r="O904" s="51">
        <v>17753711</v>
      </c>
      <c r="P904" s="51">
        <v>17753711</v>
      </c>
      <c r="Q904" s="9">
        <f t="shared" si="29"/>
        <v>0.74675790928690411</v>
      </c>
    </row>
    <row r="905" spans="1:17" x14ac:dyDescent="0.2">
      <c r="A905" s="10" t="s">
        <v>401</v>
      </c>
      <c r="B905" s="10" t="s">
        <v>402</v>
      </c>
      <c r="C905" s="11" t="str">
        <f t="shared" si="28"/>
        <v>21375300 Gestión y Desarrollo Cultural</v>
      </c>
      <c r="D905" s="10" t="s">
        <v>19</v>
      </c>
      <c r="E905" s="10" t="s">
        <v>405</v>
      </c>
      <c r="F905" s="10" t="s">
        <v>56</v>
      </c>
      <c r="G905" s="51">
        <v>39349970</v>
      </c>
      <c r="H905" s="51">
        <v>38303713</v>
      </c>
      <c r="I905" s="51">
        <v>38303713</v>
      </c>
      <c r="J905" s="51">
        <v>0</v>
      </c>
      <c r="K905" s="51">
        <v>0</v>
      </c>
      <c r="L905" s="51">
        <v>0</v>
      </c>
      <c r="M905" s="51">
        <v>28539246</v>
      </c>
      <c r="N905" s="51">
        <v>28539246</v>
      </c>
      <c r="O905" s="51">
        <v>9764467</v>
      </c>
      <c r="P905" s="51">
        <v>9764467</v>
      </c>
      <c r="Q905" s="9">
        <f t="shared" si="29"/>
        <v>0.74507779441643163</v>
      </c>
    </row>
    <row r="906" spans="1:17" x14ac:dyDescent="0.2">
      <c r="A906" s="10" t="s">
        <v>401</v>
      </c>
      <c r="B906" s="10" t="s">
        <v>402</v>
      </c>
      <c r="C906" s="11" t="str">
        <f t="shared" si="28"/>
        <v>21375300 Gestión y Desarrollo Cultural</v>
      </c>
      <c r="D906" s="10" t="s">
        <v>19</v>
      </c>
      <c r="E906" s="10" t="s">
        <v>406</v>
      </c>
      <c r="F906" s="10" t="s">
        <v>58</v>
      </c>
      <c r="G906" s="51">
        <v>21780426</v>
      </c>
      <c r="H906" s="51">
        <v>21201317</v>
      </c>
      <c r="I906" s="51">
        <v>21201317</v>
      </c>
      <c r="J906" s="51">
        <v>0</v>
      </c>
      <c r="K906" s="51">
        <v>0</v>
      </c>
      <c r="L906" s="51">
        <v>0</v>
      </c>
      <c r="M906" s="51">
        <v>15875154</v>
      </c>
      <c r="N906" s="51">
        <v>15875154</v>
      </c>
      <c r="O906" s="51">
        <v>5326163</v>
      </c>
      <c r="P906" s="51">
        <v>5326163</v>
      </c>
      <c r="Q906" s="9">
        <f t="shared" si="29"/>
        <v>0.74878150258307064</v>
      </c>
    </row>
    <row r="907" spans="1:17" x14ac:dyDescent="0.2">
      <c r="A907" s="10" t="s">
        <v>401</v>
      </c>
      <c r="B907" s="10" t="s">
        <v>402</v>
      </c>
      <c r="C907" s="11" t="str">
        <f t="shared" si="28"/>
        <v>21375300 Gestión y Desarrollo Cultural</v>
      </c>
      <c r="D907" s="10" t="s">
        <v>19</v>
      </c>
      <c r="E907" s="10" t="s">
        <v>407</v>
      </c>
      <c r="F907" s="10" t="s">
        <v>60</v>
      </c>
      <c r="G907" s="51">
        <v>10890213</v>
      </c>
      <c r="H907" s="51">
        <v>10600658</v>
      </c>
      <c r="I907" s="51">
        <v>10600658</v>
      </c>
      <c r="J907" s="51">
        <v>0</v>
      </c>
      <c r="K907" s="51">
        <v>0</v>
      </c>
      <c r="L907" s="51">
        <v>0</v>
      </c>
      <c r="M907" s="51">
        <v>7937577</v>
      </c>
      <c r="N907" s="51">
        <v>7937577</v>
      </c>
      <c r="O907" s="51">
        <v>2663081</v>
      </c>
      <c r="P907" s="51">
        <v>2663081</v>
      </c>
      <c r="Q907" s="9">
        <f t="shared" si="29"/>
        <v>0.74878153790076052</v>
      </c>
    </row>
    <row r="908" spans="1:17" x14ac:dyDescent="0.2">
      <c r="A908" s="10" t="s">
        <v>401</v>
      </c>
      <c r="B908" s="10" t="s">
        <v>402</v>
      </c>
      <c r="C908" s="11" t="str">
        <f t="shared" si="28"/>
        <v>21375300 Gestión y Desarrollo Cultural</v>
      </c>
      <c r="D908" s="10" t="s">
        <v>19</v>
      </c>
      <c r="E908" s="10" t="s">
        <v>63</v>
      </c>
      <c r="F908" s="10" t="s">
        <v>64</v>
      </c>
      <c r="G908" s="51">
        <v>523096322</v>
      </c>
      <c r="H908" s="51">
        <v>509779850</v>
      </c>
      <c r="I908" s="51">
        <v>509779850</v>
      </c>
      <c r="J908" s="51">
        <v>0</v>
      </c>
      <c r="K908" s="51">
        <v>4471812.84</v>
      </c>
      <c r="L908" s="51">
        <v>0</v>
      </c>
      <c r="M908" s="51">
        <v>447895377.94</v>
      </c>
      <c r="N908" s="51">
        <v>356130890.97000003</v>
      </c>
      <c r="O908" s="51">
        <v>57412659.219999999</v>
      </c>
      <c r="P908" s="51">
        <v>57412659.219999999</v>
      </c>
      <c r="Q908" s="9">
        <f t="shared" si="29"/>
        <v>0.87860549596065829</v>
      </c>
    </row>
    <row r="909" spans="1:17" x14ac:dyDescent="0.2">
      <c r="A909" s="10" t="s">
        <v>401</v>
      </c>
      <c r="B909" s="10" t="s">
        <v>402</v>
      </c>
      <c r="C909" s="11" t="str">
        <f t="shared" si="28"/>
        <v>21375300 Gestión y Desarrollo Cultural</v>
      </c>
      <c r="D909" s="10" t="s">
        <v>19</v>
      </c>
      <c r="E909" s="10" t="s">
        <v>65</v>
      </c>
      <c r="F909" s="10" t="s">
        <v>66</v>
      </c>
      <c r="G909" s="51">
        <v>10000000</v>
      </c>
      <c r="H909" s="51">
        <v>3745921</v>
      </c>
      <c r="I909" s="51">
        <v>3745921</v>
      </c>
      <c r="J909" s="51">
        <v>0</v>
      </c>
      <c r="K909" s="51">
        <v>0</v>
      </c>
      <c r="L909" s="51">
        <v>0</v>
      </c>
      <c r="M909" s="51">
        <v>3317922.34</v>
      </c>
      <c r="N909" s="51">
        <v>2664751.77</v>
      </c>
      <c r="O909" s="51">
        <v>427998.66</v>
      </c>
      <c r="P909" s="51">
        <v>427998.66</v>
      </c>
      <c r="Q909" s="9">
        <f t="shared" si="29"/>
        <v>0.88574274257252084</v>
      </c>
    </row>
    <row r="910" spans="1:17" x14ac:dyDescent="0.2">
      <c r="A910" s="10" t="s">
        <v>401</v>
      </c>
      <c r="B910" s="10" t="s">
        <v>402</v>
      </c>
      <c r="C910" s="11" t="str">
        <f t="shared" si="28"/>
        <v>21375300 Gestión y Desarrollo Cultural</v>
      </c>
      <c r="D910" s="10" t="s">
        <v>19</v>
      </c>
      <c r="E910" s="10" t="s">
        <v>67</v>
      </c>
      <c r="F910" s="10" t="s">
        <v>68</v>
      </c>
      <c r="G910" s="51">
        <v>10000000</v>
      </c>
      <c r="H910" s="51">
        <v>3745921</v>
      </c>
      <c r="I910" s="51">
        <v>3745921</v>
      </c>
      <c r="J910" s="51">
        <v>0</v>
      </c>
      <c r="K910" s="51">
        <v>0</v>
      </c>
      <c r="L910" s="51">
        <v>0</v>
      </c>
      <c r="M910" s="51">
        <v>3317922.34</v>
      </c>
      <c r="N910" s="51">
        <v>2664751.77</v>
      </c>
      <c r="O910" s="51">
        <v>427998.66</v>
      </c>
      <c r="P910" s="51">
        <v>427998.66</v>
      </c>
      <c r="Q910" s="9">
        <f t="shared" si="29"/>
        <v>0.88574274257252084</v>
      </c>
    </row>
    <row r="911" spans="1:17" x14ac:dyDescent="0.2">
      <c r="A911" s="10" t="s">
        <v>401</v>
      </c>
      <c r="B911" s="10" t="s">
        <v>402</v>
      </c>
      <c r="C911" s="11" t="str">
        <f t="shared" si="28"/>
        <v>21375300 Gestión y Desarrollo Cultural</v>
      </c>
      <c r="D911" s="10" t="s">
        <v>19</v>
      </c>
      <c r="E911" s="10" t="s">
        <v>73</v>
      </c>
      <c r="F911" s="10" t="s">
        <v>74</v>
      </c>
      <c r="G911" s="51">
        <v>22789800</v>
      </c>
      <c r="H911" s="51">
        <v>22789800</v>
      </c>
      <c r="I911" s="51">
        <v>22789800</v>
      </c>
      <c r="J911" s="51">
        <v>0</v>
      </c>
      <c r="K911" s="51">
        <v>0</v>
      </c>
      <c r="L911" s="51">
        <v>0</v>
      </c>
      <c r="M911" s="51">
        <v>17698263.809999999</v>
      </c>
      <c r="N911" s="51">
        <v>15808762.699999999</v>
      </c>
      <c r="O911" s="51">
        <v>5091536.1900000004</v>
      </c>
      <c r="P911" s="51">
        <v>5091536.1900000004</v>
      </c>
      <c r="Q911" s="9">
        <f t="shared" si="29"/>
        <v>0.77658706131690491</v>
      </c>
    </row>
    <row r="912" spans="1:17" x14ac:dyDescent="0.2">
      <c r="A912" s="10" t="s">
        <v>401</v>
      </c>
      <c r="B912" s="10" t="s">
        <v>402</v>
      </c>
      <c r="C912" s="11" t="str">
        <f t="shared" si="28"/>
        <v>21375300 Gestión y Desarrollo Cultural</v>
      </c>
      <c r="D912" s="10" t="s">
        <v>19</v>
      </c>
      <c r="E912" s="10" t="s">
        <v>75</v>
      </c>
      <c r="F912" s="10" t="s">
        <v>76</v>
      </c>
      <c r="G912" s="51">
        <v>2197800</v>
      </c>
      <c r="H912" s="51">
        <v>2197800</v>
      </c>
      <c r="I912" s="51">
        <v>2197800</v>
      </c>
      <c r="J912" s="51">
        <v>0</v>
      </c>
      <c r="K912" s="51">
        <v>0</v>
      </c>
      <c r="L912" s="51">
        <v>0</v>
      </c>
      <c r="M912" s="51">
        <v>1841221.5</v>
      </c>
      <c r="N912" s="51">
        <v>1841221.5</v>
      </c>
      <c r="O912" s="51">
        <v>356578.5</v>
      </c>
      <c r="P912" s="51">
        <v>356578.5</v>
      </c>
      <c r="Q912" s="9">
        <f t="shared" si="29"/>
        <v>0.83775662025662023</v>
      </c>
    </row>
    <row r="913" spans="1:17" x14ac:dyDescent="0.2">
      <c r="A913" s="10" t="s">
        <v>401</v>
      </c>
      <c r="B913" s="10" t="s">
        <v>402</v>
      </c>
      <c r="C913" s="11" t="str">
        <f t="shared" si="28"/>
        <v>21375300 Gestión y Desarrollo Cultural</v>
      </c>
      <c r="D913" s="10" t="s">
        <v>19</v>
      </c>
      <c r="E913" s="10" t="s">
        <v>77</v>
      </c>
      <c r="F913" s="10" t="s">
        <v>78</v>
      </c>
      <c r="G913" s="51">
        <v>10032000</v>
      </c>
      <c r="H913" s="51">
        <v>10032000</v>
      </c>
      <c r="I913" s="51">
        <v>10032000</v>
      </c>
      <c r="J913" s="51">
        <v>0</v>
      </c>
      <c r="K913" s="51">
        <v>0</v>
      </c>
      <c r="L913" s="51">
        <v>0</v>
      </c>
      <c r="M913" s="51">
        <v>5692494</v>
      </c>
      <c r="N913" s="51">
        <v>5458529</v>
      </c>
      <c r="O913" s="51">
        <v>4339506</v>
      </c>
      <c r="P913" s="51">
        <v>4339506</v>
      </c>
      <c r="Q913" s="9">
        <f t="shared" si="29"/>
        <v>0.56743361244019141</v>
      </c>
    </row>
    <row r="914" spans="1:17" x14ac:dyDescent="0.2">
      <c r="A914" s="10" t="s">
        <v>401</v>
      </c>
      <c r="B914" s="10" t="s">
        <v>402</v>
      </c>
      <c r="C914" s="11" t="str">
        <f t="shared" si="28"/>
        <v>21375300 Gestión y Desarrollo Cultural</v>
      </c>
      <c r="D914" s="10" t="s">
        <v>19</v>
      </c>
      <c r="E914" s="10" t="s">
        <v>81</v>
      </c>
      <c r="F914" s="10" t="s">
        <v>82</v>
      </c>
      <c r="G914" s="51">
        <v>10560000</v>
      </c>
      <c r="H914" s="51">
        <v>10560000</v>
      </c>
      <c r="I914" s="51">
        <v>10560000</v>
      </c>
      <c r="J914" s="51">
        <v>0</v>
      </c>
      <c r="K914" s="51">
        <v>0</v>
      </c>
      <c r="L914" s="51">
        <v>0</v>
      </c>
      <c r="M914" s="51">
        <v>10164548.310000001</v>
      </c>
      <c r="N914" s="51">
        <v>8509012.1999999993</v>
      </c>
      <c r="O914" s="51">
        <v>395451.69</v>
      </c>
      <c r="P914" s="51">
        <v>395451.69</v>
      </c>
      <c r="Q914" s="9">
        <f t="shared" si="29"/>
        <v>0.96255192329545458</v>
      </c>
    </row>
    <row r="915" spans="1:17" x14ac:dyDescent="0.2">
      <c r="A915" s="10" t="s">
        <v>401</v>
      </c>
      <c r="B915" s="10" t="s">
        <v>402</v>
      </c>
      <c r="C915" s="11" t="str">
        <f t="shared" si="28"/>
        <v>21375300 Gestión y Desarrollo Cultural</v>
      </c>
      <c r="D915" s="10" t="s">
        <v>19</v>
      </c>
      <c r="E915" s="10" t="s">
        <v>85</v>
      </c>
      <c r="F915" s="10" t="s">
        <v>86</v>
      </c>
      <c r="G915" s="51">
        <v>11500000</v>
      </c>
      <c r="H915" s="51">
        <v>9968446</v>
      </c>
      <c r="I915" s="51">
        <v>9968446</v>
      </c>
      <c r="J915" s="51">
        <v>0</v>
      </c>
      <c r="K915" s="51">
        <v>545270.04</v>
      </c>
      <c r="L915" s="51">
        <v>0</v>
      </c>
      <c r="M915" s="51">
        <v>8674385.4199999999</v>
      </c>
      <c r="N915" s="51">
        <v>1029268.87</v>
      </c>
      <c r="O915" s="51">
        <v>748790.54</v>
      </c>
      <c r="P915" s="51">
        <v>748790.54</v>
      </c>
      <c r="Q915" s="9">
        <f t="shared" si="29"/>
        <v>0.8701843216084032</v>
      </c>
    </row>
    <row r="916" spans="1:17" x14ac:dyDescent="0.2">
      <c r="A916" s="10" t="s">
        <v>401</v>
      </c>
      <c r="B916" s="10" t="s">
        <v>402</v>
      </c>
      <c r="C916" s="11" t="str">
        <f t="shared" si="28"/>
        <v>21375300 Gestión y Desarrollo Cultural</v>
      </c>
      <c r="D916" s="10" t="s">
        <v>19</v>
      </c>
      <c r="E916" s="10" t="s">
        <v>87</v>
      </c>
      <c r="F916" s="10" t="s">
        <v>88</v>
      </c>
      <c r="G916" s="51">
        <v>1000000</v>
      </c>
      <c r="H916" s="51">
        <v>1000000</v>
      </c>
      <c r="I916" s="51">
        <v>1000000</v>
      </c>
      <c r="J916" s="51">
        <v>0</v>
      </c>
      <c r="K916" s="51">
        <v>199999.83</v>
      </c>
      <c r="L916" s="51">
        <v>0</v>
      </c>
      <c r="M916" s="51">
        <v>799088.73</v>
      </c>
      <c r="N916" s="51">
        <v>799088.73</v>
      </c>
      <c r="O916" s="51">
        <v>911.44</v>
      </c>
      <c r="P916" s="51">
        <v>911.44</v>
      </c>
      <c r="Q916" s="9">
        <f t="shared" si="29"/>
        <v>0.79908873000000002</v>
      </c>
    </row>
    <row r="917" spans="1:17" x14ac:dyDescent="0.2">
      <c r="A917" s="10" t="s">
        <v>401</v>
      </c>
      <c r="B917" s="10" t="s">
        <v>402</v>
      </c>
      <c r="C917" s="11" t="str">
        <f t="shared" si="28"/>
        <v>21375300 Gestión y Desarrollo Cultural</v>
      </c>
      <c r="D917" s="10" t="s">
        <v>19</v>
      </c>
      <c r="E917" s="10" t="s">
        <v>89</v>
      </c>
      <c r="F917" s="10" t="s">
        <v>90</v>
      </c>
      <c r="G917" s="51">
        <v>1000000</v>
      </c>
      <c r="H917" s="51">
        <v>1000000</v>
      </c>
      <c r="I917" s="51">
        <v>1000000</v>
      </c>
      <c r="J917" s="51">
        <v>0</v>
      </c>
      <c r="K917" s="51">
        <v>0</v>
      </c>
      <c r="L917" s="51">
        <v>0</v>
      </c>
      <c r="M917" s="51">
        <v>998303.02</v>
      </c>
      <c r="N917" s="51">
        <v>0</v>
      </c>
      <c r="O917" s="51">
        <v>1696.98</v>
      </c>
      <c r="P917" s="51">
        <v>1696.98</v>
      </c>
      <c r="Q917" s="9">
        <f t="shared" si="29"/>
        <v>0.99830302000000004</v>
      </c>
    </row>
    <row r="918" spans="1:17" x14ac:dyDescent="0.2">
      <c r="A918" s="10" t="s">
        <v>401</v>
      </c>
      <c r="B918" s="10" t="s">
        <v>402</v>
      </c>
      <c r="C918" s="11" t="str">
        <f t="shared" si="28"/>
        <v>21375300 Gestión y Desarrollo Cultural</v>
      </c>
      <c r="D918" s="10" t="s">
        <v>19</v>
      </c>
      <c r="E918" s="10" t="s">
        <v>93</v>
      </c>
      <c r="F918" s="10" t="s">
        <v>94</v>
      </c>
      <c r="G918" s="51">
        <v>9500000</v>
      </c>
      <c r="H918" s="51">
        <v>7968446</v>
      </c>
      <c r="I918" s="51">
        <v>7968446</v>
      </c>
      <c r="J918" s="51">
        <v>0</v>
      </c>
      <c r="K918" s="51">
        <v>345270.21</v>
      </c>
      <c r="L918" s="51">
        <v>0</v>
      </c>
      <c r="M918" s="51">
        <v>6876993.6699999999</v>
      </c>
      <c r="N918" s="51">
        <v>230180.14</v>
      </c>
      <c r="O918" s="51">
        <v>746182.12</v>
      </c>
      <c r="P918" s="51">
        <v>746182.12</v>
      </c>
      <c r="Q918" s="9">
        <f t="shared" si="29"/>
        <v>0.86302820775845124</v>
      </c>
    </row>
    <row r="919" spans="1:17" x14ac:dyDescent="0.2">
      <c r="A919" s="10" t="s">
        <v>401</v>
      </c>
      <c r="B919" s="10" t="s">
        <v>402</v>
      </c>
      <c r="C919" s="11" t="str">
        <f t="shared" si="28"/>
        <v>21375300 Gestión y Desarrollo Cultural</v>
      </c>
      <c r="D919" s="10" t="s">
        <v>19</v>
      </c>
      <c r="E919" s="10" t="s">
        <v>95</v>
      </c>
      <c r="F919" s="10" t="s">
        <v>96</v>
      </c>
      <c r="G919" s="51">
        <v>396896522</v>
      </c>
      <c r="H919" s="51">
        <v>399116522</v>
      </c>
      <c r="I919" s="51">
        <v>399116522</v>
      </c>
      <c r="J919" s="51">
        <v>0</v>
      </c>
      <c r="K919" s="51">
        <v>1272953.47</v>
      </c>
      <c r="L919" s="51">
        <v>0</v>
      </c>
      <c r="M919" s="51">
        <v>356113964.76999998</v>
      </c>
      <c r="N919" s="51">
        <v>294783055.69999999</v>
      </c>
      <c r="O919" s="51">
        <v>41729603.759999998</v>
      </c>
      <c r="P919" s="51">
        <v>41729603.759999998</v>
      </c>
      <c r="Q919" s="9">
        <f t="shared" si="29"/>
        <v>0.89225563247917861</v>
      </c>
    </row>
    <row r="920" spans="1:17" x14ac:dyDescent="0.2">
      <c r="A920" s="10" t="s">
        <v>401</v>
      </c>
      <c r="B920" s="10" t="s">
        <v>402</v>
      </c>
      <c r="C920" s="11" t="str">
        <f t="shared" si="28"/>
        <v>21375300 Gestión y Desarrollo Cultural</v>
      </c>
      <c r="D920" s="10" t="s">
        <v>19</v>
      </c>
      <c r="E920" s="10" t="s">
        <v>97</v>
      </c>
      <c r="F920" s="10" t="s">
        <v>98</v>
      </c>
      <c r="G920" s="51">
        <v>6050000</v>
      </c>
      <c r="H920" s="51">
        <v>6050000</v>
      </c>
      <c r="I920" s="51">
        <v>6050000</v>
      </c>
      <c r="J920" s="51">
        <v>0</v>
      </c>
      <c r="K920" s="51">
        <v>0</v>
      </c>
      <c r="L920" s="51">
        <v>0</v>
      </c>
      <c r="M920" s="51">
        <v>6049999.9900000002</v>
      </c>
      <c r="N920" s="51">
        <v>6049999.9900000002</v>
      </c>
      <c r="O920" s="51">
        <v>0.01</v>
      </c>
      <c r="P920" s="51">
        <v>0.01</v>
      </c>
      <c r="Q920" s="9">
        <f t="shared" si="29"/>
        <v>0.99999999834710751</v>
      </c>
    </row>
    <row r="921" spans="1:17" x14ac:dyDescent="0.2">
      <c r="A921" s="10" t="s">
        <v>401</v>
      </c>
      <c r="B921" s="10" t="s">
        <v>402</v>
      </c>
      <c r="C921" s="11" t="str">
        <f t="shared" si="28"/>
        <v>21375300 Gestión y Desarrollo Cultural</v>
      </c>
      <c r="D921" s="10" t="s">
        <v>19</v>
      </c>
      <c r="E921" s="10" t="s">
        <v>99</v>
      </c>
      <c r="F921" s="10" t="s">
        <v>100</v>
      </c>
      <c r="G921" s="51">
        <v>1500000</v>
      </c>
      <c r="H921" s="51">
        <v>1500000</v>
      </c>
      <c r="I921" s="51">
        <v>1500000</v>
      </c>
      <c r="J921" s="51">
        <v>0</v>
      </c>
      <c r="K921" s="51">
        <v>0</v>
      </c>
      <c r="L921" s="51">
        <v>0</v>
      </c>
      <c r="M921" s="51">
        <v>1497250</v>
      </c>
      <c r="N921" s="51">
        <v>0</v>
      </c>
      <c r="O921" s="51">
        <v>2750</v>
      </c>
      <c r="P921" s="51">
        <v>2750</v>
      </c>
      <c r="Q921" s="9">
        <f t="shared" si="29"/>
        <v>0.99816666666666665</v>
      </c>
    </row>
    <row r="922" spans="1:17" x14ac:dyDescent="0.2">
      <c r="A922" s="10" t="s">
        <v>401</v>
      </c>
      <c r="B922" s="10" t="s">
        <v>402</v>
      </c>
      <c r="C922" s="11" t="str">
        <f t="shared" si="28"/>
        <v>21375300 Gestión y Desarrollo Cultural</v>
      </c>
      <c r="D922" s="10" t="s">
        <v>19</v>
      </c>
      <c r="E922" s="10" t="s">
        <v>101</v>
      </c>
      <c r="F922" s="10" t="s">
        <v>102</v>
      </c>
      <c r="G922" s="51">
        <v>110200000</v>
      </c>
      <c r="H922" s="51">
        <v>114520000</v>
      </c>
      <c r="I922" s="51">
        <v>114520000</v>
      </c>
      <c r="J922" s="51">
        <v>0</v>
      </c>
      <c r="K922" s="51">
        <v>0</v>
      </c>
      <c r="L922" s="51">
        <v>0</v>
      </c>
      <c r="M922" s="51">
        <v>103610098.56</v>
      </c>
      <c r="N922" s="51">
        <v>96647445.760000005</v>
      </c>
      <c r="O922" s="51">
        <v>10909901.439999999</v>
      </c>
      <c r="P922" s="51">
        <v>10909901.439999999</v>
      </c>
      <c r="Q922" s="9">
        <f t="shared" si="29"/>
        <v>0.90473365840027942</v>
      </c>
    </row>
    <row r="923" spans="1:17" x14ac:dyDescent="0.2">
      <c r="A923" s="10" t="s">
        <v>401</v>
      </c>
      <c r="B923" s="10" t="s">
        <v>402</v>
      </c>
      <c r="C923" s="11" t="str">
        <f t="shared" si="28"/>
        <v>21375300 Gestión y Desarrollo Cultural</v>
      </c>
      <c r="D923" s="10" t="s">
        <v>19</v>
      </c>
      <c r="E923" s="10" t="s">
        <v>103</v>
      </c>
      <c r="F923" s="10" t="s">
        <v>104</v>
      </c>
      <c r="G923" s="51">
        <v>279146522</v>
      </c>
      <c r="H923" s="51">
        <v>277046522</v>
      </c>
      <c r="I923" s="51">
        <v>277046522</v>
      </c>
      <c r="J923" s="51">
        <v>0</v>
      </c>
      <c r="K923" s="51">
        <v>1272953.47</v>
      </c>
      <c r="L923" s="51">
        <v>0</v>
      </c>
      <c r="M923" s="51">
        <v>244956616.22</v>
      </c>
      <c r="N923" s="51">
        <v>192085609.94999999</v>
      </c>
      <c r="O923" s="51">
        <v>30816952.309999999</v>
      </c>
      <c r="P923" s="51">
        <v>30816952.309999999</v>
      </c>
      <c r="Q923" s="9">
        <f t="shared" si="29"/>
        <v>0.88417141804075783</v>
      </c>
    </row>
    <row r="924" spans="1:17" x14ac:dyDescent="0.2">
      <c r="A924" s="10" t="s">
        <v>401</v>
      </c>
      <c r="B924" s="10" t="s">
        <v>402</v>
      </c>
      <c r="C924" s="11" t="str">
        <f t="shared" si="28"/>
        <v>21375300 Gestión y Desarrollo Cultural</v>
      </c>
      <c r="D924" s="10" t="s">
        <v>19</v>
      </c>
      <c r="E924" s="10" t="s">
        <v>105</v>
      </c>
      <c r="F924" s="10" t="s">
        <v>106</v>
      </c>
      <c r="G924" s="51">
        <v>24000000</v>
      </c>
      <c r="H924" s="51">
        <v>24000000</v>
      </c>
      <c r="I924" s="51">
        <v>24000000</v>
      </c>
      <c r="J924" s="51">
        <v>0</v>
      </c>
      <c r="K924" s="51">
        <v>0</v>
      </c>
      <c r="L924" s="51">
        <v>0</v>
      </c>
      <c r="M924" s="51">
        <v>20075804.27</v>
      </c>
      <c r="N924" s="51">
        <v>20034804.27</v>
      </c>
      <c r="O924" s="51">
        <v>3924195.73</v>
      </c>
      <c r="P924" s="51">
        <v>3924195.73</v>
      </c>
      <c r="Q924" s="9">
        <f t="shared" si="29"/>
        <v>0.83649184458333337</v>
      </c>
    </row>
    <row r="925" spans="1:17" x14ac:dyDescent="0.2">
      <c r="A925" s="10" t="s">
        <v>401</v>
      </c>
      <c r="B925" s="10" t="s">
        <v>402</v>
      </c>
      <c r="C925" s="11" t="str">
        <f t="shared" si="28"/>
        <v>21375300 Gestión y Desarrollo Cultural</v>
      </c>
      <c r="D925" s="10" t="s">
        <v>19</v>
      </c>
      <c r="E925" s="10" t="s">
        <v>107</v>
      </c>
      <c r="F925" s="10" t="s">
        <v>108</v>
      </c>
      <c r="G925" s="51">
        <v>4000000</v>
      </c>
      <c r="H925" s="51">
        <v>4000000</v>
      </c>
      <c r="I925" s="51">
        <v>4000000</v>
      </c>
      <c r="J925" s="51">
        <v>0</v>
      </c>
      <c r="K925" s="51">
        <v>0</v>
      </c>
      <c r="L925" s="51">
        <v>0</v>
      </c>
      <c r="M925" s="51">
        <v>1532393.28</v>
      </c>
      <c r="N925" s="51">
        <v>1528993.28</v>
      </c>
      <c r="O925" s="51">
        <v>2467606.7200000002</v>
      </c>
      <c r="P925" s="51">
        <v>2467606.7200000002</v>
      </c>
      <c r="Q925" s="9">
        <f t="shared" si="29"/>
        <v>0.38309831999999999</v>
      </c>
    </row>
    <row r="926" spans="1:17" x14ac:dyDescent="0.2">
      <c r="A926" s="10" t="s">
        <v>401</v>
      </c>
      <c r="B926" s="10" t="s">
        <v>402</v>
      </c>
      <c r="C926" s="11" t="str">
        <f t="shared" si="28"/>
        <v>21375300 Gestión y Desarrollo Cultural</v>
      </c>
      <c r="D926" s="10" t="s">
        <v>19</v>
      </c>
      <c r="E926" s="10" t="s">
        <v>109</v>
      </c>
      <c r="F926" s="10" t="s">
        <v>110</v>
      </c>
      <c r="G926" s="51">
        <v>20000000</v>
      </c>
      <c r="H926" s="51">
        <v>20000000</v>
      </c>
      <c r="I926" s="51">
        <v>20000000</v>
      </c>
      <c r="J926" s="51">
        <v>0</v>
      </c>
      <c r="K926" s="51">
        <v>0</v>
      </c>
      <c r="L926" s="51">
        <v>0</v>
      </c>
      <c r="M926" s="51">
        <v>18543410.989999998</v>
      </c>
      <c r="N926" s="51">
        <v>18505810.989999998</v>
      </c>
      <c r="O926" s="51">
        <v>1456589.01</v>
      </c>
      <c r="P926" s="51">
        <v>1456589.01</v>
      </c>
      <c r="Q926" s="9">
        <f t="shared" si="29"/>
        <v>0.92717054949999989</v>
      </c>
    </row>
    <row r="927" spans="1:17" x14ac:dyDescent="0.2">
      <c r="A927" s="10" t="s">
        <v>401</v>
      </c>
      <c r="B927" s="10" t="s">
        <v>402</v>
      </c>
      <c r="C927" s="11" t="str">
        <f t="shared" si="28"/>
        <v>21375300 Gestión y Desarrollo Cultural</v>
      </c>
      <c r="D927" s="10" t="s">
        <v>19</v>
      </c>
      <c r="E927" s="10" t="s">
        <v>111</v>
      </c>
      <c r="F927" s="10" t="s">
        <v>112</v>
      </c>
      <c r="G927" s="51">
        <v>13000000</v>
      </c>
      <c r="H927" s="51">
        <v>10221874</v>
      </c>
      <c r="I927" s="51">
        <v>10221874</v>
      </c>
      <c r="J927" s="51">
        <v>0</v>
      </c>
      <c r="K927" s="51">
        <v>0</v>
      </c>
      <c r="L927" s="51">
        <v>0</v>
      </c>
      <c r="M927" s="51">
        <v>9535582</v>
      </c>
      <c r="N927" s="51">
        <v>9524588</v>
      </c>
      <c r="O927" s="51">
        <v>686292</v>
      </c>
      <c r="P927" s="51">
        <v>686292</v>
      </c>
      <c r="Q927" s="9">
        <f t="shared" si="29"/>
        <v>0.93286045200713685</v>
      </c>
    </row>
    <row r="928" spans="1:17" x14ac:dyDescent="0.2">
      <c r="A928" s="10" t="s">
        <v>401</v>
      </c>
      <c r="B928" s="10" t="s">
        <v>402</v>
      </c>
      <c r="C928" s="11" t="str">
        <f t="shared" si="28"/>
        <v>21375300 Gestión y Desarrollo Cultural</v>
      </c>
      <c r="D928" s="10" t="s">
        <v>19</v>
      </c>
      <c r="E928" s="10" t="s">
        <v>113</v>
      </c>
      <c r="F928" s="10" t="s">
        <v>114</v>
      </c>
      <c r="G928" s="51">
        <v>13000000</v>
      </c>
      <c r="H928" s="51">
        <v>10221874</v>
      </c>
      <c r="I928" s="51">
        <v>10221874</v>
      </c>
      <c r="J928" s="51">
        <v>0</v>
      </c>
      <c r="K928" s="51">
        <v>0</v>
      </c>
      <c r="L928" s="51">
        <v>0</v>
      </c>
      <c r="M928" s="51">
        <v>9535582</v>
      </c>
      <c r="N928" s="51">
        <v>9524588</v>
      </c>
      <c r="O928" s="51">
        <v>686292</v>
      </c>
      <c r="P928" s="51">
        <v>686292</v>
      </c>
      <c r="Q928" s="9">
        <f t="shared" si="29"/>
        <v>0.93286045200713685</v>
      </c>
    </row>
    <row r="929" spans="1:17" x14ac:dyDescent="0.2">
      <c r="A929" s="10" t="s">
        <v>401</v>
      </c>
      <c r="B929" s="10" t="s">
        <v>402</v>
      </c>
      <c r="C929" s="11" t="str">
        <f t="shared" si="28"/>
        <v>21375300 Gestión y Desarrollo Cultural</v>
      </c>
      <c r="D929" s="10" t="s">
        <v>19</v>
      </c>
      <c r="E929" s="10" t="s">
        <v>123</v>
      </c>
      <c r="F929" s="10" t="s">
        <v>124</v>
      </c>
      <c r="G929" s="51">
        <v>43510000</v>
      </c>
      <c r="H929" s="51">
        <v>38810546</v>
      </c>
      <c r="I929" s="51">
        <v>38810546</v>
      </c>
      <c r="J929" s="51">
        <v>0</v>
      </c>
      <c r="K929" s="51">
        <v>2653589.33</v>
      </c>
      <c r="L929" s="51">
        <v>0</v>
      </c>
      <c r="M929" s="51">
        <v>31752714.329999998</v>
      </c>
      <c r="N929" s="51">
        <v>11558918.66</v>
      </c>
      <c r="O929" s="51">
        <v>4404242.34</v>
      </c>
      <c r="P929" s="51">
        <v>4404242.34</v>
      </c>
      <c r="Q929" s="9">
        <f t="shared" si="29"/>
        <v>0.81814655042472217</v>
      </c>
    </row>
    <row r="930" spans="1:17" x14ac:dyDescent="0.2">
      <c r="A930" s="10" t="s">
        <v>401</v>
      </c>
      <c r="B930" s="10" t="s">
        <v>402</v>
      </c>
      <c r="C930" s="11" t="str">
        <f t="shared" si="28"/>
        <v>21375300 Gestión y Desarrollo Cultural</v>
      </c>
      <c r="D930" s="10" t="s">
        <v>19</v>
      </c>
      <c r="E930" s="10" t="s">
        <v>125</v>
      </c>
      <c r="F930" s="10" t="s">
        <v>126</v>
      </c>
      <c r="G930" s="51">
        <v>22000000</v>
      </c>
      <c r="H930" s="51">
        <v>22000000</v>
      </c>
      <c r="I930" s="51">
        <v>22000000</v>
      </c>
      <c r="J930" s="51">
        <v>0</v>
      </c>
      <c r="K930" s="51">
        <v>0</v>
      </c>
      <c r="L930" s="51">
        <v>0</v>
      </c>
      <c r="M930" s="51">
        <v>21664405.559999999</v>
      </c>
      <c r="N930" s="51">
        <v>3520000</v>
      </c>
      <c r="O930" s="51">
        <v>335594.44</v>
      </c>
      <c r="P930" s="51">
        <v>335594.44</v>
      </c>
      <c r="Q930" s="9">
        <f t="shared" si="29"/>
        <v>0.98474570727272726</v>
      </c>
    </row>
    <row r="931" spans="1:17" x14ac:dyDescent="0.2">
      <c r="A931" s="10" t="s">
        <v>401</v>
      </c>
      <c r="B931" s="10" t="s">
        <v>402</v>
      </c>
      <c r="C931" s="11" t="str">
        <f t="shared" si="28"/>
        <v>21375300 Gestión y Desarrollo Cultural</v>
      </c>
      <c r="D931" s="10" t="s">
        <v>19</v>
      </c>
      <c r="E931" s="10" t="s">
        <v>131</v>
      </c>
      <c r="F931" s="10" t="s">
        <v>132</v>
      </c>
      <c r="G931" s="51">
        <v>6700000</v>
      </c>
      <c r="H931" s="51">
        <v>8800000</v>
      </c>
      <c r="I931" s="51">
        <v>8800000</v>
      </c>
      <c r="J931" s="51">
        <v>0</v>
      </c>
      <c r="K931" s="51">
        <v>0</v>
      </c>
      <c r="L931" s="51">
        <v>0</v>
      </c>
      <c r="M931" s="51">
        <v>7836602.9500000002</v>
      </c>
      <c r="N931" s="51">
        <v>6113782.8399999999</v>
      </c>
      <c r="O931" s="51">
        <v>963397.05</v>
      </c>
      <c r="P931" s="51">
        <v>963397.05</v>
      </c>
      <c r="Q931" s="9">
        <f t="shared" si="29"/>
        <v>0.89052306250000002</v>
      </c>
    </row>
    <row r="932" spans="1:17" x14ac:dyDescent="0.2">
      <c r="A932" s="10" t="s">
        <v>401</v>
      </c>
      <c r="B932" s="10" t="s">
        <v>402</v>
      </c>
      <c r="C932" s="11" t="str">
        <f t="shared" si="28"/>
        <v>21375300 Gestión y Desarrollo Cultural</v>
      </c>
      <c r="D932" s="10" t="s">
        <v>19</v>
      </c>
      <c r="E932" s="10" t="s">
        <v>133</v>
      </c>
      <c r="F932" s="10" t="s">
        <v>134</v>
      </c>
      <c r="G932" s="51">
        <v>3000000</v>
      </c>
      <c r="H932" s="51">
        <v>929850</v>
      </c>
      <c r="I932" s="51">
        <v>929850</v>
      </c>
      <c r="J932" s="51">
        <v>0</v>
      </c>
      <c r="K932" s="51">
        <v>316400</v>
      </c>
      <c r="L932" s="51">
        <v>0</v>
      </c>
      <c r="M932" s="51">
        <v>523049.94</v>
      </c>
      <c r="N932" s="51">
        <v>206649.94</v>
      </c>
      <c r="O932" s="51">
        <v>90400.06</v>
      </c>
      <c r="P932" s="51">
        <v>90400.06</v>
      </c>
      <c r="Q932" s="9">
        <f t="shared" si="29"/>
        <v>0.56251001774479759</v>
      </c>
    </row>
    <row r="933" spans="1:17" x14ac:dyDescent="0.2">
      <c r="A933" s="10" t="s">
        <v>401</v>
      </c>
      <c r="B933" s="10" t="s">
        <v>402</v>
      </c>
      <c r="C933" s="11" t="str">
        <f t="shared" si="28"/>
        <v>21375300 Gestión y Desarrollo Cultural</v>
      </c>
      <c r="D933" s="10" t="s">
        <v>19</v>
      </c>
      <c r="E933" s="10" t="s">
        <v>135</v>
      </c>
      <c r="F933" s="10" t="s">
        <v>136</v>
      </c>
      <c r="G933" s="51">
        <v>2000000</v>
      </c>
      <c r="H933" s="51">
        <v>780696</v>
      </c>
      <c r="I933" s="51">
        <v>780696</v>
      </c>
      <c r="J933" s="51">
        <v>0</v>
      </c>
      <c r="K933" s="51">
        <v>339000</v>
      </c>
      <c r="L933" s="51">
        <v>0</v>
      </c>
      <c r="M933" s="51">
        <v>269009.65999999997</v>
      </c>
      <c r="N933" s="51">
        <v>269009.65999999997</v>
      </c>
      <c r="O933" s="51">
        <v>172686.34</v>
      </c>
      <c r="P933" s="51">
        <v>172686.34</v>
      </c>
      <c r="Q933" s="9">
        <f t="shared" si="29"/>
        <v>0.34457671103733079</v>
      </c>
    </row>
    <row r="934" spans="1:17" x14ac:dyDescent="0.2">
      <c r="A934" s="10" t="s">
        <v>401</v>
      </c>
      <c r="B934" s="10" t="s">
        <v>402</v>
      </c>
      <c r="C934" s="11" t="str">
        <f t="shared" si="28"/>
        <v>21375300 Gestión y Desarrollo Cultural</v>
      </c>
      <c r="D934" s="10" t="s">
        <v>19</v>
      </c>
      <c r="E934" s="10" t="s">
        <v>137</v>
      </c>
      <c r="F934" s="10" t="s">
        <v>138</v>
      </c>
      <c r="G934" s="51">
        <v>7810000</v>
      </c>
      <c r="H934" s="51">
        <v>5700000</v>
      </c>
      <c r="I934" s="51">
        <v>5700000</v>
      </c>
      <c r="J934" s="51">
        <v>0</v>
      </c>
      <c r="K934" s="51">
        <v>1998189.33</v>
      </c>
      <c r="L934" s="51">
        <v>0</v>
      </c>
      <c r="M934" s="51">
        <v>1332126.22</v>
      </c>
      <c r="N934" s="51">
        <v>1332126.22</v>
      </c>
      <c r="O934" s="51">
        <v>2369684.4500000002</v>
      </c>
      <c r="P934" s="51">
        <v>2369684.4500000002</v>
      </c>
      <c r="Q934" s="9">
        <f t="shared" si="29"/>
        <v>0.2337063543859649</v>
      </c>
    </row>
    <row r="935" spans="1:17" x14ac:dyDescent="0.2">
      <c r="A935" s="10" t="s">
        <v>401</v>
      </c>
      <c r="B935" s="10" t="s">
        <v>402</v>
      </c>
      <c r="C935" s="11" t="str">
        <f t="shared" si="28"/>
        <v>21375300 Gestión y Desarrollo Cultural</v>
      </c>
      <c r="D935" s="10" t="s">
        <v>19</v>
      </c>
      <c r="E935" s="10" t="s">
        <v>139</v>
      </c>
      <c r="F935" s="10" t="s">
        <v>140</v>
      </c>
      <c r="G935" s="51">
        <v>2000000</v>
      </c>
      <c r="H935" s="51">
        <v>600000</v>
      </c>
      <c r="I935" s="51">
        <v>600000</v>
      </c>
      <c r="J935" s="51">
        <v>0</v>
      </c>
      <c r="K935" s="51">
        <v>0</v>
      </c>
      <c r="L935" s="51">
        <v>0</v>
      </c>
      <c r="M935" s="51">
        <v>127520</v>
      </c>
      <c r="N935" s="51">
        <v>117350</v>
      </c>
      <c r="O935" s="51">
        <v>472480</v>
      </c>
      <c r="P935" s="51">
        <v>472480</v>
      </c>
      <c r="Q935" s="9">
        <f t="shared" si="29"/>
        <v>0.21253333333333332</v>
      </c>
    </row>
    <row r="936" spans="1:17" x14ac:dyDescent="0.2">
      <c r="A936" s="10" t="s">
        <v>401</v>
      </c>
      <c r="B936" s="10" t="s">
        <v>402</v>
      </c>
      <c r="C936" s="11" t="str">
        <f t="shared" si="28"/>
        <v>21375300 Gestión y Desarrollo Cultural</v>
      </c>
      <c r="D936" s="10" t="s">
        <v>19</v>
      </c>
      <c r="E936" s="10" t="s">
        <v>141</v>
      </c>
      <c r="F936" s="10" t="s">
        <v>142</v>
      </c>
      <c r="G936" s="51">
        <v>600000</v>
      </c>
      <c r="H936" s="51">
        <v>326741</v>
      </c>
      <c r="I936" s="51">
        <v>326741</v>
      </c>
      <c r="J936" s="51">
        <v>0</v>
      </c>
      <c r="K936" s="51">
        <v>0</v>
      </c>
      <c r="L936" s="51">
        <v>0</v>
      </c>
      <c r="M936" s="51">
        <v>326741</v>
      </c>
      <c r="N936" s="51">
        <v>326741</v>
      </c>
      <c r="O936" s="51">
        <v>0</v>
      </c>
      <c r="P936" s="51">
        <v>0</v>
      </c>
      <c r="Q936" s="9">
        <f t="shared" si="29"/>
        <v>1</v>
      </c>
    </row>
    <row r="937" spans="1:17" x14ac:dyDescent="0.2">
      <c r="A937" s="10" t="s">
        <v>401</v>
      </c>
      <c r="B937" s="10" t="s">
        <v>402</v>
      </c>
      <c r="C937" s="11" t="str">
        <f t="shared" si="28"/>
        <v>21375300 Gestión y Desarrollo Cultural</v>
      </c>
      <c r="D937" s="10" t="s">
        <v>19</v>
      </c>
      <c r="E937" s="10" t="s">
        <v>145</v>
      </c>
      <c r="F937" s="10" t="s">
        <v>146</v>
      </c>
      <c r="G937" s="51">
        <v>600000</v>
      </c>
      <c r="H937" s="51">
        <v>326741</v>
      </c>
      <c r="I937" s="51">
        <v>326741</v>
      </c>
      <c r="J937" s="51">
        <v>0</v>
      </c>
      <c r="K937" s="51">
        <v>0</v>
      </c>
      <c r="L937" s="51">
        <v>0</v>
      </c>
      <c r="M937" s="51">
        <v>326741</v>
      </c>
      <c r="N937" s="51">
        <v>326741</v>
      </c>
      <c r="O937" s="51">
        <v>0</v>
      </c>
      <c r="P937" s="51">
        <v>0</v>
      </c>
      <c r="Q937" s="9">
        <f t="shared" si="29"/>
        <v>1</v>
      </c>
    </row>
    <row r="938" spans="1:17" x14ac:dyDescent="0.2">
      <c r="A938" s="10" t="s">
        <v>401</v>
      </c>
      <c r="B938" s="10" t="s">
        <v>402</v>
      </c>
      <c r="C938" s="11" t="str">
        <f t="shared" si="28"/>
        <v>21375300 Gestión y Desarrollo Cultural</v>
      </c>
      <c r="D938" s="10" t="s">
        <v>19</v>
      </c>
      <c r="E938" s="10" t="s">
        <v>147</v>
      </c>
      <c r="F938" s="10" t="s">
        <v>148</v>
      </c>
      <c r="G938" s="51">
        <v>800000</v>
      </c>
      <c r="H938" s="51">
        <v>800000</v>
      </c>
      <c r="I938" s="51">
        <v>800000</v>
      </c>
      <c r="J938" s="51">
        <v>0</v>
      </c>
      <c r="K938" s="51">
        <v>0</v>
      </c>
      <c r="L938" s="51">
        <v>0</v>
      </c>
      <c r="M938" s="51">
        <v>400000</v>
      </c>
      <c r="N938" s="51">
        <v>400000</v>
      </c>
      <c r="O938" s="51">
        <v>400000</v>
      </c>
      <c r="P938" s="51">
        <v>400000</v>
      </c>
      <c r="Q938" s="9">
        <f t="shared" si="29"/>
        <v>0.5</v>
      </c>
    </row>
    <row r="939" spans="1:17" x14ac:dyDescent="0.2">
      <c r="A939" s="10" t="s">
        <v>401</v>
      </c>
      <c r="B939" s="10" t="s">
        <v>402</v>
      </c>
      <c r="C939" s="11" t="str">
        <f t="shared" si="28"/>
        <v>21375300 Gestión y Desarrollo Cultural</v>
      </c>
      <c r="D939" s="10" t="s">
        <v>19</v>
      </c>
      <c r="E939" s="10" t="s">
        <v>149</v>
      </c>
      <c r="F939" s="10" t="s">
        <v>150</v>
      </c>
      <c r="G939" s="51">
        <v>800000</v>
      </c>
      <c r="H939" s="51">
        <v>800000</v>
      </c>
      <c r="I939" s="51">
        <v>800000</v>
      </c>
      <c r="J939" s="51">
        <v>0</v>
      </c>
      <c r="K939" s="51">
        <v>0</v>
      </c>
      <c r="L939" s="51">
        <v>0</v>
      </c>
      <c r="M939" s="51">
        <v>400000</v>
      </c>
      <c r="N939" s="51">
        <v>400000</v>
      </c>
      <c r="O939" s="51">
        <v>400000</v>
      </c>
      <c r="P939" s="51">
        <v>400000</v>
      </c>
      <c r="Q939" s="9">
        <f t="shared" si="29"/>
        <v>0.5</v>
      </c>
    </row>
    <row r="940" spans="1:17" x14ac:dyDescent="0.2">
      <c r="A940" s="10" t="s">
        <v>401</v>
      </c>
      <c r="B940" s="10" t="s">
        <v>402</v>
      </c>
      <c r="C940" s="11" t="str">
        <f t="shared" si="28"/>
        <v>21375300 Gestión y Desarrollo Cultural</v>
      </c>
      <c r="D940" s="10" t="s">
        <v>19</v>
      </c>
      <c r="E940" s="10" t="s">
        <v>153</v>
      </c>
      <c r="F940" s="10" t="s">
        <v>154</v>
      </c>
      <c r="G940" s="51">
        <v>30900000</v>
      </c>
      <c r="H940" s="51">
        <v>26011297</v>
      </c>
      <c r="I940" s="51">
        <v>26011297</v>
      </c>
      <c r="J940" s="51">
        <v>0</v>
      </c>
      <c r="K940" s="51">
        <v>0</v>
      </c>
      <c r="L940" s="51">
        <v>0</v>
      </c>
      <c r="M940" s="51">
        <v>13022230.869999999</v>
      </c>
      <c r="N940" s="51">
        <v>10485123.029999999</v>
      </c>
      <c r="O940" s="51">
        <v>12989066.130000001</v>
      </c>
      <c r="P940" s="51">
        <v>12989066.130000001</v>
      </c>
      <c r="Q940" s="9">
        <f t="shared" si="29"/>
        <v>0.5006375064649794</v>
      </c>
    </row>
    <row r="941" spans="1:17" x14ac:dyDescent="0.2">
      <c r="A941" s="10" t="s">
        <v>401</v>
      </c>
      <c r="B941" s="10" t="s">
        <v>402</v>
      </c>
      <c r="C941" s="11" t="str">
        <f t="shared" si="28"/>
        <v>21375300 Gestión y Desarrollo Cultural</v>
      </c>
      <c r="D941" s="10" t="s">
        <v>19</v>
      </c>
      <c r="E941" s="10" t="s">
        <v>155</v>
      </c>
      <c r="F941" s="10" t="s">
        <v>156</v>
      </c>
      <c r="G941" s="51">
        <v>18000000</v>
      </c>
      <c r="H941" s="51">
        <v>15500615</v>
      </c>
      <c r="I941" s="51">
        <v>15500615</v>
      </c>
      <c r="J941" s="51">
        <v>0</v>
      </c>
      <c r="K941" s="51">
        <v>0</v>
      </c>
      <c r="L941" s="51">
        <v>0</v>
      </c>
      <c r="M941" s="51">
        <v>7055142.1600000001</v>
      </c>
      <c r="N941" s="51">
        <v>4720360.05</v>
      </c>
      <c r="O941" s="51">
        <v>8445472.8399999999</v>
      </c>
      <c r="P941" s="51">
        <v>8445472.8399999999</v>
      </c>
      <c r="Q941" s="9">
        <f t="shared" si="29"/>
        <v>0.45515240266273305</v>
      </c>
    </row>
    <row r="942" spans="1:17" x14ac:dyDescent="0.2">
      <c r="A942" s="10" t="s">
        <v>401</v>
      </c>
      <c r="B942" s="10" t="s">
        <v>402</v>
      </c>
      <c r="C942" s="11" t="str">
        <f t="shared" si="28"/>
        <v>21375300 Gestión y Desarrollo Cultural</v>
      </c>
      <c r="D942" s="10" t="s">
        <v>19</v>
      </c>
      <c r="E942" s="10" t="s">
        <v>157</v>
      </c>
      <c r="F942" s="10" t="s">
        <v>158</v>
      </c>
      <c r="G942" s="51">
        <v>12000000</v>
      </c>
      <c r="H942" s="51">
        <v>12000000</v>
      </c>
      <c r="I942" s="51">
        <v>12000000</v>
      </c>
      <c r="J942" s="51">
        <v>0</v>
      </c>
      <c r="K942" s="51">
        <v>0</v>
      </c>
      <c r="L942" s="51">
        <v>0</v>
      </c>
      <c r="M942" s="51">
        <v>5162515.05</v>
      </c>
      <c r="N942" s="51">
        <v>4720360.05</v>
      </c>
      <c r="O942" s="51">
        <v>6837484.9500000002</v>
      </c>
      <c r="P942" s="51">
        <v>6837484.9500000002</v>
      </c>
      <c r="Q942" s="9">
        <f t="shared" si="29"/>
        <v>0.43020958749999999</v>
      </c>
    </row>
    <row r="943" spans="1:17" x14ac:dyDescent="0.2">
      <c r="A943" s="10" t="s">
        <v>401</v>
      </c>
      <c r="B943" s="10" t="s">
        <v>402</v>
      </c>
      <c r="C943" s="11" t="str">
        <f t="shared" si="28"/>
        <v>21375300 Gestión y Desarrollo Cultural</v>
      </c>
      <c r="D943" s="10" t="s">
        <v>19</v>
      </c>
      <c r="E943" s="10" t="s">
        <v>161</v>
      </c>
      <c r="F943" s="10" t="s">
        <v>162</v>
      </c>
      <c r="G943" s="51">
        <v>6000000</v>
      </c>
      <c r="H943" s="51">
        <v>3500615</v>
      </c>
      <c r="I943" s="51">
        <v>3500615</v>
      </c>
      <c r="J943" s="51">
        <v>0</v>
      </c>
      <c r="K943" s="51">
        <v>0</v>
      </c>
      <c r="L943" s="51">
        <v>0</v>
      </c>
      <c r="M943" s="51">
        <v>1892627.11</v>
      </c>
      <c r="N943" s="51">
        <v>0</v>
      </c>
      <c r="O943" s="51">
        <v>1607987.89</v>
      </c>
      <c r="P943" s="51">
        <v>1607987.89</v>
      </c>
      <c r="Q943" s="9">
        <f t="shared" si="29"/>
        <v>0.54065560194422979</v>
      </c>
    </row>
    <row r="944" spans="1:17" x14ac:dyDescent="0.2">
      <c r="A944" s="10" t="s">
        <v>401</v>
      </c>
      <c r="B944" s="10" t="s">
        <v>402</v>
      </c>
      <c r="C944" s="11" t="str">
        <f t="shared" si="28"/>
        <v>21375300 Gestión y Desarrollo Cultural</v>
      </c>
      <c r="D944" s="10" t="s">
        <v>19</v>
      </c>
      <c r="E944" s="10" t="s">
        <v>171</v>
      </c>
      <c r="F944" s="10" t="s">
        <v>172</v>
      </c>
      <c r="G944" s="51">
        <v>1250000</v>
      </c>
      <c r="H944" s="51">
        <v>737426</v>
      </c>
      <c r="I944" s="51">
        <v>737426</v>
      </c>
      <c r="J944" s="51">
        <v>0</v>
      </c>
      <c r="K944" s="51">
        <v>0</v>
      </c>
      <c r="L944" s="51">
        <v>0</v>
      </c>
      <c r="M944" s="51">
        <v>481577.16</v>
      </c>
      <c r="N944" s="51">
        <v>474825.41</v>
      </c>
      <c r="O944" s="51">
        <v>255848.84</v>
      </c>
      <c r="P944" s="51">
        <v>255848.84</v>
      </c>
      <c r="Q944" s="9">
        <f t="shared" si="29"/>
        <v>0.65305150618502739</v>
      </c>
    </row>
    <row r="945" spans="1:17" x14ac:dyDescent="0.2">
      <c r="A945" s="10" t="s">
        <v>401</v>
      </c>
      <c r="B945" s="10" t="s">
        <v>402</v>
      </c>
      <c r="C945" s="11" t="str">
        <f t="shared" si="28"/>
        <v>21375300 Gestión y Desarrollo Cultural</v>
      </c>
      <c r="D945" s="10" t="s">
        <v>19</v>
      </c>
      <c r="E945" s="10" t="s">
        <v>173</v>
      </c>
      <c r="F945" s="10" t="s">
        <v>174</v>
      </c>
      <c r="G945" s="51">
        <v>250000</v>
      </c>
      <c r="H945" s="51">
        <v>88083</v>
      </c>
      <c r="I945" s="51">
        <v>88083</v>
      </c>
      <c r="J945" s="51">
        <v>0</v>
      </c>
      <c r="K945" s="51">
        <v>0</v>
      </c>
      <c r="L945" s="51">
        <v>0</v>
      </c>
      <c r="M945" s="51">
        <v>79094.350000000006</v>
      </c>
      <c r="N945" s="51">
        <v>79094.350000000006</v>
      </c>
      <c r="O945" s="51">
        <v>8988.65</v>
      </c>
      <c r="P945" s="51">
        <v>8988.65</v>
      </c>
      <c r="Q945" s="9">
        <f t="shared" si="29"/>
        <v>0.89795249934720667</v>
      </c>
    </row>
    <row r="946" spans="1:17" x14ac:dyDescent="0.2">
      <c r="A946" s="10" t="s">
        <v>401</v>
      </c>
      <c r="B946" s="10" t="s">
        <v>402</v>
      </c>
      <c r="C946" s="11" t="str">
        <f t="shared" si="28"/>
        <v>21375300 Gestión y Desarrollo Cultural</v>
      </c>
      <c r="D946" s="10" t="s">
        <v>19</v>
      </c>
      <c r="E946" s="10" t="s">
        <v>179</v>
      </c>
      <c r="F946" s="10" t="s">
        <v>180</v>
      </c>
      <c r="G946" s="51">
        <v>600000</v>
      </c>
      <c r="H946" s="51">
        <v>589029</v>
      </c>
      <c r="I946" s="51">
        <v>589029</v>
      </c>
      <c r="J946" s="51">
        <v>0</v>
      </c>
      <c r="K946" s="51">
        <v>0</v>
      </c>
      <c r="L946" s="51">
        <v>0</v>
      </c>
      <c r="M946" s="51">
        <v>342169.06</v>
      </c>
      <c r="N946" s="51">
        <v>335417.31</v>
      </c>
      <c r="O946" s="51">
        <v>246859.94</v>
      </c>
      <c r="P946" s="51">
        <v>246859.94</v>
      </c>
      <c r="Q946" s="9">
        <f t="shared" si="29"/>
        <v>0.58090358878764881</v>
      </c>
    </row>
    <row r="947" spans="1:17" x14ac:dyDescent="0.2">
      <c r="A947" s="10" t="s">
        <v>401</v>
      </c>
      <c r="B947" s="10" t="s">
        <v>402</v>
      </c>
      <c r="C947" s="11" t="str">
        <f t="shared" si="28"/>
        <v>21375300 Gestión y Desarrollo Cultural</v>
      </c>
      <c r="D947" s="10" t="s">
        <v>19</v>
      </c>
      <c r="E947" s="10" t="s">
        <v>181</v>
      </c>
      <c r="F947" s="10" t="s">
        <v>182</v>
      </c>
      <c r="G947" s="51">
        <v>400000</v>
      </c>
      <c r="H947" s="51">
        <v>60314</v>
      </c>
      <c r="I947" s="51">
        <v>60314</v>
      </c>
      <c r="J947" s="51">
        <v>0</v>
      </c>
      <c r="K947" s="51">
        <v>0</v>
      </c>
      <c r="L947" s="51">
        <v>0</v>
      </c>
      <c r="M947" s="51">
        <v>60313.75</v>
      </c>
      <c r="N947" s="51">
        <v>60313.75</v>
      </c>
      <c r="O947" s="51">
        <v>0.25</v>
      </c>
      <c r="P947" s="51">
        <v>0.25</v>
      </c>
      <c r="Q947" s="9">
        <f t="shared" si="29"/>
        <v>0.99999585502536725</v>
      </c>
    </row>
    <row r="948" spans="1:17" x14ac:dyDescent="0.2">
      <c r="A948" s="10" t="s">
        <v>401</v>
      </c>
      <c r="B948" s="10" t="s">
        <v>402</v>
      </c>
      <c r="C948" s="11" t="str">
        <f t="shared" si="28"/>
        <v>21375300 Gestión y Desarrollo Cultural</v>
      </c>
      <c r="D948" s="10" t="s">
        <v>19</v>
      </c>
      <c r="E948" s="10" t="s">
        <v>185</v>
      </c>
      <c r="F948" s="10" t="s">
        <v>186</v>
      </c>
      <c r="G948" s="51">
        <v>850000</v>
      </c>
      <c r="H948" s="51">
        <v>850000</v>
      </c>
      <c r="I948" s="51">
        <v>850000</v>
      </c>
      <c r="J948" s="51">
        <v>0</v>
      </c>
      <c r="K948" s="51">
        <v>0</v>
      </c>
      <c r="L948" s="51">
        <v>0</v>
      </c>
      <c r="M948" s="51">
        <v>527955.74</v>
      </c>
      <c r="N948" s="51">
        <v>452555.36</v>
      </c>
      <c r="O948" s="51">
        <v>322044.26</v>
      </c>
      <c r="P948" s="51">
        <v>322044.26</v>
      </c>
      <c r="Q948" s="9">
        <f t="shared" si="29"/>
        <v>0.62112440000000002</v>
      </c>
    </row>
    <row r="949" spans="1:17" x14ac:dyDescent="0.2">
      <c r="A949" s="10" t="s">
        <v>401</v>
      </c>
      <c r="B949" s="10" t="s">
        <v>402</v>
      </c>
      <c r="C949" s="11" t="str">
        <f t="shared" si="28"/>
        <v>21375300 Gestión y Desarrollo Cultural</v>
      </c>
      <c r="D949" s="10" t="s">
        <v>19</v>
      </c>
      <c r="E949" s="10" t="s">
        <v>187</v>
      </c>
      <c r="F949" s="10" t="s">
        <v>188</v>
      </c>
      <c r="G949" s="51">
        <v>250000</v>
      </c>
      <c r="H949" s="51">
        <v>250000</v>
      </c>
      <c r="I949" s="51">
        <v>250000</v>
      </c>
      <c r="J949" s="51">
        <v>0</v>
      </c>
      <c r="K949" s="51">
        <v>0</v>
      </c>
      <c r="L949" s="51">
        <v>0</v>
      </c>
      <c r="M949" s="51">
        <v>0</v>
      </c>
      <c r="N949" s="51">
        <v>0</v>
      </c>
      <c r="O949" s="51">
        <v>250000</v>
      </c>
      <c r="P949" s="51">
        <v>250000</v>
      </c>
      <c r="Q949" s="9">
        <f t="shared" si="29"/>
        <v>0</v>
      </c>
    </row>
    <row r="950" spans="1:17" x14ac:dyDescent="0.2">
      <c r="A950" s="10" t="s">
        <v>401</v>
      </c>
      <c r="B950" s="10" t="s">
        <v>402</v>
      </c>
      <c r="C950" s="11" t="str">
        <f t="shared" si="28"/>
        <v>21375300 Gestión y Desarrollo Cultural</v>
      </c>
      <c r="D950" s="10" t="s">
        <v>19</v>
      </c>
      <c r="E950" s="10" t="s">
        <v>189</v>
      </c>
      <c r="F950" s="10" t="s">
        <v>190</v>
      </c>
      <c r="G950" s="51">
        <v>600000</v>
      </c>
      <c r="H950" s="51">
        <v>600000</v>
      </c>
      <c r="I950" s="51">
        <v>600000</v>
      </c>
      <c r="J950" s="51">
        <v>0</v>
      </c>
      <c r="K950" s="51">
        <v>0</v>
      </c>
      <c r="L950" s="51">
        <v>0</v>
      </c>
      <c r="M950" s="51">
        <v>527955.74</v>
      </c>
      <c r="N950" s="51">
        <v>452555.36</v>
      </c>
      <c r="O950" s="51">
        <v>72044.259999999995</v>
      </c>
      <c r="P950" s="51">
        <v>72044.259999999995</v>
      </c>
      <c r="Q950" s="9">
        <f t="shared" si="29"/>
        <v>0.87992623333333331</v>
      </c>
    </row>
    <row r="951" spans="1:17" x14ac:dyDescent="0.2">
      <c r="A951" s="10" t="s">
        <v>401</v>
      </c>
      <c r="B951" s="10" t="s">
        <v>402</v>
      </c>
      <c r="C951" s="11" t="str">
        <f t="shared" si="28"/>
        <v>21375300 Gestión y Desarrollo Cultural</v>
      </c>
      <c r="D951" s="10" t="s">
        <v>19</v>
      </c>
      <c r="E951" s="10" t="s">
        <v>191</v>
      </c>
      <c r="F951" s="10" t="s">
        <v>192</v>
      </c>
      <c r="G951" s="51">
        <v>10800000</v>
      </c>
      <c r="H951" s="51">
        <v>8923256</v>
      </c>
      <c r="I951" s="51">
        <v>8923256</v>
      </c>
      <c r="J951" s="51">
        <v>0</v>
      </c>
      <c r="K951" s="51">
        <v>0</v>
      </c>
      <c r="L951" s="51">
        <v>0</v>
      </c>
      <c r="M951" s="51">
        <v>4957555.8099999996</v>
      </c>
      <c r="N951" s="51">
        <v>4837382.21</v>
      </c>
      <c r="O951" s="51">
        <v>3965700.19</v>
      </c>
      <c r="P951" s="51">
        <v>3965700.19</v>
      </c>
      <c r="Q951" s="9">
        <f t="shared" si="29"/>
        <v>0.55557700126500908</v>
      </c>
    </row>
    <row r="952" spans="1:17" x14ac:dyDescent="0.2">
      <c r="A952" s="10" t="s">
        <v>401</v>
      </c>
      <c r="B952" s="10" t="s">
        <v>402</v>
      </c>
      <c r="C952" s="11" t="str">
        <f t="shared" si="28"/>
        <v>21375300 Gestión y Desarrollo Cultural</v>
      </c>
      <c r="D952" s="10" t="s">
        <v>19</v>
      </c>
      <c r="E952" s="10" t="s">
        <v>193</v>
      </c>
      <c r="F952" s="10" t="s">
        <v>194</v>
      </c>
      <c r="G952" s="51">
        <v>1500000</v>
      </c>
      <c r="H952" s="51">
        <v>1189335</v>
      </c>
      <c r="I952" s="51">
        <v>1189335</v>
      </c>
      <c r="J952" s="51">
        <v>0</v>
      </c>
      <c r="K952" s="51">
        <v>0</v>
      </c>
      <c r="L952" s="51">
        <v>0</v>
      </c>
      <c r="M952" s="51">
        <v>997846.27</v>
      </c>
      <c r="N952" s="51">
        <v>877672.67</v>
      </c>
      <c r="O952" s="51">
        <v>191488.73</v>
      </c>
      <c r="P952" s="51">
        <v>191488.73</v>
      </c>
      <c r="Q952" s="9">
        <f t="shared" si="29"/>
        <v>0.83899512752924954</v>
      </c>
    </row>
    <row r="953" spans="1:17" x14ac:dyDescent="0.2">
      <c r="A953" s="10" t="s">
        <v>401</v>
      </c>
      <c r="B953" s="10" t="s">
        <v>402</v>
      </c>
      <c r="C953" s="11" t="str">
        <f t="shared" si="28"/>
        <v>21375300 Gestión y Desarrollo Cultural</v>
      </c>
      <c r="D953" s="10" t="s">
        <v>19</v>
      </c>
      <c r="E953" s="10" t="s">
        <v>197</v>
      </c>
      <c r="F953" s="10" t="s">
        <v>198</v>
      </c>
      <c r="G953" s="51">
        <v>2000000</v>
      </c>
      <c r="H953" s="51">
        <v>1564038</v>
      </c>
      <c r="I953" s="51">
        <v>1564038</v>
      </c>
      <c r="J953" s="51">
        <v>0</v>
      </c>
      <c r="K953" s="51">
        <v>0</v>
      </c>
      <c r="L953" s="51">
        <v>0</v>
      </c>
      <c r="M953" s="51">
        <v>680508.05</v>
      </c>
      <c r="N953" s="51">
        <v>680508.05</v>
      </c>
      <c r="O953" s="51">
        <v>883529.95</v>
      </c>
      <c r="P953" s="51">
        <v>883529.95</v>
      </c>
      <c r="Q953" s="9">
        <f t="shared" si="29"/>
        <v>0.4350968774415967</v>
      </c>
    </row>
    <row r="954" spans="1:17" x14ac:dyDescent="0.2">
      <c r="A954" s="10" t="s">
        <v>401</v>
      </c>
      <c r="B954" s="10" t="s">
        <v>402</v>
      </c>
      <c r="C954" s="11" t="str">
        <f t="shared" si="28"/>
        <v>21375300 Gestión y Desarrollo Cultural</v>
      </c>
      <c r="D954" s="10" t="s">
        <v>19</v>
      </c>
      <c r="E954" s="10" t="s">
        <v>199</v>
      </c>
      <c r="F954" s="10" t="s">
        <v>200</v>
      </c>
      <c r="G954" s="51">
        <v>300000</v>
      </c>
      <c r="H954" s="51">
        <v>300000</v>
      </c>
      <c r="I954" s="51">
        <v>300000</v>
      </c>
      <c r="J954" s="51">
        <v>0</v>
      </c>
      <c r="K954" s="51">
        <v>0</v>
      </c>
      <c r="L954" s="51">
        <v>0</v>
      </c>
      <c r="M954" s="51">
        <v>248600</v>
      </c>
      <c r="N954" s="51">
        <v>248600</v>
      </c>
      <c r="O954" s="51">
        <v>51400</v>
      </c>
      <c r="P954" s="51">
        <v>51400</v>
      </c>
      <c r="Q954" s="9">
        <f t="shared" si="29"/>
        <v>0.82866666666666666</v>
      </c>
    </row>
    <row r="955" spans="1:17" x14ac:dyDescent="0.2">
      <c r="A955" s="10" t="s">
        <v>401</v>
      </c>
      <c r="B955" s="10" t="s">
        <v>402</v>
      </c>
      <c r="C955" s="11" t="str">
        <f t="shared" si="28"/>
        <v>21375300 Gestión y Desarrollo Cultural</v>
      </c>
      <c r="D955" s="10" t="s">
        <v>19</v>
      </c>
      <c r="E955" s="10" t="s">
        <v>201</v>
      </c>
      <c r="F955" s="10" t="s">
        <v>202</v>
      </c>
      <c r="G955" s="51">
        <v>6000000</v>
      </c>
      <c r="H955" s="51">
        <v>4869883</v>
      </c>
      <c r="I955" s="51">
        <v>4869883</v>
      </c>
      <c r="J955" s="51">
        <v>0</v>
      </c>
      <c r="K955" s="51">
        <v>0</v>
      </c>
      <c r="L955" s="51">
        <v>0</v>
      </c>
      <c r="M955" s="51">
        <v>2329249.9900000002</v>
      </c>
      <c r="N955" s="51">
        <v>2329249.9900000002</v>
      </c>
      <c r="O955" s="51">
        <v>2540633.0099999998</v>
      </c>
      <c r="P955" s="51">
        <v>2540633.0099999998</v>
      </c>
      <c r="Q955" s="9">
        <f t="shared" si="29"/>
        <v>0.4782969098025559</v>
      </c>
    </row>
    <row r="956" spans="1:17" x14ac:dyDescent="0.2">
      <c r="A956" s="10" t="s">
        <v>401</v>
      </c>
      <c r="B956" s="10" t="s">
        <v>402</v>
      </c>
      <c r="C956" s="11" t="str">
        <f t="shared" si="28"/>
        <v>21375300 Gestión y Desarrollo Cultural</v>
      </c>
      <c r="D956" s="10" t="s">
        <v>19</v>
      </c>
      <c r="E956" s="10" t="s">
        <v>207</v>
      </c>
      <c r="F956" s="10" t="s">
        <v>208</v>
      </c>
      <c r="G956" s="51">
        <v>1000000</v>
      </c>
      <c r="H956" s="51">
        <v>1000000</v>
      </c>
      <c r="I956" s="51">
        <v>1000000</v>
      </c>
      <c r="J956" s="51">
        <v>0</v>
      </c>
      <c r="K956" s="51">
        <v>0</v>
      </c>
      <c r="L956" s="51">
        <v>0</v>
      </c>
      <c r="M956" s="51">
        <v>701351.5</v>
      </c>
      <c r="N956" s="51">
        <v>701351.5</v>
      </c>
      <c r="O956" s="51">
        <v>298648.5</v>
      </c>
      <c r="P956" s="51">
        <v>298648.5</v>
      </c>
      <c r="Q956" s="9">
        <f t="shared" si="29"/>
        <v>0.70135150000000002</v>
      </c>
    </row>
    <row r="957" spans="1:17" x14ac:dyDescent="0.2">
      <c r="A957" s="10" t="s">
        <v>401</v>
      </c>
      <c r="B957" s="10" t="s">
        <v>402</v>
      </c>
      <c r="C957" s="11" t="str">
        <f t="shared" si="28"/>
        <v>21375300 Gestión y Desarrollo Cultural</v>
      </c>
      <c r="D957" s="10" t="s">
        <v>19</v>
      </c>
      <c r="E957" s="10" t="s">
        <v>209</v>
      </c>
      <c r="F957" s="10" t="s">
        <v>210</v>
      </c>
      <c r="G957" s="51">
        <v>526162099</v>
      </c>
      <c r="H957" s="51">
        <v>503586383</v>
      </c>
      <c r="I957" s="51">
        <v>503586383</v>
      </c>
      <c r="J957" s="51">
        <v>0</v>
      </c>
      <c r="K957" s="51">
        <v>0</v>
      </c>
      <c r="L957" s="51">
        <v>0</v>
      </c>
      <c r="M957" s="51">
        <v>470894873.55000001</v>
      </c>
      <c r="N957" s="51">
        <v>468011232.24000001</v>
      </c>
      <c r="O957" s="51">
        <v>32691509.449999999</v>
      </c>
      <c r="P957" s="51">
        <v>32691509.449999999</v>
      </c>
      <c r="Q957" s="9">
        <f t="shared" si="29"/>
        <v>0.93508261828835038</v>
      </c>
    </row>
    <row r="958" spans="1:17" x14ac:dyDescent="0.2">
      <c r="A958" s="10" t="s">
        <v>401</v>
      </c>
      <c r="B958" s="10" t="s">
        <v>402</v>
      </c>
      <c r="C958" s="11" t="str">
        <f t="shared" si="28"/>
        <v>21375300 Gestión y Desarrollo Cultural</v>
      </c>
      <c r="D958" s="10" t="s">
        <v>19</v>
      </c>
      <c r="E958" s="10" t="s">
        <v>211</v>
      </c>
      <c r="F958" s="10" t="s">
        <v>212</v>
      </c>
      <c r="G958" s="51">
        <v>13213459</v>
      </c>
      <c r="H958" s="51">
        <v>12862133</v>
      </c>
      <c r="I958" s="51">
        <v>12862133</v>
      </c>
      <c r="J958" s="51">
        <v>0</v>
      </c>
      <c r="K958" s="51">
        <v>0</v>
      </c>
      <c r="L958" s="51">
        <v>0</v>
      </c>
      <c r="M958" s="51">
        <v>9494459.5500000007</v>
      </c>
      <c r="N958" s="51">
        <v>9494459.5500000007</v>
      </c>
      <c r="O958" s="51">
        <v>3367673.45</v>
      </c>
      <c r="P958" s="51">
        <v>3367673.45</v>
      </c>
      <c r="Q958" s="9">
        <f t="shared" si="29"/>
        <v>0.73817146425091396</v>
      </c>
    </row>
    <row r="959" spans="1:17" x14ac:dyDescent="0.2">
      <c r="A959" s="10" t="s">
        <v>401</v>
      </c>
      <c r="B959" s="10" t="s">
        <v>402</v>
      </c>
      <c r="C959" s="11" t="str">
        <f t="shared" si="28"/>
        <v>21375300 Gestión y Desarrollo Cultural</v>
      </c>
      <c r="D959" s="10" t="s">
        <v>19</v>
      </c>
      <c r="E959" s="10" t="s">
        <v>408</v>
      </c>
      <c r="F959" s="10" t="s">
        <v>214</v>
      </c>
      <c r="G959" s="51">
        <v>11398423</v>
      </c>
      <c r="H959" s="51">
        <v>11095356</v>
      </c>
      <c r="I959" s="51">
        <v>11095356</v>
      </c>
      <c r="J959" s="51">
        <v>0</v>
      </c>
      <c r="K959" s="51">
        <v>0</v>
      </c>
      <c r="L959" s="51">
        <v>0</v>
      </c>
      <c r="M959" s="51">
        <v>8171531.5</v>
      </c>
      <c r="N959" s="51">
        <v>8171531.5</v>
      </c>
      <c r="O959" s="51">
        <v>2923824.5</v>
      </c>
      <c r="P959" s="51">
        <v>2923824.5</v>
      </c>
      <c r="Q959" s="9">
        <f t="shared" si="29"/>
        <v>0.73648213721128009</v>
      </c>
    </row>
    <row r="960" spans="1:17" x14ac:dyDescent="0.2">
      <c r="A960" s="10" t="s">
        <v>401</v>
      </c>
      <c r="B960" s="10" t="s">
        <v>402</v>
      </c>
      <c r="C960" s="11" t="str">
        <f t="shared" si="28"/>
        <v>21375300 Gestión y Desarrollo Cultural</v>
      </c>
      <c r="D960" s="10" t="s">
        <v>19</v>
      </c>
      <c r="E960" s="10" t="s">
        <v>409</v>
      </c>
      <c r="F960" s="10" t="s">
        <v>216</v>
      </c>
      <c r="G960" s="51">
        <v>1815036</v>
      </c>
      <c r="H960" s="51">
        <v>1766777</v>
      </c>
      <c r="I960" s="51">
        <v>1766777</v>
      </c>
      <c r="J960" s="51">
        <v>0</v>
      </c>
      <c r="K960" s="51">
        <v>0</v>
      </c>
      <c r="L960" s="51">
        <v>0</v>
      </c>
      <c r="M960" s="51">
        <v>1322928.05</v>
      </c>
      <c r="N960" s="51">
        <v>1322928.05</v>
      </c>
      <c r="O960" s="51">
        <v>443848.95</v>
      </c>
      <c r="P960" s="51">
        <v>443848.95</v>
      </c>
      <c r="Q960" s="9">
        <f t="shared" si="29"/>
        <v>0.74878043465587341</v>
      </c>
    </row>
    <row r="961" spans="1:17" x14ac:dyDescent="0.2">
      <c r="A961" s="10" t="s">
        <v>401</v>
      </c>
      <c r="B961" s="10" t="s">
        <v>402</v>
      </c>
      <c r="C961" s="11" t="str">
        <f t="shared" si="28"/>
        <v>21375300 Gestión y Desarrollo Cultural</v>
      </c>
      <c r="D961" s="10" t="s">
        <v>19</v>
      </c>
      <c r="E961" s="10" t="s">
        <v>219</v>
      </c>
      <c r="F961" s="10" t="s">
        <v>220</v>
      </c>
      <c r="G961" s="51">
        <v>435000000</v>
      </c>
      <c r="H961" s="51">
        <v>303000000</v>
      </c>
      <c r="I961" s="51">
        <v>303000000</v>
      </c>
      <c r="J961" s="51">
        <v>0</v>
      </c>
      <c r="K961" s="51">
        <v>0</v>
      </c>
      <c r="L961" s="51">
        <v>0</v>
      </c>
      <c r="M961" s="51">
        <v>292267275</v>
      </c>
      <c r="N961" s="51">
        <v>292267275</v>
      </c>
      <c r="O961" s="51">
        <v>10732725</v>
      </c>
      <c r="P961" s="51">
        <v>10732725</v>
      </c>
      <c r="Q961" s="9">
        <f t="shared" si="29"/>
        <v>0.96457846534653469</v>
      </c>
    </row>
    <row r="962" spans="1:17" x14ac:dyDescent="0.2">
      <c r="A962" s="10" t="s">
        <v>401</v>
      </c>
      <c r="B962" s="10" t="s">
        <v>402</v>
      </c>
      <c r="C962" s="11" t="str">
        <f t="shared" si="28"/>
        <v>21375300 Gestión y Desarrollo Cultural</v>
      </c>
      <c r="D962" s="10" t="s">
        <v>19</v>
      </c>
      <c r="E962" s="10" t="s">
        <v>223</v>
      </c>
      <c r="F962" s="10" t="s">
        <v>224</v>
      </c>
      <c r="G962" s="51">
        <v>435000000</v>
      </c>
      <c r="H962" s="51">
        <v>303000000</v>
      </c>
      <c r="I962" s="51">
        <v>303000000</v>
      </c>
      <c r="J962" s="51">
        <v>0</v>
      </c>
      <c r="K962" s="51">
        <v>0</v>
      </c>
      <c r="L962" s="51">
        <v>0</v>
      </c>
      <c r="M962" s="51">
        <v>292267275</v>
      </c>
      <c r="N962" s="51">
        <v>292267275</v>
      </c>
      <c r="O962" s="51">
        <v>10732725</v>
      </c>
      <c r="P962" s="51">
        <v>10732725</v>
      </c>
      <c r="Q962" s="9">
        <f t="shared" si="29"/>
        <v>0.96457846534653469</v>
      </c>
    </row>
    <row r="963" spans="1:17" x14ac:dyDescent="0.2">
      <c r="A963" s="10" t="s">
        <v>401</v>
      </c>
      <c r="B963" s="10" t="s">
        <v>402</v>
      </c>
      <c r="C963" s="11" t="str">
        <f t="shared" si="28"/>
        <v>21375300 Gestión y Desarrollo Cultural</v>
      </c>
      <c r="D963" s="10" t="s">
        <v>19</v>
      </c>
      <c r="E963" s="10" t="s">
        <v>225</v>
      </c>
      <c r="F963" s="10" t="s">
        <v>226</v>
      </c>
      <c r="G963" s="51">
        <v>26154640</v>
      </c>
      <c r="H963" s="51">
        <v>37500000</v>
      </c>
      <c r="I963" s="51">
        <v>37500000</v>
      </c>
      <c r="J963" s="51">
        <v>0</v>
      </c>
      <c r="K963" s="51">
        <v>0</v>
      </c>
      <c r="L963" s="51">
        <v>0</v>
      </c>
      <c r="M963" s="51">
        <v>18908889</v>
      </c>
      <c r="N963" s="51">
        <v>16025247.689999999</v>
      </c>
      <c r="O963" s="51">
        <v>18591111</v>
      </c>
      <c r="P963" s="51">
        <v>18591111</v>
      </c>
      <c r="Q963" s="9">
        <f t="shared" si="29"/>
        <v>0.50423704000000003</v>
      </c>
    </row>
    <row r="964" spans="1:17" x14ac:dyDescent="0.2">
      <c r="A964" s="10" t="s">
        <v>401</v>
      </c>
      <c r="B964" s="10" t="s">
        <v>402</v>
      </c>
      <c r="C964" s="11" t="str">
        <f t="shared" si="28"/>
        <v>21375300 Gestión y Desarrollo Cultural</v>
      </c>
      <c r="D964" s="10" t="s">
        <v>19</v>
      </c>
      <c r="E964" s="10" t="s">
        <v>227</v>
      </c>
      <c r="F964" s="10" t="s">
        <v>228</v>
      </c>
      <c r="G964" s="51">
        <v>23154640</v>
      </c>
      <c r="H964" s="51">
        <v>33800000</v>
      </c>
      <c r="I964" s="51">
        <v>33800000</v>
      </c>
      <c r="J964" s="51">
        <v>0</v>
      </c>
      <c r="K964" s="51">
        <v>0</v>
      </c>
      <c r="L964" s="51">
        <v>0</v>
      </c>
      <c r="M964" s="51">
        <v>15271232</v>
      </c>
      <c r="N964" s="51">
        <v>12387590.689999999</v>
      </c>
      <c r="O964" s="51">
        <v>18528768</v>
      </c>
      <c r="P964" s="51">
        <v>18528768</v>
      </c>
      <c r="Q964" s="9">
        <f t="shared" si="29"/>
        <v>0.45181159763313611</v>
      </c>
    </row>
    <row r="965" spans="1:17" x14ac:dyDescent="0.2">
      <c r="A965" s="10" t="s">
        <v>401</v>
      </c>
      <c r="B965" s="10" t="s">
        <v>402</v>
      </c>
      <c r="C965" s="11" t="str">
        <f t="shared" si="28"/>
        <v>21375300 Gestión y Desarrollo Cultural</v>
      </c>
      <c r="D965" s="10" t="s">
        <v>19</v>
      </c>
      <c r="E965" s="10" t="s">
        <v>229</v>
      </c>
      <c r="F965" s="10" t="s">
        <v>230</v>
      </c>
      <c r="G965" s="51">
        <v>3000000</v>
      </c>
      <c r="H965" s="51">
        <v>3700000</v>
      </c>
      <c r="I965" s="51">
        <v>3700000</v>
      </c>
      <c r="J965" s="51">
        <v>0</v>
      </c>
      <c r="K965" s="51">
        <v>0</v>
      </c>
      <c r="L965" s="51">
        <v>0</v>
      </c>
      <c r="M965" s="51">
        <v>3637657</v>
      </c>
      <c r="N965" s="51">
        <v>3637657</v>
      </c>
      <c r="O965" s="51">
        <v>62343</v>
      </c>
      <c r="P965" s="51">
        <v>62343</v>
      </c>
      <c r="Q965" s="9">
        <f t="shared" si="29"/>
        <v>0.98315054054054052</v>
      </c>
    </row>
    <row r="966" spans="1:17" x14ac:dyDescent="0.2">
      <c r="A966" s="10" t="s">
        <v>401</v>
      </c>
      <c r="B966" s="10" t="s">
        <v>402</v>
      </c>
      <c r="C966" s="11" t="str">
        <f t="shared" si="28"/>
        <v>21375300 Gestión y Desarrollo Cultural</v>
      </c>
      <c r="D966" s="10" t="s">
        <v>19</v>
      </c>
      <c r="E966" s="10" t="s">
        <v>231</v>
      </c>
      <c r="F966" s="10" t="s">
        <v>232</v>
      </c>
      <c r="G966" s="51">
        <v>4644000</v>
      </c>
      <c r="H966" s="51">
        <v>136644000</v>
      </c>
      <c r="I966" s="51">
        <v>136644000</v>
      </c>
      <c r="J966" s="51">
        <v>0</v>
      </c>
      <c r="K966" s="51">
        <v>0</v>
      </c>
      <c r="L966" s="51">
        <v>0</v>
      </c>
      <c r="M966" s="51">
        <v>136644000</v>
      </c>
      <c r="N966" s="51">
        <v>136644000</v>
      </c>
      <c r="O966" s="51">
        <v>0</v>
      </c>
      <c r="P966" s="51">
        <v>0</v>
      </c>
      <c r="Q966" s="9">
        <f t="shared" si="29"/>
        <v>1</v>
      </c>
    </row>
    <row r="967" spans="1:17" x14ac:dyDescent="0.2">
      <c r="A967" s="10" t="s">
        <v>401</v>
      </c>
      <c r="B967" s="10" t="s">
        <v>402</v>
      </c>
      <c r="C967" s="11" t="str">
        <f t="shared" ref="C967:C1030" si="30">+CONCATENATE(A967," ",B967)</f>
        <v>21375300 Gestión y Desarrollo Cultural</v>
      </c>
      <c r="D967" s="10" t="s">
        <v>19</v>
      </c>
      <c r="E967" s="10" t="s">
        <v>410</v>
      </c>
      <c r="F967" s="10" t="s">
        <v>411</v>
      </c>
      <c r="G967" s="51">
        <v>4644000</v>
      </c>
      <c r="H967" s="51">
        <v>4644000</v>
      </c>
      <c r="I967" s="51">
        <v>4644000</v>
      </c>
      <c r="J967" s="51">
        <v>0</v>
      </c>
      <c r="K967" s="51">
        <v>0</v>
      </c>
      <c r="L967" s="51">
        <v>0</v>
      </c>
      <c r="M967" s="51">
        <v>4644000</v>
      </c>
      <c r="N967" s="51">
        <v>4644000</v>
      </c>
      <c r="O967" s="51">
        <v>0</v>
      </c>
      <c r="P967" s="51">
        <v>0</v>
      </c>
      <c r="Q967" s="9">
        <f t="shared" ref="Q967:Q1030" si="31">+IFERROR(M967/H967,0)</f>
        <v>1</v>
      </c>
    </row>
    <row r="968" spans="1:17" x14ac:dyDescent="0.2">
      <c r="A968" s="10" t="s">
        <v>401</v>
      </c>
      <c r="B968" s="10" t="s">
        <v>402</v>
      </c>
      <c r="C968" s="11" t="str">
        <f t="shared" si="30"/>
        <v>21375300 Gestión y Desarrollo Cultural</v>
      </c>
      <c r="D968" s="10" t="s">
        <v>19</v>
      </c>
      <c r="E968" s="10" t="s">
        <v>743</v>
      </c>
      <c r="F968" s="10" t="s">
        <v>744</v>
      </c>
      <c r="G968" s="51">
        <v>0</v>
      </c>
      <c r="H968" s="51">
        <v>132000000</v>
      </c>
      <c r="I968" s="51">
        <v>132000000</v>
      </c>
      <c r="J968" s="51">
        <v>0</v>
      </c>
      <c r="K968" s="51">
        <v>0</v>
      </c>
      <c r="L968" s="51">
        <v>0</v>
      </c>
      <c r="M968" s="51">
        <v>132000000</v>
      </c>
      <c r="N968" s="51">
        <v>132000000</v>
      </c>
      <c r="O968" s="51">
        <v>0</v>
      </c>
      <c r="P968" s="51">
        <v>0</v>
      </c>
      <c r="Q968" s="9">
        <f t="shared" si="31"/>
        <v>1</v>
      </c>
    </row>
    <row r="969" spans="1:17" x14ac:dyDescent="0.2">
      <c r="A969" s="10" t="s">
        <v>401</v>
      </c>
      <c r="B969" s="10" t="s">
        <v>402</v>
      </c>
      <c r="C969" s="11" t="str">
        <f t="shared" si="30"/>
        <v>21375300 Gestión y Desarrollo Cultural</v>
      </c>
      <c r="D969" s="10" t="s">
        <v>19</v>
      </c>
      <c r="E969" s="10" t="s">
        <v>239</v>
      </c>
      <c r="F969" s="10" t="s">
        <v>240</v>
      </c>
      <c r="G969" s="51">
        <v>30000000</v>
      </c>
      <c r="H969" s="51">
        <v>0</v>
      </c>
      <c r="I969" s="51">
        <v>0</v>
      </c>
      <c r="J969" s="51">
        <v>0</v>
      </c>
      <c r="K969" s="51">
        <v>0</v>
      </c>
      <c r="L969" s="51">
        <v>0</v>
      </c>
      <c r="M969" s="51">
        <v>0</v>
      </c>
      <c r="N969" s="51">
        <v>0</v>
      </c>
      <c r="O969" s="51">
        <v>0</v>
      </c>
      <c r="P969" s="51">
        <v>0</v>
      </c>
      <c r="Q969" s="9">
        <f t="shared" si="31"/>
        <v>0</v>
      </c>
    </row>
    <row r="970" spans="1:17" x14ac:dyDescent="0.2">
      <c r="A970" s="10" t="s">
        <v>401</v>
      </c>
      <c r="B970" s="10" t="s">
        <v>402</v>
      </c>
      <c r="C970" s="11" t="str">
        <f t="shared" si="30"/>
        <v>21375300 Gestión y Desarrollo Cultural</v>
      </c>
      <c r="D970" s="10" t="s">
        <v>19</v>
      </c>
      <c r="E970" s="10" t="s">
        <v>241</v>
      </c>
      <c r="F970" s="10" t="s">
        <v>242</v>
      </c>
      <c r="G970" s="51">
        <v>30000000</v>
      </c>
      <c r="H970" s="51">
        <v>0</v>
      </c>
      <c r="I970" s="51">
        <v>0</v>
      </c>
      <c r="J970" s="51">
        <v>0</v>
      </c>
      <c r="K970" s="51">
        <v>0</v>
      </c>
      <c r="L970" s="51">
        <v>0</v>
      </c>
      <c r="M970" s="51">
        <v>0</v>
      </c>
      <c r="N970" s="51">
        <v>0</v>
      </c>
      <c r="O970" s="51">
        <v>0</v>
      </c>
      <c r="P970" s="51">
        <v>0</v>
      </c>
      <c r="Q970" s="9">
        <f t="shared" si="31"/>
        <v>0</v>
      </c>
    </row>
    <row r="971" spans="1:17" x14ac:dyDescent="0.2">
      <c r="A971" s="10" t="s">
        <v>401</v>
      </c>
      <c r="B971" s="10" t="s">
        <v>402</v>
      </c>
      <c r="C971" s="11" t="str">
        <f t="shared" si="30"/>
        <v>21375300 Gestión y Desarrollo Cultural</v>
      </c>
      <c r="D971" s="10" t="s">
        <v>19</v>
      </c>
      <c r="E971" s="10" t="s">
        <v>243</v>
      </c>
      <c r="F971" s="10" t="s">
        <v>244</v>
      </c>
      <c r="G971" s="51">
        <v>17150000</v>
      </c>
      <c r="H971" s="51">
        <v>13580250</v>
      </c>
      <c r="I971" s="51">
        <v>13580250</v>
      </c>
      <c r="J971" s="51">
        <v>0</v>
      </c>
      <c r="K971" s="51">
        <v>0</v>
      </c>
      <c r="L971" s="51">
        <v>0</v>
      </c>
      <c r="M971" s="51">
        <v>13580250</v>
      </c>
      <c r="N971" s="51">
        <v>13580250</v>
      </c>
      <c r="O971" s="51">
        <v>0</v>
      </c>
      <c r="P971" s="51">
        <v>0</v>
      </c>
      <c r="Q971" s="9">
        <f t="shared" si="31"/>
        <v>1</v>
      </c>
    </row>
    <row r="972" spans="1:17" x14ac:dyDescent="0.2">
      <c r="A972" s="10" t="s">
        <v>401</v>
      </c>
      <c r="B972" s="10" t="s">
        <v>402</v>
      </c>
      <c r="C972" s="11" t="str">
        <f t="shared" si="30"/>
        <v>21375300 Gestión y Desarrollo Cultural</v>
      </c>
      <c r="D972" s="10" t="s">
        <v>19</v>
      </c>
      <c r="E972" s="10" t="s">
        <v>412</v>
      </c>
      <c r="F972" s="10" t="s">
        <v>413</v>
      </c>
      <c r="G972" s="51">
        <v>17150000</v>
      </c>
      <c r="H972" s="51">
        <v>13580250</v>
      </c>
      <c r="I972" s="51">
        <v>13580250</v>
      </c>
      <c r="J972" s="51">
        <v>0</v>
      </c>
      <c r="K972" s="51">
        <v>0</v>
      </c>
      <c r="L972" s="51">
        <v>0</v>
      </c>
      <c r="M972" s="51">
        <v>13580250</v>
      </c>
      <c r="N972" s="51">
        <v>13580250</v>
      </c>
      <c r="O972" s="51">
        <v>0</v>
      </c>
      <c r="P972" s="51">
        <v>0</v>
      </c>
      <c r="Q972" s="9">
        <f t="shared" si="31"/>
        <v>1</v>
      </c>
    </row>
    <row r="973" spans="1:17" x14ac:dyDescent="0.2">
      <c r="A973" s="10" t="s">
        <v>401</v>
      </c>
      <c r="B973" s="10" t="s">
        <v>402</v>
      </c>
      <c r="C973" s="11" t="str">
        <f t="shared" si="30"/>
        <v>21375300 Gestión y Desarrollo Cultural</v>
      </c>
      <c r="D973" s="10" t="s">
        <v>253</v>
      </c>
      <c r="E973" s="10" t="s">
        <v>254</v>
      </c>
      <c r="F973" s="10" t="s">
        <v>255</v>
      </c>
      <c r="G973" s="51">
        <v>38500000</v>
      </c>
      <c r="H973" s="51">
        <v>35657973</v>
      </c>
      <c r="I973" s="51">
        <v>35657973</v>
      </c>
      <c r="J973" s="51">
        <v>0</v>
      </c>
      <c r="K973" s="51">
        <v>0</v>
      </c>
      <c r="L973" s="51">
        <v>0</v>
      </c>
      <c r="M973" s="51">
        <v>29541574.73</v>
      </c>
      <c r="N973" s="51">
        <v>9967599.0899999999</v>
      </c>
      <c r="O973" s="51">
        <v>6116398.2699999996</v>
      </c>
      <c r="P973" s="51">
        <v>6116398.2699999996</v>
      </c>
      <c r="Q973" s="9">
        <f t="shared" si="31"/>
        <v>0.82847038809525153</v>
      </c>
    </row>
    <row r="974" spans="1:17" x14ac:dyDescent="0.2">
      <c r="A974" s="10" t="s">
        <v>401</v>
      </c>
      <c r="B974" s="10" t="s">
        <v>402</v>
      </c>
      <c r="C974" s="11" t="str">
        <f t="shared" si="30"/>
        <v>21375300 Gestión y Desarrollo Cultural</v>
      </c>
      <c r="D974" s="10" t="s">
        <v>253</v>
      </c>
      <c r="E974" s="10" t="s">
        <v>256</v>
      </c>
      <c r="F974" s="10" t="s">
        <v>257</v>
      </c>
      <c r="G974" s="51">
        <v>17500000</v>
      </c>
      <c r="H974" s="51">
        <v>29334727</v>
      </c>
      <c r="I974" s="51">
        <v>29334727</v>
      </c>
      <c r="J974" s="51">
        <v>0</v>
      </c>
      <c r="K974" s="51">
        <v>0</v>
      </c>
      <c r="L974" s="51">
        <v>0</v>
      </c>
      <c r="M974" s="51">
        <v>23384477.920000002</v>
      </c>
      <c r="N974" s="51">
        <v>8306119.9500000002</v>
      </c>
      <c r="O974" s="51">
        <v>5950249.0800000001</v>
      </c>
      <c r="P974" s="51">
        <v>5950249.0800000001</v>
      </c>
      <c r="Q974" s="9">
        <f t="shared" si="31"/>
        <v>0.79716023673920677</v>
      </c>
    </row>
    <row r="975" spans="1:17" x14ac:dyDescent="0.2">
      <c r="A975" s="10" t="s">
        <v>401</v>
      </c>
      <c r="B975" s="10" t="s">
        <v>402</v>
      </c>
      <c r="C975" s="11" t="str">
        <f t="shared" si="30"/>
        <v>21375300 Gestión y Desarrollo Cultural</v>
      </c>
      <c r="D975" s="10" t="s">
        <v>253</v>
      </c>
      <c r="E975" s="10" t="s">
        <v>260</v>
      </c>
      <c r="F975" s="10" t="s">
        <v>261</v>
      </c>
      <c r="G975" s="51">
        <v>6000000</v>
      </c>
      <c r="H975" s="51">
        <v>3000000</v>
      </c>
      <c r="I975" s="51">
        <v>3000000</v>
      </c>
      <c r="J975" s="51">
        <v>0</v>
      </c>
      <c r="K975" s="51">
        <v>0</v>
      </c>
      <c r="L975" s="51">
        <v>0</v>
      </c>
      <c r="M975" s="51">
        <v>1648761.98</v>
      </c>
      <c r="N975" s="51">
        <v>1648761.98</v>
      </c>
      <c r="O975" s="51">
        <v>1351238.02</v>
      </c>
      <c r="P975" s="51">
        <v>1351238.02</v>
      </c>
      <c r="Q975" s="9">
        <f t="shared" si="31"/>
        <v>0.54958732666666665</v>
      </c>
    </row>
    <row r="976" spans="1:17" x14ac:dyDescent="0.2">
      <c r="A976" s="10" t="s">
        <v>401</v>
      </c>
      <c r="B976" s="10" t="s">
        <v>402</v>
      </c>
      <c r="C976" s="11" t="str">
        <f t="shared" si="30"/>
        <v>21375300 Gestión y Desarrollo Cultural</v>
      </c>
      <c r="D976" s="10" t="s">
        <v>253</v>
      </c>
      <c r="E976" s="10" t="s">
        <v>262</v>
      </c>
      <c r="F976" s="10" t="s">
        <v>263</v>
      </c>
      <c r="G976" s="51">
        <v>5000000</v>
      </c>
      <c r="H976" s="51">
        <v>1334727</v>
      </c>
      <c r="I976" s="51">
        <v>1334727</v>
      </c>
      <c r="J976" s="51">
        <v>0</v>
      </c>
      <c r="K976" s="51">
        <v>0</v>
      </c>
      <c r="L976" s="51">
        <v>0</v>
      </c>
      <c r="M976" s="51">
        <v>1201965.1399999999</v>
      </c>
      <c r="N976" s="51">
        <v>1201965.1399999999</v>
      </c>
      <c r="O976" s="51">
        <v>132761.85999999999</v>
      </c>
      <c r="P976" s="51">
        <v>132761.85999999999</v>
      </c>
      <c r="Q976" s="9">
        <f t="shared" si="31"/>
        <v>0.90053257332772907</v>
      </c>
    </row>
    <row r="977" spans="1:17" x14ac:dyDescent="0.2">
      <c r="A977" s="10" t="s">
        <v>401</v>
      </c>
      <c r="B977" s="10" t="s">
        <v>402</v>
      </c>
      <c r="C977" s="11" t="str">
        <f t="shared" si="30"/>
        <v>21375300 Gestión y Desarrollo Cultural</v>
      </c>
      <c r="D977" s="10" t="s">
        <v>253</v>
      </c>
      <c r="E977" s="10" t="s">
        <v>264</v>
      </c>
      <c r="F977" s="10" t="s">
        <v>265</v>
      </c>
      <c r="G977" s="51">
        <v>5000000</v>
      </c>
      <c r="H977" s="51">
        <v>5000000</v>
      </c>
      <c r="I977" s="51">
        <v>5000000</v>
      </c>
      <c r="J977" s="51">
        <v>0</v>
      </c>
      <c r="K977" s="51">
        <v>0</v>
      </c>
      <c r="L977" s="51">
        <v>0</v>
      </c>
      <c r="M977" s="51">
        <v>3999164.54</v>
      </c>
      <c r="N977" s="51">
        <v>3999164.54</v>
      </c>
      <c r="O977" s="51">
        <v>1000835.46</v>
      </c>
      <c r="P977" s="51">
        <v>1000835.46</v>
      </c>
      <c r="Q977" s="12">
        <f t="shared" si="31"/>
        <v>0.79983290799999995</v>
      </c>
    </row>
    <row r="978" spans="1:17" x14ac:dyDescent="0.2">
      <c r="A978" s="10" t="s">
        <v>401</v>
      </c>
      <c r="B978" s="10" t="s">
        <v>402</v>
      </c>
      <c r="C978" s="11" t="str">
        <f t="shared" si="30"/>
        <v>21375300 Gestión y Desarrollo Cultural</v>
      </c>
      <c r="D978" s="10" t="s">
        <v>253</v>
      </c>
      <c r="E978" s="10" t="s">
        <v>266</v>
      </c>
      <c r="F978" s="10" t="s">
        <v>267</v>
      </c>
      <c r="G978" s="51">
        <v>1500000</v>
      </c>
      <c r="H978" s="51">
        <v>20000000</v>
      </c>
      <c r="I978" s="51">
        <v>20000000</v>
      </c>
      <c r="J978" s="51">
        <v>0</v>
      </c>
      <c r="K978" s="51">
        <v>0</v>
      </c>
      <c r="L978" s="51">
        <v>0</v>
      </c>
      <c r="M978" s="51">
        <v>16534586.26</v>
      </c>
      <c r="N978" s="51">
        <v>1456228.29</v>
      </c>
      <c r="O978" s="51">
        <v>3465413.74</v>
      </c>
      <c r="P978" s="51">
        <v>3465413.74</v>
      </c>
      <c r="Q978" s="9">
        <f t="shared" si="31"/>
        <v>0.82672931299999997</v>
      </c>
    </row>
    <row r="979" spans="1:17" x14ac:dyDescent="0.2">
      <c r="A979" s="10" t="s">
        <v>401</v>
      </c>
      <c r="B979" s="10" t="s">
        <v>402</v>
      </c>
      <c r="C979" s="11" t="str">
        <f t="shared" si="30"/>
        <v>21375300 Gestión y Desarrollo Cultural</v>
      </c>
      <c r="D979" s="10" t="s">
        <v>253</v>
      </c>
      <c r="E979" s="10" t="s">
        <v>268</v>
      </c>
      <c r="F979" s="10" t="s">
        <v>269</v>
      </c>
      <c r="G979" s="51">
        <v>16500000</v>
      </c>
      <c r="H979" s="51">
        <v>4500000</v>
      </c>
      <c r="I979" s="51">
        <v>4500000</v>
      </c>
      <c r="J979" s="51">
        <v>0</v>
      </c>
      <c r="K979" s="51">
        <v>0</v>
      </c>
      <c r="L979" s="51">
        <v>0</v>
      </c>
      <c r="M979" s="51">
        <v>4495617.67</v>
      </c>
      <c r="N979" s="51">
        <v>0</v>
      </c>
      <c r="O979" s="51">
        <v>4382.33</v>
      </c>
      <c r="P979" s="51">
        <v>4382.33</v>
      </c>
      <c r="Q979" s="9">
        <f t="shared" si="31"/>
        <v>0.99902614888888885</v>
      </c>
    </row>
    <row r="980" spans="1:17" x14ac:dyDescent="0.2">
      <c r="A980" s="10" t="s">
        <v>401</v>
      </c>
      <c r="B980" s="10" t="s">
        <v>402</v>
      </c>
      <c r="C980" s="11" t="str">
        <f t="shared" si="30"/>
        <v>21375300 Gestión y Desarrollo Cultural</v>
      </c>
      <c r="D980" s="10" t="s">
        <v>253</v>
      </c>
      <c r="E980" s="10" t="s">
        <v>272</v>
      </c>
      <c r="F980" s="10" t="s">
        <v>273</v>
      </c>
      <c r="G980" s="51">
        <v>16500000</v>
      </c>
      <c r="H980" s="51">
        <v>4500000</v>
      </c>
      <c r="I980" s="51">
        <v>4500000</v>
      </c>
      <c r="J980" s="51">
        <v>0</v>
      </c>
      <c r="K980" s="51">
        <v>0</v>
      </c>
      <c r="L980" s="51">
        <v>0</v>
      </c>
      <c r="M980" s="51">
        <v>4495617.67</v>
      </c>
      <c r="N980" s="51">
        <v>0</v>
      </c>
      <c r="O980" s="51">
        <v>4382.33</v>
      </c>
      <c r="P980" s="51">
        <v>4382.33</v>
      </c>
      <c r="Q980" s="9">
        <f t="shared" si="31"/>
        <v>0.99902614888888885</v>
      </c>
    </row>
    <row r="981" spans="1:17" x14ac:dyDescent="0.2">
      <c r="A981" s="10" t="s">
        <v>401</v>
      </c>
      <c r="B981" s="10" t="s">
        <v>402</v>
      </c>
      <c r="C981" s="11" t="str">
        <f t="shared" si="30"/>
        <v>21375300 Gestión y Desarrollo Cultural</v>
      </c>
      <c r="D981" s="10" t="s">
        <v>253</v>
      </c>
      <c r="E981" s="10" t="s">
        <v>274</v>
      </c>
      <c r="F981" s="10" t="s">
        <v>275</v>
      </c>
      <c r="G981" s="51">
        <v>4500000</v>
      </c>
      <c r="H981" s="51">
        <v>1823246</v>
      </c>
      <c r="I981" s="51">
        <v>1823246</v>
      </c>
      <c r="J981" s="51">
        <v>0</v>
      </c>
      <c r="K981" s="51">
        <v>0</v>
      </c>
      <c r="L981" s="51">
        <v>0</v>
      </c>
      <c r="M981" s="51">
        <v>1661479.14</v>
      </c>
      <c r="N981" s="51">
        <v>1661479.14</v>
      </c>
      <c r="O981" s="51">
        <v>161766.85999999999</v>
      </c>
      <c r="P981" s="51">
        <v>161766.85999999999</v>
      </c>
      <c r="Q981" s="9">
        <f t="shared" si="31"/>
        <v>0.91127535176273522</v>
      </c>
    </row>
    <row r="982" spans="1:17" x14ac:dyDescent="0.2">
      <c r="A982" s="10" t="s">
        <v>401</v>
      </c>
      <c r="B982" s="10" t="s">
        <v>402</v>
      </c>
      <c r="C982" s="11" t="str">
        <f t="shared" si="30"/>
        <v>21375300 Gestión y Desarrollo Cultural</v>
      </c>
      <c r="D982" s="10" t="s">
        <v>253</v>
      </c>
      <c r="E982" s="10" t="s">
        <v>276</v>
      </c>
      <c r="F982" s="10" t="s">
        <v>277</v>
      </c>
      <c r="G982" s="51">
        <v>4500000</v>
      </c>
      <c r="H982" s="51">
        <v>1823246</v>
      </c>
      <c r="I982" s="51">
        <v>1823246</v>
      </c>
      <c r="J982" s="51">
        <v>0</v>
      </c>
      <c r="K982" s="51">
        <v>0</v>
      </c>
      <c r="L982" s="51">
        <v>0</v>
      </c>
      <c r="M982" s="51">
        <v>1661479.14</v>
      </c>
      <c r="N982" s="51">
        <v>1661479.14</v>
      </c>
      <c r="O982" s="51">
        <v>161766.85999999999</v>
      </c>
      <c r="P982" s="51">
        <v>161766.85999999999</v>
      </c>
      <c r="Q982" s="12">
        <f t="shared" si="31"/>
        <v>0.91127535176273522</v>
      </c>
    </row>
    <row r="983" spans="1:17" x14ac:dyDescent="0.2">
      <c r="A983" s="11" t="s">
        <v>414</v>
      </c>
      <c r="B983" s="11" t="s">
        <v>415</v>
      </c>
      <c r="C983" s="11" t="str">
        <f t="shared" si="30"/>
        <v>21375500 Información y Comunicación</v>
      </c>
      <c r="D983" s="11" t="s">
        <v>19</v>
      </c>
      <c r="E983" s="11" t="s">
        <v>20</v>
      </c>
      <c r="F983" s="11" t="s">
        <v>20</v>
      </c>
      <c r="G983" s="50">
        <v>3378919875</v>
      </c>
      <c r="H983" s="50">
        <v>3311786274</v>
      </c>
      <c r="I983" s="50">
        <v>3311786274</v>
      </c>
      <c r="J983" s="50">
        <v>0</v>
      </c>
      <c r="K983" s="50">
        <v>34710229.590000004</v>
      </c>
      <c r="L983" s="50">
        <v>0</v>
      </c>
      <c r="M983" s="50">
        <v>2796145927.8800001</v>
      </c>
      <c r="N983" s="50">
        <v>2755821828.0300002</v>
      </c>
      <c r="O983" s="50">
        <v>480930116.52999997</v>
      </c>
      <c r="P983" s="50">
        <v>480930116.52999997</v>
      </c>
      <c r="Q983" s="12">
        <f t="shared" si="31"/>
        <v>0.84430144234603466</v>
      </c>
    </row>
    <row r="984" spans="1:17" x14ac:dyDescent="0.2">
      <c r="A984" s="10" t="s">
        <v>414</v>
      </c>
      <c r="B984" s="10" t="s">
        <v>415</v>
      </c>
      <c r="C984" s="11" t="str">
        <f t="shared" si="30"/>
        <v>21375500 Información y Comunicación</v>
      </c>
      <c r="D984" s="10" t="s">
        <v>19</v>
      </c>
      <c r="E984" s="10" t="s">
        <v>23</v>
      </c>
      <c r="F984" s="10" t="s">
        <v>24</v>
      </c>
      <c r="G984" s="51">
        <v>2549647268</v>
      </c>
      <c r="H984" s="51">
        <v>2445311896</v>
      </c>
      <c r="I984" s="51">
        <v>2445311896</v>
      </c>
      <c r="J984" s="51">
        <v>0</v>
      </c>
      <c r="K984" s="51">
        <v>0</v>
      </c>
      <c r="L984" s="51">
        <v>0</v>
      </c>
      <c r="M984" s="51">
        <v>2124190459.3399999</v>
      </c>
      <c r="N984" s="51">
        <v>2124190459.3399999</v>
      </c>
      <c r="O984" s="51">
        <v>321121436.66000003</v>
      </c>
      <c r="P984" s="51">
        <v>321121436.66000003</v>
      </c>
      <c r="Q984" s="9">
        <f t="shared" si="31"/>
        <v>0.86867874106968312</v>
      </c>
    </row>
    <row r="985" spans="1:17" x14ac:dyDescent="0.2">
      <c r="A985" s="10" t="s">
        <v>414</v>
      </c>
      <c r="B985" s="10" t="s">
        <v>415</v>
      </c>
      <c r="C985" s="11" t="str">
        <f t="shared" si="30"/>
        <v>21375500 Información y Comunicación</v>
      </c>
      <c r="D985" s="10" t="s">
        <v>19</v>
      </c>
      <c r="E985" s="10" t="s">
        <v>25</v>
      </c>
      <c r="F985" s="10" t="s">
        <v>26</v>
      </c>
      <c r="G985" s="51">
        <v>1106416800</v>
      </c>
      <c r="H985" s="51">
        <v>1052762299</v>
      </c>
      <c r="I985" s="51">
        <v>1052762299</v>
      </c>
      <c r="J985" s="51">
        <v>0</v>
      </c>
      <c r="K985" s="51">
        <v>0</v>
      </c>
      <c r="L985" s="51">
        <v>0</v>
      </c>
      <c r="M985" s="51">
        <v>967112333.13</v>
      </c>
      <c r="N985" s="51">
        <v>967112333.13</v>
      </c>
      <c r="O985" s="51">
        <v>85649965.870000005</v>
      </c>
      <c r="P985" s="51">
        <v>85649965.870000005</v>
      </c>
      <c r="Q985" s="9">
        <f t="shared" si="31"/>
        <v>0.91864263571049476</v>
      </c>
    </row>
    <row r="986" spans="1:17" x14ac:dyDescent="0.2">
      <c r="A986" s="10" t="s">
        <v>414</v>
      </c>
      <c r="B986" s="10" t="s">
        <v>415</v>
      </c>
      <c r="C986" s="11" t="str">
        <f t="shared" si="30"/>
        <v>21375500 Información y Comunicación</v>
      </c>
      <c r="D986" s="10" t="s">
        <v>19</v>
      </c>
      <c r="E986" s="10" t="s">
        <v>27</v>
      </c>
      <c r="F986" s="10" t="s">
        <v>28</v>
      </c>
      <c r="G986" s="51">
        <v>1104416800</v>
      </c>
      <c r="H986" s="51">
        <v>1050762299</v>
      </c>
      <c r="I986" s="51">
        <v>1050762299</v>
      </c>
      <c r="J986" s="51">
        <v>0</v>
      </c>
      <c r="K986" s="51">
        <v>0</v>
      </c>
      <c r="L986" s="51">
        <v>0</v>
      </c>
      <c r="M986" s="51">
        <v>967112333.13</v>
      </c>
      <c r="N986" s="51">
        <v>967112333.13</v>
      </c>
      <c r="O986" s="51">
        <v>83649965.870000005</v>
      </c>
      <c r="P986" s="51">
        <v>83649965.870000005</v>
      </c>
      <c r="Q986" s="9">
        <f t="shared" si="31"/>
        <v>0.92039116177882585</v>
      </c>
    </row>
    <row r="987" spans="1:17" x14ac:dyDescent="0.2">
      <c r="A987" s="10" t="s">
        <v>414</v>
      </c>
      <c r="B987" s="10" t="s">
        <v>415</v>
      </c>
      <c r="C987" s="11" t="str">
        <f t="shared" si="30"/>
        <v>21375500 Información y Comunicación</v>
      </c>
      <c r="D987" s="10" t="s">
        <v>19</v>
      </c>
      <c r="E987" s="10" t="s">
        <v>29</v>
      </c>
      <c r="F987" s="10" t="s">
        <v>30</v>
      </c>
      <c r="G987" s="51">
        <v>2000000</v>
      </c>
      <c r="H987" s="51">
        <v>2000000</v>
      </c>
      <c r="I987" s="51">
        <v>2000000</v>
      </c>
      <c r="J987" s="51">
        <v>0</v>
      </c>
      <c r="K987" s="51">
        <v>0</v>
      </c>
      <c r="L987" s="51">
        <v>0</v>
      </c>
      <c r="M987" s="51">
        <v>0</v>
      </c>
      <c r="N987" s="51">
        <v>0</v>
      </c>
      <c r="O987" s="51">
        <v>2000000</v>
      </c>
      <c r="P987" s="51">
        <v>2000000</v>
      </c>
      <c r="Q987" s="9">
        <f t="shared" si="31"/>
        <v>0</v>
      </c>
    </row>
    <row r="988" spans="1:17" x14ac:dyDescent="0.2">
      <c r="A988" s="10" t="s">
        <v>414</v>
      </c>
      <c r="B988" s="10" t="s">
        <v>415</v>
      </c>
      <c r="C988" s="11" t="str">
        <f t="shared" si="30"/>
        <v>21375500 Información y Comunicación</v>
      </c>
      <c r="D988" s="10" t="s">
        <v>19</v>
      </c>
      <c r="E988" s="10" t="s">
        <v>31</v>
      </c>
      <c r="F988" s="10" t="s">
        <v>32</v>
      </c>
      <c r="G988" s="51">
        <v>1700000</v>
      </c>
      <c r="H988" s="51">
        <v>2900000</v>
      </c>
      <c r="I988" s="51">
        <v>2900000</v>
      </c>
      <c r="J988" s="51">
        <v>0</v>
      </c>
      <c r="K988" s="51">
        <v>0</v>
      </c>
      <c r="L988" s="51">
        <v>0</v>
      </c>
      <c r="M988" s="51">
        <v>1374327</v>
      </c>
      <c r="N988" s="51">
        <v>1374327</v>
      </c>
      <c r="O988" s="51">
        <v>1525673</v>
      </c>
      <c r="P988" s="51">
        <v>1525673</v>
      </c>
      <c r="Q988" s="9">
        <f t="shared" si="31"/>
        <v>0.47390586206896551</v>
      </c>
    </row>
    <row r="989" spans="1:17" x14ac:dyDescent="0.2">
      <c r="A989" s="10" t="s">
        <v>414</v>
      </c>
      <c r="B989" s="10" t="s">
        <v>415</v>
      </c>
      <c r="C989" s="11" t="str">
        <f t="shared" si="30"/>
        <v>21375500 Información y Comunicación</v>
      </c>
      <c r="D989" s="10" t="s">
        <v>19</v>
      </c>
      <c r="E989" s="10" t="s">
        <v>33</v>
      </c>
      <c r="F989" s="10" t="s">
        <v>34</v>
      </c>
      <c r="G989" s="51">
        <v>1700000</v>
      </c>
      <c r="H989" s="51">
        <v>2900000</v>
      </c>
      <c r="I989" s="51">
        <v>2900000</v>
      </c>
      <c r="J989" s="51">
        <v>0</v>
      </c>
      <c r="K989" s="51">
        <v>0</v>
      </c>
      <c r="L989" s="51">
        <v>0</v>
      </c>
      <c r="M989" s="51">
        <v>1374327</v>
      </c>
      <c r="N989" s="51">
        <v>1374327</v>
      </c>
      <c r="O989" s="51">
        <v>1525673</v>
      </c>
      <c r="P989" s="51">
        <v>1525673</v>
      </c>
      <c r="Q989" s="9">
        <f t="shared" si="31"/>
        <v>0.47390586206896551</v>
      </c>
    </row>
    <row r="990" spans="1:17" x14ac:dyDescent="0.2">
      <c r="A990" s="10" t="s">
        <v>414</v>
      </c>
      <c r="B990" s="10" t="s">
        <v>415</v>
      </c>
      <c r="C990" s="11" t="str">
        <f t="shared" si="30"/>
        <v>21375500 Información y Comunicación</v>
      </c>
      <c r="D990" s="10" t="s">
        <v>19</v>
      </c>
      <c r="E990" s="10" t="s">
        <v>35</v>
      </c>
      <c r="F990" s="10" t="s">
        <v>36</v>
      </c>
      <c r="G990" s="51">
        <v>1049458791</v>
      </c>
      <c r="H990" s="51">
        <v>1012380553</v>
      </c>
      <c r="I990" s="51">
        <v>1012380553</v>
      </c>
      <c r="J990" s="51">
        <v>0</v>
      </c>
      <c r="K990" s="51">
        <v>0</v>
      </c>
      <c r="L990" s="51">
        <v>0</v>
      </c>
      <c r="M990" s="51">
        <v>830408999.21000004</v>
      </c>
      <c r="N990" s="51">
        <v>830408999.21000004</v>
      </c>
      <c r="O990" s="51">
        <v>181971553.78999999</v>
      </c>
      <c r="P990" s="51">
        <v>181971553.78999999</v>
      </c>
      <c r="Q990" s="9">
        <f t="shared" si="31"/>
        <v>0.8202538035220438</v>
      </c>
    </row>
    <row r="991" spans="1:17" x14ac:dyDescent="0.2">
      <c r="A991" s="10" t="s">
        <v>414</v>
      </c>
      <c r="B991" s="10" t="s">
        <v>415</v>
      </c>
      <c r="C991" s="11" t="str">
        <f t="shared" si="30"/>
        <v>21375500 Información y Comunicación</v>
      </c>
      <c r="D991" s="10" t="s">
        <v>19</v>
      </c>
      <c r="E991" s="10" t="s">
        <v>37</v>
      </c>
      <c r="F991" s="10" t="s">
        <v>38</v>
      </c>
      <c r="G991" s="51">
        <v>376500000</v>
      </c>
      <c r="H991" s="51">
        <v>349351458</v>
      </c>
      <c r="I991" s="51">
        <v>349351458</v>
      </c>
      <c r="J991" s="51">
        <v>0</v>
      </c>
      <c r="K991" s="51">
        <v>0</v>
      </c>
      <c r="L991" s="51">
        <v>0</v>
      </c>
      <c r="M991" s="51">
        <v>267361080.68000001</v>
      </c>
      <c r="N991" s="51">
        <v>267361080.68000001</v>
      </c>
      <c r="O991" s="51">
        <v>81990377.319999993</v>
      </c>
      <c r="P991" s="51">
        <v>81990377.319999993</v>
      </c>
      <c r="Q991" s="9">
        <f t="shared" si="31"/>
        <v>0.7653068981323673</v>
      </c>
    </row>
    <row r="992" spans="1:17" x14ac:dyDescent="0.2">
      <c r="A992" s="10" t="s">
        <v>414</v>
      </c>
      <c r="B992" s="10" t="s">
        <v>415</v>
      </c>
      <c r="C992" s="11" t="str">
        <f t="shared" si="30"/>
        <v>21375500 Información y Comunicación</v>
      </c>
      <c r="D992" s="10" t="s">
        <v>19</v>
      </c>
      <c r="E992" s="10" t="s">
        <v>39</v>
      </c>
      <c r="F992" s="10" t="s">
        <v>40</v>
      </c>
      <c r="G992" s="51">
        <v>297701860</v>
      </c>
      <c r="H992" s="51">
        <v>289892316</v>
      </c>
      <c r="I992" s="51">
        <v>289892316</v>
      </c>
      <c r="J992" s="51">
        <v>0</v>
      </c>
      <c r="K992" s="51">
        <v>0</v>
      </c>
      <c r="L992" s="51">
        <v>0</v>
      </c>
      <c r="M992" s="51">
        <v>236658422.65000001</v>
      </c>
      <c r="N992" s="51">
        <v>236658422.65000001</v>
      </c>
      <c r="O992" s="51">
        <v>53233893.350000001</v>
      </c>
      <c r="P992" s="51">
        <v>53233893.350000001</v>
      </c>
      <c r="Q992" s="9">
        <f t="shared" si="31"/>
        <v>0.81636666302669436</v>
      </c>
    </row>
    <row r="993" spans="1:17" x14ac:dyDescent="0.2">
      <c r="A993" s="10" t="s">
        <v>414</v>
      </c>
      <c r="B993" s="10" t="s">
        <v>415</v>
      </c>
      <c r="C993" s="11" t="str">
        <f t="shared" si="30"/>
        <v>21375500 Información y Comunicación</v>
      </c>
      <c r="D993" s="10" t="s">
        <v>19</v>
      </c>
      <c r="E993" s="10" t="s">
        <v>41</v>
      </c>
      <c r="F993" s="10" t="s">
        <v>42</v>
      </c>
      <c r="G993" s="51">
        <v>164328647</v>
      </c>
      <c r="H993" s="51">
        <v>169750786</v>
      </c>
      <c r="I993" s="51">
        <v>169750786</v>
      </c>
      <c r="J993" s="51">
        <v>0</v>
      </c>
      <c r="K993" s="51">
        <v>0</v>
      </c>
      <c r="L993" s="51">
        <v>0</v>
      </c>
      <c r="M993" s="51">
        <v>140571141.13999999</v>
      </c>
      <c r="N993" s="51">
        <v>140571141.13999999</v>
      </c>
      <c r="O993" s="51">
        <v>29179644.859999999</v>
      </c>
      <c r="P993" s="51">
        <v>29179644.859999999</v>
      </c>
      <c r="Q993" s="9">
        <f t="shared" si="31"/>
        <v>0.82810303535207186</v>
      </c>
    </row>
    <row r="994" spans="1:17" x14ac:dyDescent="0.2">
      <c r="A994" s="10" t="s">
        <v>414</v>
      </c>
      <c r="B994" s="10" t="s">
        <v>415</v>
      </c>
      <c r="C994" s="11" t="str">
        <f t="shared" si="30"/>
        <v>21375500 Información y Comunicación</v>
      </c>
      <c r="D994" s="10" t="s">
        <v>19</v>
      </c>
      <c r="E994" s="10" t="s">
        <v>43</v>
      </c>
      <c r="F994" s="10" t="s">
        <v>44</v>
      </c>
      <c r="G994" s="51">
        <v>140428284</v>
      </c>
      <c r="H994" s="51">
        <v>140428284</v>
      </c>
      <c r="I994" s="51">
        <v>140428284</v>
      </c>
      <c r="J994" s="51">
        <v>0</v>
      </c>
      <c r="K994" s="51">
        <v>0</v>
      </c>
      <c r="L994" s="51">
        <v>0</v>
      </c>
      <c r="M994" s="51">
        <v>131817776.95</v>
      </c>
      <c r="N994" s="51">
        <v>131817776.95</v>
      </c>
      <c r="O994" s="51">
        <v>8610507.0500000007</v>
      </c>
      <c r="P994" s="51">
        <v>8610507.0500000007</v>
      </c>
      <c r="Q994" s="9">
        <f t="shared" si="31"/>
        <v>0.93868395450876552</v>
      </c>
    </row>
    <row r="995" spans="1:17" x14ac:dyDescent="0.2">
      <c r="A995" s="10" t="s">
        <v>414</v>
      </c>
      <c r="B995" s="10" t="s">
        <v>415</v>
      </c>
      <c r="C995" s="11" t="str">
        <f t="shared" si="30"/>
        <v>21375500 Información y Comunicación</v>
      </c>
      <c r="D995" s="10" t="s">
        <v>19</v>
      </c>
      <c r="E995" s="10" t="s">
        <v>45</v>
      </c>
      <c r="F995" s="10" t="s">
        <v>46</v>
      </c>
      <c r="G995" s="51">
        <v>70500000</v>
      </c>
      <c r="H995" s="51">
        <v>62957709</v>
      </c>
      <c r="I995" s="51">
        <v>62957709</v>
      </c>
      <c r="J995" s="51">
        <v>0</v>
      </c>
      <c r="K995" s="51">
        <v>0</v>
      </c>
      <c r="L995" s="51">
        <v>0</v>
      </c>
      <c r="M995" s="51">
        <v>54000577.789999999</v>
      </c>
      <c r="N995" s="51">
        <v>54000577.789999999</v>
      </c>
      <c r="O995" s="51">
        <v>8957131.2100000009</v>
      </c>
      <c r="P995" s="51">
        <v>8957131.2100000009</v>
      </c>
      <c r="Q995" s="9">
        <f t="shared" si="31"/>
        <v>0.85772780883751665</v>
      </c>
    </row>
    <row r="996" spans="1:17" x14ac:dyDescent="0.2">
      <c r="A996" s="10" t="s">
        <v>414</v>
      </c>
      <c r="B996" s="10" t="s">
        <v>415</v>
      </c>
      <c r="C996" s="11" t="str">
        <f t="shared" si="30"/>
        <v>21375500 Información y Comunicación</v>
      </c>
      <c r="D996" s="10" t="s">
        <v>19</v>
      </c>
      <c r="E996" s="10" t="s">
        <v>47</v>
      </c>
      <c r="F996" s="10" t="s">
        <v>48</v>
      </c>
      <c r="G996" s="51">
        <v>194341578</v>
      </c>
      <c r="H996" s="51">
        <v>187004228</v>
      </c>
      <c r="I996" s="51">
        <v>187004228</v>
      </c>
      <c r="J996" s="51">
        <v>0</v>
      </c>
      <c r="K996" s="51">
        <v>0</v>
      </c>
      <c r="L996" s="51">
        <v>0</v>
      </c>
      <c r="M996" s="51">
        <v>161618592</v>
      </c>
      <c r="N996" s="51">
        <v>161618592</v>
      </c>
      <c r="O996" s="51">
        <v>25385636</v>
      </c>
      <c r="P996" s="51">
        <v>25385636</v>
      </c>
      <c r="Q996" s="9">
        <f t="shared" si="31"/>
        <v>0.86425100506283736</v>
      </c>
    </row>
    <row r="997" spans="1:17" x14ac:dyDescent="0.2">
      <c r="A997" s="10" t="s">
        <v>414</v>
      </c>
      <c r="B997" s="10" t="s">
        <v>415</v>
      </c>
      <c r="C997" s="11" t="str">
        <f t="shared" si="30"/>
        <v>21375500 Información y Comunicación</v>
      </c>
      <c r="D997" s="10" t="s">
        <v>19</v>
      </c>
      <c r="E997" s="10" t="s">
        <v>416</v>
      </c>
      <c r="F997" s="10" t="s">
        <v>50</v>
      </c>
      <c r="G997" s="51">
        <v>184375343</v>
      </c>
      <c r="H997" s="51">
        <v>177414267</v>
      </c>
      <c r="I997" s="51">
        <v>177414267</v>
      </c>
      <c r="J997" s="51">
        <v>0</v>
      </c>
      <c r="K997" s="51">
        <v>0</v>
      </c>
      <c r="L997" s="51">
        <v>0</v>
      </c>
      <c r="M997" s="51">
        <v>153352389</v>
      </c>
      <c r="N997" s="51">
        <v>153352389</v>
      </c>
      <c r="O997" s="51">
        <v>24061878</v>
      </c>
      <c r="P997" s="51">
        <v>24061878</v>
      </c>
      <c r="Q997" s="9">
        <f t="shared" si="31"/>
        <v>0.8643746165013888</v>
      </c>
    </row>
    <row r="998" spans="1:17" x14ac:dyDescent="0.2">
      <c r="A998" s="10" t="s">
        <v>414</v>
      </c>
      <c r="B998" s="10" t="s">
        <v>415</v>
      </c>
      <c r="C998" s="11" t="str">
        <f t="shared" si="30"/>
        <v>21375500 Información y Comunicación</v>
      </c>
      <c r="D998" s="10" t="s">
        <v>19</v>
      </c>
      <c r="E998" s="10" t="s">
        <v>417</v>
      </c>
      <c r="F998" s="10" t="s">
        <v>52</v>
      </c>
      <c r="G998" s="51">
        <v>9966235</v>
      </c>
      <c r="H998" s="51">
        <v>9589961</v>
      </c>
      <c r="I998" s="51">
        <v>9589961</v>
      </c>
      <c r="J998" s="51">
        <v>0</v>
      </c>
      <c r="K998" s="51">
        <v>0</v>
      </c>
      <c r="L998" s="51">
        <v>0</v>
      </c>
      <c r="M998" s="51">
        <v>8266203</v>
      </c>
      <c r="N998" s="51">
        <v>8266203</v>
      </c>
      <c r="O998" s="51">
        <v>1323758</v>
      </c>
      <c r="P998" s="51">
        <v>1323758</v>
      </c>
      <c r="Q998" s="9">
        <f t="shared" si="31"/>
        <v>0.86196419359786758</v>
      </c>
    </row>
    <row r="999" spans="1:17" x14ac:dyDescent="0.2">
      <c r="A999" s="10" t="s">
        <v>414</v>
      </c>
      <c r="B999" s="10" t="s">
        <v>415</v>
      </c>
      <c r="C999" s="11" t="str">
        <f t="shared" si="30"/>
        <v>21375500 Información y Comunicación</v>
      </c>
      <c r="D999" s="10" t="s">
        <v>19</v>
      </c>
      <c r="E999" s="10" t="s">
        <v>53</v>
      </c>
      <c r="F999" s="10" t="s">
        <v>54</v>
      </c>
      <c r="G999" s="51">
        <v>197730099</v>
      </c>
      <c r="H999" s="51">
        <v>190264816</v>
      </c>
      <c r="I999" s="51">
        <v>190264816</v>
      </c>
      <c r="J999" s="51">
        <v>0</v>
      </c>
      <c r="K999" s="51">
        <v>0</v>
      </c>
      <c r="L999" s="51">
        <v>0</v>
      </c>
      <c r="M999" s="51">
        <v>163676208</v>
      </c>
      <c r="N999" s="51">
        <v>163676208</v>
      </c>
      <c r="O999" s="51">
        <v>26588608</v>
      </c>
      <c r="P999" s="51">
        <v>26588608</v>
      </c>
      <c r="Q999" s="9">
        <f t="shared" si="31"/>
        <v>0.86025473043844325</v>
      </c>
    </row>
    <row r="1000" spans="1:17" x14ac:dyDescent="0.2">
      <c r="A1000" s="10" t="s">
        <v>414</v>
      </c>
      <c r="B1000" s="10" t="s">
        <v>415</v>
      </c>
      <c r="C1000" s="11" t="str">
        <f t="shared" si="30"/>
        <v>21375500 Información y Comunicación</v>
      </c>
      <c r="D1000" s="10" t="s">
        <v>19</v>
      </c>
      <c r="E1000" s="10" t="s">
        <v>418</v>
      </c>
      <c r="F1000" s="10" t="s">
        <v>56</v>
      </c>
      <c r="G1000" s="51">
        <v>108033985</v>
      </c>
      <c r="H1000" s="51">
        <v>103955171</v>
      </c>
      <c r="I1000" s="51">
        <v>103955171</v>
      </c>
      <c r="J1000" s="51">
        <v>0</v>
      </c>
      <c r="K1000" s="51">
        <v>0</v>
      </c>
      <c r="L1000" s="51">
        <v>0</v>
      </c>
      <c r="M1000" s="51">
        <v>89280785</v>
      </c>
      <c r="N1000" s="51">
        <v>89280785</v>
      </c>
      <c r="O1000" s="51">
        <v>14674386</v>
      </c>
      <c r="P1000" s="51">
        <v>14674386</v>
      </c>
      <c r="Q1000" s="9">
        <f t="shared" si="31"/>
        <v>0.85883928756175099</v>
      </c>
    </row>
    <row r="1001" spans="1:17" x14ac:dyDescent="0.2">
      <c r="A1001" s="10" t="s">
        <v>414</v>
      </c>
      <c r="B1001" s="10" t="s">
        <v>415</v>
      </c>
      <c r="C1001" s="11" t="str">
        <f t="shared" si="30"/>
        <v>21375500 Información y Comunicación</v>
      </c>
      <c r="D1001" s="10" t="s">
        <v>19</v>
      </c>
      <c r="E1001" s="10" t="s">
        <v>419</v>
      </c>
      <c r="F1001" s="10" t="s">
        <v>58</v>
      </c>
      <c r="G1001" s="51">
        <v>59797409</v>
      </c>
      <c r="H1001" s="51">
        <v>57539763</v>
      </c>
      <c r="I1001" s="51">
        <v>57539763</v>
      </c>
      <c r="J1001" s="51">
        <v>0</v>
      </c>
      <c r="K1001" s="51">
        <v>0</v>
      </c>
      <c r="L1001" s="51">
        <v>0</v>
      </c>
      <c r="M1001" s="51">
        <v>49596963</v>
      </c>
      <c r="N1001" s="51">
        <v>49596963</v>
      </c>
      <c r="O1001" s="51">
        <v>7942800</v>
      </c>
      <c r="P1001" s="51">
        <v>7942800</v>
      </c>
      <c r="Q1001" s="9">
        <f t="shared" si="31"/>
        <v>0.86195980682089357</v>
      </c>
    </row>
    <row r="1002" spans="1:17" x14ac:dyDescent="0.2">
      <c r="A1002" s="10" t="s">
        <v>414</v>
      </c>
      <c r="B1002" s="10" t="s">
        <v>415</v>
      </c>
      <c r="C1002" s="11" t="str">
        <f t="shared" si="30"/>
        <v>21375500 Información y Comunicación</v>
      </c>
      <c r="D1002" s="10" t="s">
        <v>19</v>
      </c>
      <c r="E1002" s="10" t="s">
        <v>420</v>
      </c>
      <c r="F1002" s="10" t="s">
        <v>60</v>
      </c>
      <c r="G1002" s="51">
        <v>29898705</v>
      </c>
      <c r="H1002" s="51">
        <v>28769882</v>
      </c>
      <c r="I1002" s="51">
        <v>28769882</v>
      </c>
      <c r="J1002" s="51">
        <v>0</v>
      </c>
      <c r="K1002" s="51">
        <v>0</v>
      </c>
      <c r="L1002" s="51">
        <v>0</v>
      </c>
      <c r="M1002" s="51">
        <v>24798460</v>
      </c>
      <c r="N1002" s="51">
        <v>24798460</v>
      </c>
      <c r="O1002" s="51">
        <v>3971422</v>
      </c>
      <c r="P1002" s="51">
        <v>3971422</v>
      </c>
      <c r="Q1002" s="9">
        <f t="shared" si="31"/>
        <v>0.86195904453136096</v>
      </c>
    </row>
    <row r="1003" spans="1:17" x14ac:dyDescent="0.2">
      <c r="A1003" s="10" t="s">
        <v>414</v>
      </c>
      <c r="B1003" s="10" t="s">
        <v>415</v>
      </c>
      <c r="C1003" s="11" t="str">
        <f t="shared" si="30"/>
        <v>21375500 Información y Comunicación</v>
      </c>
      <c r="D1003" s="10" t="s">
        <v>19</v>
      </c>
      <c r="E1003" s="10" t="s">
        <v>63</v>
      </c>
      <c r="F1003" s="10" t="s">
        <v>64</v>
      </c>
      <c r="G1003" s="51">
        <v>401430000</v>
      </c>
      <c r="H1003" s="51">
        <v>401430000</v>
      </c>
      <c r="I1003" s="51">
        <v>401430000</v>
      </c>
      <c r="J1003" s="51">
        <v>0</v>
      </c>
      <c r="K1003" s="51">
        <v>29160953.079999998</v>
      </c>
      <c r="L1003" s="51">
        <v>0</v>
      </c>
      <c r="M1003" s="51">
        <v>340311869.25</v>
      </c>
      <c r="N1003" s="51">
        <v>324818073.25</v>
      </c>
      <c r="O1003" s="51">
        <v>31957177.670000002</v>
      </c>
      <c r="P1003" s="51">
        <v>31957177.670000002</v>
      </c>
      <c r="Q1003" s="9">
        <f t="shared" si="31"/>
        <v>0.84774897055526488</v>
      </c>
    </row>
    <row r="1004" spans="1:17" x14ac:dyDescent="0.2">
      <c r="A1004" s="10" t="s">
        <v>414</v>
      </c>
      <c r="B1004" s="10" t="s">
        <v>415</v>
      </c>
      <c r="C1004" s="11" t="str">
        <f t="shared" si="30"/>
        <v>21375500 Información y Comunicación</v>
      </c>
      <c r="D1004" s="10" t="s">
        <v>19</v>
      </c>
      <c r="E1004" s="10" t="s">
        <v>73</v>
      </c>
      <c r="F1004" s="10" t="s">
        <v>74</v>
      </c>
      <c r="G1004" s="51">
        <v>118855000</v>
      </c>
      <c r="H1004" s="51">
        <v>120755000</v>
      </c>
      <c r="I1004" s="51">
        <v>120755000</v>
      </c>
      <c r="J1004" s="51">
        <v>0</v>
      </c>
      <c r="K1004" s="51">
        <v>3531250</v>
      </c>
      <c r="L1004" s="51">
        <v>0</v>
      </c>
      <c r="M1004" s="51">
        <v>102501564.18000001</v>
      </c>
      <c r="N1004" s="51">
        <v>102501564.18000001</v>
      </c>
      <c r="O1004" s="51">
        <v>14722185.82</v>
      </c>
      <c r="P1004" s="51">
        <v>14722185.82</v>
      </c>
      <c r="Q1004" s="9">
        <f t="shared" si="31"/>
        <v>0.8488390888990105</v>
      </c>
    </row>
    <row r="1005" spans="1:17" x14ac:dyDescent="0.2">
      <c r="A1005" s="10" t="s">
        <v>414</v>
      </c>
      <c r="B1005" s="10" t="s">
        <v>415</v>
      </c>
      <c r="C1005" s="11" t="str">
        <f t="shared" si="30"/>
        <v>21375500 Información y Comunicación</v>
      </c>
      <c r="D1005" s="10" t="s">
        <v>19</v>
      </c>
      <c r="E1005" s="10" t="s">
        <v>75</v>
      </c>
      <c r="F1005" s="10" t="s">
        <v>76</v>
      </c>
      <c r="G1005" s="51">
        <v>26400000</v>
      </c>
      <c r="H1005" s="51">
        <v>28900000</v>
      </c>
      <c r="I1005" s="51">
        <v>28900000</v>
      </c>
      <c r="J1005" s="51">
        <v>0</v>
      </c>
      <c r="K1005" s="51">
        <v>0</v>
      </c>
      <c r="L1005" s="51">
        <v>0</v>
      </c>
      <c r="M1005" s="51">
        <v>28406846.030000001</v>
      </c>
      <c r="N1005" s="51">
        <v>28406846.030000001</v>
      </c>
      <c r="O1005" s="51">
        <v>493153.97</v>
      </c>
      <c r="P1005" s="51">
        <v>493153.97</v>
      </c>
      <c r="Q1005" s="9">
        <f t="shared" si="31"/>
        <v>0.98293584878892737</v>
      </c>
    </row>
    <row r="1006" spans="1:17" x14ac:dyDescent="0.2">
      <c r="A1006" s="10" t="s">
        <v>414</v>
      </c>
      <c r="B1006" s="10" t="s">
        <v>415</v>
      </c>
      <c r="C1006" s="11" t="str">
        <f t="shared" si="30"/>
        <v>21375500 Información y Comunicación</v>
      </c>
      <c r="D1006" s="10" t="s">
        <v>19</v>
      </c>
      <c r="E1006" s="10" t="s">
        <v>77</v>
      </c>
      <c r="F1006" s="10" t="s">
        <v>78</v>
      </c>
      <c r="G1006" s="51">
        <v>46200000</v>
      </c>
      <c r="H1006" s="51">
        <v>46200000</v>
      </c>
      <c r="I1006" s="51">
        <v>46200000</v>
      </c>
      <c r="J1006" s="51">
        <v>0</v>
      </c>
      <c r="K1006" s="51">
        <v>0</v>
      </c>
      <c r="L1006" s="51">
        <v>0</v>
      </c>
      <c r="M1006" s="51">
        <v>41922149.310000002</v>
      </c>
      <c r="N1006" s="51">
        <v>41922149.310000002</v>
      </c>
      <c r="O1006" s="51">
        <v>4277850.6900000004</v>
      </c>
      <c r="P1006" s="51">
        <v>4277850.6900000004</v>
      </c>
      <c r="Q1006" s="9">
        <f t="shared" si="31"/>
        <v>0.90740582922077928</v>
      </c>
    </row>
    <row r="1007" spans="1:17" x14ac:dyDescent="0.2">
      <c r="A1007" s="10" t="s">
        <v>414</v>
      </c>
      <c r="B1007" s="10" t="s">
        <v>415</v>
      </c>
      <c r="C1007" s="11" t="str">
        <f t="shared" si="30"/>
        <v>21375500 Información y Comunicación</v>
      </c>
      <c r="D1007" s="10" t="s">
        <v>19</v>
      </c>
      <c r="E1007" s="10" t="s">
        <v>79</v>
      </c>
      <c r="F1007" s="10" t="s">
        <v>80</v>
      </c>
      <c r="G1007" s="51">
        <v>55000</v>
      </c>
      <c r="H1007" s="51">
        <v>55000</v>
      </c>
      <c r="I1007" s="51">
        <v>55000</v>
      </c>
      <c r="J1007" s="51">
        <v>0</v>
      </c>
      <c r="K1007" s="51">
        <v>0</v>
      </c>
      <c r="L1007" s="51">
        <v>0</v>
      </c>
      <c r="M1007" s="51">
        <v>23645.25</v>
      </c>
      <c r="N1007" s="51">
        <v>23645.25</v>
      </c>
      <c r="O1007" s="51">
        <v>31354.75</v>
      </c>
      <c r="P1007" s="51">
        <v>31354.75</v>
      </c>
      <c r="Q1007" s="9">
        <f t="shared" si="31"/>
        <v>0.42991363636363639</v>
      </c>
    </row>
    <row r="1008" spans="1:17" x14ac:dyDescent="0.2">
      <c r="A1008" s="10" t="s">
        <v>414</v>
      </c>
      <c r="B1008" s="10" t="s">
        <v>415</v>
      </c>
      <c r="C1008" s="11" t="str">
        <f t="shared" si="30"/>
        <v>21375500 Información y Comunicación</v>
      </c>
      <c r="D1008" s="10" t="s">
        <v>19</v>
      </c>
      <c r="E1008" s="10" t="s">
        <v>81</v>
      </c>
      <c r="F1008" s="10" t="s">
        <v>82</v>
      </c>
      <c r="G1008" s="51">
        <v>42240000</v>
      </c>
      <c r="H1008" s="51">
        <v>41640000</v>
      </c>
      <c r="I1008" s="51">
        <v>41640000</v>
      </c>
      <c r="J1008" s="51">
        <v>0</v>
      </c>
      <c r="K1008" s="51">
        <v>3531250</v>
      </c>
      <c r="L1008" s="51">
        <v>0</v>
      </c>
      <c r="M1008" s="51">
        <v>29502653.640000001</v>
      </c>
      <c r="N1008" s="51">
        <v>29502653.640000001</v>
      </c>
      <c r="O1008" s="51">
        <v>8606096.3599999994</v>
      </c>
      <c r="P1008" s="51">
        <v>8606096.3599999994</v>
      </c>
      <c r="Q1008" s="9">
        <f t="shared" si="31"/>
        <v>0.70851713832853025</v>
      </c>
    </row>
    <row r="1009" spans="1:17" x14ac:dyDescent="0.2">
      <c r="A1009" s="10" t="s">
        <v>414</v>
      </c>
      <c r="B1009" s="10" t="s">
        <v>415</v>
      </c>
      <c r="C1009" s="11" t="str">
        <f t="shared" si="30"/>
        <v>21375500 Información y Comunicación</v>
      </c>
      <c r="D1009" s="10" t="s">
        <v>19</v>
      </c>
      <c r="E1009" s="10" t="s">
        <v>83</v>
      </c>
      <c r="F1009" s="10" t="s">
        <v>84</v>
      </c>
      <c r="G1009" s="51">
        <v>3960000</v>
      </c>
      <c r="H1009" s="51">
        <v>3960000</v>
      </c>
      <c r="I1009" s="51">
        <v>3960000</v>
      </c>
      <c r="J1009" s="51">
        <v>0</v>
      </c>
      <c r="K1009" s="51">
        <v>0</v>
      </c>
      <c r="L1009" s="51">
        <v>0</v>
      </c>
      <c r="M1009" s="51">
        <v>2646269.9500000002</v>
      </c>
      <c r="N1009" s="51">
        <v>2646269.9500000002</v>
      </c>
      <c r="O1009" s="51">
        <v>1313730.05</v>
      </c>
      <c r="P1009" s="51">
        <v>1313730.05</v>
      </c>
      <c r="Q1009" s="9">
        <f t="shared" si="31"/>
        <v>0.66824998737373742</v>
      </c>
    </row>
    <row r="1010" spans="1:17" x14ac:dyDescent="0.2">
      <c r="A1010" s="10" t="s">
        <v>414</v>
      </c>
      <c r="B1010" s="10" t="s">
        <v>415</v>
      </c>
      <c r="C1010" s="11" t="str">
        <f t="shared" si="30"/>
        <v>21375500 Información y Comunicación</v>
      </c>
      <c r="D1010" s="10" t="s">
        <v>19</v>
      </c>
      <c r="E1010" s="10" t="s">
        <v>85</v>
      </c>
      <c r="F1010" s="10" t="s">
        <v>86</v>
      </c>
      <c r="G1010" s="51">
        <v>9000000</v>
      </c>
      <c r="H1010" s="51">
        <v>9000000</v>
      </c>
      <c r="I1010" s="51">
        <v>9000000</v>
      </c>
      <c r="J1010" s="51">
        <v>0</v>
      </c>
      <c r="K1010" s="51">
        <v>0</v>
      </c>
      <c r="L1010" s="51">
        <v>0</v>
      </c>
      <c r="M1010" s="51">
        <v>8613993.9600000009</v>
      </c>
      <c r="N1010" s="51">
        <v>4240309.8600000003</v>
      </c>
      <c r="O1010" s="51">
        <v>386006.04</v>
      </c>
      <c r="P1010" s="51">
        <v>386006.04</v>
      </c>
      <c r="Q1010" s="9">
        <f t="shared" si="31"/>
        <v>0.95711044000000012</v>
      </c>
    </row>
    <row r="1011" spans="1:17" x14ac:dyDescent="0.2">
      <c r="A1011" s="10" t="s">
        <v>414</v>
      </c>
      <c r="B1011" s="10" t="s">
        <v>415</v>
      </c>
      <c r="C1011" s="11" t="str">
        <f t="shared" si="30"/>
        <v>21375500 Información y Comunicación</v>
      </c>
      <c r="D1011" s="10" t="s">
        <v>19</v>
      </c>
      <c r="E1011" s="10" t="s">
        <v>87</v>
      </c>
      <c r="F1011" s="10" t="s">
        <v>88</v>
      </c>
      <c r="G1011" s="51">
        <v>500000</v>
      </c>
      <c r="H1011" s="51">
        <v>500000</v>
      </c>
      <c r="I1011" s="51">
        <v>500000</v>
      </c>
      <c r="J1011" s="51">
        <v>0</v>
      </c>
      <c r="K1011" s="51">
        <v>0</v>
      </c>
      <c r="L1011" s="51">
        <v>0</v>
      </c>
      <c r="M1011" s="51">
        <v>386991.1</v>
      </c>
      <c r="N1011" s="51">
        <v>386991.1</v>
      </c>
      <c r="O1011" s="51">
        <v>113008.9</v>
      </c>
      <c r="P1011" s="51">
        <v>113008.9</v>
      </c>
      <c r="Q1011" s="9">
        <f t="shared" si="31"/>
        <v>0.77398219999999995</v>
      </c>
    </row>
    <row r="1012" spans="1:17" x14ac:dyDescent="0.2">
      <c r="A1012" s="10" t="s">
        <v>414</v>
      </c>
      <c r="B1012" s="10" t="s">
        <v>415</v>
      </c>
      <c r="C1012" s="11" t="str">
        <f t="shared" si="30"/>
        <v>21375500 Información y Comunicación</v>
      </c>
      <c r="D1012" s="10" t="s">
        <v>19</v>
      </c>
      <c r="E1012" s="10" t="s">
        <v>89</v>
      </c>
      <c r="F1012" s="10" t="s">
        <v>90</v>
      </c>
      <c r="G1012" s="51">
        <v>7500000</v>
      </c>
      <c r="H1012" s="51">
        <v>7500000</v>
      </c>
      <c r="I1012" s="51">
        <v>7500000</v>
      </c>
      <c r="J1012" s="51">
        <v>0</v>
      </c>
      <c r="K1012" s="51">
        <v>0</v>
      </c>
      <c r="L1012" s="51">
        <v>0</v>
      </c>
      <c r="M1012" s="51">
        <v>7386210.2400000002</v>
      </c>
      <c r="N1012" s="51">
        <v>3032690.88</v>
      </c>
      <c r="O1012" s="51">
        <v>113789.75999999999</v>
      </c>
      <c r="P1012" s="51">
        <v>113789.75999999999</v>
      </c>
      <c r="Q1012" s="9">
        <f t="shared" si="31"/>
        <v>0.98482803200000002</v>
      </c>
    </row>
    <row r="1013" spans="1:17" x14ac:dyDescent="0.2">
      <c r="A1013" s="10" t="s">
        <v>414</v>
      </c>
      <c r="B1013" s="10" t="s">
        <v>415</v>
      </c>
      <c r="C1013" s="11" t="str">
        <f t="shared" si="30"/>
        <v>21375500 Información y Comunicación</v>
      </c>
      <c r="D1013" s="10" t="s">
        <v>19</v>
      </c>
      <c r="E1013" s="10" t="s">
        <v>93</v>
      </c>
      <c r="F1013" s="10" t="s">
        <v>94</v>
      </c>
      <c r="G1013" s="51">
        <v>1000000</v>
      </c>
      <c r="H1013" s="51">
        <v>1000000</v>
      </c>
      <c r="I1013" s="51">
        <v>1000000</v>
      </c>
      <c r="J1013" s="51">
        <v>0</v>
      </c>
      <c r="K1013" s="51">
        <v>0</v>
      </c>
      <c r="L1013" s="51">
        <v>0</v>
      </c>
      <c r="M1013" s="51">
        <v>840792.62</v>
      </c>
      <c r="N1013" s="51">
        <v>820627.88</v>
      </c>
      <c r="O1013" s="51">
        <v>159207.38</v>
      </c>
      <c r="P1013" s="51">
        <v>159207.38</v>
      </c>
      <c r="Q1013" s="9">
        <f t="shared" si="31"/>
        <v>0.84079261999999999</v>
      </c>
    </row>
    <row r="1014" spans="1:17" x14ac:dyDescent="0.2">
      <c r="A1014" s="10" t="s">
        <v>414</v>
      </c>
      <c r="B1014" s="10" t="s">
        <v>415</v>
      </c>
      <c r="C1014" s="11" t="str">
        <f t="shared" si="30"/>
        <v>21375500 Información y Comunicación</v>
      </c>
      <c r="D1014" s="10" t="s">
        <v>19</v>
      </c>
      <c r="E1014" s="10" t="s">
        <v>95</v>
      </c>
      <c r="F1014" s="10" t="s">
        <v>96</v>
      </c>
      <c r="G1014" s="51">
        <v>228500000</v>
      </c>
      <c r="H1014" s="51">
        <v>226500000</v>
      </c>
      <c r="I1014" s="51">
        <v>226500000</v>
      </c>
      <c r="J1014" s="51">
        <v>0</v>
      </c>
      <c r="K1014" s="51">
        <v>18122517.850000001</v>
      </c>
      <c r="L1014" s="51">
        <v>0</v>
      </c>
      <c r="M1014" s="51">
        <v>199526549.05000001</v>
      </c>
      <c r="N1014" s="51">
        <v>198533569.13</v>
      </c>
      <c r="O1014" s="51">
        <v>8850933.0999999996</v>
      </c>
      <c r="P1014" s="51">
        <v>8850933.0999999996</v>
      </c>
      <c r="Q1014" s="9">
        <f t="shared" si="31"/>
        <v>0.88091191633554089</v>
      </c>
    </row>
    <row r="1015" spans="1:17" x14ac:dyDescent="0.2">
      <c r="A1015" s="10" t="s">
        <v>414</v>
      </c>
      <c r="B1015" s="10" t="s">
        <v>415</v>
      </c>
      <c r="C1015" s="11" t="str">
        <f t="shared" si="30"/>
        <v>21375500 Información y Comunicación</v>
      </c>
      <c r="D1015" s="10" t="s">
        <v>19</v>
      </c>
      <c r="E1015" s="10" t="s">
        <v>99</v>
      </c>
      <c r="F1015" s="10" t="s">
        <v>100</v>
      </c>
      <c r="G1015" s="51">
        <v>20000000</v>
      </c>
      <c r="H1015" s="51">
        <v>20000000</v>
      </c>
      <c r="I1015" s="51">
        <v>20000000</v>
      </c>
      <c r="J1015" s="51">
        <v>0</v>
      </c>
      <c r="K1015" s="51">
        <v>0</v>
      </c>
      <c r="L1015" s="51">
        <v>0</v>
      </c>
      <c r="M1015" s="51">
        <v>19859749.98</v>
      </c>
      <c r="N1015" s="51">
        <v>19859749.98</v>
      </c>
      <c r="O1015" s="51">
        <v>140250.01999999999</v>
      </c>
      <c r="P1015" s="51">
        <v>140250.01999999999</v>
      </c>
      <c r="Q1015" s="9">
        <f t="shared" si="31"/>
        <v>0.99298749900000005</v>
      </c>
    </row>
    <row r="1016" spans="1:17" x14ac:dyDescent="0.2">
      <c r="A1016" s="10" t="s">
        <v>414</v>
      </c>
      <c r="B1016" s="10" t="s">
        <v>415</v>
      </c>
      <c r="C1016" s="11" t="str">
        <f t="shared" si="30"/>
        <v>21375500 Información y Comunicación</v>
      </c>
      <c r="D1016" s="10" t="s">
        <v>19</v>
      </c>
      <c r="E1016" s="10" t="s">
        <v>101</v>
      </c>
      <c r="F1016" s="10" t="s">
        <v>102</v>
      </c>
      <c r="G1016" s="51">
        <v>175000000</v>
      </c>
      <c r="H1016" s="51">
        <v>173000000</v>
      </c>
      <c r="I1016" s="51">
        <v>173000000</v>
      </c>
      <c r="J1016" s="51">
        <v>0</v>
      </c>
      <c r="K1016" s="51">
        <v>16961316.940000001</v>
      </c>
      <c r="L1016" s="51">
        <v>0</v>
      </c>
      <c r="M1016" s="51">
        <v>148809201.25999999</v>
      </c>
      <c r="N1016" s="51">
        <v>147826662.53999999</v>
      </c>
      <c r="O1016" s="51">
        <v>7229481.7999999998</v>
      </c>
      <c r="P1016" s="51">
        <v>7229481.7999999998</v>
      </c>
      <c r="Q1016" s="9">
        <f t="shared" si="31"/>
        <v>0.86016879341040453</v>
      </c>
    </row>
    <row r="1017" spans="1:17" x14ac:dyDescent="0.2">
      <c r="A1017" s="10" t="s">
        <v>414</v>
      </c>
      <c r="B1017" s="10" t="s">
        <v>415</v>
      </c>
      <c r="C1017" s="11" t="str">
        <f t="shared" si="30"/>
        <v>21375500 Información y Comunicación</v>
      </c>
      <c r="D1017" s="10" t="s">
        <v>19</v>
      </c>
      <c r="E1017" s="10" t="s">
        <v>103</v>
      </c>
      <c r="F1017" s="10" t="s">
        <v>104</v>
      </c>
      <c r="G1017" s="51">
        <v>33500000</v>
      </c>
      <c r="H1017" s="51">
        <v>33500000</v>
      </c>
      <c r="I1017" s="51">
        <v>33500000</v>
      </c>
      <c r="J1017" s="51">
        <v>0</v>
      </c>
      <c r="K1017" s="51">
        <v>1161200.9099999999</v>
      </c>
      <c r="L1017" s="51">
        <v>0</v>
      </c>
      <c r="M1017" s="51">
        <v>30857597.809999999</v>
      </c>
      <c r="N1017" s="51">
        <v>30847156.609999999</v>
      </c>
      <c r="O1017" s="51">
        <v>1481201.28</v>
      </c>
      <c r="P1017" s="51">
        <v>1481201.28</v>
      </c>
      <c r="Q1017" s="9">
        <f t="shared" si="31"/>
        <v>0.92112232268656713</v>
      </c>
    </row>
    <row r="1018" spans="1:17" x14ac:dyDescent="0.2">
      <c r="A1018" s="10" t="s">
        <v>414</v>
      </c>
      <c r="B1018" s="10" t="s">
        <v>415</v>
      </c>
      <c r="C1018" s="11" t="str">
        <f t="shared" si="30"/>
        <v>21375500 Información y Comunicación</v>
      </c>
      <c r="D1018" s="10" t="s">
        <v>19</v>
      </c>
      <c r="E1018" s="10" t="s">
        <v>105</v>
      </c>
      <c r="F1018" s="10" t="s">
        <v>106</v>
      </c>
      <c r="G1018" s="51">
        <v>5800000</v>
      </c>
      <c r="H1018" s="51">
        <v>7800000</v>
      </c>
      <c r="I1018" s="51">
        <v>7800000</v>
      </c>
      <c r="J1018" s="51">
        <v>0</v>
      </c>
      <c r="K1018" s="51">
        <v>0</v>
      </c>
      <c r="L1018" s="51">
        <v>0</v>
      </c>
      <c r="M1018" s="51">
        <v>4414192.1399999997</v>
      </c>
      <c r="N1018" s="51">
        <v>4414192.1399999997</v>
      </c>
      <c r="O1018" s="51">
        <v>3385807.86</v>
      </c>
      <c r="P1018" s="51">
        <v>3385807.86</v>
      </c>
      <c r="Q1018" s="9">
        <f t="shared" si="31"/>
        <v>0.56592206923076915</v>
      </c>
    </row>
    <row r="1019" spans="1:17" x14ac:dyDescent="0.2">
      <c r="A1019" s="10" t="s">
        <v>414</v>
      </c>
      <c r="B1019" s="10" t="s">
        <v>415</v>
      </c>
      <c r="C1019" s="11" t="str">
        <f t="shared" si="30"/>
        <v>21375500 Información y Comunicación</v>
      </c>
      <c r="D1019" s="10" t="s">
        <v>19</v>
      </c>
      <c r="E1019" s="10" t="s">
        <v>107</v>
      </c>
      <c r="F1019" s="10" t="s">
        <v>108</v>
      </c>
      <c r="G1019" s="51">
        <v>300000</v>
      </c>
      <c r="H1019" s="51">
        <v>300000</v>
      </c>
      <c r="I1019" s="51">
        <v>300000</v>
      </c>
      <c r="J1019" s="51">
        <v>0</v>
      </c>
      <c r="K1019" s="51">
        <v>0</v>
      </c>
      <c r="L1019" s="51">
        <v>0</v>
      </c>
      <c r="M1019" s="51">
        <v>215092.14</v>
      </c>
      <c r="N1019" s="51">
        <v>215092.14</v>
      </c>
      <c r="O1019" s="51">
        <v>84907.86</v>
      </c>
      <c r="P1019" s="51">
        <v>84907.86</v>
      </c>
      <c r="Q1019" s="9">
        <f t="shared" si="31"/>
        <v>0.71697379999999999</v>
      </c>
    </row>
    <row r="1020" spans="1:17" x14ac:dyDescent="0.2">
      <c r="A1020" s="10" t="s">
        <v>414</v>
      </c>
      <c r="B1020" s="10" t="s">
        <v>415</v>
      </c>
      <c r="C1020" s="11" t="str">
        <f t="shared" si="30"/>
        <v>21375500 Información y Comunicación</v>
      </c>
      <c r="D1020" s="10" t="s">
        <v>19</v>
      </c>
      <c r="E1020" s="10" t="s">
        <v>109</v>
      </c>
      <c r="F1020" s="10" t="s">
        <v>110</v>
      </c>
      <c r="G1020" s="51">
        <v>5500000</v>
      </c>
      <c r="H1020" s="51">
        <v>7500000</v>
      </c>
      <c r="I1020" s="51">
        <v>7500000</v>
      </c>
      <c r="J1020" s="51">
        <v>0</v>
      </c>
      <c r="K1020" s="51">
        <v>0</v>
      </c>
      <c r="L1020" s="51">
        <v>0</v>
      </c>
      <c r="M1020" s="51">
        <v>4199100</v>
      </c>
      <c r="N1020" s="51">
        <v>4199100</v>
      </c>
      <c r="O1020" s="51">
        <v>3300900</v>
      </c>
      <c r="P1020" s="51">
        <v>3300900</v>
      </c>
      <c r="Q1020" s="9">
        <f t="shared" si="31"/>
        <v>0.55988000000000004</v>
      </c>
    </row>
    <row r="1021" spans="1:17" x14ac:dyDescent="0.2">
      <c r="A1021" s="10" t="s">
        <v>414</v>
      </c>
      <c r="B1021" s="10" t="s">
        <v>415</v>
      </c>
      <c r="C1021" s="11" t="str">
        <f t="shared" si="30"/>
        <v>21375500 Información y Comunicación</v>
      </c>
      <c r="D1021" s="10" t="s">
        <v>19</v>
      </c>
      <c r="E1021" s="10" t="s">
        <v>111</v>
      </c>
      <c r="F1021" s="10" t="s">
        <v>112</v>
      </c>
      <c r="G1021" s="51">
        <v>7000000</v>
      </c>
      <c r="H1021" s="51">
        <v>7000000</v>
      </c>
      <c r="I1021" s="51">
        <v>7000000</v>
      </c>
      <c r="J1021" s="51">
        <v>0</v>
      </c>
      <c r="K1021" s="51">
        <v>0</v>
      </c>
      <c r="L1021" s="51">
        <v>0</v>
      </c>
      <c r="M1021" s="51">
        <v>5057870</v>
      </c>
      <c r="N1021" s="51">
        <v>5057870</v>
      </c>
      <c r="O1021" s="51">
        <v>1942130</v>
      </c>
      <c r="P1021" s="51">
        <v>1942130</v>
      </c>
      <c r="Q1021" s="9">
        <f t="shared" si="31"/>
        <v>0.72255285714285711</v>
      </c>
    </row>
    <row r="1022" spans="1:17" x14ac:dyDescent="0.2">
      <c r="A1022" s="10" t="s">
        <v>414</v>
      </c>
      <c r="B1022" s="10" t="s">
        <v>415</v>
      </c>
      <c r="C1022" s="11" t="str">
        <f t="shared" si="30"/>
        <v>21375500 Información y Comunicación</v>
      </c>
      <c r="D1022" s="10" t="s">
        <v>19</v>
      </c>
      <c r="E1022" s="10" t="s">
        <v>113</v>
      </c>
      <c r="F1022" s="10" t="s">
        <v>114</v>
      </c>
      <c r="G1022" s="51">
        <v>7000000</v>
      </c>
      <c r="H1022" s="51">
        <v>7000000</v>
      </c>
      <c r="I1022" s="51">
        <v>7000000</v>
      </c>
      <c r="J1022" s="51">
        <v>0</v>
      </c>
      <c r="K1022" s="51">
        <v>0</v>
      </c>
      <c r="L1022" s="51">
        <v>0</v>
      </c>
      <c r="M1022" s="51">
        <v>5057870</v>
      </c>
      <c r="N1022" s="51">
        <v>5057870</v>
      </c>
      <c r="O1022" s="51">
        <v>1942130</v>
      </c>
      <c r="P1022" s="51">
        <v>1942130</v>
      </c>
      <c r="Q1022" s="9">
        <f t="shared" si="31"/>
        <v>0.72255285714285711</v>
      </c>
    </row>
    <row r="1023" spans="1:17" x14ac:dyDescent="0.2">
      <c r="A1023" s="10" t="s">
        <v>414</v>
      </c>
      <c r="B1023" s="10" t="s">
        <v>415</v>
      </c>
      <c r="C1023" s="11" t="str">
        <f t="shared" si="30"/>
        <v>21375500 Información y Comunicación</v>
      </c>
      <c r="D1023" s="10" t="s">
        <v>19</v>
      </c>
      <c r="E1023" s="10" t="s">
        <v>115</v>
      </c>
      <c r="F1023" s="10" t="s">
        <v>116</v>
      </c>
      <c r="G1023" s="51">
        <v>300000</v>
      </c>
      <c r="H1023" s="51">
        <v>300000</v>
      </c>
      <c r="I1023" s="51">
        <v>300000</v>
      </c>
      <c r="J1023" s="51">
        <v>0</v>
      </c>
      <c r="K1023" s="51">
        <v>0</v>
      </c>
      <c r="L1023" s="51">
        <v>0</v>
      </c>
      <c r="M1023" s="51">
        <v>142800</v>
      </c>
      <c r="N1023" s="51">
        <v>142800</v>
      </c>
      <c r="O1023" s="51">
        <v>157200</v>
      </c>
      <c r="P1023" s="51">
        <v>157200</v>
      </c>
      <c r="Q1023" s="9">
        <f t="shared" si="31"/>
        <v>0.47599999999999998</v>
      </c>
    </row>
    <row r="1024" spans="1:17" x14ac:dyDescent="0.2">
      <c r="A1024" s="10" t="s">
        <v>414</v>
      </c>
      <c r="B1024" s="10" t="s">
        <v>415</v>
      </c>
      <c r="C1024" s="11" t="str">
        <f t="shared" si="30"/>
        <v>21375500 Información y Comunicación</v>
      </c>
      <c r="D1024" s="58" t="s">
        <v>19</v>
      </c>
      <c r="E1024" s="10" t="s">
        <v>117</v>
      </c>
      <c r="F1024" s="10" t="s">
        <v>118</v>
      </c>
      <c r="G1024" s="51">
        <v>300000</v>
      </c>
      <c r="H1024" s="51">
        <v>300000</v>
      </c>
      <c r="I1024" s="51">
        <v>300000</v>
      </c>
      <c r="J1024" s="51">
        <v>0</v>
      </c>
      <c r="K1024" s="51">
        <v>0</v>
      </c>
      <c r="L1024" s="51">
        <v>0</v>
      </c>
      <c r="M1024" s="51">
        <v>142800</v>
      </c>
      <c r="N1024" s="51">
        <v>142800</v>
      </c>
      <c r="O1024" s="51">
        <v>157200</v>
      </c>
      <c r="P1024" s="51">
        <v>157200</v>
      </c>
      <c r="Q1024" s="9">
        <f t="shared" si="31"/>
        <v>0.47599999999999998</v>
      </c>
    </row>
    <row r="1025" spans="1:17" x14ac:dyDescent="0.2">
      <c r="A1025" s="10" t="s">
        <v>414</v>
      </c>
      <c r="B1025" s="10" t="s">
        <v>415</v>
      </c>
      <c r="C1025" s="11" t="str">
        <f t="shared" si="30"/>
        <v>21375500 Información y Comunicación</v>
      </c>
      <c r="D1025" s="10" t="s">
        <v>19</v>
      </c>
      <c r="E1025" s="10" t="s">
        <v>123</v>
      </c>
      <c r="F1025" s="10" t="s">
        <v>124</v>
      </c>
      <c r="G1025" s="51">
        <v>30925000</v>
      </c>
      <c r="H1025" s="51">
        <v>29025000</v>
      </c>
      <c r="I1025" s="51">
        <v>29025000</v>
      </c>
      <c r="J1025" s="51">
        <v>0</v>
      </c>
      <c r="K1025" s="51">
        <v>7507185.2300000004</v>
      </c>
      <c r="L1025" s="51">
        <v>0</v>
      </c>
      <c r="M1025" s="51">
        <v>19878500.920000002</v>
      </c>
      <c r="N1025" s="51">
        <v>9751368.9399999995</v>
      </c>
      <c r="O1025" s="51">
        <v>1639313.85</v>
      </c>
      <c r="P1025" s="51">
        <v>1639313.85</v>
      </c>
      <c r="Q1025" s="9">
        <f t="shared" si="31"/>
        <v>0.68487513936261846</v>
      </c>
    </row>
    <row r="1026" spans="1:17" x14ac:dyDescent="0.2">
      <c r="A1026" s="10" t="s">
        <v>414</v>
      </c>
      <c r="B1026" s="10" t="s">
        <v>415</v>
      </c>
      <c r="C1026" s="11" t="str">
        <f t="shared" si="30"/>
        <v>21375500 Información y Comunicación</v>
      </c>
      <c r="D1026" s="10" t="s">
        <v>19</v>
      </c>
      <c r="E1026" s="10" t="s">
        <v>125</v>
      </c>
      <c r="F1026" s="10" t="s">
        <v>126</v>
      </c>
      <c r="G1026" s="51">
        <v>6000000</v>
      </c>
      <c r="H1026" s="51">
        <v>5000000</v>
      </c>
      <c r="I1026" s="51">
        <v>5000000</v>
      </c>
      <c r="J1026" s="51">
        <v>0</v>
      </c>
      <c r="K1026" s="51">
        <v>2122140</v>
      </c>
      <c r="L1026" s="51">
        <v>0</v>
      </c>
      <c r="M1026" s="51">
        <v>2413962.5</v>
      </c>
      <c r="N1026" s="51">
        <v>2413962.5</v>
      </c>
      <c r="O1026" s="51">
        <v>463897.5</v>
      </c>
      <c r="P1026" s="51">
        <v>463897.5</v>
      </c>
      <c r="Q1026" s="9">
        <f t="shared" si="31"/>
        <v>0.48279250000000001</v>
      </c>
    </row>
    <row r="1027" spans="1:17" x14ac:dyDescent="0.2">
      <c r="A1027" s="10" t="s">
        <v>414</v>
      </c>
      <c r="B1027" s="10" t="s">
        <v>415</v>
      </c>
      <c r="C1027" s="11" t="str">
        <f t="shared" si="30"/>
        <v>21375500 Información y Comunicación</v>
      </c>
      <c r="D1027" s="10" t="s">
        <v>19</v>
      </c>
      <c r="E1027" s="10" t="s">
        <v>129</v>
      </c>
      <c r="F1027" s="10" t="s">
        <v>130</v>
      </c>
      <c r="G1027" s="51">
        <v>2500000</v>
      </c>
      <c r="H1027" s="51">
        <v>2500000</v>
      </c>
      <c r="I1027" s="51">
        <v>2500000</v>
      </c>
      <c r="J1027" s="51">
        <v>0</v>
      </c>
      <c r="K1027" s="51">
        <v>0</v>
      </c>
      <c r="L1027" s="51">
        <v>0</v>
      </c>
      <c r="M1027" s="51">
        <v>2252841.1</v>
      </c>
      <c r="N1027" s="51">
        <v>2252841.1</v>
      </c>
      <c r="O1027" s="51">
        <v>247158.9</v>
      </c>
      <c r="P1027" s="51">
        <v>247158.9</v>
      </c>
      <c r="Q1027" s="9">
        <f t="shared" si="31"/>
        <v>0.90113644000000004</v>
      </c>
    </row>
    <row r="1028" spans="1:17" x14ac:dyDescent="0.2">
      <c r="A1028" s="10" t="s">
        <v>414</v>
      </c>
      <c r="B1028" s="10" t="s">
        <v>415</v>
      </c>
      <c r="C1028" s="11" t="str">
        <f t="shared" si="30"/>
        <v>21375500 Información y Comunicación</v>
      </c>
      <c r="D1028" s="10" t="s">
        <v>19</v>
      </c>
      <c r="E1028" s="10" t="s">
        <v>131</v>
      </c>
      <c r="F1028" s="10" t="s">
        <v>132</v>
      </c>
      <c r="G1028" s="51">
        <v>2825000</v>
      </c>
      <c r="H1028" s="51">
        <v>2825000</v>
      </c>
      <c r="I1028" s="51">
        <v>2825000</v>
      </c>
      <c r="J1028" s="51">
        <v>0</v>
      </c>
      <c r="K1028" s="51">
        <v>0</v>
      </c>
      <c r="L1028" s="51">
        <v>0</v>
      </c>
      <c r="M1028" s="51">
        <v>2798119.71</v>
      </c>
      <c r="N1028" s="51">
        <v>2282072.73</v>
      </c>
      <c r="O1028" s="51">
        <v>26880.29</v>
      </c>
      <c r="P1028" s="51">
        <v>26880.29</v>
      </c>
      <c r="Q1028" s="9">
        <f t="shared" si="31"/>
        <v>0.99048485309734513</v>
      </c>
    </row>
    <row r="1029" spans="1:17" x14ac:dyDescent="0.2">
      <c r="A1029" s="10" t="s">
        <v>414</v>
      </c>
      <c r="B1029" s="10" t="s">
        <v>415</v>
      </c>
      <c r="C1029" s="11" t="str">
        <f t="shared" si="30"/>
        <v>21375500 Información y Comunicación</v>
      </c>
      <c r="D1029" s="10" t="s">
        <v>19</v>
      </c>
      <c r="E1029" s="10" t="s">
        <v>133</v>
      </c>
      <c r="F1029" s="10" t="s">
        <v>134</v>
      </c>
      <c r="G1029" s="51">
        <v>100000</v>
      </c>
      <c r="H1029" s="51">
        <v>100000</v>
      </c>
      <c r="I1029" s="51">
        <v>100000</v>
      </c>
      <c r="J1029" s="51">
        <v>0</v>
      </c>
      <c r="K1029" s="51">
        <v>0</v>
      </c>
      <c r="L1029" s="51">
        <v>0</v>
      </c>
      <c r="M1029" s="51">
        <v>0</v>
      </c>
      <c r="N1029" s="51">
        <v>0</v>
      </c>
      <c r="O1029" s="51">
        <v>100000</v>
      </c>
      <c r="P1029" s="51">
        <v>100000</v>
      </c>
      <c r="Q1029" s="9">
        <f t="shared" si="31"/>
        <v>0</v>
      </c>
    </row>
    <row r="1030" spans="1:17" x14ac:dyDescent="0.2">
      <c r="A1030" s="10" t="s">
        <v>414</v>
      </c>
      <c r="B1030" s="10" t="s">
        <v>415</v>
      </c>
      <c r="C1030" s="11" t="str">
        <f t="shared" si="30"/>
        <v>21375500 Información y Comunicación</v>
      </c>
      <c r="D1030" s="10" t="s">
        <v>19</v>
      </c>
      <c r="E1030" s="10" t="s">
        <v>135</v>
      </c>
      <c r="F1030" s="10" t="s">
        <v>136</v>
      </c>
      <c r="G1030" s="51">
        <v>3000000</v>
      </c>
      <c r="H1030" s="51">
        <v>3000000</v>
      </c>
      <c r="I1030" s="51">
        <v>3000000</v>
      </c>
      <c r="J1030" s="51">
        <v>0</v>
      </c>
      <c r="K1030" s="51">
        <v>2098188.0699999998</v>
      </c>
      <c r="L1030" s="51">
        <v>0</v>
      </c>
      <c r="M1030" s="51">
        <v>151550.46</v>
      </c>
      <c r="N1030" s="51">
        <v>151550.46</v>
      </c>
      <c r="O1030" s="51">
        <v>750261.47</v>
      </c>
      <c r="P1030" s="51">
        <v>750261.47</v>
      </c>
      <c r="Q1030" s="9">
        <f t="shared" si="31"/>
        <v>5.0516819999999997E-2</v>
      </c>
    </row>
    <row r="1031" spans="1:17" x14ac:dyDescent="0.2">
      <c r="A1031" s="10" t="s">
        <v>414</v>
      </c>
      <c r="B1031" s="10" t="s">
        <v>415</v>
      </c>
      <c r="C1031" s="11" t="str">
        <f t="shared" ref="C1031:C1094" si="32">+CONCATENATE(A1031," ",B1031)</f>
        <v>21375500 Información y Comunicación</v>
      </c>
      <c r="D1031" s="10" t="s">
        <v>19</v>
      </c>
      <c r="E1031" s="10" t="s">
        <v>137</v>
      </c>
      <c r="F1031" s="10" t="s">
        <v>138</v>
      </c>
      <c r="G1031" s="51">
        <v>15000000</v>
      </c>
      <c r="H1031" s="51">
        <v>15000000</v>
      </c>
      <c r="I1031" s="51">
        <v>15000000</v>
      </c>
      <c r="J1031" s="51">
        <v>0</v>
      </c>
      <c r="K1031" s="51">
        <v>3286857.16</v>
      </c>
      <c r="L1031" s="51">
        <v>0</v>
      </c>
      <c r="M1031" s="51">
        <v>11704598.15</v>
      </c>
      <c r="N1031" s="51">
        <v>2093513.15</v>
      </c>
      <c r="O1031" s="51">
        <v>8544.69</v>
      </c>
      <c r="P1031" s="51">
        <v>8544.69</v>
      </c>
      <c r="Q1031" s="9">
        <f t="shared" ref="Q1031:Q1094" si="33">+IFERROR(M1031/H1031,0)</f>
        <v>0.78030654333333338</v>
      </c>
    </row>
    <row r="1032" spans="1:17" x14ac:dyDescent="0.2">
      <c r="A1032" s="10" t="s">
        <v>414</v>
      </c>
      <c r="B1032" s="10" t="s">
        <v>415</v>
      </c>
      <c r="C1032" s="11" t="str">
        <f t="shared" si="32"/>
        <v>21375500 Información y Comunicación</v>
      </c>
      <c r="D1032" s="10" t="s">
        <v>19</v>
      </c>
      <c r="E1032" s="10" t="s">
        <v>139</v>
      </c>
      <c r="F1032" s="10" t="s">
        <v>140</v>
      </c>
      <c r="G1032" s="51">
        <v>1500000</v>
      </c>
      <c r="H1032" s="51">
        <v>600000</v>
      </c>
      <c r="I1032" s="51">
        <v>600000</v>
      </c>
      <c r="J1032" s="51">
        <v>0</v>
      </c>
      <c r="K1032" s="51">
        <v>0</v>
      </c>
      <c r="L1032" s="51">
        <v>0</v>
      </c>
      <c r="M1032" s="51">
        <v>557429</v>
      </c>
      <c r="N1032" s="51">
        <v>557429</v>
      </c>
      <c r="O1032" s="51">
        <v>42571</v>
      </c>
      <c r="P1032" s="51">
        <v>42571</v>
      </c>
      <c r="Q1032" s="9">
        <f t="shared" si="33"/>
        <v>0.92904833333333336</v>
      </c>
    </row>
    <row r="1033" spans="1:17" x14ac:dyDescent="0.2">
      <c r="A1033" s="10" t="s">
        <v>414</v>
      </c>
      <c r="B1033" s="10" t="s">
        <v>415</v>
      </c>
      <c r="C1033" s="11" t="str">
        <f t="shared" si="32"/>
        <v>21375500 Información y Comunicación</v>
      </c>
      <c r="D1033" s="10" t="s">
        <v>19</v>
      </c>
      <c r="E1033" s="10" t="s">
        <v>141</v>
      </c>
      <c r="F1033" s="10" t="s">
        <v>142</v>
      </c>
      <c r="G1033" s="51">
        <v>250000</v>
      </c>
      <c r="H1033" s="51">
        <v>250000</v>
      </c>
      <c r="I1033" s="51">
        <v>250000</v>
      </c>
      <c r="J1033" s="51">
        <v>0</v>
      </c>
      <c r="K1033" s="51">
        <v>0</v>
      </c>
      <c r="L1033" s="51">
        <v>0</v>
      </c>
      <c r="M1033" s="51">
        <v>176399</v>
      </c>
      <c r="N1033" s="51">
        <v>176399</v>
      </c>
      <c r="O1033" s="51">
        <v>73601</v>
      </c>
      <c r="P1033" s="51">
        <v>73601</v>
      </c>
      <c r="Q1033" s="9">
        <f t="shared" si="33"/>
        <v>0.705596</v>
      </c>
    </row>
    <row r="1034" spans="1:17" x14ac:dyDescent="0.2">
      <c r="A1034" s="10" t="s">
        <v>414</v>
      </c>
      <c r="B1034" s="10" t="s">
        <v>415</v>
      </c>
      <c r="C1034" s="11" t="str">
        <f t="shared" si="32"/>
        <v>21375500 Información y Comunicación</v>
      </c>
      <c r="D1034" s="10" t="s">
        <v>19</v>
      </c>
      <c r="E1034" s="10" t="s">
        <v>145</v>
      </c>
      <c r="F1034" s="10" t="s">
        <v>146</v>
      </c>
      <c r="G1034" s="51">
        <v>250000</v>
      </c>
      <c r="H1034" s="51">
        <v>250000</v>
      </c>
      <c r="I1034" s="51">
        <v>250000</v>
      </c>
      <c r="J1034" s="51">
        <v>0</v>
      </c>
      <c r="K1034" s="51">
        <v>0</v>
      </c>
      <c r="L1034" s="51">
        <v>0</v>
      </c>
      <c r="M1034" s="51">
        <v>176399</v>
      </c>
      <c r="N1034" s="51">
        <v>176399</v>
      </c>
      <c r="O1034" s="51">
        <v>73601</v>
      </c>
      <c r="P1034" s="51">
        <v>73601</v>
      </c>
      <c r="Q1034" s="9">
        <f t="shared" si="33"/>
        <v>0.705596</v>
      </c>
    </row>
    <row r="1035" spans="1:17" x14ac:dyDescent="0.2">
      <c r="A1035" s="10" t="s">
        <v>414</v>
      </c>
      <c r="B1035" s="10" t="s">
        <v>415</v>
      </c>
      <c r="C1035" s="11" t="str">
        <f t="shared" si="32"/>
        <v>21375500 Información y Comunicación</v>
      </c>
      <c r="D1035" s="10" t="s">
        <v>19</v>
      </c>
      <c r="E1035" s="10" t="s">
        <v>147</v>
      </c>
      <c r="F1035" s="10" t="s">
        <v>148</v>
      </c>
      <c r="G1035" s="51">
        <v>800000</v>
      </c>
      <c r="H1035" s="51">
        <v>800000</v>
      </c>
      <c r="I1035" s="51">
        <v>800000</v>
      </c>
      <c r="J1035" s="51">
        <v>0</v>
      </c>
      <c r="K1035" s="51">
        <v>0</v>
      </c>
      <c r="L1035" s="51">
        <v>0</v>
      </c>
      <c r="M1035" s="51">
        <v>0</v>
      </c>
      <c r="N1035" s="51">
        <v>0</v>
      </c>
      <c r="O1035" s="51">
        <v>800000</v>
      </c>
      <c r="P1035" s="51">
        <v>800000</v>
      </c>
      <c r="Q1035" s="9">
        <f t="shared" si="33"/>
        <v>0</v>
      </c>
    </row>
    <row r="1036" spans="1:17" x14ac:dyDescent="0.2">
      <c r="A1036" s="10" t="s">
        <v>414</v>
      </c>
      <c r="B1036" s="10" t="s">
        <v>415</v>
      </c>
      <c r="C1036" s="11" t="str">
        <f t="shared" si="32"/>
        <v>21375500 Información y Comunicación</v>
      </c>
      <c r="D1036" s="10" t="s">
        <v>19</v>
      </c>
      <c r="E1036" s="10" t="s">
        <v>291</v>
      </c>
      <c r="F1036" s="10" t="s">
        <v>292</v>
      </c>
      <c r="G1036" s="51">
        <v>100000</v>
      </c>
      <c r="H1036" s="51">
        <v>100000</v>
      </c>
      <c r="I1036" s="51">
        <v>100000</v>
      </c>
      <c r="J1036" s="51">
        <v>0</v>
      </c>
      <c r="K1036" s="51">
        <v>0</v>
      </c>
      <c r="L1036" s="51">
        <v>0</v>
      </c>
      <c r="M1036" s="51">
        <v>0</v>
      </c>
      <c r="N1036" s="51">
        <v>0</v>
      </c>
      <c r="O1036" s="51">
        <v>100000</v>
      </c>
      <c r="P1036" s="51">
        <v>100000</v>
      </c>
      <c r="Q1036" s="9">
        <f t="shared" si="33"/>
        <v>0</v>
      </c>
    </row>
    <row r="1037" spans="1:17" x14ac:dyDescent="0.2">
      <c r="A1037" s="10" t="s">
        <v>414</v>
      </c>
      <c r="B1037" s="10" t="s">
        <v>415</v>
      </c>
      <c r="C1037" s="11" t="str">
        <f t="shared" si="32"/>
        <v>21375500 Información y Comunicación</v>
      </c>
      <c r="D1037" s="10" t="s">
        <v>19</v>
      </c>
      <c r="E1037" s="10" t="s">
        <v>149</v>
      </c>
      <c r="F1037" s="10" t="s">
        <v>150</v>
      </c>
      <c r="G1037" s="51">
        <v>600000</v>
      </c>
      <c r="H1037" s="51">
        <v>600000</v>
      </c>
      <c r="I1037" s="51">
        <v>600000</v>
      </c>
      <c r="J1037" s="51">
        <v>0</v>
      </c>
      <c r="K1037" s="51">
        <v>0</v>
      </c>
      <c r="L1037" s="51">
        <v>0</v>
      </c>
      <c r="M1037" s="51">
        <v>0</v>
      </c>
      <c r="N1037" s="51">
        <v>0</v>
      </c>
      <c r="O1037" s="51">
        <v>600000</v>
      </c>
      <c r="P1037" s="51">
        <v>600000</v>
      </c>
      <c r="Q1037" s="9">
        <f t="shared" si="33"/>
        <v>0</v>
      </c>
    </row>
    <row r="1038" spans="1:17" x14ac:dyDescent="0.2">
      <c r="A1038" s="10" t="s">
        <v>414</v>
      </c>
      <c r="B1038" s="10" t="s">
        <v>415</v>
      </c>
      <c r="C1038" s="11" t="str">
        <f t="shared" si="32"/>
        <v>21375500 Información y Comunicación</v>
      </c>
      <c r="D1038" s="10" t="s">
        <v>19</v>
      </c>
      <c r="E1038" s="10" t="s">
        <v>151</v>
      </c>
      <c r="F1038" s="10" t="s">
        <v>152</v>
      </c>
      <c r="G1038" s="51">
        <v>100000</v>
      </c>
      <c r="H1038" s="51">
        <v>100000</v>
      </c>
      <c r="I1038" s="51">
        <v>100000</v>
      </c>
      <c r="J1038" s="51">
        <v>0</v>
      </c>
      <c r="K1038" s="51">
        <v>0</v>
      </c>
      <c r="L1038" s="51">
        <v>0</v>
      </c>
      <c r="M1038" s="51">
        <v>0</v>
      </c>
      <c r="N1038" s="51">
        <v>0</v>
      </c>
      <c r="O1038" s="51">
        <v>100000</v>
      </c>
      <c r="P1038" s="51">
        <v>100000</v>
      </c>
      <c r="Q1038" s="9">
        <f t="shared" si="33"/>
        <v>0</v>
      </c>
    </row>
    <row r="1039" spans="1:17" x14ac:dyDescent="0.2">
      <c r="A1039" s="10" t="s">
        <v>414</v>
      </c>
      <c r="B1039" s="10" t="s">
        <v>415</v>
      </c>
      <c r="C1039" s="11" t="str">
        <f t="shared" si="32"/>
        <v>21375500 Información y Comunicación</v>
      </c>
      <c r="D1039" s="10" t="s">
        <v>19</v>
      </c>
      <c r="E1039" s="10" t="s">
        <v>153</v>
      </c>
      <c r="F1039" s="10" t="s">
        <v>154</v>
      </c>
      <c r="G1039" s="51">
        <v>50635279</v>
      </c>
      <c r="H1039" s="51">
        <v>50635279</v>
      </c>
      <c r="I1039" s="51">
        <v>50635279</v>
      </c>
      <c r="J1039" s="51">
        <v>0</v>
      </c>
      <c r="K1039" s="51">
        <v>0</v>
      </c>
      <c r="L1039" s="51">
        <v>0</v>
      </c>
      <c r="M1039" s="51">
        <v>37068291.43</v>
      </c>
      <c r="N1039" s="51">
        <v>35310943.909999996</v>
      </c>
      <c r="O1039" s="51">
        <v>13566987.57</v>
      </c>
      <c r="P1039" s="51">
        <v>13566987.57</v>
      </c>
      <c r="Q1039" s="9">
        <f t="shared" si="33"/>
        <v>0.73206452422233126</v>
      </c>
    </row>
    <row r="1040" spans="1:17" x14ac:dyDescent="0.2">
      <c r="A1040" s="10" t="s">
        <v>414</v>
      </c>
      <c r="B1040" s="10" t="s">
        <v>415</v>
      </c>
      <c r="C1040" s="11" t="str">
        <f t="shared" si="32"/>
        <v>21375500 Información y Comunicación</v>
      </c>
      <c r="D1040" s="10" t="s">
        <v>19</v>
      </c>
      <c r="E1040" s="10" t="s">
        <v>155</v>
      </c>
      <c r="F1040" s="10" t="s">
        <v>156</v>
      </c>
      <c r="G1040" s="51">
        <v>8550000</v>
      </c>
      <c r="H1040" s="51">
        <v>8550000</v>
      </c>
      <c r="I1040" s="51">
        <v>8550000</v>
      </c>
      <c r="J1040" s="51">
        <v>0</v>
      </c>
      <c r="K1040" s="51">
        <v>0</v>
      </c>
      <c r="L1040" s="51">
        <v>0</v>
      </c>
      <c r="M1040" s="51">
        <v>6675513.4299999997</v>
      </c>
      <c r="N1040" s="51">
        <v>5315965.91</v>
      </c>
      <c r="O1040" s="51">
        <v>1874486.57</v>
      </c>
      <c r="P1040" s="51">
        <v>1874486.57</v>
      </c>
      <c r="Q1040" s="9">
        <f t="shared" si="33"/>
        <v>0.78076180467836254</v>
      </c>
    </row>
    <row r="1041" spans="1:17" x14ac:dyDescent="0.2">
      <c r="A1041" s="10" t="s">
        <v>414</v>
      </c>
      <c r="B1041" s="10" t="s">
        <v>415</v>
      </c>
      <c r="C1041" s="11" t="str">
        <f t="shared" si="32"/>
        <v>21375500 Información y Comunicación</v>
      </c>
      <c r="D1041" s="10" t="s">
        <v>19</v>
      </c>
      <c r="E1041" s="10" t="s">
        <v>157</v>
      </c>
      <c r="F1041" s="10" t="s">
        <v>158</v>
      </c>
      <c r="G1041" s="51">
        <v>3500000</v>
      </c>
      <c r="H1041" s="51">
        <v>3500000</v>
      </c>
      <c r="I1041" s="51">
        <v>3500000</v>
      </c>
      <c r="J1041" s="51">
        <v>0</v>
      </c>
      <c r="K1041" s="51">
        <v>0</v>
      </c>
      <c r="L1041" s="51">
        <v>0</v>
      </c>
      <c r="M1041" s="51">
        <v>2652988.2200000002</v>
      </c>
      <c r="N1041" s="51">
        <v>2425332.2200000002</v>
      </c>
      <c r="O1041" s="51">
        <v>847011.78</v>
      </c>
      <c r="P1041" s="51">
        <v>847011.78</v>
      </c>
      <c r="Q1041" s="9">
        <f t="shared" si="33"/>
        <v>0.7579966342857144</v>
      </c>
    </row>
    <row r="1042" spans="1:17" x14ac:dyDescent="0.2">
      <c r="A1042" s="10" t="s">
        <v>414</v>
      </c>
      <c r="B1042" s="10" t="s">
        <v>415</v>
      </c>
      <c r="C1042" s="11" t="str">
        <f t="shared" si="32"/>
        <v>21375500 Información y Comunicación</v>
      </c>
      <c r="D1042" s="10" t="s">
        <v>19</v>
      </c>
      <c r="E1042" s="10" t="s">
        <v>161</v>
      </c>
      <c r="F1042" s="10" t="s">
        <v>162</v>
      </c>
      <c r="G1042" s="51">
        <v>5000000</v>
      </c>
      <c r="H1042" s="51">
        <v>5000000</v>
      </c>
      <c r="I1042" s="51">
        <v>5000000</v>
      </c>
      <c r="J1042" s="51">
        <v>0</v>
      </c>
      <c r="K1042" s="51">
        <v>0</v>
      </c>
      <c r="L1042" s="51">
        <v>0</v>
      </c>
      <c r="M1042" s="51">
        <v>4022525.21</v>
      </c>
      <c r="N1042" s="51">
        <v>2890633.69</v>
      </c>
      <c r="O1042" s="51">
        <v>977474.79</v>
      </c>
      <c r="P1042" s="51">
        <v>977474.79</v>
      </c>
      <c r="Q1042" s="9">
        <f t="shared" si="33"/>
        <v>0.80450504199999995</v>
      </c>
    </row>
    <row r="1043" spans="1:17" x14ac:dyDescent="0.2">
      <c r="A1043" s="10" t="s">
        <v>414</v>
      </c>
      <c r="B1043" s="10" t="s">
        <v>415</v>
      </c>
      <c r="C1043" s="11" t="str">
        <f t="shared" si="32"/>
        <v>21375500 Información y Comunicación</v>
      </c>
      <c r="D1043" s="10" t="s">
        <v>19</v>
      </c>
      <c r="E1043" s="10" t="s">
        <v>163</v>
      </c>
      <c r="F1043" s="10" t="s">
        <v>164</v>
      </c>
      <c r="G1043" s="51">
        <v>50000</v>
      </c>
      <c r="H1043" s="51">
        <v>50000</v>
      </c>
      <c r="I1043" s="51">
        <v>50000</v>
      </c>
      <c r="J1043" s="51">
        <v>0</v>
      </c>
      <c r="K1043" s="51">
        <v>0</v>
      </c>
      <c r="L1043" s="51">
        <v>0</v>
      </c>
      <c r="M1043" s="51">
        <v>0</v>
      </c>
      <c r="N1043" s="51">
        <v>0</v>
      </c>
      <c r="O1043" s="51">
        <v>50000</v>
      </c>
      <c r="P1043" s="51">
        <v>50000</v>
      </c>
      <c r="Q1043" s="9">
        <f t="shared" si="33"/>
        <v>0</v>
      </c>
    </row>
    <row r="1044" spans="1:17" x14ac:dyDescent="0.2">
      <c r="A1044" s="10" t="s">
        <v>414</v>
      </c>
      <c r="B1044" s="10" t="s">
        <v>415</v>
      </c>
      <c r="C1044" s="11" t="str">
        <f t="shared" si="32"/>
        <v>21375500 Información y Comunicación</v>
      </c>
      <c r="D1044" s="10" t="s">
        <v>19</v>
      </c>
      <c r="E1044" s="10" t="s">
        <v>171</v>
      </c>
      <c r="F1044" s="10" t="s">
        <v>172</v>
      </c>
      <c r="G1044" s="51">
        <v>4300000</v>
      </c>
      <c r="H1044" s="51">
        <v>4300000</v>
      </c>
      <c r="I1044" s="51">
        <v>4300000</v>
      </c>
      <c r="J1044" s="51">
        <v>0</v>
      </c>
      <c r="K1044" s="51">
        <v>0</v>
      </c>
      <c r="L1044" s="51">
        <v>0</v>
      </c>
      <c r="M1044" s="51">
        <v>3350837.08</v>
      </c>
      <c r="N1044" s="51">
        <v>3350837.08</v>
      </c>
      <c r="O1044" s="51">
        <v>949162.92</v>
      </c>
      <c r="P1044" s="51">
        <v>949162.92</v>
      </c>
      <c r="Q1044" s="9">
        <f t="shared" si="33"/>
        <v>0.77926443720930239</v>
      </c>
    </row>
    <row r="1045" spans="1:17" x14ac:dyDescent="0.2">
      <c r="A1045" s="10" t="s">
        <v>414</v>
      </c>
      <c r="B1045" s="10" t="s">
        <v>415</v>
      </c>
      <c r="C1045" s="11" t="str">
        <f t="shared" si="32"/>
        <v>21375500 Información y Comunicación</v>
      </c>
      <c r="D1045" s="10" t="s">
        <v>19</v>
      </c>
      <c r="E1045" s="10" t="s">
        <v>173</v>
      </c>
      <c r="F1045" s="10" t="s">
        <v>174</v>
      </c>
      <c r="G1045" s="51">
        <v>500000</v>
      </c>
      <c r="H1045" s="51">
        <v>500000</v>
      </c>
      <c r="I1045" s="51">
        <v>500000</v>
      </c>
      <c r="J1045" s="51">
        <v>0</v>
      </c>
      <c r="K1045" s="51">
        <v>0</v>
      </c>
      <c r="L1045" s="51">
        <v>0</v>
      </c>
      <c r="M1045" s="51">
        <v>441304.96</v>
      </c>
      <c r="N1045" s="51">
        <v>441304.96</v>
      </c>
      <c r="O1045" s="51">
        <v>58695.040000000001</v>
      </c>
      <c r="P1045" s="51">
        <v>58695.040000000001</v>
      </c>
      <c r="Q1045" s="9">
        <f t="shared" si="33"/>
        <v>0.88260992000000005</v>
      </c>
    </row>
    <row r="1046" spans="1:17" x14ac:dyDescent="0.2">
      <c r="A1046" s="10" t="s">
        <v>414</v>
      </c>
      <c r="B1046" s="10" t="s">
        <v>415</v>
      </c>
      <c r="C1046" s="11" t="str">
        <f t="shared" si="32"/>
        <v>21375500 Información y Comunicación</v>
      </c>
      <c r="D1046" s="10" t="s">
        <v>19</v>
      </c>
      <c r="E1046" s="10" t="s">
        <v>177</v>
      </c>
      <c r="F1046" s="10" t="s">
        <v>178</v>
      </c>
      <c r="G1046" s="51">
        <v>300000</v>
      </c>
      <c r="H1046" s="51">
        <v>300000</v>
      </c>
      <c r="I1046" s="51">
        <v>300000</v>
      </c>
      <c r="J1046" s="51">
        <v>0</v>
      </c>
      <c r="K1046" s="51">
        <v>0</v>
      </c>
      <c r="L1046" s="51">
        <v>0</v>
      </c>
      <c r="M1046" s="51">
        <v>157767.21</v>
      </c>
      <c r="N1046" s="51">
        <v>157767.21</v>
      </c>
      <c r="O1046" s="51">
        <v>142232.79</v>
      </c>
      <c r="P1046" s="51">
        <v>142232.79</v>
      </c>
      <c r="Q1046" s="9">
        <f t="shared" si="33"/>
        <v>0.52589069999999993</v>
      </c>
    </row>
    <row r="1047" spans="1:17" x14ac:dyDescent="0.2">
      <c r="A1047" s="10" t="s">
        <v>414</v>
      </c>
      <c r="B1047" s="10" t="s">
        <v>415</v>
      </c>
      <c r="C1047" s="11" t="str">
        <f t="shared" si="32"/>
        <v>21375500 Información y Comunicación</v>
      </c>
      <c r="D1047" s="10" t="s">
        <v>19</v>
      </c>
      <c r="E1047" s="10" t="s">
        <v>179</v>
      </c>
      <c r="F1047" s="10" t="s">
        <v>180</v>
      </c>
      <c r="G1047" s="51">
        <v>2000000</v>
      </c>
      <c r="H1047" s="51">
        <v>2000000</v>
      </c>
      <c r="I1047" s="51">
        <v>2000000</v>
      </c>
      <c r="J1047" s="51">
        <v>0</v>
      </c>
      <c r="K1047" s="51">
        <v>0</v>
      </c>
      <c r="L1047" s="51">
        <v>0</v>
      </c>
      <c r="M1047" s="51">
        <v>1605429.85</v>
      </c>
      <c r="N1047" s="51">
        <v>1605429.85</v>
      </c>
      <c r="O1047" s="51">
        <v>394570.15</v>
      </c>
      <c r="P1047" s="51">
        <v>394570.15</v>
      </c>
      <c r="Q1047" s="9">
        <f t="shared" si="33"/>
        <v>0.80271492500000008</v>
      </c>
    </row>
    <row r="1048" spans="1:17" x14ac:dyDescent="0.2">
      <c r="A1048" s="10" t="s">
        <v>414</v>
      </c>
      <c r="B1048" s="10" t="s">
        <v>415</v>
      </c>
      <c r="C1048" s="11" t="str">
        <f t="shared" si="32"/>
        <v>21375500 Información y Comunicación</v>
      </c>
      <c r="D1048" s="10" t="s">
        <v>19</v>
      </c>
      <c r="E1048" s="10" t="s">
        <v>181</v>
      </c>
      <c r="F1048" s="10" t="s">
        <v>182</v>
      </c>
      <c r="G1048" s="51">
        <v>1000000</v>
      </c>
      <c r="H1048" s="51">
        <v>1000000</v>
      </c>
      <c r="I1048" s="51">
        <v>1000000</v>
      </c>
      <c r="J1048" s="51">
        <v>0</v>
      </c>
      <c r="K1048" s="51">
        <v>0</v>
      </c>
      <c r="L1048" s="51">
        <v>0</v>
      </c>
      <c r="M1048" s="51">
        <v>667232.23</v>
      </c>
      <c r="N1048" s="51">
        <v>667232.23</v>
      </c>
      <c r="O1048" s="51">
        <v>332767.77</v>
      </c>
      <c r="P1048" s="51">
        <v>332767.77</v>
      </c>
      <c r="Q1048" s="9">
        <f t="shared" si="33"/>
        <v>0.66723222999999998</v>
      </c>
    </row>
    <row r="1049" spans="1:17" x14ac:dyDescent="0.2">
      <c r="A1049" s="10" t="s">
        <v>414</v>
      </c>
      <c r="B1049" s="10" t="s">
        <v>415</v>
      </c>
      <c r="C1049" s="11" t="str">
        <f t="shared" si="32"/>
        <v>21375500 Información y Comunicación</v>
      </c>
      <c r="D1049" s="10" t="s">
        <v>19</v>
      </c>
      <c r="E1049" s="10" t="s">
        <v>183</v>
      </c>
      <c r="F1049" s="10" t="s">
        <v>184</v>
      </c>
      <c r="G1049" s="51">
        <v>500000</v>
      </c>
      <c r="H1049" s="51">
        <v>500000</v>
      </c>
      <c r="I1049" s="51">
        <v>500000</v>
      </c>
      <c r="J1049" s="51">
        <v>0</v>
      </c>
      <c r="K1049" s="51">
        <v>0</v>
      </c>
      <c r="L1049" s="51">
        <v>0</v>
      </c>
      <c r="M1049" s="51">
        <v>479102.83</v>
      </c>
      <c r="N1049" s="51">
        <v>479102.83</v>
      </c>
      <c r="O1049" s="51">
        <v>20897.169999999998</v>
      </c>
      <c r="P1049" s="51">
        <v>20897.169999999998</v>
      </c>
      <c r="Q1049" s="9">
        <f t="shared" si="33"/>
        <v>0.95820566000000007</v>
      </c>
    </row>
    <row r="1050" spans="1:17" x14ac:dyDescent="0.2">
      <c r="A1050" s="10" t="s">
        <v>414</v>
      </c>
      <c r="B1050" s="10" t="s">
        <v>415</v>
      </c>
      <c r="C1050" s="11" t="str">
        <f t="shared" si="32"/>
        <v>21375500 Información y Comunicación</v>
      </c>
      <c r="D1050" s="10" t="s">
        <v>19</v>
      </c>
      <c r="E1050" s="10" t="s">
        <v>185</v>
      </c>
      <c r="F1050" s="10" t="s">
        <v>186</v>
      </c>
      <c r="G1050" s="51">
        <v>3300000</v>
      </c>
      <c r="H1050" s="51">
        <v>3300000</v>
      </c>
      <c r="I1050" s="51">
        <v>3300000</v>
      </c>
      <c r="J1050" s="51">
        <v>0</v>
      </c>
      <c r="K1050" s="51">
        <v>0</v>
      </c>
      <c r="L1050" s="51">
        <v>0</v>
      </c>
      <c r="M1050" s="51">
        <v>2507615.0699999998</v>
      </c>
      <c r="N1050" s="51">
        <v>2507615.0699999998</v>
      </c>
      <c r="O1050" s="51">
        <v>792384.93</v>
      </c>
      <c r="P1050" s="51">
        <v>792384.93</v>
      </c>
      <c r="Q1050" s="9">
        <f t="shared" si="33"/>
        <v>0.75988335454545453</v>
      </c>
    </row>
    <row r="1051" spans="1:17" x14ac:dyDescent="0.2">
      <c r="A1051" s="10" t="s">
        <v>414</v>
      </c>
      <c r="B1051" s="10" t="s">
        <v>415</v>
      </c>
      <c r="C1051" s="11" t="str">
        <f t="shared" si="32"/>
        <v>21375500 Información y Comunicación</v>
      </c>
      <c r="D1051" s="10" t="s">
        <v>19</v>
      </c>
      <c r="E1051" s="10" t="s">
        <v>187</v>
      </c>
      <c r="F1051" s="10" t="s">
        <v>188</v>
      </c>
      <c r="G1051" s="51">
        <v>300000</v>
      </c>
      <c r="H1051" s="51">
        <v>300000</v>
      </c>
      <c r="I1051" s="51">
        <v>300000</v>
      </c>
      <c r="J1051" s="51">
        <v>0</v>
      </c>
      <c r="K1051" s="51">
        <v>0</v>
      </c>
      <c r="L1051" s="51">
        <v>0</v>
      </c>
      <c r="M1051" s="51">
        <v>244074.95</v>
      </c>
      <c r="N1051" s="51">
        <v>244074.95</v>
      </c>
      <c r="O1051" s="51">
        <v>55925.05</v>
      </c>
      <c r="P1051" s="51">
        <v>55925.05</v>
      </c>
      <c r="Q1051" s="9">
        <f t="shared" si="33"/>
        <v>0.81358316666666675</v>
      </c>
    </row>
    <row r="1052" spans="1:17" x14ac:dyDescent="0.2">
      <c r="A1052" s="10" t="s">
        <v>414</v>
      </c>
      <c r="B1052" s="10" t="s">
        <v>415</v>
      </c>
      <c r="C1052" s="11" t="str">
        <f t="shared" si="32"/>
        <v>21375500 Información y Comunicación</v>
      </c>
      <c r="D1052" s="10" t="s">
        <v>19</v>
      </c>
      <c r="E1052" s="10" t="s">
        <v>189</v>
      </c>
      <c r="F1052" s="10" t="s">
        <v>190</v>
      </c>
      <c r="G1052" s="51">
        <v>3000000</v>
      </c>
      <c r="H1052" s="51">
        <v>3000000</v>
      </c>
      <c r="I1052" s="51">
        <v>3000000</v>
      </c>
      <c r="J1052" s="51">
        <v>0</v>
      </c>
      <c r="K1052" s="51">
        <v>0</v>
      </c>
      <c r="L1052" s="51">
        <v>0</v>
      </c>
      <c r="M1052" s="51">
        <v>2263540.12</v>
      </c>
      <c r="N1052" s="51">
        <v>2263540.12</v>
      </c>
      <c r="O1052" s="51">
        <v>736459.88</v>
      </c>
      <c r="P1052" s="51">
        <v>736459.88</v>
      </c>
      <c r="Q1052" s="9">
        <f t="shared" si="33"/>
        <v>0.75451337333333335</v>
      </c>
    </row>
    <row r="1053" spans="1:17" x14ac:dyDescent="0.2">
      <c r="A1053" s="10" t="s">
        <v>414</v>
      </c>
      <c r="B1053" s="10" t="s">
        <v>415</v>
      </c>
      <c r="C1053" s="11" t="str">
        <f t="shared" si="32"/>
        <v>21375500 Información y Comunicación</v>
      </c>
      <c r="D1053" s="10" t="s">
        <v>19</v>
      </c>
      <c r="E1053" s="10" t="s">
        <v>191</v>
      </c>
      <c r="F1053" s="10" t="s">
        <v>192</v>
      </c>
      <c r="G1053" s="51">
        <v>34485279</v>
      </c>
      <c r="H1053" s="51">
        <v>34485279</v>
      </c>
      <c r="I1053" s="51">
        <v>34485279</v>
      </c>
      <c r="J1053" s="51">
        <v>0</v>
      </c>
      <c r="K1053" s="51">
        <v>0</v>
      </c>
      <c r="L1053" s="51">
        <v>0</v>
      </c>
      <c r="M1053" s="51">
        <v>24534325.850000001</v>
      </c>
      <c r="N1053" s="51">
        <v>24136525.850000001</v>
      </c>
      <c r="O1053" s="51">
        <v>9950953.1500000004</v>
      </c>
      <c r="P1053" s="51">
        <v>9950953.1500000004</v>
      </c>
      <c r="Q1053" s="9">
        <f t="shared" si="33"/>
        <v>0.71144344953682992</v>
      </c>
    </row>
    <row r="1054" spans="1:17" x14ac:dyDescent="0.2">
      <c r="A1054" s="10" t="s">
        <v>414</v>
      </c>
      <c r="B1054" s="10" t="s">
        <v>415</v>
      </c>
      <c r="C1054" s="11" t="str">
        <f t="shared" si="32"/>
        <v>21375500 Información y Comunicación</v>
      </c>
      <c r="D1054" s="10" t="s">
        <v>19</v>
      </c>
      <c r="E1054" s="10" t="s">
        <v>193</v>
      </c>
      <c r="F1054" s="10" t="s">
        <v>194</v>
      </c>
      <c r="G1054" s="51">
        <v>500000</v>
      </c>
      <c r="H1054" s="51">
        <v>500000</v>
      </c>
      <c r="I1054" s="51">
        <v>500000</v>
      </c>
      <c r="J1054" s="51">
        <v>0</v>
      </c>
      <c r="K1054" s="51">
        <v>0</v>
      </c>
      <c r="L1054" s="51">
        <v>0</v>
      </c>
      <c r="M1054" s="51">
        <v>452299.5</v>
      </c>
      <c r="N1054" s="51">
        <v>452299.5</v>
      </c>
      <c r="O1054" s="51">
        <v>47700.5</v>
      </c>
      <c r="P1054" s="51">
        <v>47700.5</v>
      </c>
      <c r="Q1054" s="9">
        <f t="shared" si="33"/>
        <v>0.90459900000000004</v>
      </c>
    </row>
    <row r="1055" spans="1:17" x14ac:dyDescent="0.2">
      <c r="A1055" s="10" t="s">
        <v>414</v>
      </c>
      <c r="B1055" s="10" t="s">
        <v>415</v>
      </c>
      <c r="C1055" s="11" t="str">
        <f t="shared" si="32"/>
        <v>21375500 Información y Comunicación</v>
      </c>
      <c r="D1055" s="10" t="s">
        <v>19</v>
      </c>
      <c r="E1055" s="10" t="s">
        <v>195</v>
      </c>
      <c r="F1055" s="10" t="s">
        <v>196</v>
      </c>
      <c r="G1055" s="51">
        <v>500000</v>
      </c>
      <c r="H1055" s="51">
        <v>500000</v>
      </c>
      <c r="I1055" s="51">
        <v>500000</v>
      </c>
      <c r="J1055" s="51">
        <v>0</v>
      </c>
      <c r="K1055" s="51">
        <v>0</v>
      </c>
      <c r="L1055" s="51">
        <v>0</v>
      </c>
      <c r="M1055" s="51">
        <v>413715.5</v>
      </c>
      <c r="N1055" s="51">
        <v>413715.5</v>
      </c>
      <c r="O1055" s="51">
        <v>86284.5</v>
      </c>
      <c r="P1055" s="51">
        <v>86284.5</v>
      </c>
      <c r="Q1055" s="9">
        <f t="shared" si="33"/>
        <v>0.82743100000000003</v>
      </c>
    </row>
    <row r="1056" spans="1:17" x14ac:dyDescent="0.2">
      <c r="A1056" s="10" t="s">
        <v>414</v>
      </c>
      <c r="B1056" s="10" t="s">
        <v>415</v>
      </c>
      <c r="C1056" s="11" t="str">
        <f t="shared" si="32"/>
        <v>21375500 Información y Comunicación</v>
      </c>
      <c r="D1056" s="10" t="s">
        <v>19</v>
      </c>
      <c r="E1056" s="10" t="s">
        <v>197</v>
      </c>
      <c r="F1056" s="10" t="s">
        <v>198</v>
      </c>
      <c r="G1056" s="51">
        <v>16965279</v>
      </c>
      <c r="H1056" s="51">
        <v>16965279</v>
      </c>
      <c r="I1056" s="51">
        <v>16965279</v>
      </c>
      <c r="J1056" s="51">
        <v>0</v>
      </c>
      <c r="K1056" s="51">
        <v>0</v>
      </c>
      <c r="L1056" s="51">
        <v>0</v>
      </c>
      <c r="M1056" s="51">
        <v>15024684.02</v>
      </c>
      <c r="N1056" s="51">
        <v>14626884.02</v>
      </c>
      <c r="O1056" s="51">
        <v>1940594.98</v>
      </c>
      <c r="P1056" s="51">
        <v>1940594.98</v>
      </c>
      <c r="Q1056" s="9">
        <f t="shared" si="33"/>
        <v>0.88561373025459822</v>
      </c>
    </row>
    <row r="1057" spans="1:17" x14ac:dyDescent="0.2">
      <c r="A1057" s="10" t="s">
        <v>414</v>
      </c>
      <c r="B1057" s="10" t="s">
        <v>415</v>
      </c>
      <c r="C1057" s="11" t="str">
        <f t="shared" si="32"/>
        <v>21375500 Información y Comunicación</v>
      </c>
      <c r="D1057" s="10" t="s">
        <v>19</v>
      </c>
      <c r="E1057" s="10" t="s">
        <v>199</v>
      </c>
      <c r="F1057" s="10" t="s">
        <v>200</v>
      </c>
      <c r="G1057" s="51">
        <v>1000000</v>
      </c>
      <c r="H1057" s="51">
        <v>1000000</v>
      </c>
      <c r="I1057" s="51">
        <v>1000000</v>
      </c>
      <c r="J1057" s="51">
        <v>0</v>
      </c>
      <c r="K1057" s="51">
        <v>0</v>
      </c>
      <c r="L1057" s="51">
        <v>0</v>
      </c>
      <c r="M1057" s="51">
        <v>903357.77</v>
      </c>
      <c r="N1057" s="51">
        <v>903357.77</v>
      </c>
      <c r="O1057" s="51">
        <v>96642.23</v>
      </c>
      <c r="P1057" s="51">
        <v>96642.23</v>
      </c>
      <c r="Q1057" s="9">
        <f t="shared" si="33"/>
        <v>0.90335777000000006</v>
      </c>
    </row>
    <row r="1058" spans="1:17" x14ac:dyDescent="0.2">
      <c r="A1058" s="10" t="s">
        <v>414</v>
      </c>
      <c r="B1058" s="10" t="s">
        <v>415</v>
      </c>
      <c r="C1058" s="11" t="str">
        <f t="shared" si="32"/>
        <v>21375500 Información y Comunicación</v>
      </c>
      <c r="D1058" s="10" t="s">
        <v>19</v>
      </c>
      <c r="E1058" s="10" t="s">
        <v>201</v>
      </c>
      <c r="F1058" s="10" t="s">
        <v>202</v>
      </c>
      <c r="G1058" s="51">
        <v>15000000</v>
      </c>
      <c r="H1058" s="51">
        <v>15000000</v>
      </c>
      <c r="I1058" s="51">
        <v>15000000</v>
      </c>
      <c r="J1058" s="51">
        <v>0</v>
      </c>
      <c r="K1058" s="51">
        <v>0</v>
      </c>
      <c r="L1058" s="51">
        <v>0</v>
      </c>
      <c r="M1058" s="51">
        <v>7258866.46</v>
      </c>
      <c r="N1058" s="51">
        <v>7258866.46</v>
      </c>
      <c r="O1058" s="51">
        <v>7741133.54</v>
      </c>
      <c r="P1058" s="51">
        <v>7741133.54</v>
      </c>
      <c r="Q1058" s="9">
        <f t="shared" si="33"/>
        <v>0.48392443066666668</v>
      </c>
    </row>
    <row r="1059" spans="1:17" x14ac:dyDescent="0.2">
      <c r="A1059" s="10" t="s">
        <v>414</v>
      </c>
      <c r="B1059" s="10" t="s">
        <v>415</v>
      </c>
      <c r="C1059" s="11" t="str">
        <f t="shared" si="32"/>
        <v>21375500 Información y Comunicación</v>
      </c>
      <c r="D1059" s="10" t="s">
        <v>19</v>
      </c>
      <c r="E1059" s="10" t="s">
        <v>203</v>
      </c>
      <c r="F1059" s="10" t="s">
        <v>204</v>
      </c>
      <c r="G1059" s="51">
        <v>500000</v>
      </c>
      <c r="H1059" s="51">
        <v>500000</v>
      </c>
      <c r="I1059" s="51">
        <v>500000</v>
      </c>
      <c r="J1059" s="51">
        <v>0</v>
      </c>
      <c r="K1059" s="51">
        <v>0</v>
      </c>
      <c r="L1059" s="51">
        <v>0</v>
      </c>
      <c r="M1059" s="51">
        <v>481402.6</v>
      </c>
      <c r="N1059" s="51">
        <v>481402.6</v>
      </c>
      <c r="O1059" s="51">
        <v>18597.400000000001</v>
      </c>
      <c r="P1059" s="51">
        <v>18597.400000000001</v>
      </c>
      <c r="Q1059" s="9">
        <f t="shared" si="33"/>
        <v>0.96280519999999992</v>
      </c>
    </row>
    <row r="1060" spans="1:17" x14ac:dyDescent="0.2">
      <c r="A1060" s="10" t="s">
        <v>414</v>
      </c>
      <c r="B1060" s="10" t="s">
        <v>415</v>
      </c>
      <c r="C1060" s="11" t="str">
        <f t="shared" si="32"/>
        <v>21375500 Información y Comunicación</v>
      </c>
      <c r="D1060" s="10" t="s">
        <v>19</v>
      </c>
      <c r="E1060" s="10" t="s">
        <v>207</v>
      </c>
      <c r="F1060" s="10" t="s">
        <v>208</v>
      </c>
      <c r="G1060" s="51">
        <v>20000</v>
      </c>
      <c r="H1060" s="51">
        <v>20000</v>
      </c>
      <c r="I1060" s="51">
        <v>20000</v>
      </c>
      <c r="J1060" s="51">
        <v>0</v>
      </c>
      <c r="K1060" s="51">
        <v>0</v>
      </c>
      <c r="L1060" s="51">
        <v>0</v>
      </c>
      <c r="M1060" s="51">
        <v>0</v>
      </c>
      <c r="N1060" s="51">
        <v>0</v>
      </c>
      <c r="O1060" s="51">
        <v>20000</v>
      </c>
      <c r="P1060" s="51">
        <v>20000</v>
      </c>
      <c r="Q1060" s="9">
        <f t="shared" si="33"/>
        <v>0</v>
      </c>
    </row>
    <row r="1061" spans="1:17" x14ac:dyDescent="0.2">
      <c r="A1061" s="10" t="s">
        <v>414</v>
      </c>
      <c r="B1061" s="10" t="s">
        <v>415</v>
      </c>
      <c r="C1061" s="11" t="str">
        <f t="shared" si="32"/>
        <v>21375500 Información y Comunicación</v>
      </c>
      <c r="D1061" s="10" t="s">
        <v>19</v>
      </c>
      <c r="E1061" s="10" t="s">
        <v>209</v>
      </c>
      <c r="F1061" s="10" t="s">
        <v>210</v>
      </c>
      <c r="G1061" s="51">
        <v>174207328</v>
      </c>
      <c r="H1061" s="51">
        <v>211409099</v>
      </c>
      <c r="I1061" s="51">
        <v>211409099</v>
      </c>
      <c r="J1061" s="51">
        <v>0</v>
      </c>
      <c r="K1061" s="51">
        <v>0</v>
      </c>
      <c r="L1061" s="51">
        <v>0</v>
      </c>
      <c r="M1061" s="51">
        <v>122099704.63</v>
      </c>
      <c r="N1061" s="51">
        <v>118013071</v>
      </c>
      <c r="O1061" s="51">
        <v>89309394.370000005</v>
      </c>
      <c r="P1061" s="51">
        <v>89309394.370000005</v>
      </c>
      <c r="Q1061" s="9">
        <f t="shared" si="33"/>
        <v>0.57755179510982158</v>
      </c>
    </row>
    <row r="1062" spans="1:17" x14ac:dyDescent="0.2">
      <c r="A1062" s="10" t="s">
        <v>414</v>
      </c>
      <c r="B1062" s="10" t="s">
        <v>415</v>
      </c>
      <c r="C1062" s="11" t="str">
        <f t="shared" si="32"/>
        <v>21375500 Información y Comunicación</v>
      </c>
      <c r="D1062" s="10" t="s">
        <v>19</v>
      </c>
      <c r="E1062" s="10" t="s">
        <v>211</v>
      </c>
      <c r="F1062" s="10" t="s">
        <v>212</v>
      </c>
      <c r="G1062" s="51">
        <v>36277096</v>
      </c>
      <c r="H1062" s="51">
        <v>34907457</v>
      </c>
      <c r="I1062" s="51">
        <v>34907457</v>
      </c>
      <c r="J1062" s="51">
        <v>0</v>
      </c>
      <c r="K1062" s="51">
        <v>0</v>
      </c>
      <c r="L1062" s="51">
        <v>0</v>
      </c>
      <c r="M1062" s="51">
        <v>29674352.699999999</v>
      </c>
      <c r="N1062" s="51">
        <v>29674352.699999999</v>
      </c>
      <c r="O1062" s="51">
        <v>5233104.3</v>
      </c>
      <c r="P1062" s="51">
        <v>5233104.3</v>
      </c>
      <c r="Q1062" s="9">
        <f t="shared" si="33"/>
        <v>0.85008634974469777</v>
      </c>
    </row>
    <row r="1063" spans="1:17" x14ac:dyDescent="0.2">
      <c r="A1063" s="10" t="s">
        <v>414</v>
      </c>
      <c r="B1063" s="10" t="s">
        <v>415</v>
      </c>
      <c r="C1063" s="11" t="str">
        <f t="shared" si="32"/>
        <v>21375500 Información y Comunicación</v>
      </c>
      <c r="D1063" s="10" t="s">
        <v>19</v>
      </c>
      <c r="E1063" s="10" t="s">
        <v>421</v>
      </c>
      <c r="F1063" s="10" t="s">
        <v>214</v>
      </c>
      <c r="G1063" s="51">
        <v>31293978</v>
      </c>
      <c r="H1063" s="51">
        <v>30112476</v>
      </c>
      <c r="I1063" s="51">
        <v>30112476</v>
      </c>
      <c r="J1063" s="51">
        <v>0</v>
      </c>
      <c r="K1063" s="51">
        <v>0</v>
      </c>
      <c r="L1063" s="51">
        <v>0</v>
      </c>
      <c r="M1063" s="51">
        <v>25541277.789999999</v>
      </c>
      <c r="N1063" s="51">
        <v>25541277.789999999</v>
      </c>
      <c r="O1063" s="51">
        <v>4571198.21</v>
      </c>
      <c r="P1063" s="51">
        <v>4571198.21</v>
      </c>
      <c r="Q1063" s="9">
        <f t="shared" si="33"/>
        <v>0.84819587037611921</v>
      </c>
    </row>
    <row r="1064" spans="1:17" x14ac:dyDescent="0.2">
      <c r="A1064" s="10" t="s">
        <v>414</v>
      </c>
      <c r="B1064" s="10" t="s">
        <v>415</v>
      </c>
      <c r="C1064" s="11" t="str">
        <f t="shared" si="32"/>
        <v>21375500 Información y Comunicación</v>
      </c>
      <c r="D1064" s="10" t="s">
        <v>19</v>
      </c>
      <c r="E1064" s="10" t="s">
        <v>422</v>
      </c>
      <c r="F1064" s="10" t="s">
        <v>216</v>
      </c>
      <c r="G1064" s="51">
        <v>4983118</v>
      </c>
      <c r="H1064" s="51">
        <v>4794981</v>
      </c>
      <c r="I1064" s="51">
        <v>4794981</v>
      </c>
      <c r="J1064" s="51">
        <v>0</v>
      </c>
      <c r="K1064" s="51">
        <v>0</v>
      </c>
      <c r="L1064" s="51">
        <v>0</v>
      </c>
      <c r="M1064" s="51">
        <v>4133074.91</v>
      </c>
      <c r="N1064" s="51">
        <v>4133074.91</v>
      </c>
      <c r="O1064" s="51">
        <v>661906.09</v>
      </c>
      <c r="P1064" s="51">
        <v>661906.09</v>
      </c>
      <c r="Q1064" s="9">
        <f t="shared" si="33"/>
        <v>0.86195855833422497</v>
      </c>
    </row>
    <row r="1065" spans="1:17" x14ac:dyDescent="0.2">
      <c r="A1065" s="10" t="s">
        <v>414</v>
      </c>
      <c r="B1065" s="10" t="s">
        <v>415</v>
      </c>
      <c r="C1065" s="11" t="str">
        <f t="shared" si="32"/>
        <v>21375500 Información y Comunicación</v>
      </c>
      <c r="D1065" s="10" t="s">
        <v>19</v>
      </c>
      <c r="E1065" s="10" t="s">
        <v>225</v>
      </c>
      <c r="F1065" s="10" t="s">
        <v>226</v>
      </c>
      <c r="G1065" s="51">
        <v>85000000</v>
      </c>
      <c r="H1065" s="51">
        <v>124036110</v>
      </c>
      <c r="I1065" s="51">
        <v>124036110</v>
      </c>
      <c r="J1065" s="51">
        <v>0</v>
      </c>
      <c r="K1065" s="51">
        <v>0</v>
      </c>
      <c r="L1065" s="51">
        <v>0</v>
      </c>
      <c r="M1065" s="51">
        <v>74570745.280000001</v>
      </c>
      <c r="N1065" s="51">
        <v>70484111.650000006</v>
      </c>
      <c r="O1065" s="51">
        <v>49465364.719999999</v>
      </c>
      <c r="P1065" s="51">
        <v>49465364.719999999</v>
      </c>
      <c r="Q1065" s="9">
        <f t="shared" si="33"/>
        <v>0.60120190225249726</v>
      </c>
    </row>
    <row r="1066" spans="1:17" x14ac:dyDescent="0.2">
      <c r="A1066" s="10" t="s">
        <v>414</v>
      </c>
      <c r="B1066" s="10" t="s">
        <v>415</v>
      </c>
      <c r="C1066" s="11" t="str">
        <f t="shared" si="32"/>
        <v>21375500 Información y Comunicación</v>
      </c>
      <c r="D1066" s="10" t="s">
        <v>19</v>
      </c>
      <c r="E1066" s="10" t="s">
        <v>227</v>
      </c>
      <c r="F1066" s="10" t="s">
        <v>228</v>
      </c>
      <c r="G1066" s="51">
        <v>70000000</v>
      </c>
      <c r="H1066" s="51">
        <v>99036110</v>
      </c>
      <c r="I1066" s="51">
        <v>99036110</v>
      </c>
      <c r="J1066" s="51">
        <v>0</v>
      </c>
      <c r="K1066" s="51">
        <v>0</v>
      </c>
      <c r="L1066" s="51">
        <v>0</v>
      </c>
      <c r="M1066" s="51">
        <v>62469313.280000001</v>
      </c>
      <c r="N1066" s="51">
        <v>58382679.649999999</v>
      </c>
      <c r="O1066" s="51">
        <v>36566796.719999999</v>
      </c>
      <c r="P1066" s="51">
        <v>36566796.719999999</v>
      </c>
      <c r="Q1066" s="9">
        <f t="shared" si="33"/>
        <v>0.6307730915521621</v>
      </c>
    </row>
    <row r="1067" spans="1:17" x14ac:dyDescent="0.2">
      <c r="A1067" s="10" t="s">
        <v>414</v>
      </c>
      <c r="B1067" s="10" t="s">
        <v>415</v>
      </c>
      <c r="C1067" s="11" t="str">
        <f t="shared" si="32"/>
        <v>21375500 Información y Comunicación</v>
      </c>
      <c r="D1067" s="10" t="s">
        <v>19</v>
      </c>
      <c r="E1067" s="10" t="s">
        <v>229</v>
      </c>
      <c r="F1067" s="10" t="s">
        <v>230</v>
      </c>
      <c r="G1067" s="51">
        <v>15000000</v>
      </c>
      <c r="H1067" s="51">
        <v>25000000</v>
      </c>
      <c r="I1067" s="51">
        <v>25000000</v>
      </c>
      <c r="J1067" s="51">
        <v>0</v>
      </c>
      <c r="K1067" s="51">
        <v>0</v>
      </c>
      <c r="L1067" s="51">
        <v>0</v>
      </c>
      <c r="M1067" s="51">
        <v>12101432</v>
      </c>
      <c r="N1067" s="51">
        <v>12101432</v>
      </c>
      <c r="O1067" s="51">
        <v>12898568</v>
      </c>
      <c r="P1067" s="51">
        <v>12898568</v>
      </c>
      <c r="Q1067" s="9">
        <f t="shared" si="33"/>
        <v>0.48405727999999998</v>
      </c>
    </row>
    <row r="1068" spans="1:17" x14ac:dyDescent="0.2">
      <c r="A1068" s="10" t="s">
        <v>414</v>
      </c>
      <c r="B1068" s="10" t="s">
        <v>415</v>
      </c>
      <c r="C1068" s="11" t="str">
        <f t="shared" si="32"/>
        <v>21375500 Información y Comunicación</v>
      </c>
      <c r="D1068" s="10" t="s">
        <v>19</v>
      </c>
      <c r="E1068" s="10" t="s">
        <v>239</v>
      </c>
      <c r="F1068" s="10" t="s">
        <v>240</v>
      </c>
      <c r="G1068" s="51">
        <v>30585840</v>
      </c>
      <c r="H1068" s="51">
        <v>30585840</v>
      </c>
      <c r="I1068" s="51">
        <v>30585840</v>
      </c>
      <c r="J1068" s="51">
        <v>0</v>
      </c>
      <c r="K1068" s="51">
        <v>0</v>
      </c>
      <c r="L1068" s="51">
        <v>0</v>
      </c>
      <c r="M1068" s="51">
        <v>0</v>
      </c>
      <c r="N1068" s="51">
        <v>0</v>
      </c>
      <c r="O1068" s="51">
        <v>30585840</v>
      </c>
      <c r="P1068" s="51">
        <v>30585840</v>
      </c>
      <c r="Q1068" s="9">
        <f t="shared" si="33"/>
        <v>0</v>
      </c>
    </row>
    <row r="1069" spans="1:17" x14ac:dyDescent="0.2">
      <c r="A1069" s="10" t="s">
        <v>414</v>
      </c>
      <c r="B1069" s="10" t="s">
        <v>415</v>
      </c>
      <c r="C1069" s="11" t="str">
        <f t="shared" si="32"/>
        <v>21375500 Información y Comunicación</v>
      </c>
      <c r="D1069" s="10" t="s">
        <v>19</v>
      </c>
      <c r="E1069" s="10" t="s">
        <v>241</v>
      </c>
      <c r="F1069" s="10" t="s">
        <v>242</v>
      </c>
      <c r="G1069" s="51">
        <v>30585840</v>
      </c>
      <c r="H1069" s="51">
        <v>30585840</v>
      </c>
      <c r="I1069" s="51">
        <v>30585840</v>
      </c>
      <c r="J1069" s="51">
        <v>0</v>
      </c>
      <c r="K1069" s="51">
        <v>0</v>
      </c>
      <c r="L1069" s="51">
        <v>0</v>
      </c>
      <c r="M1069" s="51">
        <v>0</v>
      </c>
      <c r="N1069" s="51">
        <v>0</v>
      </c>
      <c r="O1069" s="51">
        <v>30585840</v>
      </c>
      <c r="P1069" s="51">
        <v>30585840</v>
      </c>
      <c r="Q1069" s="9">
        <f t="shared" si="33"/>
        <v>0</v>
      </c>
    </row>
    <row r="1070" spans="1:17" x14ac:dyDescent="0.2">
      <c r="A1070" s="10" t="s">
        <v>414</v>
      </c>
      <c r="B1070" s="10" t="s">
        <v>415</v>
      </c>
      <c r="C1070" s="11" t="str">
        <f t="shared" si="32"/>
        <v>21375500 Información y Comunicación</v>
      </c>
      <c r="D1070" s="10" t="s">
        <v>19</v>
      </c>
      <c r="E1070" s="10" t="s">
        <v>243</v>
      </c>
      <c r="F1070" s="10" t="s">
        <v>244</v>
      </c>
      <c r="G1070" s="51">
        <v>22344392</v>
      </c>
      <c r="H1070" s="51">
        <v>21879692</v>
      </c>
      <c r="I1070" s="51">
        <v>21879692</v>
      </c>
      <c r="J1070" s="51">
        <v>0</v>
      </c>
      <c r="K1070" s="51">
        <v>0</v>
      </c>
      <c r="L1070" s="51">
        <v>0</v>
      </c>
      <c r="M1070" s="51">
        <v>17854606.649999999</v>
      </c>
      <c r="N1070" s="51">
        <v>17854606.649999999</v>
      </c>
      <c r="O1070" s="51">
        <v>4025085.35</v>
      </c>
      <c r="P1070" s="51">
        <v>4025085.35</v>
      </c>
      <c r="Q1070" s="9">
        <f t="shared" si="33"/>
        <v>0.81603555708188202</v>
      </c>
    </row>
    <row r="1071" spans="1:17" x14ac:dyDescent="0.2">
      <c r="A1071" s="10" t="s">
        <v>414</v>
      </c>
      <c r="B1071" s="10" t="s">
        <v>415</v>
      </c>
      <c r="C1071" s="11" t="str">
        <f t="shared" si="32"/>
        <v>21375500 Información y Comunicación</v>
      </c>
      <c r="D1071" s="10" t="s">
        <v>19</v>
      </c>
      <c r="E1071" s="10" t="s">
        <v>423</v>
      </c>
      <c r="F1071" s="10" t="s">
        <v>424</v>
      </c>
      <c r="G1071" s="51">
        <v>2366700</v>
      </c>
      <c r="H1071" s="51">
        <v>1902000</v>
      </c>
      <c r="I1071" s="51">
        <v>1902000</v>
      </c>
      <c r="J1071" s="51">
        <v>0</v>
      </c>
      <c r="K1071" s="51">
        <v>0</v>
      </c>
      <c r="L1071" s="51">
        <v>0</v>
      </c>
      <c r="M1071" s="51">
        <v>1892946</v>
      </c>
      <c r="N1071" s="51">
        <v>1892946</v>
      </c>
      <c r="O1071" s="51">
        <v>9054</v>
      </c>
      <c r="P1071" s="51">
        <v>9054</v>
      </c>
      <c r="Q1071" s="9">
        <f t="shared" si="33"/>
        <v>0.99523974763406942</v>
      </c>
    </row>
    <row r="1072" spans="1:17" x14ac:dyDescent="0.2">
      <c r="A1072" s="10" t="s">
        <v>414</v>
      </c>
      <c r="B1072" s="10" t="s">
        <v>415</v>
      </c>
      <c r="C1072" s="11" t="str">
        <f t="shared" si="32"/>
        <v>21375500 Información y Comunicación</v>
      </c>
      <c r="D1072" s="10" t="s">
        <v>19</v>
      </c>
      <c r="E1072" s="10" t="s">
        <v>425</v>
      </c>
      <c r="F1072" s="10" t="s">
        <v>426</v>
      </c>
      <c r="G1072" s="51">
        <v>5350800</v>
      </c>
      <c r="H1072" s="51">
        <v>5350800</v>
      </c>
      <c r="I1072" s="51">
        <v>5350800</v>
      </c>
      <c r="J1072" s="51">
        <v>0</v>
      </c>
      <c r="K1072" s="51">
        <v>0</v>
      </c>
      <c r="L1072" s="51">
        <v>0</v>
      </c>
      <c r="M1072" s="51">
        <v>4243200</v>
      </c>
      <c r="N1072" s="51">
        <v>4243200</v>
      </c>
      <c r="O1072" s="51">
        <v>1107600</v>
      </c>
      <c r="P1072" s="51">
        <v>1107600</v>
      </c>
      <c r="Q1072" s="9">
        <f t="shared" si="33"/>
        <v>0.79300291545189505</v>
      </c>
    </row>
    <row r="1073" spans="1:17" x14ac:dyDescent="0.2">
      <c r="A1073" s="10" t="s">
        <v>414</v>
      </c>
      <c r="B1073" s="10" t="s">
        <v>415</v>
      </c>
      <c r="C1073" s="11" t="str">
        <f t="shared" si="32"/>
        <v>21375500 Información y Comunicación</v>
      </c>
      <c r="D1073" s="10" t="s">
        <v>19</v>
      </c>
      <c r="E1073" s="10" t="s">
        <v>427</v>
      </c>
      <c r="F1073" s="10" t="s">
        <v>428</v>
      </c>
      <c r="G1073" s="51">
        <v>10290000</v>
      </c>
      <c r="H1073" s="51">
        <v>10290000</v>
      </c>
      <c r="I1073" s="51">
        <v>10290000</v>
      </c>
      <c r="J1073" s="51">
        <v>0</v>
      </c>
      <c r="K1073" s="51">
        <v>0</v>
      </c>
      <c r="L1073" s="51">
        <v>0</v>
      </c>
      <c r="M1073" s="51">
        <v>8248200</v>
      </c>
      <c r="N1073" s="51">
        <v>8248200</v>
      </c>
      <c r="O1073" s="51">
        <v>2041800</v>
      </c>
      <c r="P1073" s="51">
        <v>2041800</v>
      </c>
      <c r="Q1073" s="9">
        <f t="shared" si="33"/>
        <v>0.80157434402332362</v>
      </c>
    </row>
    <row r="1074" spans="1:17" x14ac:dyDescent="0.2">
      <c r="A1074" s="10" t="s">
        <v>414</v>
      </c>
      <c r="B1074" s="10" t="s">
        <v>415</v>
      </c>
      <c r="C1074" s="11" t="str">
        <f t="shared" si="32"/>
        <v>21375500 Información y Comunicación</v>
      </c>
      <c r="D1074" s="10" t="s">
        <v>19</v>
      </c>
      <c r="E1074" s="10" t="s">
        <v>429</v>
      </c>
      <c r="F1074" s="10" t="s">
        <v>430</v>
      </c>
      <c r="G1074" s="51">
        <v>3430000</v>
      </c>
      <c r="H1074" s="51">
        <v>3430000</v>
      </c>
      <c r="I1074" s="51">
        <v>3430000</v>
      </c>
      <c r="J1074" s="51">
        <v>0</v>
      </c>
      <c r="K1074" s="51">
        <v>0</v>
      </c>
      <c r="L1074" s="51">
        <v>0</v>
      </c>
      <c r="M1074" s="51">
        <v>2683150</v>
      </c>
      <c r="N1074" s="51">
        <v>2683150</v>
      </c>
      <c r="O1074" s="51">
        <v>746850</v>
      </c>
      <c r="P1074" s="51">
        <v>746850</v>
      </c>
      <c r="Q1074" s="9">
        <f t="shared" si="33"/>
        <v>0.78225947521865891</v>
      </c>
    </row>
    <row r="1075" spans="1:17" x14ac:dyDescent="0.2">
      <c r="A1075" s="10" t="s">
        <v>414</v>
      </c>
      <c r="B1075" s="10" t="s">
        <v>415</v>
      </c>
      <c r="C1075" s="11" t="str">
        <f t="shared" si="32"/>
        <v>21375500 Información y Comunicación</v>
      </c>
      <c r="D1075" s="10" t="s">
        <v>19</v>
      </c>
      <c r="E1075" s="10" t="s">
        <v>431</v>
      </c>
      <c r="F1075" s="10" t="s">
        <v>432</v>
      </c>
      <c r="G1075" s="51">
        <v>336140</v>
      </c>
      <c r="H1075" s="51">
        <v>336140</v>
      </c>
      <c r="I1075" s="51">
        <v>336140</v>
      </c>
      <c r="J1075" s="51">
        <v>0</v>
      </c>
      <c r="K1075" s="51">
        <v>0</v>
      </c>
      <c r="L1075" s="51">
        <v>0</v>
      </c>
      <c r="M1075" s="51">
        <v>277414.26</v>
      </c>
      <c r="N1075" s="51">
        <v>277414.26</v>
      </c>
      <c r="O1075" s="51">
        <v>58725.74</v>
      </c>
      <c r="P1075" s="51">
        <v>58725.74</v>
      </c>
      <c r="Q1075" s="9">
        <f t="shared" si="33"/>
        <v>0.82529380615219849</v>
      </c>
    </row>
    <row r="1076" spans="1:17" x14ac:dyDescent="0.2">
      <c r="A1076" s="10" t="s">
        <v>414</v>
      </c>
      <c r="B1076" s="10" t="s">
        <v>415</v>
      </c>
      <c r="C1076" s="11" t="str">
        <f t="shared" si="32"/>
        <v>21375500 Información y Comunicación</v>
      </c>
      <c r="D1076" s="10" t="s">
        <v>19</v>
      </c>
      <c r="E1076" s="10" t="s">
        <v>433</v>
      </c>
      <c r="F1076" s="10" t="s">
        <v>434</v>
      </c>
      <c r="G1076" s="51">
        <v>570752</v>
      </c>
      <c r="H1076" s="51">
        <v>570752</v>
      </c>
      <c r="I1076" s="51">
        <v>570752</v>
      </c>
      <c r="J1076" s="51">
        <v>0</v>
      </c>
      <c r="K1076" s="51">
        <v>0</v>
      </c>
      <c r="L1076" s="51">
        <v>0</v>
      </c>
      <c r="M1076" s="51">
        <v>509696.39</v>
      </c>
      <c r="N1076" s="51">
        <v>509696.39</v>
      </c>
      <c r="O1076" s="51">
        <v>61055.61</v>
      </c>
      <c r="P1076" s="51">
        <v>61055.61</v>
      </c>
      <c r="Q1076" s="9">
        <f t="shared" si="33"/>
        <v>0.89302602531397179</v>
      </c>
    </row>
    <row r="1077" spans="1:17" x14ac:dyDescent="0.2">
      <c r="A1077" s="10" t="s">
        <v>414</v>
      </c>
      <c r="B1077" s="10" t="s">
        <v>415</v>
      </c>
      <c r="C1077" s="11" t="str">
        <f t="shared" si="32"/>
        <v>21375500 Información y Comunicación</v>
      </c>
      <c r="D1077" s="10" t="s">
        <v>253</v>
      </c>
      <c r="E1077" s="10" t="s">
        <v>254</v>
      </c>
      <c r="F1077" s="10" t="s">
        <v>255</v>
      </c>
      <c r="G1077" s="51">
        <v>203000000</v>
      </c>
      <c r="H1077" s="51">
        <v>203000000</v>
      </c>
      <c r="I1077" s="51">
        <v>203000000</v>
      </c>
      <c r="J1077" s="51">
        <v>0</v>
      </c>
      <c r="K1077" s="51">
        <v>5549276.5099999998</v>
      </c>
      <c r="L1077" s="51">
        <v>0</v>
      </c>
      <c r="M1077" s="51">
        <v>172475603.22999999</v>
      </c>
      <c r="N1077" s="51">
        <v>153489280.53</v>
      </c>
      <c r="O1077" s="51">
        <v>24975120.260000002</v>
      </c>
      <c r="P1077" s="51">
        <v>24975120.260000002</v>
      </c>
      <c r="Q1077" s="9">
        <f t="shared" si="33"/>
        <v>0.84963351344827576</v>
      </c>
    </row>
    <row r="1078" spans="1:17" x14ac:dyDescent="0.2">
      <c r="A1078" s="10" t="s">
        <v>414</v>
      </c>
      <c r="B1078" s="10" t="s">
        <v>415</v>
      </c>
      <c r="C1078" s="11" t="str">
        <f t="shared" si="32"/>
        <v>21375500 Información y Comunicación</v>
      </c>
      <c r="D1078" s="10" t="s">
        <v>253</v>
      </c>
      <c r="E1078" s="10" t="s">
        <v>256</v>
      </c>
      <c r="F1078" s="10" t="s">
        <v>257</v>
      </c>
      <c r="G1078" s="51">
        <v>38000000</v>
      </c>
      <c r="H1078" s="51">
        <v>38000000</v>
      </c>
      <c r="I1078" s="51">
        <v>38000000</v>
      </c>
      <c r="J1078" s="51">
        <v>0</v>
      </c>
      <c r="K1078" s="51">
        <v>0</v>
      </c>
      <c r="L1078" s="51">
        <v>0</v>
      </c>
      <c r="M1078" s="51">
        <v>30528384.370000001</v>
      </c>
      <c r="N1078" s="51">
        <v>30528384.370000001</v>
      </c>
      <c r="O1078" s="51">
        <v>7471615.6299999999</v>
      </c>
      <c r="P1078" s="51">
        <v>7471615.6299999999</v>
      </c>
      <c r="Q1078" s="9">
        <f t="shared" si="33"/>
        <v>0.80337853605263165</v>
      </c>
    </row>
    <row r="1079" spans="1:17" x14ac:dyDescent="0.2">
      <c r="A1079" s="10" t="s">
        <v>414</v>
      </c>
      <c r="B1079" s="10" t="s">
        <v>415</v>
      </c>
      <c r="C1079" s="11" t="str">
        <f t="shared" si="32"/>
        <v>21375500 Información y Comunicación</v>
      </c>
      <c r="D1079" s="10" t="s">
        <v>253</v>
      </c>
      <c r="E1079" s="10" t="s">
        <v>260</v>
      </c>
      <c r="F1079" s="10" t="s">
        <v>261</v>
      </c>
      <c r="G1079" s="51">
        <v>80000</v>
      </c>
      <c r="H1079" s="51">
        <v>80000</v>
      </c>
      <c r="I1079" s="51">
        <v>80000</v>
      </c>
      <c r="J1079" s="51">
        <v>0</v>
      </c>
      <c r="K1079" s="51">
        <v>0</v>
      </c>
      <c r="L1079" s="51">
        <v>0</v>
      </c>
      <c r="M1079" s="51">
        <v>58789.65</v>
      </c>
      <c r="N1079" s="51">
        <v>58789.65</v>
      </c>
      <c r="O1079" s="51">
        <v>21210.35</v>
      </c>
      <c r="P1079" s="51">
        <v>21210.35</v>
      </c>
      <c r="Q1079" s="9">
        <f t="shared" si="33"/>
        <v>0.734870625</v>
      </c>
    </row>
    <row r="1080" spans="1:17" x14ac:dyDescent="0.2">
      <c r="A1080" s="10" t="s">
        <v>414</v>
      </c>
      <c r="B1080" s="10" t="s">
        <v>415</v>
      </c>
      <c r="C1080" s="11" t="str">
        <f t="shared" si="32"/>
        <v>21375500 Información y Comunicación</v>
      </c>
      <c r="D1080" s="10" t="s">
        <v>253</v>
      </c>
      <c r="E1080" s="10" t="s">
        <v>262</v>
      </c>
      <c r="F1080" s="10" t="s">
        <v>263</v>
      </c>
      <c r="G1080" s="51">
        <v>3025000</v>
      </c>
      <c r="H1080" s="51">
        <v>3025000</v>
      </c>
      <c r="I1080" s="51">
        <v>3025000</v>
      </c>
      <c r="J1080" s="51">
        <v>0</v>
      </c>
      <c r="K1080" s="51">
        <v>0</v>
      </c>
      <c r="L1080" s="51">
        <v>0</v>
      </c>
      <c r="M1080" s="51">
        <v>2755845.11</v>
      </c>
      <c r="N1080" s="51">
        <v>2755845.11</v>
      </c>
      <c r="O1080" s="51">
        <v>269154.89</v>
      </c>
      <c r="P1080" s="51">
        <v>269154.89</v>
      </c>
      <c r="Q1080" s="9">
        <f t="shared" si="33"/>
        <v>0.91102317685950407</v>
      </c>
    </row>
    <row r="1081" spans="1:17" x14ac:dyDescent="0.2">
      <c r="A1081" s="10" t="s">
        <v>414</v>
      </c>
      <c r="B1081" s="10" t="s">
        <v>415</v>
      </c>
      <c r="C1081" s="11" t="str">
        <f t="shared" si="32"/>
        <v>21375500 Información y Comunicación</v>
      </c>
      <c r="D1081" s="10" t="s">
        <v>253</v>
      </c>
      <c r="E1081" s="10" t="s">
        <v>264</v>
      </c>
      <c r="F1081" s="10" t="s">
        <v>265</v>
      </c>
      <c r="G1081" s="51">
        <v>30300000</v>
      </c>
      <c r="H1081" s="51">
        <v>30300000</v>
      </c>
      <c r="I1081" s="51">
        <v>30300000</v>
      </c>
      <c r="J1081" s="51">
        <v>0</v>
      </c>
      <c r="K1081" s="51">
        <v>0</v>
      </c>
      <c r="L1081" s="51">
        <v>0</v>
      </c>
      <c r="M1081" s="51">
        <v>24394112.620000001</v>
      </c>
      <c r="N1081" s="51">
        <v>24394112.620000001</v>
      </c>
      <c r="O1081" s="51">
        <v>5905887.3799999999</v>
      </c>
      <c r="P1081" s="51">
        <v>5905887.3799999999</v>
      </c>
      <c r="Q1081" s="9">
        <f t="shared" si="33"/>
        <v>0.80508622508250827</v>
      </c>
    </row>
    <row r="1082" spans="1:17" x14ac:dyDescent="0.2">
      <c r="A1082" s="10" t="s">
        <v>414</v>
      </c>
      <c r="B1082" s="10" t="s">
        <v>415</v>
      </c>
      <c r="C1082" s="11" t="str">
        <f t="shared" si="32"/>
        <v>21375500 Información y Comunicación</v>
      </c>
      <c r="D1082" s="10" t="s">
        <v>253</v>
      </c>
      <c r="E1082" s="10" t="s">
        <v>357</v>
      </c>
      <c r="F1082" s="10" t="s">
        <v>358</v>
      </c>
      <c r="G1082" s="51">
        <v>0</v>
      </c>
      <c r="H1082" s="51">
        <v>175000</v>
      </c>
      <c r="I1082" s="51">
        <v>175000</v>
      </c>
      <c r="J1082" s="51">
        <v>0</v>
      </c>
      <c r="K1082" s="51">
        <v>0</v>
      </c>
      <c r="L1082" s="51">
        <v>0</v>
      </c>
      <c r="M1082" s="51">
        <v>0</v>
      </c>
      <c r="N1082" s="51">
        <v>0</v>
      </c>
      <c r="O1082" s="51">
        <v>175000</v>
      </c>
      <c r="P1082" s="51">
        <v>175000</v>
      </c>
      <c r="Q1082" s="12">
        <f t="shared" si="33"/>
        <v>0</v>
      </c>
    </row>
    <row r="1083" spans="1:17" x14ac:dyDescent="0.2">
      <c r="A1083" s="10" t="s">
        <v>414</v>
      </c>
      <c r="B1083" s="10" t="s">
        <v>415</v>
      </c>
      <c r="C1083" s="11" t="str">
        <f t="shared" si="32"/>
        <v>21375500 Información y Comunicación</v>
      </c>
      <c r="D1083" s="10" t="s">
        <v>253</v>
      </c>
      <c r="E1083" s="10" t="s">
        <v>266</v>
      </c>
      <c r="F1083" s="10" t="s">
        <v>267</v>
      </c>
      <c r="G1083" s="51">
        <v>4595000</v>
      </c>
      <c r="H1083" s="51">
        <v>4420000</v>
      </c>
      <c r="I1083" s="51">
        <v>4420000</v>
      </c>
      <c r="J1083" s="51">
        <v>0</v>
      </c>
      <c r="K1083" s="51">
        <v>0</v>
      </c>
      <c r="L1083" s="51">
        <v>0</v>
      </c>
      <c r="M1083" s="51">
        <v>3319636.99</v>
      </c>
      <c r="N1083" s="51">
        <v>3319636.99</v>
      </c>
      <c r="O1083" s="51">
        <v>1100363.01</v>
      </c>
      <c r="P1083" s="51">
        <v>1100363.01</v>
      </c>
      <c r="Q1083" s="9">
        <f t="shared" si="33"/>
        <v>0.75104909276018106</v>
      </c>
    </row>
    <row r="1084" spans="1:17" x14ac:dyDescent="0.2">
      <c r="A1084" s="10" t="s">
        <v>414</v>
      </c>
      <c r="B1084" s="10" t="s">
        <v>415</v>
      </c>
      <c r="C1084" s="11" t="str">
        <f t="shared" si="32"/>
        <v>21375500 Información y Comunicación</v>
      </c>
      <c r="D1084" s="10" t="s">
        <v>253</v>
      </c>
      <c r="E1084" s="10" t="s">
        <v>268</v>
      </c>
      <c r="F1084" s="10" t="s">
        <v>269</v>
      </c>
      <c r="G1084" s="51">
        <v>130000000</v>
      </c>
      <c r="H1084" s="51">
        <v>130000000</v>
      </c>
      <c r="I1084" s="51">
        <v>130000000</v>
      </c>
      <c r="J1084" s="51">
        <v>0</v>
      </c>
      <c r="K1084" s="51">
        <v>2535943.9300000002</v>
      </c>
      <c r="L1084" s="51">
        <v>0</v>
      </c>
      <c r="M1084" s="51">
        <v>116076256.06</v>
      </c>
      <c r="N1084" s="51">
        <v>97089933.359999999</v>
      </c>
      <c r="O1084" s="51">
        <v>11387800.01</v>
      </c>
      <c r="P1084" s="51">
        <v>11387800.01</v>
      </c>
      <c r="Q1084" s="9">
        <f t="shared" si="33"/>
        <v>0.89289427738461535</v>
      </c>
    </row>
    <row r="1085" spans="1:17" x14ac:dyDescent="0.2">
      <c r="A1085" s="10" t="s">
        <v>414</v>
      </c>
      <c r="B1085" s="10" t="s">
        <v>415</v>
      </c>
      <c r="C1085" s="11" t="str">
        <f t="shared" si="32"/>
        <v>21375500 Información y Comunicación</v>
      </c>
      <c r="D1085" s="10" t="s">
        <v>253</v>
      </c>
      <c r="E1085" s="10" t="s">
        <v>270</v>
      </c>
      <c r="F1085" s="10" t="s">
        <v>271</v>
      </c>
      <c r="G1085" s="51">
        <v>130000000</v>
      </c>
      <c r="H1085" s="51">
        <v>130000000</v>
      </c>
      <c r="I1085" s="51">
        <v>130000000</v>
      </c>
      <c r="J1085" s="51">
        <v>0</v>
      </c>
      <c r="K1085" s="51">
        <v>2535943.9300000002</v>
      </c>
      <c r="L1085" s="51">
        <v>0</v>
      </c>
      <c r="M1085" s="51">
        <v>116076256.06</v>
      </c>
      <c r="N1085" s="51">
        <v>97089933.359999999</v>
      </c>
      <c r="O1085" s="51">
        <v>11387800.01</v>
      </c>
      <c r="P1085" s="51">
        <v>11387800.01</v>
      </c>
      <c r="Q1085" s="9">
        <f t="shared" si="33"/>
        <v>0.89289427738461535</v>
      </c>
    </row>
    <row r="1086" spans="1:17" x14ac:dyDescent="0.2">
      <c r="A1086" s="10" t="s">
        <v>414</v>
      </c>
      <c r="B1086" s="10" t="s">
        <v>415</v>
      </c>
      <c r="C1086" s="11" t="str">
        <f t="shared" si="32"/>
        <v>21375500 Información y Comunicación</v>
      </c>
      <c r="D1086" s="10" t="s">
        <v>253</v>
      </c>
      <c r="E1086" s="10" t="s">
        <v>274</v>
      </c>
      <c r="F1086" s="10" t="s">
        <v>275</v>
      </c>
      <c r="G1086" s="51">
        <v>35000000</v>
      </c>
      <c r="H1086" s="51">
        <v>35000000</v>
      </c>
      <c r="I1086" s="51">
        <v>35000000</v>
      </c>
      <c r="J1086" s="51">
        <v>0</v>
      </c>
      <c r="K1086" s="51">
        <v>3013332.58</v>
      </c>
      <c r="L1086" s="51">
        <v>0</v>
      </c>
      <c r="M1086" s="51">
        <v>25870962.800000001</v>
      </c>
      <c r="N1086" s="51">
        <v>25870962.800000001</v>
      </c>
      <c r="O1086" s="51">
        <v>6115704.6200000001</v>
      </c>
      <c r="P1086" s="51">
        <v>6115704.6200000001</v>
      </c>
      <c r="Q1086" s="9">
        <f t="shared" si="33"/>
        <v>0.73917036571428574</v>
      </c>
    </row>
    <row r="1087" spans="1:17" x14ac:dyDescent="0.2">
      <c r="A1087" s="10" t="s">
        <v>414</v>
      </c>
      <c r="B1087" s="10" t="s">
        <v>415</v>
      </c>
      <c r="C1087" s="11" t="str">
        <f t="shared" si="32"/>
        <v>21375500 Información y Comunicación</v>
      </c>
      <c r="D1087" s="10" t="s">
        <v>253</v>
      </c>
      <c r="E1087" s="10" t="s">
        <v>276</v>
      </c>
      <c r="F1087" s="10" t="s">
        <v>277</v>
      </c>
      <c r="G1087" s="51">
        <v>35000000</v>
      </c>
      <c r="H1087" s="51">
        <v>35000000</v>
      </c>
      <c r="I1087" s="51">
        <v>35000000</v>
      </c>
      <c r="J1087" s="51">
        <v>0</v>
      </c>
      <c r="K1087" s="51">
        <v>3013332.58</v>
      </c>
      <c r="L1087" s="51">
        <v>0</v>
      </c>
      <c r="M1087" s="51">
        <v>25870962.800000001</v>
      </c>
      <c r="N1087" s="51">
        <v>25870962.800000001</v>
      </c>
      <c r="O1087" s="51">
        <v>6115704.6200000001</v>
      </c>
      <c r="P1087" s="51">
        <v>6115704.6200000001</v>
      </c>
      <c r="Q1087" s="12">
        <f t="shared" si="33"/>
        <v>0.73917036571428574</v>
      </c>
    </row>
    <row r="1088" spans="1:17" x14ac:dyDescent="0.2">
      <c r="A1088" s="11" t="s">
        <v>435</v>
      </c>
      <c r="B1088" s="11" t="s">
        <v>436</v>
      </c>
      <c r="C1088" s="11" t="str">
        <f t="shared" si="32"/>
        <v>21375800 Desarrollo Artístico y Extensión Musical</v>
      </c>
      <c r="D1088" s="11" t="s">
        <v>19</v>
      </c>
      <c r="E1088" s="11" t="s">
        <v>20</v>
      </c>
      <c r="F1088" s="11" t="s">
        <v>20</v>
      </c>
      <c r="G1088" s="50">
        <v>3621464388</v>
      </c>
      <c r="H1088" s="50">
        <v>3580511605</v>
      </c>
      <c r="I1088" s="50">
        <v>3580511605</v>
      </c>
      <c r="J1088" s="50">
        <v>0</v>
      </c>
      <c r="K1088" s="50">
        <v>11368560.83</v>
      </c>
      <c r="L1088" s="50">
        <v>0</v>
      </c>
      <c r="M1088" s="50">
        <v>3078488913.6900001</v>
      </c>
      <c r="N1088" s="50">
        <v>2970565888.8200002</v>
      </c>
      <c r="O1088" s="50">
        <v>490654130.48000002</v>
      </c>
      <c r="P1088" s="50">
        <v>490654130.48000002</v>
      </c>
      <c r="Q1088" s="12">
        <f t="shared" si="33"/>
        <v>0.8597902348343317</v>
      </c>
    </row>
    <row r="1089" spans="1:17" x14ac:dyDescent="0.2">
      <c r="A1089" s="10" t="s">
        <v>435</v>
      </c>
      <c r="B1089" s="10" t="s">
        <v>436</v>
      </c>
      <c r="C1089" s="11" t="str">
        <f t="shared" si="32"/>
        <v>21375800 Desarrollo Artístico y Extensión Musical</v>
      </c>
      <c r="D1089" s="10" t="s">
        <v>19</v>
      </c>
      <c r="E1089" s="10" t="s">
        <v>23</v>
      </c>
      <c r="F1089" s="10" t="s">
        <v>24</v>
      </c>
      <c r="G1089" s="51">
        <v>3014918205</v>
      </c>
      <c r="H1089" s="51">
        <v>2932471612</v>
      </c>
      <c r="I1089" s="51">
        <v>2932471612</v>
      </c>
      <c r="J1089" s="51">
        <v>0</v>
      </c>
      <c r="K1089" s="51">
        <v>0</v>
      </c>
      <c r="L1089" s="51">
        <v>0</v>
      </c>
      <c r="M1089" s="51">
        <v>2543136181.5300002</v>
      </c>
      <c r="N1089" s="51">
        <v>2543136181.5300002</v>
      </c>
      <c r="O1089" s="51">
        <v>389335430.47000003</v>
      </c>
      <c r="P1089" s="51">
        <v>389335430.47000003</v>
      </c>
      <c r="Q1089" s="9">
        <f t="shared" si="33"/>
        <v>0.86723300956203775</v>
      </c>
    </row>
    <row r="1090" spans="1:17" x14ac:dyDescent="0.2">
      <c r="A1090" s="10" t="s">
        <v>435</v>
      </c>
      <c r="B1090" s="10" t="s">
        <v>436</v>
      </c>
      <c r="C1090" s="11" t="str">
        <f t="shared" si="32"/>
        <v>21375800 Desarrollo Artístico y Extensión Musical</v>
      </c>
      <c r="D1090" s="10" t="s">
        <v>19</v>
      </c>
      <c r="E1090" s="10" t="s">
        <v>25</v>
      </c>
      <c r="F1090" s="10" t="s">
        <v>26</v>
      </c>
      <c r="G1090" s="51">
        <v>1479231800</v>
      </c>
      <c r="H1090" s="51">
        <v>1442385507</v>
      </c>
      <c r="I1090" s="51">
        <v>1442385507</v>
      </c>
      <c r="J1090" s="51">
        <v>0</v>
      </c>
      <c r="K1090" s="51">
        <v>0</v>
      </c>
      <c r="L1090" s="51">
        <v>0</v>
      </c>
      <c r="M1090" s="51">
        <v>1311852682.3</v>
      </c>
      <c r="N1090" s="51">
        <v>1311852682.3</v>
      </c>
      <c r="O1090" s="51">
        <v>130532824.7</v>
      </c>
      <c r="P1090" s="51">
        <v>130532824.7</v>
      </c>
      <c r="Q1090" s="9">
        <f t="shared" si="33"/>
        <v>0.9095021240392982</v>
      </c>
    </row>
    <row r="1091" spans="1:17" x14ac:dyDescent="0.2">
      <c r="A1091" s="10" t="s">
        <v>435</v>
      </c>
      <c r="B1091" s="10" t="s">
        <v>436</v>
      </c>
      <c r="C1091" s="11" t="str">
        <f t="shared" si="32"/>
        <v>21375800 Desarrollo Artístico y Extensión Musical</v>
      </c>
      <c r="D1091" s="10" t="s">
        <v>19</v>
      </c>
      <c r="E1091" s="10" t="s">
        <v>27</v>
      </c>
      <c r="F1091" s="10" t="s">
        <v>28</v>
      </c>
      <c r="G1091" s="51">
        <v>1477231800</v>
      </c>
      <c r="H1091" s="51">
        <v>1440385507</v>
      </c>
      <c r="I1091" s="51">
        <v>1440385507</v>
      </c>
      <c r="J1091" s="51">
        <v>0</v>
      </c>
      <c r="K1091" s="51">
        <v>0</v>
      </c>
      <c r="L1091" s="51">
        <v>0</v>
      </c>
      <c r="M1091" s="51">
        <v>1311852682.3</v>
      </c>
      <c r="N1091" s="51">
        <v>1311852682.3</v>
      </c>
      <c r="O1091" s="51">
        <v>128532824.7</v>
      </c>
      <c r="P1091" s="51">
        <v>128532824.7</v>
      </c>
      <c r="Q1091" s="9">
        <f t="shared" si="33"/>
        <v>0.91076498334969702</v>
      </c>
    </row>
    <row r="1092" spans="1:17" x14ac:dyDescent="0.2">
      <c r="A1092" s="10" t="s">
        <v>435</v>
      </c>
      <c r="B1092" s="10" t="s">
        <v>436</v>
      </c>
      <c r="C1092" s="11" t="str">
        <f t="shared" si="32"/>
        <v>21375800 Desarrollo Artístico y Extensión Musical</v>
      </c>
      <c r="D1092" s="10" t="s">
        <v>19</v>
      </c>
      <c r="E1092" s="10" t="s">
        <v>29</v>
      </c>
      <c r="F1092" s="10" t="s">
        <v>30</v>
      </c>
      <c r="G1092" s="51">
        <v>2000000</v>
      </c>
      <c r="H1092" s="51">
        <v>2000000</v>
      </c>
      <c r="I1092" s="51">
        <v>2000000</v>
      </c>
      <c r="J1092" s="51">
        <v>0</v>
      </c>
      <c r="K1092" s="51">
        <v>0</v>
      </c>
      <c r="L1092" s="51">
        <v>0</v>
      </c>
      <c r="M1092" s="51">
        <v>0</v>
      </c>
      <c r="N1092" s="51">
        <v>0</v>
      </c>
      <c r="O1092" s="51">
        <v>2000000</v>
      </c>
      <c r="P1092" s="51">
        <v>2000000</v>
      </c>
      <c r="Q1092" s="9">
        <f t="shared" si="33"/>
        <v>0</v>
      </c>
    </row>
    <row r="1093" spans="1:17" x14ac:dyDescent="0.2">
      <c r="A1093" s="10" t="s">
        <v>435</v>
      </c>
      <c r="B1093" s="10" t="s">
        <v>436</v>
      </c>
      <c r="C1093" s="11" t="str">
        <f t="shared" si="32"/>
        <v>21375800 Desarrollo Artístico y Extensión Musical</v>
      </c>
      <c r="D1093" s="10" t="s">
        <v>19</v>
      </c>
      <c r="E1093" s="10" t="s">
        <v>31</v>
      </c>
      <c r="F1093" s="10" t="s">
        <v>32</v>
      </c>
      <c r="G1093" s="51">
        <v>4400000</v>
      </c>
      <c r="H1093" s="51">
        <v>4400000</v>
      </c>
      <c r="I1093" s="51">
        <v>4400000</v>
      </c>
      <c r="J1093" s="51">
        <v>0</v>
      </c>
      <c r="K1093" s="51">
        <v>0</v>
      </c>
      <c r="L1093" s="51">
        <v>0</v>
      </c>
      <c r="M1093" s="51">
        <v>506481</v>
      </c>
      <c r="N1093" s="51">
        <v>506481</v>
      </c>
      <c r="O1093" s="51">
        <v>3893519</v>
      </c>
      <c r="P1093" s="51">
        <v>3893519</v>
      </c>
      <c r="Q1093" s="9">
        <f t="shared" si="33"/>
        <v>0.11510931818181819</v>
      </c>
    </row>
    <row r="1094" spans="1:17" x14ac:dyDescent="0.2">
      <c r="A1094" s="10" t="s">
        <v>435</v>
      </c>
      <c r="B1094" s="10" t="s">
        <v>436</v>
      </c>
      <c r="C1094" s="11" t="str">
        <f t="shared" si="32"/>
        <v>21375800 Desarrollo Artístico y Extensión Musical</v>
      </c>
      <c r="D1094" s="10" t="s">
        <v>19</v>
      </c>
      <c r="E1094" s="10" t="s">
        <v>33</v>
      </c>
      <c r="F1094" s="10" t="s">
        <v>34</v>
      </c>
      <c r="G1094" s="51">
        <v>4400000</v>
      </c>
      <c r="H1094" s="51">
        <v>4400000</v>
      </c>
      <c r="I1094" s="51">
        <v>4400000</v>
      </c>
      <c r="J1094" s="51">
        <v>0</v>
      </c>
      <c r="K1094" s="51">
        <v>0</v>
      </c>
      <c r="L1094" s="51">
        <v>0</v>
      </c>
      <c r="M1094" s="51">
        <v>506481</v>
      </c>
      <c r="N1094" s="51">
        <v>506481</v>
      </c>
      <c r="O1094" s="51">
        <v>3893519</v>
      </c>
      <c r="P1094" s="51">
        <v>3893519</v>
      </c>
      <c r="Q1094" s="9">
        <f t="shared" si="33"/>
        <v>0.11510931818181819</v>
      </c>
    </row>
    <row r="1095" spans="1:17" x14ac:dyDescent="0.2">
      <c r="A1095" s="10" t="s">
        <v>435</v>
      </c>
      <c r="B1095" s="10" t="s">
        <v>436</v>
      </c>
      <c r="C1095" s="11" t="str">
        <f t="shared" ref="C1095:C1158" si="34">+CONCATENATE(A1095," ",B1095)</f>
        <v>21375800 Desarrollo Artístico y Extensión Musical</v>
      </c>
      <c r="D1095" s="10" t="s">
        <v>19</v>
      </c>
      <c r="E1095" s="10" t="s">
        <v>35</v>
      </c>
      <c r="F1095" s="10" t="s">
        <v>36</v>
      </c>
      <c r="G1095" s="51">
        <v>1067621991</v>
      </c>
      <c r="H1095" s="51">
        <v>1034922974</v>
      </c>
      <c r="I1095" s="51">
        <v>1034922974</v>
      </c>
      <c r="J1095" s="51">
        <v>0</v>
      </c>
      <c r="K1095" s="51">
        <v>0</v>
      </c>
      <c r="L1095" s="51">
        <v>0</v>
      </c>
      <c r="M1095" s="51">
        <v>861529345.23000002</v>
      </c>
      <c r="N1095" s="51">
        <v>861529345.23000002</v>
      </c>
      <c r="O1095" s="51">
        <v>173393628.77000001</v>
      </c>
      <c r="P1095" s="51">
        <v>173393628.77000001</v>
      </c>
      <c r="Q1095" s="9">
        <f t="shared" ref="Q1095:Q1158" si="35">+IFERROR(M1095/H1095,0)</f>
        <v>0.83245745516709346</v>
      </c>
    </row>
    <row r="1096" spans="1:17" x14ac:dyDescent="0.2">
      <c r="A1096" s="10" t="s">
        <v>435</v>
      </c>
      <c r="B1096" s="10" t="s">
        <v>436</v>
      </c>
      <c r="C1096" s="11" t="str">
        <f t="shared" si="34"/>
        <v>21375800 Desarrollo Artístico y Extensión Musical</v>
      </c>
      <c r="D1096" s="10" t="s">
        <v>19</v>
      </c>
      <c r="E1096" s="10" t="s">
        <v>37</v>
      </c>
      <c r="F1096" s="10" t="s">
        <v>38</v>
      </c>
      <c r="G1096" s="51">
        <v>612000000</v>
      </c>
      <c r="H1096" s="51">
        <v>589771356</v>
      </c>
      <c r="I1096" s="51">
        <v>589771356</v>
      </c>
      <c r="J1096" s="51">
        <v>0</v>
      </c>
      <c r="K1096" s="51">
        <v>0</v>
      </c>
      <c r="L1096" s="51">
        <v>0</v>
      </c>
      <c r="M1096" s="51">
        <v>505468666.66000003</v>
      </c>
      <c r="N1096" s="51">
        <v>505468666.66000003</v>
      </c>
      <c r="O1096" s="51">
        <v>84302689.340000004</v>
      </c>
      <c r="P1096" s="51">
        <v>84302689.340000004</v>
      </c>
      <c r="Q1096" s="9">
        <f t="shared" si="35"/>
        <v>0.85705869150417002</v>
      </c>
    </row>
    <row r="1097" spans="1:17" x14ac:dyDescent="0.2">
      <c r="A1097" s="10" t="s">
        <v>435</v>
      </c>
      <c r="B1097" s="10" t="s">
        <v>436</v>
      </c>
      <c r="C1097" s="11" t="str">
        <f t="shared" si="34"/>
        <v>21375800 Desarrollo Artístico y Extensión Musical</v>
      </c>
      <c r="D1097" s="10" t="s">
        <v>19</v>
      </c>
      <c r="E1097" s="10" t="s">
        <v>39</v>
      </c>
      <c r="F1097" s="10" t="s">
        <v>40</v>
      </c>
      <c r="G1097" s="51">
        <v>41761270</v>
      </c>
      <c r="H1097" s="51">
        <v>33761270</v>
      </c>
      <c r="I1097" s="51">
        <v>33761270</v>
      </c>
      <c r="J1097" s="51">
        <v>0</v>
      </c>
      <c r="K1097" s="51">
        <v>0</v>
      </c>
      <c r="L1097" s="51">
        <v>0</v>
      </c>
      <c r="M1097" s="51">
        <v>17387388.050000001</v>
      </c>
      <c r="N1097" s="51">
        <v>17387388.050000001</v>
      </c>
      <c r="O1097" s="51">
        <v>16373881.949999999</v>
      </c>
      <c r="P1097" s="51">
        <v>16373881.949999999</v>
      </c>
      <c r="Q1097" s="9">
        <f t="shared" si="35"/>
        <v>0.51500989299276956</v>
      </c>
    </row>
    <row r="1098" spans="1:17" x14ac:dyDescent="0.2">
      <c r="A1098" s="10" t="s">
        <v>435</v>
      </c>
      <c r="B1098" s="10" t="s">
        <v>436</v>
      </c>
      <c r="C1098" s="11" t="str">
        <f t="shared" si="34"/>
        <v>21375800 Desarrollo Artístico y Extensión Musical</v>
      </c>
      <c r="D1098" s="10" t="s">
        <v>19</v>
      </c>
      <c r="E1098" s="10" t="s">
        <v>41</v>
      </c>
      <c r="F1098" s="10" t="s">
        <v>42</v>
      </c>
      <c r="G1098" s="51">
        <v>194037663</v>
      </c>
      <c r="H1098" s="51">
        <v>190817290</v>
      </c>
      <c r="I1098" s="51">
        <v>190817290</v>
      </c>
      <c r="J1098" s="51">
        <v>0</v>
      </c>
      <c r="K1098" s="51">
        <v>0</v>
      </c>
      <c r="L1098" s="51">
        <v>0</v>
      </c>
      <c r="M1098" s="51">
        <v>170131146.81999999</v>
      </c>
      <c r="N1098" s="51">
        <v>170131146.81999999</v>
      </c>
      <c r="O1098" s="51">
        <v>20686143.18</v>
      </c>
      <c r="P1098" s="51">
        <v>20686143.18</v>
      </c>
      <c r="Q1098" s="9">
        <f t="shared" si="35"/>
        <v>0.89159188258045163</v>
      </c>
    </row>
    <row r="1099" spans="1:17" x14ac:dyDescent="0.2">
      <c r="A1099" s="10" t="s">
        <v>435</v>
      </c>
      <c r="B1099" s="10" t="s">
        <v>436</v>
      </c>
      <c r="C1099" s="11" t="str">
        <f t="shared" si="34"/>
        <v>21375800 Desarrollo Artístico y Extensión Musical</v>
      </c>
      <c r="D1099" s="10" t="s">
        <v>19</v>
      </c>
      <c r="E1099" s="10" t="s">
        <v>43</v>
      </c>
      <c r="F1099" s="10" t="s">
        <v>44</v>
      </c>
      <c r="G1099" s="51">
        <v>164723058</v>
      </c>
      <c r="H1099" s="51">
        <v>164723058</v>
      </c>
      <c r="I1099" s="51">
        <v>164723058</v>
      </c>
      <c r="J1099" s="51">
        <v>0</v>
      </c>
      <c r="K1099" s="51">
        <v>0</v>
      </c>
      <c r="L1099" s="51">
        <v>0</v>
      </c>
      <c r="M1099" s="51">
        <v>155335270.50999999</v>
      </c>
      <c r="N1099" s="51">
        <v>155335270.50999999</v>
      </c>
      <c r="O1099" s="51">
        <v>9387787.4900000002</v>
      </c>
      <c r="P1099" s="51">
        <v>9387787.4900000002</v>
      </c>
      <c r="Q1099" s="9">
        <f t="shared" si="35"/>
        <v>0.94300866190815857</v>
      </c>
    </row>
    <row r="1100" spans="1:17" x14ac:dyDescent="0.2">
      <c r="A1100" s="10" t="s">
        <v>435</v>
      </c>
      <c r="B1100" s="10" t="s">
        <v>436</v>
      </c>
      <c r="C1100" s="11" t="str">
        <f t="shared" si="34"/>
        <v>21375800 Desarrollo Artístico y Extensión Musical</v>
      </c>
      <c r="D1100" s="10" t="s">
        <v>19</v>
      </c>
      <c r="E1100" s="10" t="s">
        <v>45</v>
      </c>
      <c r="F1100" s="10" t="s">
        <v>46</v>
      </c>
      <c r="G1100" s="51">
        <v>55100000</v>
      </c>
      <c r="H1100" s="51">
        <v>55850000</v>
      </c>
      <c r="I1100" s="51">
        <v>55850000</v>
      </c>
      <c r="J1100" s="51">
        <v>0</v>
      </c>
      <c r="K1100" s="51">
        <v>0</v>
      </c>
      <c r="L1100" s="51">
        <v>0</v>
      </c>
      <c r="M1100" s="51">
        <v>13206873.189999999</v>
      </c>
      <c r="N1100" s="51">
        <v>13206873.189999999</v>
      </c>
      <c r="O1100" s="51">
        <v>42643126.810000002</v>
      </c>
      <c r="P1100" s="51">
        <v>42643126.810000002</v>
      </c>
      <c r="Q1100" s="9">
        <f t="shared" si="35"/>
        <v>0.23647042417188899</v>
      </c>
    </row>
    <row r="1101" spans="1:17" x14ac:dyDescent="0.2">
      <c r="A1101" s="10" t="s">
        <v>435</v>
      </c>
      <c r="B1101" s="10" t="s">
        <v>436</v>
      </c>
      <c r="C1101" s="11" t="str">
        <f t="shared" si="34"/>
        <v>21375800 Desarrollo Artístico y Extensión Musical</v>
      </c>
      <c r="D1101" s="10" t="s">
        <v>19</v>
      </c>
      <c r="E1101" s="10" t="s">
        <v>47</v>
      </c>
      <c r="F1101" s="10" t="s">
        <v>48</v>
      </c>
      <c r="G1101" s="51">
        <v>229828573</v>
      </c>
      <c r="H1101" s="51">
        <v>223435016</v>
      </c>
      <c r="I1101" s="51">
        <v>223435016</v>
      </c>
      <c r="J1101" s="51">
        <v>0</v>
      </c>
      <c r="K1101" s="51">
        <v>0</v>
      </c>
      <c r="L1101" s="51">
        <v>0</v>
      </c>
      <c r="M1101" s="51">
        <v>194629937</v>
      </c>
      <c r="N1101" s="51">
        <v>194629937</v>
      </c>
      <c r="O1101" s="51">
        <v>28805079</v>
      </c>
      <c r="P1101" s="51">
        <v>28805079</v>
      </c>
      <c r="Q1101" s="9">
        <f t="shared" si="35"/>
        <v>0.8710807306944226</v>
      </c>
    </row>
    <row r="1102" spans="1:17" x14ac:dyDescent="0.2">
      <c r="A1102" s="10" t="s">
        <v>435</v>
      </c>
      <c r="B1102" s="10" t="s">
        <v>436</v>
      </c>
      <c r="C1102" s="11" t="str">
        <f t="shared" si="34"/>
        <v>21375800 Desarrollo Artístico y Extensión Musical</v>
      </c>
      <c r="D1102" s="10" t="s">
        <v>19</v>
      </c>
      <c r="E1102" s="10" t="s">
        <v>437</v>
      </c>
      <c r="F1102" s="10" t="s">
        <v>50</v>
      </c>
      <c r="G1102" s="51">
        <v>218042492</v>
      </c>
      <c r="H1102" s="51">
        <v>211976810</v>
      </c>
      <c r="I1102" s="51">
        <v>211976810</v>
      </c>
      <c r="J1102" s="51">
        <v>0</v>
      </c>
      <c r="K1102" s="51">
        <v>0</v>
      </c>
      <c r="L1102" s="51">
        <v>0</v>
      </c>
      <c r="M1102" s="51">
        <v>184656742</v>
      </c>
      <c r="N1102" s="51">
        <v>184656742</v>
      </c>
      <c r="O1102" s="51">
        <v>27320068</v>
      </c>
      <c r="P1102" s="51">
        <v>27320068</v>
      </c>
      <c r="Q1102" s="9">
        <f t="shared" si="35"/>
        <v>0.87111765669084273</v>
      </c>
    </row>
    <row r="1103" spans="1:17" x14ac:dyDescent="0.2">
      <c r="A1103" s="10" t="s">
        <v>435</v>
      </c>
      <c r="B1103" s="10" t="s">
        <v>436</v>
      </c>
      <c r="C1103" s="11" t="str">
        <f t="shared" si="34"/>
        <v>21375800 Desarrollo Artístico y Extensión Musical</v>
      </c>
      <c r="D1103" s="10" t="s">
        <v>19</v>
      </c>
      <c r="E1103" s="10" t="s">
        <v>438</v>
      </c>
      <c r="F1103" s="10" t="s">
        <v>52</v>
      </c>
      <c r="G1103" s="51">
        <v>11786081</v>
      </c>
      <c r="H1103" s="51">
        <v>11458206</v>
      </c>
      <c r="I1103" s="51">
        <v>11458206</v>
      </c>
      <c r="J1103" s="51">
        <v>0</v>
      </c>
      <c r="K1103" s="51">
        <v>0</v>
      </c>
      <c r="L1103" s="51">
        <v>0</v>
      </c>
      <c r="M1103" s="51">
        <v>9973195</v>
      </c>
      <c r="N1103" s="51">
        <v>9973195</v>
      </c>
      <c r="O1103" s="51">
        <v>1485011</v>
      </c>
      <c r="P1103" s="51">
        <v>1485011</v>
      </c>
      <c r="Q1103" s="9">
        <f t="shared" si="35"/>
        <v>0.87039759976387232</v>
      </c>
    </row>
    <row r="1104" spans="1:17" x14ac:dyDescent="0.2">
      <c r="A1104" s="10" t="s">
        <v>435</v>
      </c>
      <c r="B1104" s="10" t="s">
        <v>436</v>
      </c>
      <c r="C1104" s="11" t="str">
        <f t="shared" si="34"/>
        <v>21375800 Desarrollo Artístico y Extensión Musical</v>
      </c>
      <c r="D1104" s="10" t="s">
        <v>19</v>
      </c>
      <c r="E1104" s="10" t="s">
        <v>53</v>
      </c>
      <c r="F1104" s="10" t="s">
        <v>54</v>
      </c>
      <c r="G1104" s="51">
        <v>233835841</v>
      </c>
      <c r="H1104" s="51">
        <v>227328115</v>
      </c>
      <c r="I1104" s="51">
        <v>227328115</v>
      </c>
      <c r="J1104" s="51">
        <v>0</v>
      </c>
      <c r="K1104" s="51">
        <v>0</v>
      </c>
      <c r="L1104" s="51">
        <v>0</v>
      </c>
      <c r="M1104" s="51">
        <v>174617736</v>
      </c>
      <c r="N1104" s="51">
        <v>174617736</v>
      </c>
      <c r="O1104" s="51">
        <v>52710379</v>
      </c>
      <c r="P1104" s="51">
        <v>52710379</v>
      </c>
      <c r="Q1104" s="9">
        <f t="shared" si="35"/>
        <v>0.76813084030543255</v>
      </c>
    </row>
    <row r="1105" spans="1:17" x14ac:dyDescent="0.2">
      <c r="A1105" s="10" t="s">
        <v>435</v>
      </c>
      <c r="B1105" s="10" t="s">
        <v>436</v>
      </c>
      <c r="C1105" s="11" t="str">
        <f t="shared" si="34"/>
        <v>21375800 Desarrollo Artístico y Extensión Musical</v>
      </c>
      <c r="D1105" s="10" t="s">
        <v>19</v>
      </c>
      <c r="E1105" s="10" t="s">
        <v>439</v>
      </c>
      <c r="F1105" s="10" t="s">
        <v>56</v>
      </c>
      <c r="G1105" s="51">
        <v>127761115</v>
      </c>
      <c r="H1105" s="51">
        <v>124204261</v>
      </c>
      <c r="I1105" s="51">
        <v>124204261</v>
      </c>
      <c r="J1105" s="51">
        <v>0</v>
      </c>
      <c r="K1105" s="51">
        <v>0</v>
      </c>
      <c r="L1105" s="51">
        <v>0</v>
      </c>
      <c r="M1105" s="51">
        <v>84859399</v>
      </c>
      <c r="N1105" s="51">
        <v>84859399</v>
      </c>
      <c r="O1105" s="51">
        <v>39344862</v>
      </c>
      <c r="P1105" s="51">
        <v>39344862</v>
      </c>
      <c r="Q1105" s="9">
        <f t="shared" si="35"/>
        <v>0.68322453929338223</v>
      </c>
    </row>
    <row r="1106" spans="1:17" x14ac:dyDescent="0.2">
      <c r="A1106" s="10" t="s">
        <v>435</v>
      </c>
      <c r="B1106" s="10" t="s">
        <v>436</v>
      </c>
      <c r="C1106" s="11" t="str">
        <f t="shared" si="34"/>
        <v>21375800 Desarrollo Artístico y Extensión Musical</v>
      </c>
      <c r="D1106" s="10" t="s">
        <v>19</v>
      </c>
      <c r="E1106" s="10" t="s">
        <v>440</v>
      </c>
      <c r="F1106" s="10" t="s">
        <v>58</v>
      </c>
      <c r="G1106" s="51">
        <v>70716484</v>
      </c>
      <c r="H1106" s="51">
        <v>68749236</v>
      </c>
      <c r="I1106" s="51">
        <v>68749236</v>
      </c>
      <c r="J1106" s="51">
        <v>0</v>
      </c>
      <c r="K1106" s="51">
        <v>0</v>
      </c>
      <c r="L1106" s="51">
        <v>0</v>
      </c>
      <c r="M1106" s="51">
        <v>59838918</v>
      </c>
      <c r="N1106" s="51">
        <v>59838918</v>
      </c>
      <c r="O1106" s="51">
        <v>8910318</v>
      </c>
      <c r="P1106" s="51">
        <v>8910318</v>
      </c>
      <c r="Q1106" s="9">
        <f t="shared" si="35"/>
        <v>0.87039393426859313</v>
      </c>
    </row>
    <row r="1107" spans="1:17" x14ac:dyDescent="0.2">
      <c r="A1107" s="10" t="s">
        <v>435</v>
      </c>
      <c r="B1107" s="10" t="s">
        <v>436</v>
      </c>
      <c r="C1107" s="11" t="str">
        <f t="shared" si="34"/>
        <v>21375800 Desarrollo Artístico y Extensión Musical</v>
      </c>
      <c r="D1107" s="10" t="s">
        <v>19</v>
      </c>
      <c r="E1107" s="10" t="s">
        <v>441</v>
      </c>
      <c r="F1107" s="10" t="s">
        <v>60</v>
      </c>
      <c r="G1107" s="51">
        <v>35358242</v>
      </c>
      <c r="H1107" s="51">
        <v>34374618</v>
      </c>
      <c r="I1107" s="51">
        <v>34374618</v>
      </c>
      <c r="J1107" s="51">
        <v>0</v>
      </c>
      <c r="K1107" s="51">
        <v>0</v>
      </c>
      <c r="L1107" s="51">
        <v>0</v>
      </c>
      <c r="M1107" s="51">
        <v>29919419</v>
      </c>
      <c r="N1107" s="51">
        <v>29919419</v>
      </c>
      <c r="O1107" s="51">
        <v>4455199</v>
      </c>
      <c r="P1107" s="51">
        <v>4455199</v>
      </c>
      <c r="Q1107" s="9">
        <f t="shared" si="35"/>
        <v>0.87039277061929821</v>
      </c>
    </row>
    <row r="1108" spans="1:17" x14ac:dyDescent="0.2">
      <c r="A1108" s="10" t="s">
        <v>435</v>
      </c>
      <c r="B1108" s="10" t="s">
        <v>436</v>
      </c>
      <c r="C1108" s="11" t="str">
        <f t="shared" si="34"/>
        <v>21375800 Desarrollo Artístico y Extensión Musical</v>
      </c>
      <c r="D1108" s="10" t="s">
        <v>19</v>
      </c>
      <c r="E1108" s="10" t="s">
        <v>63</v>
      </c>
      <c r="F1108" s="10" t="s">
        <v>64</v>
      </c>
      <c r="G1108" s="51">
        <v>399370482</v>
      </c>
      <c r="H1108" s="51">
        <v>408606030</v>
      </c>
      <c r="I1108" s="51">
        <v>408606030</v>
      </c>
      <c r="J1108" s="51">
        <v>0</v>
      </c>
      <c r="K1108" s="51">
        <v>719202.89</v>
      </c>
      <c r="L1108" s="51">
        <v>0</v>
      </c>
      <c r="M1108" s="51">
        <v>335819082.31999999</v>
      </c>
      <c r="N1108" s="51">
        <v>268651588.04000002</v>
      </c>
      <c r="O1108" s="51">
        <v>72067744.790000007</v>
      </c>
      <c r="P1108" s="51">
        <v>72067744.790000007</v>
      </c>
      <c r="Q1108" s="9">
        <f t="shared" si="35"/>
        <v>0.82186521407919499</v>
      </c>
    </row>
    <row r="1109" spans="1:17" x14ac:dyDescent="0.2">
      <c r="A1109" s="10" t="s">
        <v>435</v>
      </c>
      <c r="B1109" s="10" t="s">
        <v>436</v>
      </c>
      <c r="C1109" s="11" t="str">
        <f t="shared" si="34"/>
        <v>21375800 Desarrollo Artístico y Extensión Musical</v>
      </c>
      <c r="D1109" s="10" t="s">
        <v>19</v>
      </c>
      <c r="E1109" s="10" t="s">
        <v>65</v>
      </c>
      <c r="F1109" s="10" t="s">
        <v>66</v>
      </c>
      <c r="G1109" s="51">
        <v>99960000</v>
      </c>
      <c r="H1109" s="51">
        <v>85960000</v>
      </c>
      <c r="I1109" s="51">
        <v>85960000</v>
      </c>
      <c r="J1109" s="51">
        <v>0</v>
      </c>
      <c r="K1109" s="51">
        <v>0</v>
      </c>
      <c r="L1109" s="51">
        <v>0</v>
      </c>
      <c r="M1109" s="51">
        <v>84228412.480000004</v>
      </c>
      <c r="N1109" s="51">
        <v>78167172.340000004</v>
      </c>
      <c r="O1109" s="51">
        <v>1731587.52</v>
      </c>
      <c r="P1109" s="51">
        <v>1731587.52</v>
      </c>
      <c r="Q1109" s="9">
        <f t="shared" si="35"/>
        <v>0.97985589204281065</v>
      </c>
    </row>
    <row r="1110" spans="1:17" x14ac:dyDescent="0.2">
      <c r="A1110" s="10" t="s">
        <v>435</v>
      </c>
      <c r="B1110" s="10" t="s">
        <v>436</v>
      </c>
      <c r="C1110" s="11" t="str">
        <f t="shared" si="34"/>
        <v>21375800 Desarrollo Artístico y Extensión Musical</v>
      </c>
      <c r="D1110" s="10" t="s">
        <v>19</v>
      </c>
      <c r="E1110" s="10" t="s">
        <v>285</v>
      </c>
      <c r="F1110" s="10" t="s">
        <v>286</v>
      </c>
      <c r="G1110" s="51">
        <v>85960000</v>
      </c>
      <c r="H1110" s="51">
        <v>85960000</v>
      </c>
      <c r="I1110" s="51">
        <v>85960000</v>
      </c>
      <c r="J1110" s="51">
        <v>0</v>
      </c>
      <c r="K1110" s="51">
        <v>0</v>
      </c>
      <c r="L1110" s="51">
        <v>0</v>
      </c>
      <c r="M1110" s="51">
        <v>84228412.480000004</v>
      </c>
      <c r="N1110" s="51">
        <v>78167172.340000004</v>
      </c>
      <c r="O1110" s="51">
        <v>1731587.52</v>
      </c>
      <c r="P1110" s="51">
        <v>1731587.52</v>
      </c>
      <c r="Q1110" s="9">
        <f t="shared" si="35"/>
        <v>0.97985589204281065</v>
      </c>
    </row>
    <row r="1111" spans="1:17" x14ac:dyDescent="0.2">
      <c r="A1111" s="10" t="s">
        <v>435</v>
      </c>
      <c r="B1111" s="10" t="s">
        <v>436</v>
      </c>
      <c r="C1111" s="11" t="str">
        <f t="shared" si="34"/>
        <v>21375800 Desarrollo Artístico y Extensión Musical</v>
      </c>
      <c r="D1111" s="10" t="s">
        <v>19</v>
      </c>
      <c r="E1111" s="10" t="s">
        <v>67</v>
      </c>
      <c r="F1111" s="10" t="s">
        <v>68</v>
      </c>
      <c r="G1111" s="51">
        <v>14000000</v>
      </c>
      <c r="H1111" s="51">
        <v>0</v>
      </c>
      <c r="I1111" s="51">
        <v>0</v>
      </c>
      <c r="J1111" s="51">
        <v>0</v>
      </c>
      <c r="K1111" s="51">
        <v>0</v>
      </c>
      <c r="L1111" s="51">
        <v>0</v>
      </c>
      <c r="M1111" s="51">
        <v>0</v>
      </c>
      <c r="N1111" s="51">
        <v>0</v>
      </c>
      <c r="O1111" s="51">
        <v>0</v>
      </c>
      <c r="P1111" s="51">
        <v>0</v>
      </c>
      <c r="Q1111" s="9">
        <f t="shared" si="35"/>
        <v>0</v>
      </c>
    </row>
    <row r="1112" spans="1:17" x14ac:dyDescent="0.2">
      <c r="A1112" s="10" t="s">
        <v>435</v>
      </c>
      <c r="B1112" s="10" t="s">
        <v>436</v>
      </c>
      <c r="C1112" s="11" t="str">
        <f t="shared" si="34"/>
        <v>21375800 Desarrollo Artístico y Extensión Musical</v>
      </c>
      <c r="D1112" s="10" t="s">
        <v>19</v>
      </c>
      <c r="E1112" s="10" t="s">
        <v>73</v>
      </c>
      <c r="F1112" s="10" t="s">
        <v>74</v>
      </c>
      <c r="G1112" s="51">
        <v>17500000</v>
      </c>
      <c r="H1112" s="51">
        <v>17500000</v>
      </c>
      <c r="I1112" s="51">
        <v>17500000</v>
      </c>
      <c r="J1112" s="51">
        <v>0</v>
      </c>
      <c r="K1112" s="51">
        <v>330598.43</v>
      </c>
      <c r="L1112" s="51">
        <v>0</v>
      </c>
      <c r="M1112" s="51">
        <v>11865241.91</v>
      </c>
      <c r="N1112" s="51">
        <v>11640457.060000001</v>
      </c>
      <c r="O1112" s="51">
        <v>5304159.66</v>
      </c>
      <c r="P1112" s="51">
        <v>5304159.66</v>
      </c>
      <c r="Q1112" s="9">
        <f t="shared" si="35"/>
        <v>0.67801382342857142</v>
      </c>
    </row>
    <row r="1113" spans="1:17" x14ac:dyDescent="0.2">
      <c r="A1113" s="10" t="s">
        <v>435</v>
      </c>
      <c r="B1113" s="10" t="s">
        <v>436</v>
      </c>
      <c r="C1113" s="11" t="str">
        <f t="shared" si="34"/>
        <v>21375800 Desarrollo Artístico y Extensión Musical</v>
      </c>
      <c r="D1113" s="10" t="s">
        <v>19</v>
      </c>
      <c r="E1113" s="10" t="s">
        <v>75</v>
      </c>
      <c r="F1113" s="10" t="s">
        <v>76</v>
      </c>
      <c r="G1113" s="51">
        <v>3000000</v>
      </c>
      <c r="H1113" s="51">
        <v>3000000</v>
      </c>
      <c r="I1113" s="51">
        <v>3000000</v>
      </c>
      <c r="J1113" s="51">
        <v>0</v>
      </c>
      <c r="K1113" s="51">
        <v>0</v>
      </c>
      <c r="L1113" s="51">
        <v>0</v>
      </c>
      <c r="M1113" s="51">
        <v>2137434</v>
      </c>
      <c r="N1113" s="51">
        <v>2137434</v>
      </c>
      <c r="O1113" s="51">
        <v>862566</v>
      </c>
      <c r="P1113" s="51">
        <v>862566</v>
      </c>
      <c r="Q1113" s="9">
        <f t="shared" si="35"/>
        <v>0.71247799999999994</v>
      </c>
    </row>
    <row r="1114" spans="1:17" x14ac:dyDescent="0.2">
      <c r="A1114" s="10" t="s">
        <v>435</v>
      </c>
      <c r="B1114" s="10" t="s">
        <v>436</v>
      </c>
      <c r="C1114" s="11" t="str">
        <f t="shared" si="34"/>
        <v>21375800 Desarrollo Artístico y Extensión Musical</v>
      </c>
      <c r="D1114" s="10" t="s">
        <v>19</v>
      </c>
      <c r="E1114" s="10" t="s">
        <v>77</v>
      </c>
      <c r="F1114" s="10" t="s">
        <v>78</v>
      </c>
      <c r="G1114" s="51">
        <v>9000000</v>
      </c>
      <c r="H1114" s="51">
        <v>9000000</v>
      </c>
      <c r="I1114" s="51">
        <v>9000000</v>
      </c>
      <c r="J1114" s="51">
        <v>0</v>
      </c>
      <c r="K1114" s="51">
        <v>0</v>
      </c>
      <c r="L1114" s="51">
        <v>0</v>
      </c>
      <c r="M1114" s="51">
        <v>6923251</v>
      </c>
      <c r="N1114" s="51">
        <v>6923251</v>
      </c>
      <c r="O1114" s="51">
        <v>2076749</v>
      </c>
      <c r="P1114" s="51">
        <v>2076749</v>
      </c>
      <c r="Q1114" s="9">
        <f t="shared" si="35"/>
        <v>0.76925011111111108</v>
      </c>
    </row>
    <row r="1115" spans="1:17" x14ac:dyDescent="0.2">
      <c r="A1115" s="10" t="s">
        <v>435</v>
      </c>
      <c r="B1115" s="10" t="s">
        <v>436</v>
      </c>
      <c r="C1115" s="11" t="str">
        <f t="shared" si="34"/>
        <v>21375800 Desarrollo Artístico y Extensión Musical</v>
      </c>
      <c r="D1115" s="10" t="s">
        <v>19</v>
      </c>
      <c r="E1115" s="10" t="s">
        <v>81</v>
      </c>
      <c r="F1115" s="10" t="s">
        <v>82</v>
      </c>
      <c r="G1115" s="51">
        <v>5500000</v>
      </c>
      <c r="H1115" s="51">
        <v>5500000</v>
      </c>
      <c r="I1115" s="51">
        <v>5500000</v>
      </c>
      <c r="J1115" s="51">
        <v>0</v>
      </c>
      <c r="K1115" s="51">
        <v>330598.43</v>
      </c>
      <c r="L1115" s="51">
        <v>0</v>
      </c>
      <c r="M1115" s="51">
        <v>2804556.91</v>
      </c>
      <c r="N1115" s="51">
        <v>2579772.06</v>
      </c>
      <c r="O1115" s="51">
        <v>2364844.66</v>
      </c>
      <c r="P1115" s="51">
        <v>2364844.66</v>
      </c>
      <c r="Q1115" s="9">
        <f t="shared" si="35"/>
        <v>0.50991943818181817</v>
      </c>
    </row>
    <row r="1116" spans="1:17" x14ac:dyDescent="0.2">
      <c r="A1116" s="10" t="s">
        <v>435</v>
      </c>
      <c r="B1116" s="10" t="s">
        <v>436</v>
      </c>
      <c r="C1116" s="11" t="str">
        <f t="shared" si="34"/>
        <v>21375800 Desarrollo Artístico y Extensión Musical</v>
      </c>
      <c r="D1116" s="10" t="s">
        <v>19</v>
      </c>
      <c r="E1116" s="10" t="s">
        <v>85</v>
      </c>
      <c r="F1116" s="10" t="s">
        <v>86</v>
      </c>
      <c r="G1116" s="51">
        <v>77100000</v>
      </c>
      <c r="H1116" s="51">
        <v>82207120</v>
      </c>
      <c r="I1116" s="51">
        <v>82207120</v>
      </c>
      <c r="J1116" s="51">
        <v>0</v>
      </c>
      <c r="K1116" s="51">
        <v>0</v>
      </c>
      <c r="L1116" s="51">
        <v>0</v>
      </c>
      <c r="M1116" s="51">
        <v>68273909.819999993</v>
      </c>
      <c r="N1116" s="51">
        <v>31684720.109999999</v>
      </c>
      <c r="O1116" s="51">
        <v>13933210.18</v>
      </c>
      <c r="P1116" s="51">
        <v>13933210.18</v>
      </c>
      <c r="Q1116" s="9">
        <f t="shared" si="35"/>
        <v>0.83051090732773503</v>
      </c>
    </row>
    <row r="1117" spans="1:17" x14ac:dyDescent="0.2">
      <c r="A1117" s="10" t="s">
        <v>435</v>
      </c>
      <c r="B1117" s="10" t="s">
        <v>436</v>
      </c>
      <c r="C1117" s="11" t="str">
        <f t="shared" si="34"/>
        <v>21375800 Desarrollo Artístico y Extensión Musical</v>
      </c>
      <c r="D1117" s="10" t="s">
        <v>19</v>
      </c>
      <c r="E1117" s="10" t="s">
        <v>87</v>
      </c>
      <c r="F1117" s="10" t="s">
        <v>88</v>
      </c>
      <c r="G1117" s="51">
        <v>1100000</v>
      </c>
      <c r="H1117" s="51">
        <v>0</v>
      </c>
      <c r="I1117" s="51">
        <v>0</v>
      </c>
      <c r="J1117" s="51">
        <v>0</v>
      </c>
      <c r="K1117" s="51">
        <v>0</v>
      </c>
      <c r="L1117" s="51">
        <v>0</v>
      </c>
      <c r="M1117" s="51">
        <v>0</v>
      </c>
      <c r="N1117" s="51">
        <v>0</v>
      </c>
      <c r="O1117" s="51">
        <v>0</v>
      </c>
      <c r="P1117" s="51">
        <v>0</v>
      </c>
      <c r="Q1117" s="9">
        <f t="shared" si="35"/>
        <v>0</v>
      </c>
    </row>
    <row r="1118" spans="1:17" x14ac:dyDescent="0.2">
      <c r="A1118" s="10" t="s">
        <v>435</v>
      </c>
      <c r="B1118" s="10" t="s">
        <v>436</v>
      </c>
      <c r="C1118" s="11" t="str">
        <f t="shared" si="34"/>
        <v>21375800 Desarrollo Artístico y Extensión Musical</v>
      </c>
      <c r="D1118" s="10" t="s">
        <v>19</v>
      </c>
      <c r="E1118" s="10" t="s">
        <v>320</v>
      </c>
      <c r="F1118" s="10" t="s">
        <v>321</v>
      </c>
      <c r="G1118" s="51">
        <v>70000000</v>
      </c>
      <c r="H1118" s="51">
        <v>82207120</v>
      </c>
      <c r="I1118" s="51">
        <v>82207120</v>
      </c>
      <c r="J1118" s="51">
        <v>0</v>
      </c>
      <c r="K1118" s="51">
        <v>0</v>
      </c>
      <c r="L1118" s="51">
        <v>0</v>
      </c>
      <c r="M1118" s="51">
        <v>68273909.819999993</v>
      </c>
      <c r="N1118" s="51">
        <v>31684720.109999999</v>
      </c>
      <c r="O1118" s="51">
        <v>13933210.18</v>
      </c>
      <c r="P1118" s="51">
        <v>13933210.18</v>
      </c>
      <c r="Q1118" s="9">
        <f t="shared" si="35"/>
        <v>0.83051090732773503</v>
      </c>
    </row>
    <row r="1119" spans="1:17" x14ac:dyDescent="0.2">
      <c r="A1119" s="10" t="s">
        <v>435</v>
      </c>
      <c r="B1119" s="10" t="s">
        <v>436</v>
      </c>
      <c r="C1119" s="11" t="str">
        <f t="shared" si="34"/>
        <v>21375800 Desarrollo Artístico y Extensión Musical</v>
      </c>
      <c r="D1119" s="10" t="s">
        <v>19</v>
      </c>
      <c r="E1119" s="10" t="s">
        <v>93</v>
      </c>
      <c r="F1119" s="10" t="s">
        <v>94</v>
      </c>
      <c r="G1119" s="51">
        <v>6000000</v>
      </c>
      <c r="H1119" s="51">
        <v>0</v>
      </c>
      <c r="I1119" s="51">
        <v>0</v>
      </c>
      <c r="J1119" s="51">
        <v>0</v>
      </c>
      <c r="K1119" s="51">
        <v>0</v>
      </c>
      <c r="L1119" s="51">
        <v>0</v>
      </c>
      <c r="M1119" s="51">
        <v>0</v>
      </c>
      <c r="N1119" s="51">
        <v>0</v>
      </c>
      <c r="O1119" s="51">
        <v>0</v>
      </c>
      <c r="P1119" s="51">
        <v>0</v>
      </c>
      <c r="Q1119" s="9">
        <f t="shared" si="35"/>
        <v>0</v>
      </c>
    </row>
    <row r="1120" spans="1:17" x14ac:dyDescent="0.2">
      <c r="A1120" s="10" t="s">
        <v>435</v>
      </c>
      <c r="B1120" s="10" t="s">
        <v>436</v>
      </c>
      <c r="C1120" s="11" t="str">
        <f t="shared" si="34"/>
        <v>21375800 Desarrollo Artístico y Extensión Musical</v>
      </c>
      <c r="D1120" s="10" t="s">
        <v>19</v>
      </c>
      <c r="E1120" s="10" t="s">
        <v>95</v>
      </c>
      <c r="F1120" s="10" t="s">
        <v>96</v>
      </c>
      <c r="G1120" s="51">
        <v>101650000</v>
      </c>
      <c r="H1120" s="51">
        <v>148773776</v>
      </c>
      <c r="I1120" s="51">
        <v>148773776</v>
      </c>
      <c r="J1120" s="51">
        <v>0</v>
      </c>
      <c r="K1120" s="51">
        <v>388604.46</v>
      </c>
      <c r="L1120" s="51">
        <v>0</v>
      </c>
      <c r="M1120" s="51">
        <v>126841541.97</v>
      </c>
      <c r="N1120" s="51">
        <v>113284998.92</v>
      </c>
      <c r="O1120" s="51">
        <v>21543629.57</v>
      </c>
      <c r="P1120" s="51">
        <v>21543629.57</v>
      </c>
      <c r="Q1120" s="9">
        <f t="shared" si="35"/>
        <v>0.85257997330120872</v>
      </c>
    </row>
    <row r="1121" spans="1:17" x14ac:dyDescent="0.2">
      <c r="A1121" s="10" t="s">
        <v>435</v>
      </c>
      <c r="B1121" s="10" t="s">
        <v>436</v>
      </c>
      <c r="C1121" s="11" t="str">
        <f t="shared" si="34"/>
        <v>21375800 Desarrollo Artístico y Extensión Musical</v>
      </c>
      <c r="D1121" s="10" t="s">
        <v>19</v>
      </c>
      <c r="E1121" s="10" t="s">
        <v>99</v>
      </c>
      <c r="F1121" s="10" t="s">
        <v>100</v>
      </c>
      <c r="G1121" s="51">
        <v>700000</v>
      </c>
      <c r="H1121" s="51">
        <v>0</v>
      </c>
      <c r="I1121" s="51">
        <v>0</v>
      </c>
      <c r="J1121" s="51">
        <v>0</v>
      </c>
      <c r="K1121" s="51">
        <v>0</v>
      </c>
      <c r="L1121" s="51">
        <v>0</v>
      </c>
      <c r="M1121" s="51">
        <v>0</v>
      </c>
      <c r="N1121" s="51">
        <v>0</v>
      </c>
      <c r="O1121" s="51">
        <v>0</v>
      </c>
      <c r="P1121" s="51">
        <v>0</v>
      </c>
      <c r="Q1121" s="9">
        <f t="shared" si="35"/>
        <v>0</v>
      </c>
    </row>
    <row r="1122" spans="1:17" x14ac:dyDescent="0.2">
      <c r="A1122" s="10" t="s">
        <v>435</v>
      </c>
      <c r="B1122" s="10" t="s">
        <v>436</v>
      </c>
      <c r="C1122" s="11" t="str">
        <f t="shared" si="34"/>
        <v>21375800 Desarrollo Artístico y Extensión Musical</v>
      </c>
      <c r="D1122" s="10" t="s">
        <v>19</v>
      </c>
      <c r="E1122" s="10" t="s">
        <v>101</v>
      </c>
      <c r="F1122" s="10" t="s">
        <v>102</v>
      </c>
      <c r="G1122" s="51">
        <v>100000000</v>
      </c>
      <c r="H1122" s="51">
        <v>147823776</v>
      </c>
      <c r="I1122" s="51">
        <v>147823776</v>
      </c>
      <c r="J1122" s="51">
        <v>0</v>
      </c>
      <c r="K1122" s="51">
        <v>388604.46</v>
      </c>
      <c r="L1122" s="51">
        <v>0</v>
      </c>
      <c r="M1122" s="51">
        <v>126445353.8</v>
      </c>
      <c r="N1122" s="51">
        <v>112888810.75</v>
      </c>
      <c r="O1122" s="51">
        <v>20989817.739999998</v>
      </c>
      <c r="P1122" s="51">
        <v>20989817.739999998</v>
      </c>
      <c r="Q1122" s="9">
        <f t="shared" si="35"/>
        <v>0.85537900073666095</v>
      </c>
    </row>
    <row r="1123" spans="1:17" x14ac:dyDescent="0.2">
      <c r="A1123" s="10" t="s">
        <v>435</v>
      </c>
      <c r="B1123" s="10" t="s">
        <v>436</v>
      </c>
      <c r="C1123" s="11" t="str">
        <f t="shared" si="34"/>
        <v>21375800 Desarrollo Artístico y Extensión Musical</v>
      </c>
      <c r="D1123" s="10" t="s">
        <v>19</v>
      </c>
      <c r="E1123" s="10" t="s">
        <v>103</v>
      </c>
      <c r="F1123" s="10" t="s">
        <v>104</v>
      </c>
      <c r="G1123" s="51">
        <v>950000</v>
      </c>
      <c r="H1123" s="51">
        <v>950000</v>
      </c>
      <c r="I1123" s="51">
        <v>950000</v>
      </c>
      <c r="J1123" s="51">
        <v>0</v>
      </c>
      <c r="K1123" s="51">
        <v>0</v>
      </c>
      <c r="L1123" s="51">
        <v>0</v>
      </c>
      <c r="M1123" s="51">
        <v>396188.17</v>
      </c>
      <c r="N1123" s="51">
        <v>396188.17</v>
      </c>
      <c r="O1123" s="51">
        <v>553811.82999999996</v>
      </c>
      <c r="P1123" s="51">
        <v>553811.82999999996</v>
      </c>
      <c r="Q1123" s="9">
        <f t="shared" si="35"/>
        <v>0.41704017894736839</v>
      </c>
    </row>
    <row r="1124" spans="1:17" x14ac:dyDescent="0.2">
      <c r="A1124" s="10" t="s">
        <v>435</v>
      </c>
      <c r="B1124" s="10" t="s">
        <v>436</v>
      </c>
      <c r="C1124" s="11" t="str">
        <f t="shared" si="34"/>
        <v>21375800 Desarrollo Artístico y Extensión Musical</v>
      </c>
      <c r="D1124" s="10" t="s">
        <v>19</v>
      </c>
      <c r="E1124" s="10" t="s">
        <v>105</v>
      </c>
      <c r="F1124" s="10" t="s">
        <v>106</v>
      </c>
      <c r="G1124" s="51">
        <v>73465482</v>
      </c>
      <c r="H1124" s="51">
        <v>42002200</v>
      </c>
      <c r="I1124" s="51">
        <v>42002200</v>
      </c>
      <c r="J1124" s="51">
        <v>0</v>
      </c>
      <c r="K1124" s="51">
        <v>0</v>
      </c>
      <c r="L1124" s="51">
        <v>0</v>
      </c>
      <c r="M1124" s="51">
        <v>37510330.100000001</v>
      </c>
      <c r="N1124" s="51">
        <v>29104430.120000001</v>
      </c>
      <c r="O1124" s="51">
        <v>4491869.9000000004</v>
      </c>
      <c r="P1124" s="51">
        <v>4491869.9000000004</v>
      </c>
      <c r="Q1124" s="9">
        <f t="shared" si="35"/>
        <v>0.89305631847855593</v>
      </c>
    </row>
    <row r="1125" spans="1:17" x14ac:dyDescent="0.2">
      <c r="A1125" s="10" t="s">
        <v>435</v>
      </c>
      <c r="B1125" s="10" t="s">
        <v>436</v>
      </c>
      <c r="C1125" s="11" t="str">
        <f t="shared" si="34"/>
        <v>21375800 Desarrollo Artístico y Extensión Musical</v>
      </c>
      <c r="D1125" s="10" t="s">
        <v>19</v>
      </c>
      <c r="E1125" s="10" t="s">
        <v>107</v>
      </c>
      <c r="F1125" s="10" t="s">
        <v>108</v>
      </c>
      <c r="G1125" s="51">
        <v>50000000</v>
      </c>
      <c r="H1125" s="51">
        <v>25002200</v>
      </c>
      <c r="I1125" s="51">
        <v>25002200</v>
      </c>
      <c r="J1125" s="51">
        <v>0</v>
      </c>
      <c r="K1125" s="51">
        <v>0</v>
      </c>
      <c r="L1125" s="51">
        <v>0</v>
      </c>
      <c r="M1125" s="51">
        <v>24534680.100000001</v>
      </c>
      <c r="N1125" s="51">
        <v>16128780.119999999</v>
      </c>
      <c r="O1125" s="51">
        <v>467519.9</v>
      </c>
      <c r="P1125" s="51">
        <v>467519.9</v>
      </c>
      <c r="Q1125" s="9">
        <f t="shared" si="35"/>
        <v>0.98130084952524188</v>
      </c>
    </row>
    <row r="1126" spans="1:17" x14ac:dyDescent="0.2">
      <c r="A1126" s="10" t="s">
        <v>435</v>
      </c>
      <c r="B1126" s="10" t="s">
        <v>436</v>
      </c>
      <c r="C1126" s="11" t="str">
        <f t="shared" si="34"/>
        <v>21375800 Desarrollo Artístico y Extensión Musical</v>
      </c>
      <c r="D1126" s="10" t="s">
        <v>19</v>
      </c>
      <c r="E1126" s="10" t="s">
        <v>109</v>
      </c>
      <c r="F1126" s="10" t="s">
        <v>110</v>
      </c>
      <c r="G1126" s="51">
        <v>23465482</v>
      </c>
      <c r="H1126" s="51">
        <v>17000000</v>
      </c>
      <c r="I1126" s="51">
        <v>17000000</v>
      </c>
      <c r="J1126" s="51">
        <v>0</v>
      </c>
      <c r="K1126" s="51">
        <v>0</v>
      </c>
      <c r="L1126" s="51">
        <v>0</v>
      </c>
      <c r="M1126" s="51">
        <v>12975650</v>
      </c>
      <c r="N1126" s="51">
        <v>12975650</v>
      </c>
      <c r="O1126" s="51">
        <v>4024350</v>
      </c>
      <c r="P1126" s="51">
        <v>4024350</v>
      </c>
      <c r="Q1126" s="9">
        <f t="shared" si="35"/>
        <v>0.76327352941176474</v>
      </c>
    </row>
    <row r="1127" spans="1:17" x14ac:dyDescent="0.2">
      <c r="A1127" s="10" t="s">
        <v>435</v>
      </c>
      <c r="B1127" s="10" t="s">
        <v>436</v>
      </c>
      <c r="C1127" s="11" t="str">
        <f t="shared" si="34"/>
        <v>21375800 Desarrollo Artístico y Extensión Musical</v>
      </c>
      <c r="D1127" s="10" t="s">
        <v>19</v>
      </c>
      <c r="E1127" s="10" t="s">
        <v>111</v>
      </c>
      <c r="F1127" s="10" t="s">
        <v>112</v>
      </c>
      <c r="G1127" s="51">
        <v>4200000</v>
      </c>
      <c r="H1127" s="51">
        <v>4200000</v>
      </c>
      <c r="I1127" s="51">
        <v>4200000</v>
      </c>
      <c r="J1127" s="51">
        <v>0</v>
      </c>
      <c r="K1127" s="51">
        <v>0</v>
      </c>
      <c r="L1127" s="51">
        <v>0</v>
      </c>
      <c r="M1127" s="51">
        <v>2848438</v>
      </c>
      <c r="N1127" s="51">
        <v>2848438</v>
      </c>
      <c r="O1127" s="51">
        <v>1351562</v>
      </c>
      <c r="P1127" s="51">
        <v>1351562</v>
      </c>
      <c r="Q1127" s="9">
        <f t="shared" si="35"/>
        <v>0.67819952380952386</v>
      </c>
    </row>
    <row r="1128" spans="1:17" x14ac:dyDescent="0.2">
      <c r="A1128" s="10" t="s">
        <v>435</v>
      </c>
      <c r="B1128" s="10" t="s">
        <v>436</v>
      </c>
      <c r="C1128" s="11" t="str">
        <f t="shared" si="34"/>
        <v>21375800 Desarrollo Artístico y Extensión Musical</v>
      </c>
      <c r="D1128" s="10" t="s">
        <v>19</v>
      </c>
      <c r="E1128" s="10" t="s">
        <v>113</v>
      </c>
      <c r="F1128" s="10" t="s">
        <v>114</v>
      </c>
      <c r="G1128" s="51">
        <v>4200000</v>
      </c>
      <c r="H1128" s="51">
        <v>4200000</v>
      </c>
      <c r="I1128" s="51">
        <v>4200000</v>
      </c>
      <c r="J1128" s="51">
        <v>0</v>
      </c>
      <c r="K1128" s="51">
        <v>0</v>
      </c>
      <c r="L1128" s="51">
        <v>0</v>
      </c>
      <c r="M1128" s="51">
        <v>2848438</v>
      </c>
      <c r="N1128" s="51">
        <v>2848438</v>
      </c>
      <c r="O1128" s="51">
        <v>1351562</v>
      </c>
      <c r="P1128" s="51">
        <v>1351562</v>
      </c>
      <c r="Q1128" s="9">
        <f t="shared" si="35"/>
        <v>0.67819952380952386</v>
      </c>
    </row>
    <row r="1129" spans="1:17" x14ac:dyDescent="0.2">
      <c r="A1129" s="10" t="s">
        <v>435</v>
      </c>
      <c r="B1129" s="10" t="s">
        <v>436</v>
      </c>
      <c r="C1129" s="11" t="str">
        <f t="shared" si="34"/>
        <v>21375800 Desarrollo Artístico y Extensión Musical</v>
      </c>
      <c r="D1129" s="10" t="s">
        <v>19</v>
      </c>
      <c r="E1129" s="10" t="s">
        <v>115</v>
      </c>
      <c r="F1129" s="10" t="s">
        <v>116</v>
      </c>
      <c r="G1129" s="51">
        <v>0</v>
      </c>
      <c r="H1129" s="51">
        <v>0</v>
      </c>
      <c r="I1129" s="51">
        <v>0</v>
      </c>
      <c r="J1129" s="51">
        <v>0</v>
      </c>
      <c r="K1129" s="51">
        <v>0</v>
      </c>
      <c r="L1129" s="51">
        <v>0</v>
      </c>
      <c r="M1129" s="51">
        <v>0</v>
      </c>
      <c r="N1129" s="51">
        <v>0</v>
      </c>
      <c r="O1129" s="51">
        <v>0</v>
      </c>
      <c r="P1129" s="51">
        <v>0</v>
      </c>
      <c r="Q1129" s="9">
        <f t="shared" si="35"/>
        <v>0</v>
      </c>
    </row>
    <row r="1130" spans="1:17" x14ac:dyDescent="0.2">
      <c r="A1130" s="10" t="s">
        <v>435</v>
      </c>
      <c r="B1130" s="10" t="s">
        <v>436</v>
      </c>
      <c r="C1130" s="11" t="str">
        <f t="shared" si="34"/>
        <v>21375800 Desarrollo Artístico y Extensión Musical</v>
      </c>
      <c r="D1130" s="58" t="s">
        <v>19</v>
      </c>
      <c r="E1130" s="10" t="s">
        <v>117</v>
      </c>
      <c r="F1130" s="10" t="s">
        <v>118</v>
      </c>
      <c r="G1130" s="51">
        <v>0</v>
      </c>
      <c r="H1130" s="51">
        <v>0</v>
      </c>
      <c r="I1130" s="51">
        <v>0</v>
      </c>
      <c r="J1130" s="51">
        <v>0</v>
      </c>
      <c r="K1130" s="51">
        <v>0</v>
      </c>
      <c r="L1130" s="51">
        <v>0</v>
      </c>
      <c r="M1130" s="51">
        <v>0</v>
      </c>
      <c r="N1130" s="51">
        <v>0</v>
      </c>
      <c r="O1130" s="51">
        <v>0</v>
      </c>
      <c r="P1130" s="51">
        <v>0</v>
      </c>
      <c r="Q1130" s="9">
        <f t="shared" si="35"/>
        <v>0</v>
      </c>
    </row>
    <row r="1131" spans="1:17" x14ac:dyDescent="0.2">
      <c r="A1131" s="10" t="s">
        <v>435</v>
      </c>
      <c r="B1131" s="10" t="s">
        <v>436</v>
      </c>
      <c r="C1131" s="11" t="str">
        <f t="shared" si="34"/>
        <v>21375800 Desarrollo Artístico y Extensión Musical</v>
      </c>
      <c r="D1131" s="10" t="s">
        <v>19</v>
      </c>
      <c r="E1131" s="10" t="s">
        <v>123</v>
      </c>
      <c r="F1131" s="10" t="s">
        <v>124</v>
      </c>
      <c r="G1131" s="51">
        <v>25000000</v>
      </c>
      <c r="H1131" s="51">
        <v>27612934</v>
      </c>
      <c r="I1131" s="51">
        <v>27612934</v>
      </c>
      <c r="J1131" s="51">
        <v>0</v>
      </c>
      <c r="K1131" s="51">
        <v>0</v>
      </c>
      <c r="L1131" s="51">
        <v>0</v>
      </c>
      <c r="M1131" s="51">
        <v>4041594.04</v>
      </c>
      <c r="N1131" s="51">
        <v>1711757.49</v>
      </c>
      <c r="O1131" s="51">
        <v>23571339.960000001</v>
      </c>
      <c r="P1131" s="51">
        <v>23571339.960000001</v>
      </c>
      <c r="Q1131" s="9">
        <f t="shared" si="35"/>
        <v>0.14636597617623684</v>
      </c>
    </row>
    <row r="1132" spans="1:17" x14ac:dyDescent="0.2">
      <c r="A1132" s="10" t="s">
        <v>435</v>
      </c>
      <c r="B1132" s="10" t="s">
        <v>436</v>
      </c>
      <c r="C1132" s="11" t="str">
        <f t="shared" si="34"/>
        <v>21375800 Desarrollo Artístico y Extensión Musical</v>
      </c>
      <c r="D1132" s="10" t="s">
        <v>19</v>
      </c>
      <c r="E1132" s="10" t="s">
        <v>125</v>
      </c>
      <c r="F1132" s="10" t="s">
        <v>126</v>
      </c>
      <c r="G1132" s="51">
        <v>5000000</v>
      </c>
      <c r="H1132" s="51">
        <v>13598262</v>
      </c>
      <c r="I1132" s="51">
        <v>13598262</v>
      </c>
      <c r="J1132" s="51">
        <v>0</v>
      </c>
      <c r="K1132" s="51">
        <v>0</v>
      </c>
      <c r="L1132" s="51">
        <v>0</v>
      </c>
      <c r="M1132" s="51">
        <v>0</v>
      </c>
      <c r="N1132" s="51">
        <v>0</v>
      </c>
      <c r="O1132" s="51">
        <v>13598262</v>
      </c>
      <c r="P1132" s="51">
        <v>13598262</v>
      </c>
      <c r="Q1132" s="9">
        <f t="shared" si="35"/>
        <v>0</v>
      </c>
    </row>
    <row r="1133" spans="1:17" x14ac:dyDescent="0.2">
      <c r="A1133" s="10" t="s">
        <v>435</v>
      </c>
      <c r="B1133" s="10" t="s">
        <v>436</v>
      </c>
      <c r="C1133" s="11" t="str">
        <f t="shared" si="34"/>
        <v>21375800 Desarrollo Artístico y Extensión Musical</v>
      </c>
      <c r="D1133" s="10" t="s">
        <v>19</v>
      </c>
      <c r="E1133" s="10" t="s">
        <v>131</v>
      </c>
      <c r="F1133" s="10" t="s">
        <v>132</v>
      </c>
      <c r="G1133" s="51">
        <v>8000000</v>
      </c>
      <c r="H1133" s="51">
        <v>5014672</v>
      </c>
      <c r="I1133" s="51">
        <v>5014672</v>
      </c>
      <c r="J1133" s="51">
        <v>0</v>
      </c>
      <c r="K1133" s="51">
        <v>0</v>
      </c>
      <c r="L1133" s="51">
        <v>0</v>
      </c>
      <c r="M1133" s="51">
        <v>2457722.65</v>
      </c>
      <c r="N1133" s="51">
        <v>1663732.49</v>
      </c>
      <c r="O1133" s="51">
        <v>2556949.35</v>
      </c>
      <c r="P1133" s="51">
        <v>2556949.35</v>
      </c>
      <c r="Q1133" s="9">
        <f t="shared" si="35"/>
        <v>0.49010636189166507</v>
      </c>
    </row>
    <row r="1134" spans="1:17" x14ac:dyDescent="0.2">
      <c r="A1134" s="10" t="s">
        <v>435</v>
      </c>
      <c r="B1134" s="10" t="s">
        <v>436</v>
      </c>
      <c r="C1134" s="11" t="str">
        <f t="shared" si="34"/>
        <v>21375800 Desarrollo Artístico y Extensión Musical</v>
      </c>
      <c r="D1134" s="10" t="s">
        <v>19</v>
      </c>
      <c r="E1134" s="10" t="s">
        <v>135</v>
      </c>
      <c r="F1134" s="10" t="s">
        <v>136</v>
      </c>
      <c r="G1134" s="51">
        <v>6000000</v>
      </c>
      <c r="H1134" s="51">
        <v>6000000</v>
      </c>
      <c r="I1134" s="51">
        <v>6000000</v>
      </c>
      <c r="J1134" s="51">
        <v>0</v>
      </c>
      <c r="K1134" s="51">
        <v>0</v>
      </c>
      <c r="L1134" s="51">
        <v>0</v>
      </c>
      <c r="M1134" s="51">
        <v>1361346.46</v>
      </c>
      <c r="N1134" s="51">
        <v>0</v>
      </c>
      <c r="O1134" s="51">
        <v>4638653.54</v>
      </c>
      <c r="P1134" s="51">
        <v>4638653.54</v>
      </c>
      <c r="Q1134" s="9">
        <f t="shared" si="35"/>
        <v>0.22689107666666666</v>
      </c>
    </row>
    <row r="1135" spans="1:17" x14ac:dyDescent="0.2">
      <c r="A1135" s="10" t="s">
        <v>435</v>
      </c>
      <c r="B1135" s="10" t="s">
        <v>436</v>
      </c>
      <c r="C1135" s="11" t="str">
        <f t="shared" si="34"/>
        <v>21375800 Desarrollo Artístico y Extensión Musical</v>
      </c>
      <c r="D1135" s="10" t="s">
        <v>19</v>
      </c>
      <c r="E1135" s="10" t="s">
        <v>137</v>
      </c>
      <c r="F1135" s="10" t="s">
        <v>138</v>
      </c>
      <c r="G1135" s="51">
        <v>3000000</v>
      </c>
      <c r="H1135" s="51">
        <v>0</v>
      </c>
      <c r="I1135" s="51">
        <v>0</v>
      </c>
      <c r="J1135" s="51">
        <v>0</v>
      </c>
      <c r="K1135" s="51">
        <v>0</v>
      </c>
      <c r="L1135" s="51">
        <v>0</v>
      </c>
      <c r="M1135" s="51">
        <v>0</v>
      </c>
      <c r="N1135" s="51">
        <v>0</v>
      </c>
      <c r="O1135" s="51">
        <v>0</v>
      </c>
      <c r="P1135" s="51">
        <v>0</v>
      </c>
      <c r="Q1135" s="9">
        <f t="shared" si="35"/>
        <v>0</v>
      </c>
    </row>
    <row r="1136" spans="1:17" x14ac:dyDescent="0.2">
      <c r="A1136" s="10" t="s">
        <v>435</v>
      </c>
      <c r="B1136" s="10" t="s">
        <v>436</v>
      </c>
      <c r="C1136" s="11" t="str">
        <f t="shared" si="34"/>
        <v>21375800 Desarrollo Artístico y Extensión Musical</v>
      </c>
      <c r="D1136" s="10" t="s">
        <v>19</v>
      </c>
      <c r="E1136" s="10" t="s">
        <v>139</v>
      </c>
      <c r="F1136" s="10" t="s">
        <v>140</v>
      </c>
      <c r="G1136" s="51">
        <v>3000000</v>
      </c>
      <c r="H1136" s="51">
        <v>3000000</v>
      </c>
      <c r="I1136" s="51">
        <v>3000000</v>
      </c>
      <c r="J1136" s="51">
        <v>0</v>
      </c>
      <c r="K1136" s="51">
        <v>0</v>
      </c>
      <c r="L1136" s="51">
        <v>0</v>
      </c>
      <c r="M1136" s="51">
        <v>222524.93</v>
      </c>
      <c r="N1136" s="51">
        <v>48025</v>
      </c>
      <c r="O1136" s="51">
        <v>2777475.07</v>
      </c>
      <c r="P1136" s="51">
        <v>2777475.07</v>
      </c>
      <c r="Q1136" s="9">
        <f t="shared" si="35"/>
        <v>7.417497666666667E-2</v>
      </c>
    </row>
    <row r="1137" spans="1:17" x14ac:dyDescent="0.2">
      <c r="A1137" s="10" t="s">
        <v>435</v>
      </c>
      <c r="B1137" s="10" t="s">
        <v>436</v>
      </c>
      <c r="C1137" s="11" t="str">
        <f t="shared" si="34"/>
        <v>21375800 Desarrollo Artístico y Extensión Musical</v>
      </c>
      <c r="D1137" s="10" t="s">
        <v>19</v>
      </c>
      <c r="E1137" s="10" t="s">
        <v>141</v>
      </c>
      <c r="F1137" s="10" t="s">
        <v>142</v>
      </c>
      <c r="G1137" s="51">
        <v>450000</v>
      </c>
      <c r="H1137" s="51">
        <v>350000</v>
      </c>
      <c r="I1137" s="51">
        <v>350000</v>
      </c>
      <c r="J1137" s="51">
        <v>0</v>
      </c>
      <c r="K1137" s="51">
        <v>0</v>
      </c>
      <c r="L1137" s="51">
        <v>0</v>
      </c>
      <c r="M1137" s="51">
        <v>209614</v>
      </c>
      <c r="N1137" s="51">
        <v>209614</v>
      </c>
      <c r="O1137" s="51">
        <v>140386</v>
      </c>
      <c r="P1137" s="51">
        <v>140386</v>
      </c>
      <c r="Q1137" s="9">
        <f t="shared" si="35"/>
        <v>0.59889714285714291</v>
      </c>
    </row>
    <row r="1138" spans="1:17" x14ac:dyDescent="0.2">
      <c r="A1138" s="10" t="s">
        <v>435</v>
      </c>
      <c r="B1138" s="10" t="s">
        <v>436</v>
      </c>
      <c r="C1138" s="11" t="str">
        <f t="shared" si="34"/>
        <v>21375800 Desarrollo Artístico y Extensión Musical</v>
      </c>
      <c r="D1138" s="10" t="s">
        <v>19</v>
      </c>
      <c r="E1138" s="10" t="s">
        <v>143</v>
      </c>
      <c r="F1138" s="10" t="s">
        <v>144</v>
      </c>
      <c r="G1138" s="51">
        <v>100000</v>
      </c>
      <c r="H1138" s="51">
        <v>0</v>
      </c>
      <c r="I1138" s="51">
        <v>0</v>
      </c>
      <c r="J1138" s="51">
        <v>0</v>
      </c>
      <c r="K1138" s="51">
        <v>0</v>
      </c>
      <c r="L1138" s="51">
        <v>0</v>
      </c>
      <c r="M1138" s="51">
        <v>0</v>
      </c>
      <c r="N1138" s="51">
        <v>0</v>
      </c>
      <c r="O1138" s="51">
        <v>0</v>
      </c>
      <c r="P1138" s="51">
        <v>0</v>
      </c>
      <c r="Q1138" s="9">
        <f t="shared" si="35"/>
        <v>0</v>
      </c>
    </row>
    <row r="1139" spans="1:17" x14ac:dyDescent="0.2">
      <c r="A1139" s="10" t="s">
        <v>435</v>
      </c>
      <c r="B1139" s="10" t="s">
        <v>436</v>
      </c>
      <c r="C1139" s="11" t="str">
        <f t="shared" si="34"/>
        <v>21375800 Desarrollo Artístico y Extensión Musical</v>
      </c>
      <c r="D1139" s="10" t="s">
        <v>19</v>
      </c>
      <c r="E1139" s="10" t="s">
        <v>145</v>
      </c>
      <c r="F1139" s="10" t="s">
        <v>146</v>
      </c>
      <c r="G1139" s="51">
        <v>350000</v>
      </c>
      <c r="H1139" s="51">
        <v>350000</v>
      </c>
      <c r="I1139" s="51">
        <v>350000</v>
      </c>
      <c r="J1139" s="51">
        <v>0</v>
      </c>
      <c r="K1139" s="51">
        <v>0</v>
      </c>
      <c r="L1139" s="51">
        <v>0</v>
      </c>
      <c r="M1139" s="51">
        <v>209614</v>
      </c>
      <c r="N1139" s="51">
        <v>209614</v>
      </c>
      <c r="O1139" s="51">
        <v>140386</v>
      </c>
      <c r="P1139" s="51">
        <v>140386</v>
      </c>
      <c r="Q1139" s="9">
        <f t="shared" si="35"/>
        <v>0.59889714285714291</v>
      </c>
    </row>
    <row r="1140" spans="1:17" x14ac:dyDescent="0.2">
      <c r="A1140" s="10" t="s">
        <v>435</v>
      </c>
      <c r="B1140" s="10" t="s">
        <v>436</v>
      </c>
      <c r="C1140" s="11" t="str">
        <f t="shared" si="34"/>
        <v>21375800 Desarrollo Artístico y Extensión Musical</v>
      </c>
      <c r="D1140" s="10" t="s">
        <v>19</v>
      </c>
      <c r="E1140" s="10" t="s">
        <v>147</v>
      </c>
      <c r="F1140" s="10" t="s">
        <v>148</v>
      </c>
      <c r="G1140" s="51">
        <v>45000</v>
      </c>
      <c r="H1140" s="51">
        <v>0</v>
      </c>
      <c r="I1140" s="51">
        <v>0</v>
      </c>
      <c r="J1140" s="51">
        <v>0</v>
      </c>
      <c r="K1140" s="51">
        <v>0</v>
      </c>
      <c r="L1140" s="51">
        <v>0</v>
      </c>
      <c r="M1140" s="51">
        <v>0</v>
      </c>
      <c r="N1140" s="51">
        <v>0</v>
      </c>
      <c r="O1140" s="51">
        <v>0</v>
      </c>
      <c r="P1140" s="51">
        <v>0</v>
      </c>
      <c r="Q1140" s="9">
        <f t="shared" si="35"/>
        <v>0</v>
      </c>
    </row>
    <row r="1141" spans="1:17" x14ac:dyDescent="0.2">
      <c r="A1141" s="10" t="s">
        <v>435</v>
      </c>
      <c r="B1141" s="10" t="s">
        <v>436</v>
      </c>
      <c r="C1141" s="11" t="str">
        <f t="shared" si="34"/>
        <v>21375800 Desarrollo Artístico y Extensión Musical</v>
      </c>
      <c r="D1141" s="10" t="s">
        <v>19</v>
      </c>
      <c r="E1141" s="10" t="s">
        <v>291</v>
      </c>
      <c r="F1141" s="10" t="s">
        <v>292</v>
      </c>
      <c r="G1141" s="51">
        <v>45000</v>
      </c>
      <c r="H1141" s="51">
        <v>0</v>
      </c>
      <c r="I1141" s="51">
        <v>0</v>
      </c>
      <c r="J1141" s="51">
        <v>0</v>
      </c>
      <c r="K1141" s="51">
        <v>0</v>
      </c>
      <c r="L1141" s="51">
        <v>0</v>
      </c>
      <c r="M1141" s="51">
        <v>0</v>
      </c>
      <c r="N1141" s="51">
        <v>0</v>
      </c>
      <c r="O1141" s="51">
        <v>0</v>
      </c>
      <c r="P1141" s="51">
        <v>0</v>
      </c>
      <c r="Q1141" s="9">
        <f t="shared" si="35"/>
        <v>0</v>
      </c>
    </row>
    <row r="1142" spans="1:17" x14ac:dyDescent="0.2">
      <c r="A1142" s="10" t="s">
        <v>435</v>
      </c>
      <c r="B1142" s="10" t="s">
        <v>436</v>
      </c>
      <c r="C1142" s="11" t="str">
        <f t="shared" si="34"/>
        <v>21375800 Desarrollo Artístico y Extensión Musical</v>
      </c>
      <c r="D1142" s="10" t="s">
        <v>19</v>
      </c>
      <c r="E1142" s="10" t="s">
        <v>153</v>
      </c>
      <c r="F1142" s="10" t="s">
        <v>154</v>
      </c>
      <c r="G1142" s="51">
        <v>18680000</v>
      </c>
      <c r="H1142" s="51">
        <v>18680000</v>
      </c>
      <c r="I1142" s="51">
        <v>18680000</v>
      </c>
      <c r="J1142" s="51">
        <v>0</v>
      </c>
      <c r="K1142" s="51">
        <v>0</v>
      </c>
      <c r="L1142" s="51">
        <v>0</v>
      </c>
      <c r="M1142" s="51">
        <v>13003495.880000001</v>
      </c>
      <c r="N1142" s="51">
        <v>12739332.880000001</v>
      </c>
      <c r="O1142" s="51">
        <v>5676504.1200000001</v>
      </c>
      <c r="P1142" s="51">
        <v>5676504.1200000001</v>
      </c>
      <c r="Q1142" s="9">
        <f t="shared" si="35"/>
        <v>0.69611862312633832</v>
      </c>
    </row>
    <row r="1143" spans="1:17" x14ac:dyDescent="0.2">
      <c r="A1143" s="10" t="s">
        <v>435</v>
      </c>
      <c r="B1143" s="10" t="s">
        <v>436</v>
      </c>
      <c r="C1143" s="11" t="str">
        <f t="shared" si="34"/>
        <v>21375800 Desarrollo Artístico y Extensión Musical</v>
      </c>
      <c r="D1143" s="10" t="s">
        <v>19</v>
      </c>
      <c r="E1143" s="10" t="s">
        <v>155</v>
      </c>
      <c r="F1143" s="10" t="s">
        <v>156</v>
      </c>
      <c r="G1143" s="51">
        <v>4500000</v>
      </c>
      <c r="H1143" s="51">
        <v>4500000</v>
      </c>
      <c r="I1143" s="51">
        <v>4500000</v>
      </c>
      <c r="J1143" s="51">
        <v>0</v>
      </c>
      <c r="K1143" s="51">
        <v>0</v>
      </c>
      <c r="L1143" s="51">
        <v>0</v>
      </c>
      <c r="M1143" s="51">
        <v>2787307.63</v>
      </c>
      <c r="N1143" s="51">
        <v>2523144.63</v>
      </c>
      <c r="O1143" s="51">
        <v>1712692.37</v>
      </c>
      <c r="P1143" s="51">
        <v>1712692.37</v>
      </c>
      <c r="Q1143" s="9">
        <f t="shared" si="35"/>
        <v>0.61940169555555558</v>
      </c>
    </row>
    <row r="1144" spans="1:17" x14ac:dyDescent="0.2">
      <c r="A1144" s="10" t="s">
        <v>435</v>
      </c>
      <c r="B1144" s="10" t="s">
        <v>436</v>
      </c>
      <c r="C1144" s="11" t="str">
        <f t="shared" si="34"/>
        <v>21375800 Desarrollo Artístico y Extensión Musical</v>
      </c>
      <c r="D1144" s="10" t="s">
        <v>19</v>
      </c>
      <c r="E1144" s="10" t="s">
        <v>157</v>
      </c>
      <c r="F1144" s="10" t="s">
        <v>158</v>
      </c>
      <c r="G1144" s="51">
        <v>2000000</v>
      </c>
      <c r="H1144" s="51">
        <v>2000000</v>
      </c>
      <c r="I1144" s="51">
        <v>2000000</v>
      </c>
      <c r="J1144" s="51">
        <v>0</v>
      </c>
      <c r="K1144" s="51">
        <v>0</v>
      </c>
      <c r="L1144" s="51">
        <v>0</v>
      </c>
      <c r="M1144" s="51">
        <v>1995182</v>
      </c>
      <c r="N1144" s="51">
        <v>1731019</v>
      </c>
      <c r="O1144" s="51">
        <v>4818</v>
      </c>
      <c r="P1144" s="51">
        <v>4818</v>
      </c>
      <c r="Q1144" s="9">
        <f t="shared" si="35"/>
        <v>0.99759100000000001</v>
      </c>
    </row>
    <row r="1145" spans="1:17" x14ac:dyDescent="0.2">
      <c r="A1145" s="10" t="s">
        <v>435</v>
      </c>
      <c r="B1145" s="10" t="s">
        <v>436</v>
      </c>
      <c r="C1145" s="11" t="str">
        <f t="shared" si="34"/>
        <v>21375800 Desarrollo Artístico y Extensión Musical</v>
      </c>
      <c r="D1145" s="10" t="s">
        <v>19</v>
      </c>
      <c r="E1145" s="10" t="s">
        <v>161</v>
      </c>
      <c r="F1145" s="10" t="s">
        <v>162</v>
      </c>
      <c r="G1145" s="51">
        <v>2500000</v>
      </c>
      <c r="H1145" s="51">
        <v>2500000</v>
      </c>
      <c r="I1145" s="51">
        <v>2500000</v>
      </c>
      <c r="J1145" s="51">
        <v>0</v>
      </c>
      <c r="K1145" s="51">
        <v>0</v>
      </c>
      <c r="L1145" s="51">
        <v>0</v>
      </c>
      <c r="M1145" s="51">
        <v>792125.63</v>
      </c>
      <c r="N1145" s="51">
        <v>792125.63</v>
      </c>
      <c r="O1145" s="51">
        <v>1707874.37</v>
      </c>
      <c r="P1145" s="51">
        <v>1707874.37</v>
      </c>
      <c r="Q1145" s="9">
        <f t="shared" si="35"/>
        <v>0.316850252</v>
      </c>
    </row>
    <row r="1146" spans="1:17" x14ac:dyDescent="0.2">
      <c r="A1146" s="10" t="s">
        <v>435</v>
      </c>
      <c r="B1146" s="10" t="s">
        <v>436</v>
      </c>
      <c r="C1146" s="11" t="str">
        <f t="shared" si="34"/>
        <v>21375800 Desarrollo Artístico y Extensión Musical</v>
      </c>
      <c r="D1146" s="10" t="s">
        <v>19</v>
      </c>
      <c r="E1146" s="10" t="s">
        <v>171</v>
      </c>
      <c r="F1146" s="10" t="s">
        <v>172</v>
      </c>
      <c r="G1146" s="51">
        <v>300000</v>
      </c>
      <c r="H1146" s="51">
        <v>1068634</v>
      </c>
      <c r="I1146" s="51">
        <v>1068634</v>
      </c>
      <c r="J1146" s="51">
        <v>0</v>
      </c>
      <c r="K1146" s="51">
        <v>0</v>
      </c>
      <c r="L1146" s="51">
        <v>0</v>
      </c>
      <c r="M1146" s="51">
        <v>943752.68</v>
      </c>
      <c r="N1146" s="51">
        <v>943752.68</v>
      </c>
      <c r="O1146" s="51">
        <v>124881.32</v>
      </c>
      <c r="P1146" s="51">
        <v>124881.32</v>
      </c>
      <c r="Q1146" s="9">
        <f t="shared" si="35"/>
        <v>0.88313929745825048</v>
      </c>
    </row>
    <row r="1147" spans="1:17" x14ac:dyDescent="0.2">
      <c r="A1147" s="10" t="s">
        <v>435</v>
      </c>
      <c r="B1147" s="10" t="s">
        <v>436</v>
      </c>
      <c r="C1147" s="11" t="str">
        <f t="shared" si="34"/>
        <v>21375800 Desarrollo Artístico y Extensión Musical</v>
      </c>
      <c r="D1147" s="10" t="s">
        <v>19</v>
      </c>
      <c r="E1147" s="10" t="s">
        <v>179</v>
      </c>
      <c r="F1147" s="10" t="s">
        <v>180</v>
      </c>
      <c r="G1147" s="51">
        <v>300000</v>
      </c>
      <c r="H1147" s="51">
        <v>1068634</v>
      </c>
      <c r="I1147" s="51">
        <v>1068634</v>
      </c>
      <c r="J1147" s="51">
        <v>0</v>
      </c>
      <c r="K1147" s="51">
        <v>0</v>
      </c>
      <c r="L1147" s="51">
        <v>0</v>
      </c>
      <c r="M1147" s="51">
        <v>943752.68</v>
      </c>
      <c r="N1147" s="51">
        <v>943752.68</v>
      </c>
      <c r="O1147" s="51">
        <v>124881.32</v>
      </c>
      <c r="P1147" s="51">
        <v>124881.32</v>
      </c>
      <c r="Q1147" s="9">
        <f t="shared" si="35"/>
        <v>0.88313929745825048</v>
      </c>
    </row>
    <row r="1148" spans="1:17" x14ac:dyDescent="0.2">
      <c r="A1148" s="10" t="s">
        <v>435</v>
      </c>
      <c r="B1148" s="10" t="s">
        <v>436</v>
      </c>
      <c r="C1148" s="11" t="str">
        <f t="shared" si="34"/>
        <v>21375800 Desarrollo Artístico y Extensión Musical</v>
      </c>
      <c r="D1148" s="10" t="s">
        <v>19</v>
      </c>
      <c r="E1148" s="10" t="s">
        <v>185</v>
      </c>
      <c r="F1148" s="10" t="s">
        <v>186</v>
      </c>
      <c r="G1148" s="51">
        <v>8500000</v>
      </c>
      <c r="H1148" s="51">
        <v>7731366</v>
      </c>
      <c r="I1148" s="51">
        <v>7731366</v>
      </c>
      <c r="J1148" s="51">
        <v>0</v>
      </c>
      <c r="K1148" s="51">
        <v>0</v>
      </c>
      <c r="L1148" s="51">
        <v>0</v>
      </c>
      <c r="M1148" s="51">
        <v>5091546.5</v>
      </c>
      <c r="N1148" s="51">
        <v>5091546.5</v>
      </c>
      <c r="O1148" s="51">
        <v>2639819.5</v>
      </c>
      <c r="P1148" s="51">
        <v>2639819.5</v>
      </c>
      <c r="Q1148" s="9">
        <f t="shared" si="35"/>
        <v>0.65855716829341671</v>
      </c>
    </row>
    <row r="1149" spans="1:17" x14ac:dyDescent="0.2">
      <c r="A1149" s="10" t="s">
        <v>435</v>
      </c>
      <c r="B1149" s="10" t="s">
        <v>436</v>
      </c>
      <c r="C1149" s="11" t="str">
        <f t="shared" si="34"/>
        <v>21375800 Desarrollo Artístico y Extensión Musical</v>
      </c>
      <c r="D1149" s="10" t="s">
        <v>19</v>
      </c>
      <c r="E1149" s="10" t="s">
        <v>189</v>
      </c>
      <c r="F1149" s="10" t="s">
        <v>190</v>
      </c>
      <c r="G1149" s="51">
        <v>8500000</v>
      </c>
      <c r="H1149" s="51">
        <v>7731366</v>
      </c>
      <c r="I1149" s="51">
        <v>7731366</v>
      </c>
      <c r="J1149" s="51">
        <v>0</v>
      </c>
      <c r="K1149" s="51">
        <v>0</v>
      </c>
      <c r="L1149" s="51">
        <v>0</v>
      </c>
      <c r="M1149" s="51">
        <v>5091546.5</v>
      </c>
      <c r="N1149" s="51">
        <v>5091546.5</v>
      </c>
      <c r="O1149" s="51">
        <v>2639819.5</v>
      </c>
      <c r="P1149" s="51">
        <v>2639819.5</v>
      </c>
      <c r="Q1149" s="9">
        <f t="shared" si="35"/>
        <v>0.65855716829341671</v>
      </c>
    </row>
    <row r="1150" spans="1:17" x14ac:dyDescent="0.2">
      <c r="A1150" s="10" t="s">
        <v>435</v>
      </c>
      <c r="B1150" s="10" t="s">
        <v>436</v>
      </c>
      <c r="C1150" s="11" t="str">
        <f t="shared" si="34"/>
        <v>21375800 Desarrollo Artístico y Extensión Musical</v>
      </c>
      <c r="D1150" s="10" t="s">
        <v>19</v>
      </c>
      <c r="E1150" s="10" t="s">
        <v>191</v>
      </c>
      <c r="F1150" s="10" t="s">
        <v>192</v>
      </c>
      <c r="G1150" s="51">
        <v>5380000</v>
      </c>
      <c r="H1150" s="51">
        <v>5380000</v>
      </c>
      <c r="I1150" s="51">
        <v>5380000</v>
      </c>
      <c r="J1150" s="51">
        <v>0</v>
      </c>
      <c r="K1150" s="51">
        <v>0</v>
      </c>
      <c r="L1150" s="51">
        <v>0</v>
      </c>
      <c r="M1150" s="51">
        <v>4180889.07</v>
      </c>
      <c r="N1150" s="51">
        <v>4180889.07</v>
      </c>
      <c r="O1150" s="51">
        <v>1199110.93</v>
      </c>
      <c r="P1150" s="51">
        <v>1199110.93</v>
      </c>
      <c r="Q1150" s="9">
        <f t="shared" si="35"/>
        <v>0.77711692750929362</v>
      </c>
    </row>
    <row r="1151" spans="1:17" x14ac:dyDescent="0.2">
      <c r="A1151" s="10" t="s">
        <v>435</v>
      </c>
      <c r="B1151" s="10" t="s">
        <v>436</v>
      </c>
      <c r="C1151" s="11" t="str">
        <f t="shared" si="34"/>
        <v>21375800 Desarrollo Artístico y Extensión Musical</v>
      </c>
      <c r="D1151" s="10" t="s">
        <v>19</v>
      </c>
      <c r="E1151" s="10" t="s">
        <v>193</v>
      </c>
      <c r="F1151" s="10" t="s">
        <v>194</v>
      </c>
      <c r="G1151" s="51">
        <v>500000</v>
      </c>
      <c r="H1151" s="51">
        <v>500000</v>
      </c>
      <c r="I1151" s="51">
        <v>500000</v>
      </c>
      <c r="J1151" s="51">
        <v>0</v>
      </c>
      <c r="K1151" s="51">
        <v>0</v>
      </c>
      <c r="L1151" s="51">
        <v>0</v>
      </c>
      <c r="M1151" s="51">
        <v>180969.93</v>
      </c>
      <c r="N1151" s="51">
        <v>180969.93</v>
      </c>
      <c r="O1151" s="51">
        <v>319030.07</v>
      </c>
      <c r="P1151" s="51">
        <v>319030.07</v>
      </c>
      <c r="Q1151" s="9">
        <f t="shared" si="35"/>
        <v>0.36193986</v>
      </c>
    </row>
    <row r="1152" spans="1:17" x14ac:dyDescent="0.2">
      <c r="A1152" s="10" t="s">
        <v>435</v>
      </c>
      <c r="B1152" s="10" t="s">
        <v>436</v>
      </c>
      <c r="C1152" s="11" t="str">
        <f t="shared" si="34"/>
        <v>21375800 Desarrollo Artístico y Extensión Musical</v>
      </c>
      <c r="D1152" s="10" t="s">
        <v>19</v>
      </c>
      <c r="E1152" s="10" t="s">
        <v>197</v>
      </c>
      <c r="F1152" s="10" t="s">
        <v>198</v>
      </c>
      <c r="G1152" s="51">
        <v>1500000</v>
      </c>
      <c r="H1152" s="51">
        <v>1500000</v>
      </c>
      <c r="I1152" s="51">
        <v>1500000</v>
      </c>
      <c r="J1152" s="51">
        <v>0</v>
      </c>
      <c r="K1152" s="51">
        <v>0</v>
      </c>
      <c r="L1152" s="51">
        <v>0</v>
      </c>
      <c r="M1152" s="51">
        <v>1037340</v>
      </c>
      <c r="N1152" s="51">
        <v>1037340</v>
      </c>
      <c r="O1152" s="51">
        <v>462660</v>
      </c>
      <c r="P1152" s="51">
        <v>462660</v>
      </c>
      <c r="Q1152" s="9">
        <f t="shared" si="35"/>
        <v>0.69155999999999995</v>
      </c>
    </row>
    <row r="1153" spans="1:17" x14ac:dyDescent="0.2">
      <c r="A1153" s="10" t="s">
        <v>435</v>
      </c>
      <c r="B1153" s="10" t="s">
        <v>436</v>
      </c>
      <c r="C1153" s="11" t="str">
        <f t="shared" si="34"/>
        <v>21375800 Desarrollo Artístico y Extensión Musical</v>
      </c>
      <c r="D1153" s="10" t="s">
        <v>19</v>
      </c>
      <c r="E1153" s="10" t="s">
        <v>201</v>
      </c>
      <c r="F1153" s="10" t="s">
        <v>202</v>
      </c>
      <c r="G1153" s="51">
        <v>2780000</v>
      </c>
      <c r="H1153" s="51">
        <v>3080000</v>
      </c>
      <c r="I1153" s="51">
        <v>3080000</v>
      </c>
      <c r="J1153" s="51">
        <v>0</v>
      </c>
      <c r="K1153" s="51">
        <v>0</v>
      </c>
      <c r="L1153" s="51">
        <v>0</v>
      </c>
      <c r="M1153" s="51">
        <v>2962579.14</v>
      </c>
      <c r="N1153" s="51">
        <v>2962579.14</v>
      </c>
      <c r="O1153" s="51">
        <v>117420.86</v>
      </c>
      <c r="P1153" s="51">
        <v>117420.86</v>
      </c>
      <c r="Q1153" s="9">
        <f t="shared" si="35"/>
        <v>0.96187634415584422</v>
      </c>
    </row>
    <row r="1154" spans="1:17" x14ac:dyDescent="0.2">
      <c r="A1154" s="10" t="s">
        <v>435</v>
      </c>
      <c r="B1154" s="10" t="s">
        <v>436</v>
      </c>
      <c r="C1154" s="11" t="str">
        <f t="shared" si="34"/>
        <v>21375800 Desarrollo Artístico y Extensión Musical</v>
      </c>
      <c r="D1154" s="10" t="s">
        <v>19</v>
      </c>
      <c r="E1154" s="10" t="s">
        <v>203</v>
      </c>
      <c r="F1154" s="10" t="s">
        <v>204</v>
      </c>
      <c r="G1154" s="51">
        <v>300000</v>
      </c>
      <c r="H1154" s="51">
        <v>0</v>
      </c>
      <c r="I1154" s="51">
        <v>0</v>
      </c>
      <c r="J1154" s="51">
        <v>0</v>
      </c>
      <c r="K1154" s="51">
        <v>0</v>
      </c>
      <c r="L1154" s="51">
        <v>0</v>
      </c>
      <c r="M1154" s="51">
        <v>0</v>
      </c>
      <c r="N1154" s="51">
        <v>0</v>
      </c>
      <c r="O1154" s="51">
        <v>0</v>
      </c>
      <c r="P1154" s="51">
        <v>0</v>
      </c>
      <c r="Q1154" s="9">
        <f t="shared" si="35"/>
        <v>0</v>
      </c>
    </row>
    <row r="1155" spans="1:17" x14ac:dyDescent="0.2">
      <c r="A1155" s="10" t="s">
        <v>435</v>
      </c>
      <c r="B1155" s="10" t="s">
        <v>436</v>
      </c>
      <c r="C1155" s="11" t="str">
        <f t="shared" si="34"/>
        <v>21375800 Desarrollo Artístico y Extensión Musical</v>
      </c>
      <c r="D1155" s="10" t="s">
        <v>19</v>
      </c>
      <c r="E1155" s="10" t="s">
        <v>207</v>
      </c>
      <c r="F1155" s="10" t="s">
        <v>208</v>
      </c>
      <c r="G1155" s="51">
        <v>300000</v>
      </c>
      <c r="H1155" s="51">
        <v>300000</v>
      </c>
      <c r="I1155" s="51">
        <v>300000</v>
      </c>
      <c r="J1155" s="51">
        <v>0</v>
      </c>
      <c r="K1155" s="51">
        <v>0</v>
      </c>
      <c r="L1155" s="51">
        <v>0</v>
      </c>
      <c r="M1155" s="51">
        <v>0</v>
      </c>
      <c r="N1155" s="51">
        <v>0</v>
      </c>
      <c r="O1155" s="51">
        <v>300000</v>
      </c>
      <c r="P1155" s="51">
        <v>300000</v>
      </c>
      <c r="Q1155" s="9">
        <f t="shared" si="35"/>
        <v>0</v>
      </c>
    </row>
    <row r="1156" spans="1:17" x14ac:dyDescent="0.2">
      <c r="A1156" s="10" t="s">
        <v>435</v>
      </c>
      <c r="B1156" s="10" t="s">
        <v>436</v>
      </c>
      <c r="C1156" s="11" t="str">
        <f t="shared" si="34"/>
        <v>21375800 Desarrollo Artístico y Extensión Musical</v>
      </c>
      <c r="D1156" s="10" t="s">
        <v>19</v>
      </c>
      <c r="E1156" s="10" t="s">
        <v>254</v>
      </c>
      <c r="F1156" s="10" t="s">
        <v>255</v>
      </c>
      <c r="G1156" s="51">
        <v>24090336</v>
      </c>
      <c r="H1156" s="51">
        <v>24090336</v>
      </c>
      <c r="I1156" s="51">
        <v>24090336</v>
      </c>
      <c r="J1156" s="51">
        <v>0</v>
      </c>
      <c r="K1156" s="51">
        <v>10649357.939999999</v>
      </c>
      <c r="L1156" s="51">
        <v>0</v>
      </c>
      <c r="M1156" s="51">
        <v>10602102.960000001</v>
      </c>
      <c r="N1156" s="51">
        <v>2019402.66</v>
      </c>
      <c r="O1156" s="51">
        <v>2838875.1</v>
      </c>
      <c r="P1156" s="51">
        <v>2838875.1</v>
      </c>
      <c r="Q1156" s="9">
        <f t="shared" si="35"/>
        <v>0.44009776202374268</v>
      </c>
    </row>
    <row r="1157" spans="1:17" x14ac:dyDescent="0.2">
      <c r="A1157" s="10" t="s">
        <v>435</v>
      </c>
      <c r="B1157" s="10" t="s">
        <v>436</v>
      </c>
      <c r="C1157" s="11" t="str">
        <f t="shared" si="34"/>
        <v>21375800 Desarrollo Artístico y Extensión Musical</v>
      </c>
      <c r="D1157" s="10" t="s">
        <v>19</v>
      </c>
      <c r="E1157" s="10" t="s">
        <v>256</v>
      </c>
      <c r="F1157" s="10" t="s">
        <v>257</v>
      </c>
      <c r="G1157" s="51">
        <v>20590336</v>
      </c>
      <c r="H1157" s="51">
        <v>24090336</v>
      </c>
      <c r="I1157" s="51">
        <v>24090336</v>
      </c>
      <c r="J1157" s="51">
        <v>0</v>
      </c>
      <c r="K1157" s="51">
        <v>10649357.939999999</v>
      </c>
      <c r="L1157" s="51">
        <v>0</v>
      </c>
      <c r="M1157" s="51">
        <v>10602102.960000001</v>
      </c>
      <c r="N1157" s="51">
        <v>2019402.66</v>
      </c>
      <c r="O1157" s="51">
        <v>2838875.1</v>
      </c>
      <c r="P1157" s="51">
        <v>2838875.1</v>
      </c>
      <c r="Q1157" s="9">
        <f t="shared" si="35"/>
        <v>0.44009776202374268</v>
      </c>
    </row>
    <row r="1158" spans="1:17" x14ac:dyDescent="0.2">
      <c r="A1158" s="10" t="s">
        <v>435</v>
      </c>
      <c r="B1158" s="10" t="s">
        <v>436</v>
      </c>
      <c r="C1158" s="11" t="str">
        <f t="shared" si="34"/>
        <v>21375800 Desarrollo Artístico y Extensión Musical</v>
      </c>
      <c r="D1158" s="10" t="s">
        <v>19</v>
      </c>
      <c r="E1158" s="10" t="s">
        <v>266</v>
      </c>
      <c r="F1158" s="10" t="s">
        <v>267</v>
      </c>
      <c r="G1158" s="51">
        <v>0</v>
      </c>
      <c r="H1158" s="51">
        <v>0</v>
      </c>
      <c r="I1158" s="51">
        <v>0</v>
      </c>
      <c r="J1158" s="51">
        <v>0</v>
      </c>
      <c r="K1158" s="51">
        <v>0</v>
      </c>
      <c r="L1158" s="51">
        <v>0</v>
      </c>
      <c r="M1158" s="51">
        <v>0</v>
      </c>
      <c r="N1158" s="51">
        <v>0</v>
      </c>
      <c r="O1158" s="51">
        <v>0</v>
      </c>
      <c r="P1158" s="51">
        <v>0</v>
      </c>
      <c r="Q1158" s="9">
        <f t="shared" si="35"/>
        <v>0</v>
      </c>
    </row>
    <row r="1159" spans="1:17" x14ac:dyDescent="0.2">
      <c r="A1159" s="10" t="s">
        <v>435</v>
      </c>
      <c r="B1159" s="10" t="s">
        <v>436</v>
      </c>
      <c r="C1159" s="11" t="str">
        <f t="shared" ref="C1159:C1222" si="36">+CONCATENATE(A1159," ",B1159)</f>
        <v>21375800 Desarrollo Artístico y Extensión Musical</v>
      </c>
      <c r="D1159" s="10" t="s">
        <v>253</v>
      </c>
      <c r="E1159" s="10" t="s">
        <v>260</v>
      </c>
      <c r="F1159" s="10" t="s">
        <v>261</v>
      </c>
      <c r="G1159" s="51">
        <v>0</v>
      </c>
      <c r="H1159" s="51">
        <v>800000</v>
      </c>
      <c r="I1159" s="51">
        <v>800000</v>
      </c>
      <c r="J1159" s="51">
        <v>0</v>
      </c>
      <c r="K1159" s="51">
        <v>0</v>
      </c>
      <c r="L1159" s="51">
        <v>0</v>
      </c>
      <c r="M1159" s="51">
        <v>0</v>
      </c>
      <c r="N1159" s="51">
        <v>0</v>
      </c>
      <c r="O1159" s="51">
        <v>800000</v>
      </c>
      <c r="P1159" s="51">
        <v>800000</v>
      </c>
      <c r="Q1159" s="9">
        <f t="shared" ref="Q1159:Q1222" si="37">+IFERROR(M1159/H1159,0)</f>
        <v>0</v>
      </c>
    </row>
    <row r="1160" spans="1:17" x14ac:dyDescent="0.2">
      <c r="A1160" s="10" t="s">
        <v>435</v>
      </c>
      <c r="B1160" s="10" t="s">
        <v>436</v>
      </c>
      <c r="C1160" s="11" t="str">
        <f t="shared" si="36"/>
        <v>21375800 Desarrollo Artístico y Extensión Musical</v>
      </c>
      <c r="D1160" s="10" t="s">
        <v>253</v>
      </c>
      <c r="E1160" s="10" t="s">
        <v>262</v>
      </c>
      <c r="F1160" s="10" t="s">
        <v>263</v>
      </c>
      <c r="G1160" s="51">
        <v>2000000</v>
      </c>
      <c r="H1160" s="51">
        <v>2000000</v>
      </c>
      <c r="I1160" s="51">
        <v>2000000</v>
      </c>
      <c r="J1160" s="51">
        <v>0</v>
      </c>
      <c r="K1160" s="51">
        <v>0</v>
      </c>
      <c r="L1160" s="51">
        <v>0</v>
      </c>
      <c r="M1160" s="51">
        <v>1683700</v>
      </c>
      <c r="N1160" s="51">
        <v>1401200</v>
      </c>
      <c r="O1160" s="51">
        <v>316300</v>
      </c>
      <c r="P1160" s="51">
        <v>316300</v>
      </c>
      <c r="Q1160" s="9">
        <f t="shared" si="37"/>
        <v>0.84184999999999999</v>
      </c>
    </row>
    <row r="1161" spans="1:17" x14ac:dyDescent="0.2">
      <c r="A1161" s="10" t="s">
        <v>435</v>
      </c>
      <c r="B1161" s="10" t="s">
        <v>436</v>
      </c>
      <c r="C1161" s="11" t="str">
        <f t="shared" si="36"/>
        <v>21375800 Desarrollo Artístico y Extensión Musical</v>
      </c>
      <c r="D1161" s="10" t="s">
        <v>253</v>
      </c>
      <c r="E1161" s="10" t="s">
        <v>359</v>
      </c>
      <c r="F1161" s="10" t="s">
        <v>360</v>
      </c>
      <c r="G1161" s="51">
        <v>17790336</v>
      </c>
      <c r="H1161" s="51">
        <v>20490336</v>
      </c>
      <c r="I1161" s="51">
        <v>20490336</v>
      </c>
      <c r="J1161" s="51">
        <v>0</v>
      </c>
      <c r="K1161" s="51">
        <v>10649357.939999999</v>
      </c>
      <c r="L1161" s="51">
        <v>0</v>
      </c>
      <c r="M1161" s="51">
        <v>8300200.2999999998</v>
      </c>
      <c r="N1161" s="51">
        <v>0</v>
      </c>
      <c r="O1161" s="51">
        <v>1540777.76</v>
      </c>
      <c r="P1161" s="51">
        <v>1540777.76</v>
      </c>
      <c r="Q1161" s="9">
        <f t="shared" si="37"/>
        <v>0.40507877957686977</v>
      </c>
    </row>
    <row r="1162" spans="1:17" x14ac:dyDescent="0.2">
      <c r="A1162" s="10" t="s">
        <v>435</v>
      </c>
      <c r="B1162" s="10" t="s">
        <v>436</v>
      </c>
      <c r="C1162" s="11" t="str">
        <f t="shared" si="36"/>
        <v>21375800 Desarrollo Artístico y Extensión Musical</v>
      </c>
      <c r="D1162" s="10" t="s">
        <v>253</v>
      </c>
      <c r="E1162" s="10" t="s">
        <v>266</v>
      </c>
      <c r="F1162" s="10" t="s">
        <v>267</v>
      </c>
      <c r="G1162" s="51">
        <v>800000</v>
      </c>
      <c r="H1162" s="51">
        <v>800000</v>
      </c>
      <c r="I1162" s="51">
        <v>800000</v>
      </c>
      <c r="J1162" s="51">
        <v>0</v>
      </c>
      <c r="K1162" s="51">
        <v>0</v>
      </c>
      <c r="L1162" s="51">
        <v>0</v>
      </c>
      <c r="M1162" s="51">
        <v>618202.66</v>
      </c>
      <c r="N1162" s="51">
        <v>618202.66</v>
      </c>
      <c r="O1162" s="51">
        <v>181797.34</v>
      </c>
      <c r="P1162" s="51">
        <v>181797.34</v>
      </c>
      <c r="Q1162" s="9">
        <f t="shared" si="37"/>
        <v>0.77275332500000005</v>
      </c>
    </row>
    <row r="1163" spans="1:17" x14ac:dyDescent="0.2">
      <c r="A1163" s="10" t="s">
        <v>435</v>
      </c>
      <c r="B1163" s="10" t="s">
        <v>436</v>
      </c>
      <c r="C1163" s="11" t="str">
        <f t="shared" si="36"/>
        <v>21375800 Desarrollo Artístico y Extensión Musical</v>
      </c>
      <c r="D1163" s="10" t="s">
        <v>19</v>
      </c>
      <c r="E1163" s="10" t="s">
        <v>274</v>
      </c>
      <c r="F1163" s="10" t="s">
        <v>275</v>
      </c>
      <c r="G1163" s="51">
        <v>3500000</v>
      </c>
      <c r="H1163" s="51">
        <v>0</v>
      </c>
      <c r="I1163" s="51">
        <v>0</v>
      </c>
      <c r="J1163" s="51">
        <v>0</v>
      </c>
      <c r="K1163" s="51">
        <v>0</v>
      </c>
      <c r="L1163" s="51">
        <v>0</v>
      </c>
      <c r="M1163" s="51">
        <v>0</v>
      </c>
      <c r="N1163" s="51">
        <v>0</v>
      </c>
      <c r="O1163" s="51">
        <v>0</v>
      </c>
      <c r="P1163" s="51">
        <v>0</v>
      </c>
      <c r="Q1163" s="9">
        <f t="shared" si="37"/>
        <v>0</v>
      </c>
    </row>
    <row r="1164" spans="1:17" x14ac:dyDescent="0.2">
      <c r="A1164" s="10" t="s">
        <v>435</v>
      </c>
      <c r="B1164" s="10" t="s">
        <v>436</v>
      </c>
      <c r="C1164" s="11" t="str">
        <f t="shared" si="36"/>
        <v>21375800 Desarrollo Artístico y Extensión Musical</v>
      </c>
      <c r="D1164" s="10" t="s">
        <v>19</v>
      </c>
      <c r="E1164" s="10" t="s">
        <v>276</v>
      </c>
      <c r="F1164" s="10" t="s">
        <v>277</v>
      </c>
      <c r="G1164" s="51">
        <v>0</v>
      </c>
      <c r="H1164" s="51">
        <v>0</v>
      </c>
      <c r="I1164" s="51">
        <v>0</v>
      </c>
      <c r="J1164" s="51">
        <v>0</v>
      </c>
      <c r="K1164" s="51">
        <v>0</v>
      </c>
      <c r="L1164" s="51">
        <v>0</v>
      </c>
      <c r="M1164" s="51">
        <v>0</v>
      </c>
      <c r="N1164" s="51">
        <v>0</v>
      </c>
      <c r="O1164" s="51">
        <v>0</v>
      </c>
      <c r="P1164" s="51">
        <v>0</v>
      </c>
      <c r="Q1164" s="9">
        <f t="shared" si="37"/>
        <v>0</v>
      </c>
    </row>
    <row r="1165" spans="1:17" x14ac:dyDescent="0.2">
      <c r="A1165" s="10" t="s">
        <v>435</v>
      </c>
      <c r="B1165" s="10" t="s">
        <v>436</v>
      </c>
      <c r="C1165" s="11" t="str">
        <f t="shared" si="36"/>
        <v>21375800 Desarrollo Artístico y Extensión Musical</v>
      </c>
      <c r="D1165" s="10" t="s">
        <v>253</v>
      </c>
      <c r="E1165" s="10" t="s">
        <v>276</v>
      </c>
      <c r="F1165" s="10" t="s">
        <v>277</v>
      </c>
      <c r="G1165" s="51">
        <v>3500000</v>
      </c>
      <c r="H1165" s="51">
        <v>0</v>
      </c>
      <c r="I1165" s="51">
        <v>0</v>
      </c>
      <c r="J1165" s="51">
        <v>0</v>
      </c>
      <c r="K1165" s="51">
        <v>0</v>
      </c>
      <c r="L1165" s="51">
        <v>0</v>
      </c>
      <c r="M1165" s="51">
        <v>0</v>
      </c>
      <c r="N1165" s="51">
        <v>0</v>
      </c>
      <c r="O1165" s="51">
        <v>0</v>
      </c>
      <c r="P1165" s="51">
        <v>0</v>
      </c>
      <c r="Q1165" s="9">
        <f t="shared" si="37"/>
        <v>0</v>
      </c>
    </row>
    <row r="1166" spans="1:17" x14ac:dyDescent="0.2">
      <c r="A1166" s="10" t="s">
        <v>435</v>
      </c>
      <c r="B1166" s="10" t="s">
        <v>436</v>
      </c>
      <c r="C1166" s="11" t="str">
        <f t="shared" si="36"/>
        <v>21375800 Desarrollo Artístico y Extensión Musical</v>
      </c>
      <c r="D1166" s="10" t="s">
        <v>19</v>
      </c>
      <c r="E1166" s="10" t="s">
        <v>209</v>
      </c>
      <c r="F1166" s="10" t="s">
        <v>210</v>
      </c>
      <c r="G1166" s="51">
        <v>164405365</v>
      </c>
      <c r="H1166" s="51">
        <v>196663627</v>
      </c>
      <c r="I1166" s="51">
        <v>196663627</v>
      </c>
      <c r="J1166" s="51">
        <v>0</v>
      </c>
      <c r="K1166" s="51">
        <v>0</v>
      </c>
      <c r="L1166" s="51">
        <v>0</v>
      </c>
      <c r="M1166" s="51">
        <v>175928051</v>
      </c>
      <c r="N1166" s="51">
        <v>144019383.71000001</v>
      </c>
      <c r="O1166" s="51">
        <v>20735576</v>
      </c>
      <c r="P1166" s="51">
        <v>20735576</v>
      </c>
      <c r="Q1166" s="9">
        <f t="shared" si="37"/>
        <v>0.89456323817316763</v>
      </c>
    </row>
    <row r="1167" spans="1:17" x14ac:dyDescent="0.2">
      <c r="A1167" s="10" t="s">
        <v>435</v>
      </c>
      <c r="B1167" s="10" t="s">
        <v>436</v>
      </c>
      <c r="C1167" s="11" t="str">
        <f t="shared" si="36"/>
        <v>21375800 Desarrollo Artístico y Extensión Musical</v>
      </c>
      <c r="D1167" s="10" t="s">
        <v>19</v>
      </c>
      <c r="E1167" s="10" t="s">
        <v>211</v>
      </c>
      <c r="F1167" s="10" t="s">
        <v>212</v>
      </c>
      <c r="G1167" s="51">
        <v>42901335</v>
      </c>
      <c r="H1167" s="51">
        <v>41707870</v>
      </c>
      <c r="I1167" s="51">
        <v>41707870</v>
      </c>
      <c r="J1167" s="51">
        <v>0</v>
      </c>
      <c r="K1167" s="51">
        <v>0</v>
      </c>
      <c r="L1167" s="51">
        <v>0</v>
      </c>
      <c r="M1167" s="51">
        <v>35801671.039999999</v>
      </c>
      <c r="N1167" s="51">
        <v>35801671.039999999</v>
      </c>
      <c r="O1167" s="51">
        <v>5906198.96</v>
      </c>
      <c r="P1167" s="51">
        <v>5906198.96</v>
      </c>
      <c r="Q1167" s="9">
        <f t="shared" si="37"/>
        <v>0.85839125901178837</v>
      </c>
    </row>
    <row r="1168" spans="1:17" x14ac:dyDescent="0.2">
      <c r="A1168" s="10" t="s">
        <v>435</v>
      </c>
      <c r="B1168" s="10" t="s">
        <v>436</v>
      </c>
      <c r="C1168" s="11" t="str">
        <f t="shared" si="36"/>
        <v>21375800 Desarrollo Artístico y Extensión Musical</v>
      </c>
      <c r="D1168" s="10" t="s">
        <v>19</v>
      </c>
      <c r="E1168" s="10" t="s">
        <v>442</v>
      </c>
      <c r="F1168" s="10" t="s">
        <v>214</v>
      </c>
      <c r="G1168" s="51">
        <v>37008294</v>
      </c>
      <c r="H1168" s="51">
        <v>35978767</v>
      </c>
      <c r="I1168" s="51">
        <v>35978767</v>
      </c>
      <c r="J1168" s="51">
        <v>0</v>
      </c>
      <c r="K1168" s="51">
        <v>0</v>
      </c>
      <c r="L1168" s="51">
        <v>0</v>
      </c>
      <c r="M1168" s="51">
        <v>30815098.120000001</v>
      </c>
      <c r="N1168" s="51">
        <v>30815098.120000001</v>
      </c>
      <c r="O1168" s="51">
        <v>5163668.88</v>
      </c>
      <c r="P1168" s="51">
        <v>5163668.88</v>
      </c>
      <c r="Q1168" s="9">
        <f t="shared" si="37"/>
        <v>0.8564801045016357</v>
      </c>
    </row>
    <row r="1169" spans="1:17" x14ac:dyDescent="0.2">
      <c r="A1169" s="10" t="s">
        <v>435</v>
      </c>
      <c r="B1169" s="10" t="s">
        <v>436</v>
      </c>
      <c r="C1169" s="11" t="str">
        <f t="shared" si="36"/>
        <v>21375800 Desarrollo Artístico y Extensión Musical</v>
      </c>
      <c r="D1169" s="10" t="s">
        <v>19</v>
      </c>
      <c r="E1169" s="10" t="s">
        <v>443</v>
      </c>
      <c r="F1169" s="10" t="s">
        <v>216</v>
      </c>
      <c r="G1169" s="51">
        <v>5893041</v>
      </c>
      <c r="H1169" s="51">
        <v>5729103</v>
      </c>
      <c r="I1169" s="51">
        <v>5729103</v>
      </c>
      <c r="J1169" s="51">
        <v>0</v>
      </c>
      <c r="K1169" s="51">
        <v>0</v>
      </c>
      <c r="L1169" s="51">
        <v>0</v>
      </c>
      <c r="M1169" s="51">
        <v>4986572.92</v>
      </c>
      <c r="N1169" s="51">
        <v>4986572.92</v>
      </c>
      <c r="O1169" s="51">
        <v>742530.08</v>
      </c>
      <c r="P1169" s="51">
        <v>742530.08</v>
      </c>
      <c r="Q1169" s="9">
        <f t="shared" si="37"/>
        <v>0.87039330938892179</v>
      </c>
    </row>
    <row r="1170" spans="1:17" x14ac:dyDescent="0.2">
      <c r="A1170" s="10" t="s">
        <v>435</v>
      </c>
      <c r="B1170" s="10" t="s">
        <v>436</v>
      </c>
      <c r="C1170" s="11" t="str">
        <f t="shared" si="36"/>
        <v>21375800 Desarrollo Artístico y Extensión Musical</v>
      </c>
      <c r="D1170" s="10" t="s">
        <v>19</v>
      </c>
      <c r="E1170" s="10" t="s">
        <v>225</v>
      </c>
      <c r="F1170" s="10" t="s">
        <v>226</v>
      </c>
      <c r="G1170" s="51">
        <v>21300000</v>
      </c>
      <c r="H1170" s="51">
        <v>29451727</v>
      </c>
      <c r="I1170" s="51">
        <v>29451727</v>
      </c>
      <c r="J1170" s="51">
        <v>0</v>
      </c>
      <c r="K1170" s="51">
        <v>0</v>
      </c>
      <c r="L1170" s="51">
        <v>0</v>
      </c>
      <c r="M1170" s="51">
        <v>28458727.870000001</v>
      </c>
      <c r="N1170" s="51">
        <v>21689721.469999999</v>
      </c>
      <c r="O1170" s="51">
        <v>992999.13</v>
      </c>
      <c r="P1170" s="51">
        <v>992999.13</v>
      </c>
      <c r="Q1170" s="9">
        <f t="shared" si="37"/>
        <v>0.96628384033303039</v>
      </c>
    </row>
    <row r="1171" spans="1:17" x14ac:dyDescent="0.2">
      <c r="A1171" s="10" t="s">
        <v>435</v>
      </c>
      <c r="B1171" s="10" t="s">
        <v>436</v>
      </c>
      <c r="C1171" s="11" t="str">
        <f t="shared" si="36"/>
        <v>21375800 Desarrollo Artístico y Extensión Musical</v>
      </c>
      <c r="D1171" s="10" t="s">
        <v>19</v>
      </c>
      <c r="E1171" s="10" t="s">
        <v>227</v>
      </c>
      <c r="F1171" s="10" t="s">
        <v>228</v>
      </c>
      <c r="G1171" s="51">
        <v>9300000</v>
      </c>
      <c r="H1171" s="51">
        <v>16701727</v>
      </c>
      <c r="I1171" s="51">
        <v>16701727</v>
      </c>
      <c r="J1171" s="51">
        <v>0</v>
      </c>
      <c r="K1171" s="51">
        <v>0</v>
      </c>
      <c r="L1171" s="51">
        <v>0</v>
      </c>
      <c r="M1171" s="51">
        <v>15714294.869999999</v>
      </c>
      <c r="N1171" s="51">
        <v>8945288.4700000007</v>
      </c>
      <c r="O1171" s="51">
        <v>987432.13</v>
      </c>
      <c r="P1171" s="51">
        <v>987432.13</v>
      </c>
      <c r="Q1171" s="12">
        <f t="shared" si="37"/>
        <v>0.94087844149290667</v>
      </c>
    </row>
    <row r="1172" spans="1:17" x14ac:dyDescent="0.2">
      <c r="A1172" s="10" t="s">
        <v>435</v>
      </c>
      <c r="B1172" s="10" t="s">
        <v>436</v>
      </c>
      <c r="C1172" s="11" t="str">
        <f t="shared" si="36"/>
        <v>21375800 Desarrollo Artístico y Extensión Musical</v>
      </c>
      <c r="D1172" s="10" t="s">
        <v>19</v>
      </c>
      <c r="E1172" s="10" t="s">
        <v>229</v>
      </c>
      <c r="F1172" s="10" t="s">
        <v>230</v>
      </c>
      <c r="G1172" s="51">
        <v>12000000</v>
      </c>
      <c r="H1172" s="51">
        <v>12750000</v>
      </c>
      <c r="I1172" s="51">
        <v>12750000</v>
      </c>
      <c r="J1172" s="51">
        <v>0</v>
      </c>
      <c r="K1172" s="51">
        <v>0</v>
      </c>
      <c r="L1172" s="51">
        <v>0</v>
      </c>
      <c r="M1172" s="51">
        <v>12744433</v>
      </c>
      <c r="N1172" s="51">
        <v>12744433</v>
      </c>
      <c r="O1172" s="51">
        <v>5567</v>
      </c>
      <c r="P1172" s="51">
        <v>5567</v>
      </c>
      <c r="Q1172" s="9">
        <f t="shared" si="37"/>
        <v>0.99956337254901961</v>
      </c>
    </row>
    <row r="1173" spans="1:17" x14ac:dyDescent="0.2">
      <c r="A1173" s="10" t="s">
        <v>435</v>
      </c>
      <c r="B1173" s="10" t="s">
        <v>436</v>
      </c>
      <c r="C1173" s="11" t="str">
        <f t="shared" si="36"/>
        <v>21375800 Desarrollo Artístico y Extensión Musical</v>
      </c>
      <c r="D1173" s="10" t="s">
        <v>19</v>
      </c>
      <c r="E1173" s="10" t="s">
        <v>231</v>
      </c>
      <c r="F1173" s="10" t="s">
        <v>232</v>
      </c>
      <c r="G1173" s="51">
        <v>84500000</v>
      </c>
      <c r="H1173" s="51">
        <v>84500000</v>
      </c>
      <c r="I1173" s="51">
        <v>84500000</v>
      </c>
      <c r="J1173" s="51">
        <v>0</v>
      </c>
      <c r="K1173" s="51">
        <v>0</v>
      </c>
      <c r="L1173" s="51">
        <v>0</v>
      </c>
      <c r="M1173" s="51">
        <v>84499992</v>
      </c>
      <c r="N1173" s="51">
        <v>84499992</v>
      </c>
      <c r="O1173" s="51">
        <v>8</v>
      </c>
      <c r="P1173" s="51">
        <v>8</v>
      </c>
      <c r="Q1173" s="9">
        <f t="shared" si="37"/>
        <v>0.99999990532544381</v>
      </c>
    </row>
    <row r="1174" spans="1:17" x14ac:dyDescent="0.2">
      <c r="A1174" s="10" t="s">
        <v>435</v>
      </c>
      <c r="B1174" s="10" t="s">
        <v>436</v>
      </c>
      <c r="C1174" s="11" t="str">
        <f t="shared" si="36"/>
        <v>21375800 Desarrollo Artístico y Extensión Musical</v>
      </c>
      <c r="D1174" s="10" t="s">
        <v>19</v>
      </c>
      <c r="E1174" s="10" t="s">
        <v>444</v>
      </c>
      <c r="F1174" s="10" t="s">
        <v>445</v>
      </c>
      <c r="G1174" s="51">
        <v>84500000</v>
      </c>
      <c r="H1174" s="51">
        <v>84500000</v>
      </c>
      <c r="I1174" s="51">
        <v>84500000</v>
      </c>
      <c r="J1174" s="51">
        <v>0</v>
      </c>
      <c r="K1174" s="51">
        <v>0</v>
      </c>
      <c r="L1174" s="51">
        <v>0</v>
      </c>
      <c r="M1174" s="51">
        <v>84499992</v>
      </c>
      <c r="N1174" s="51">
        <v>84499992</v>
      </c>
      <c r="O1174" s="51">
        <v>8</v>
      </c>
      <c r="P1174" s="51">
        <v>8</v>
      </c>
      <c r="Q1174" s="9">
        <f t="shared" si="37"/>
        <v>0.99999990532544381</v>
      </c>
    </row>
    <row r="1175" spans="1:17" x14ac:dyDescent="0.2">
      <c r="A1175" s="10" t="s">
        <v>435</v>
      </c>
      <c r="B1175" s="10" t="s">
        <v>436</v>
      </c>
      <c r="C1175" s="11" t="str">
        <f t="shared" si="36"/>
        <v>21375800 Desarrollo Artístico y Extensión Musical</v>
      </c>
      <c r="D1175" s="10" t="s">
        <v>19</v>
      </c>
      <c r="E1175" s="10" t="s">
        <v>239</v>
      </c>
      <c r="F1175" s="10" t="s">
        <v>240</v>
      </c>
      <c r="G1175" s="51">
        <v>15704030</v>
      </c>
      <c r="H1175" s="51">
        <v>41004030</v>
      </c>
      <c r="I1175" s="51">
        <v>41004030</v>
      </c>
      <c r="J1175" s="51">
        <v>0</v>
      </c>
      <c r="K1175" s="51">
        <v>0</v>
      </c>
      <c r="L1175" s="51">
        <v>0</v>
      </c>
      <c r="M1175" s="51">
        <v>27167660.09</v>
      </c>
      <c r="N1175" s="51">
        <v>2027999.2</v>
      </c>
      <c r="O1175" s="51">
        <v>13836369.91</v>
      </c>
      <c r="P1175" s="51">
        <v>13836369.91</v>
      </c>
      <c r="Q1175" s="9">
        <f t="shared" si="37"/>
        <v>0.66256073098180834</v>
      </c>
    </row>
    <row r="1176" spans="1:17" x14ac:dyDescent="0.2">
      <c r="A1176" s="10" t="s">
        <v>435</v>
      </c>
      <c r="B1176" s="10" t="s">
        <v>436</v>
      </c>
      <c r="C1176" s="11" t="str">
        <f t="shared" si="36"/>
        <v>21375800 Desarrollo Artístico y Extensión Musical</v>
      </c>
      <c r="D1176" s="10" t="s">
        <v>19</v>
      </c>
      <c r="E1176" s="10" t="s">
        <v>241</v>
      </c>
      <c r="F1176" s="10" t="s">
        <v>242</v>
      </c>
      <c r="G1176" s="51">
        <v>15704030</v>
      </c>
      <c r="H1176" s="51">
        <v>41004030</v>
      </c>
      <c r="I1176" s="51">
        <v>41004030</v>
      </c>
      <c r="J1176" s="51">
        <v>0</v>
      </c>
      <c r="K1176" s="51">
        <v>0</v>
      </c>
      <c r="L1176" s="51">
        <v>0</v>
      </c>
      <c r="M1176" s="51">
        <v>27167660.09</v>
      </c>
      <c r="N1176" s="51">
        <v>2027999.2</v>
      </c>
      <c r="O1176" s="51">
        <v>13836369.91</v>
      </c>
      <c r="P1176" s="51">
        <v>13836369.91</v>
      </c>
      <c r="Q1176" s="12">
        <f t="shared" si="37"/>
        <v>0.66256073098180834</v>
      </c>
    </row>
    <row r="1177" spans="1:17" x14ac:dyDescent="0.2">
      <c r="A1177" s="11" t="s">
        <v>446</v>
      </c>
      <c r="B1177" s="11" t="s">
        <v>447</v>
      </c>
      <c r="C1177" s="11" t="str">
        <f t="shared" si="36"/>
        <v>21375801 CENTRO NACIONAL DE LA MÚSICA</v>
      </c>
      <c r="D1177" s="11" t="s">
        <v>19</v>
      </c>
      <c r="E1177" s="11" t="s">
        <v>20</v>
      </c>
      <c r="F1177" s="11" t="s">
        <v>20</v>
      </c>
      <c r="G1177" s="50">
        <v>3080984340</v>
      </c>
      <c r="H1177" s="50">
        <v>2934920304</v>
      </c>
      <c r="I1177" s="50">
        <v>2934920304</v>
      </c>
      <c r="J1177" s="50">
        <v>0</v>
      </c>
      <c r="K1177" s="50">
        <v>0</v>
      </c>
      <c r="L1177" s="50">
        <v>0</v>
      </c>
      <c r="M1177" s="50">
        <v>2448528612.9699998</v>
      </c>
      <c r="N1177" s="50">
        <v>2420383404.8400002</v>
      </c>
      <c r="O1177" s="50">
        <v>486391691.02999997</v>
      </c>
      <c r="P1177" s="50">
        <v>486391691.02999997</v>
      </c>
      <c r="Q1177" s="12">
        <f t="shared" si="37"/>
        <v>0.83427431049248679</v>
      </c>
    </row>
    <row r="1178" spans="1:17" x14ac:dyDescent="0.2">
      <c r="A1178" s="10" t="s">
        <v>446</v>
      </c>
      <c r="B1178" s="10" t="s">
        <v>447</v>
      </c>
      <c r="C1178" s="11" t="str">
        <f t="shared" si="36"/>
        <v>21375801 CENTRO NACIONAL DE LA MÚSICA</v>
      </c>
      <c r="D1178" s="10" t="s">
        <v>19</v>
      </c>
      <c r="E1178" s="10" t="s">
        <v>23</v>
      </c>
      <c r="F1178" s="10" t="s">
        <v>24</v>
      </c>
      <c r="G1178" s="51">
        <v>2540408984</v>
      </c>
      <c r="H1178" s="51">
        <v>2363738050</v>
      </c>
      <c r="I1178" s="51">
        <v>2363738050</v>
      </c>
      <c r="J1178" s="51">
        <v>0</v>
      </c>
      <c r="K1178" s="51">
        <v>0</v>
      </c>
      <c r="L1178" s="51">
        <v>0</v>
      </c>
      <c r="M1178" s="51">
        <v>1940346517.5</v>
      </c>
      <c r="N1178" s="51">
        <v>1940346517.5</v>
      </c>
      <c r="O1178" s="51">
        <v>423391532.5</v>
      </c>
      <c r="P1178" s="51">
        <v>423391532.5</v>
      </c>
      <c r="Q1178" s="9">
        <f t="shared" si="37"/>
        <v>0.82088051909982163</v>
      </c>
    </row>
    <row r="1179" spans="1:17" x14ac:dyDescent="0.2">
      <c r="A1179" s="10" t="s">
        <v>446</v>
      </c>
      <c r="B1179" s="10" t="s">
        <v>447</v>
      </c>
      <c r="C1179" s="11" t="str">
        <f t="shared" si="36"/>
        <v>21375801 CENTRO NACIONAL DE LA MÚSICA</v>
      </c>
      <c r="D1179" s="10" t="s">
        <v>19</v>
      </c>
      <c r="E1179" s="10" t="s">
        <v>25</v>
      </c>
      <c r="F1179" s="10" t="s">
        <v>26</v>
      </c>
      <c r="G1179" s="51">
        <v>1080780900</v>
      </c>
      <c r="H1179" s="51">
        <v>1057603469</v>
      </c>
      <c r="I1179" s="51">
        <v>1057603469</v>
      </c>
      <c r="J1179" s="51">
        <v>0</v>
      </c>
      <c r="K1179" s="51">
        <v>0</v>
      </c>
      <c r="L1179" s="51">
        <v>0</v>
      </c>
      <c r="M1179" s="51">
        <v>849284436.36000001</v>
      </c>
      <c r="N1179" s="51">
        <v>849284436.36000001</v>
      </c>
      <c r="O1179" s="51">
        <v>208319032.63999999</v>
      </c>
      <c r="P1179" s="51">
        <v>208319032.63999999</v>
      </c>
      <c r="Q1179" s="9">
        <f t="shared" si="37"/>
        <v>0.80302727936683804</v>
      </c>
    </row>
    <row r="1180" spans="1:17" x14ac:dyDescent="0.2">
      <c r="A1180" s="10" t="s">
        <v>446</v>
      </c>
      <c r="B1180" s="10" t="s">
        <v>447</v>
      </c>
      <c r="C1180" s="11" t="str">
        <f t="shared" si="36"/>
        <v>21375801 CENTRO NACIONAL DE LA MÚSICA</v>
      </c>
      <c r="D1180" s="10" t="s">
        <v>19</v>
      </c>
      <c r="E1180" s="10" t="s">
        <v>27</v>
      </c>
      <c r="F1180" s="10" t="s">
        <v>28</v>
      </c>
      <c r="G1180" s="51">
        <v>1072780900</v>
      </c>
      <c r="H1180" s="51">
        <v>1032203469</v>
      </c>
      <c r="I1180" s="51">
        <v>1032203469</v>
      </c>
      <c r="J1180" s="51">
        <v>0</v>
      </c>
      <c r="K1180" s="51">
        <v>0</v>
      </c>
      <c r="L1180" s="51">
        <v>0</v>
      </c>
      <c r="M1180" s="51">
        <v>836785506.75999999</v>
      </c>
      <c r="N1180" s="51">
        <v>836785506.75999999</v>
      </c>
      <c r="O1180" s="51">
        <v>195417962.24000001</v>
      </c>
      <c r="P1180" s="51">
        <v>195417962.24000001</v>
      </c>
      <c r="Q1180" s="9">
        <f t="shared" si="37"/>
        <v>0.81067883599604529</v>
      </c>
    </row>
    <row r="1181" spans="1:17" x14ac:dyDescent="0.2">
      <c r="A1181" s="10" t="s">
        <v>446</v>
      </c>
      <c r="B1181" s="10" t="s">
        <v>447</v>
      </c>
      <c r="C1181" s="11" t="str">
        <f t="shared" si="36"/>
        <v>21375801 CENTRO NACIONAL DE LA MÚSICA</v>
      </c>
      <c r="D1181" s="10" t="s">
        <v>19</v>
      </c>
      <c r="E1181" s="10" t="s">
        <v>29</v>
      </c>
      <c r="F1181" s="10" t="s">
        <v>30</v>
      </c>
      <c r="G1181" s="51">
        <v>8000000</v>
      </c>
      <c r="H1181" s="51">
        <v>25400000</v>
      </c>
      <c r="I1181" s="51">
        <v>25400000</v>
      </c>
      <c r="J1181" s="51">
        <v>0</v>
      </c>
      <c r="K1181" s="51">
        <v>0</v>
      </c>
      <c r="L1181" s="51">
        <v>0</v>
      </c>
      <c r="M1181" s="51">
        <v>12498929.6</v>
      </c>
      <c r="N1181" s="51">
        <v>12498929.6</v>
      </c>
      <c r="O1181" s="51">
        <v>12901070.4</v>
      </c>
      <c r="P1181" s="51">
        <v>12901070.4</v>
      </c>
      <c r="Q1181" s="9">
        <f t="shared" si="37"/>
        <v>0.49208384251968501</v>
      </c>
    </row>
    <row r="1182" spans="1:17" x14ac:dyDescent="0.2">
      <c r="A1182" s="10" t="s">
        <v>446</v>
      </c>
      <c r="B1182" s="10" t="s">
        <v>447</v>
      </c>
      <c r="C1182" s="11" t="str">
        <f t="shared" si="36"/>
        <v>21375801 CENTRO NACIONAL DE LA MÚSICA</v>
      </c>
      <c r="D1182" s="10" t="s">
        <v>19</v>
      </c>
      <c r="E1182" s="10" t="s">
        <v>31</v>
      </c>
      <c r="F1182" s="10" t="s">
        <v>32</v>
      </c>
      <c r="G1182" s="51">
        <v>5300000</v>
      </c>
      <c r="H1182" s="51">
        <v>5300000</v>
      </c>
      <c r="I1182" s="51">
        <v>5300000</v>
      </c>
      <c r="J1182" s="51">
        <v>0</v>
      </c>
      <c r="K1182" s="51">
        <v>0</v>
      </c>
      <c r="L1182" s="51">
        <v>0</v>
      </c>
      <c r="M1182" s="51">
        <v>5208119.51</v>
      </c>
      <c r="N1182" s="51">
        <v>5208119.51</v>
      </c>
      <c r="O1182" s="51">
        <v>91880.49</v>
      </c>
      <c r="P1182" s="51">
        <v>91880.49</v>
      </c>
      <c r="Q1182" s="9">
        <f t="shared" si="37"/>
        <v>0.98266405849056604</v>
      </c>
    </row>
    <row r="1183" spans="1:17" x14ac:dyDescent="0.2">
      <c r="A1183" s="10" t="s">
        <v>446</v>
      </c>
      <c r="B1183" s="10" t="s">
        <v>447</v>
      </c>
      <c r="C1183" s="11" t="str">
        <f t="shared" si="36"/>
        <v>21375801 CENTRO NACIONAL DE LA MÚSICA</v>
      </c>
      <c r="D1183" s="10" t="s">
        <v>19</v>
      </c>
      <c r="E1183" s="10" t="s">
        <v>33</v>
      </c>
      <c r="F1183" s="10" t="s">
        <v>34</v>
      </c>
      <c r="G1183" s="51">
        <v>5300000</v>
      </c>
      <c r="H1183" s="51">
        <v>5300000</v>
      </c>
      <c r="I1183" s="51">
        <v>5300000</v>
      </c>
      <c r="J1183" s="51">
        <v>0</v>
      </c>
      <c r="K1183" s="51">
        <v>0</v>
      </c>
      <c r="L1183" s="51">
        <v>0</v>
      </c>
      <c r="M1183" s="51">
        <v>5208119.51</v>
      </c>
      <c r="N1183" s="51">
        <v>5208119.51</v>
      </c>
      <c r="O1183" s="51">
        <v>91880.49</v>
      </c>
      <c r="P1183" s="51">
        <v>91880.49</v>
      </c>
      <c r="Q1183" s="9">
        <f t="shared" si="37"/>
        <v>0.98266405849056604</v>
      </c>
    </row>
    <row r="1184" spans="1:17" x14ac:dyDescent="0.2">
      <c r="A1184" s="10" t="s">
        <v>446</v>
      </c>
      <c r="B1184" s="10" t="s">
        <v>447</v>
      </c>
      <c r="C1184" s="11" t="str">
        <f t="shared" si="36"/>
        <v>21375801 CENTRO NACIONAL DE LA MÚSICA</v>
      </c>
      <c r="D1184" s="10" t="s">
        <v>19</v>
      </c>
      <c r="E1184" s="10" t="s">
        <v>35</v>
      </c>
      <c r="F1184" s="10" t="s">
        <v>36</v>
      </c>
      <c r="G1184" s="51">
        <v>1049112998</v>
      </c>
      <c r="H1184" s="51">
        <v>918527504</v>
      </c>
      <c r="I1184" s="51">
        <v>918527504</v>
      </c>
      <c r="J1184" s="51">
        <v>0</v>
      </c>
      <c r="K1184" s="51">
        <v>0</v>
      </c>
      <c r="L1184" s="51">
        <v>0</v>
      </c>
      <c r="M1184" s="51">
        <v>780544598.77999997</v>
      </c>
      <c r="N1184" s="51">
        <v>780544598.77999997</v>
      </c>
      <c r="O1184" s="51">
        <v>137982905.22</v>
      </c>
      <c r="P1184" s="51">
        <v>137982905.22</v>
      </c>
      <c r="Q1184" s="9">
        <f t="shared" si="37"/>
        <v>0.84977814532595641</v>
      </c>
    </row>
    <row r="1185" spans="1:17" x14ac:dyDescent="0.2">
      <c r="A1185" s="10" t="s">
        <v>446</v>
      </c>
      <c r="B1185" s="10" t="s">
        <v>447</v>
      </c>
      <c r="C1185" s="11" t="str">
        <f t="shared" si="36"/>
        <v>21375801 CENTRO NACIONAL DE LA MÚSICA</v>
      </c>
      <c r="D1185" s="10" t="s">
        <v>19</v>
      </c>
      <c r="E1185" s="10" t="s">
        <v>37</v>
      </c>
      <c r="F1185" s="10" t="s">
        <v>38</v>
      </c>
      <c r="G1185" s="51">
        <v>450000000</v>
      </c>
      <c r="H1185" s="51">
        <v>383211036</v>
      </c>
      <c r="I1185" s="51">
        <v>383211036</v>
      </c>
      <c r="J1185" s="51">
        <v>0</v>
      </c>
      <c r="K1185" s="51">
        <v>0</v>
      </c>
      <c r="L1185" s="51">
        <v>0</v>
      </c>
      <c r="M1185" s="51">
        <v>322632053.5</v>
      </c>
      <c r="N1185" s="51">
        <v>322632053.5</v>
      </c>
      <c r="O1185" s="51">
        <v>60578982.5</v>
      </c>
      <c r="P1185" s="51">
        <v>60578982.5</v>
      </c>
      <c r="Q1185" s="9">
        <f t="shared" si="37"/>
        <v>0.84191743762828375</v>
      </c>
    </row>
    <row r="1186" spans="1:17" x14ac:dyDescent="0.2">
      <c r="A1186" s="10" t="s">
        <v>446</v>
      </c>
      <c r="B1186" s="10" t="s">
        <v>447</v>
      </c>
      <c r="C1186" s="11" t="str">
        <f t="shared" si="36"/>
        <v>21375801 CENTRO NACIONAL DE LA MÚSICA</v>
      </c>
      <c r="D1186" s="10" t="s">
        <v>19</v>
      </c>
      <c r="E1186" s="10" t="s">
        <v>39</v>
      </c>
      <c r="F1186" s="10" t="s">
        <v>40</v>
      </c>
      <c r="G1186" s="51">
        <v>153825070</v>
      </c>
      <c r="H1186" s="51">
        <v>123051050</v>
      </c>
      <c r="I1186" s="51">
        <v>123051050</v>
      </c>
      <c r="J1186" s="51">
        <v>0</v>
      </c>
      <c r="K1186" s="51">
        <v>0</v>
      </c>
      <c r="L1186" s="51">
        <v>0</v>
      </c>
      <c r="M1186" s="51">
        <v>95451617.549999997</v>
      </c>
      <c r="N1186" s="51">
        <v>95451617.549999997</v>
      </c>
      <c r="O1186" s="51">
        <v>27599432.449999999</v>
      </c>
      <c r="P1186" s="51">
        <v>27599432.449999999</v>
      </c>
      <c r="Q1186" s="9">
        <f t="shared" si="37"/>
        <v>0.77570746084653486</v>
      </c>
    </row>
    <row r="1187" spans="1:17" x14ac:dyDescent="0.2">
      <c r="A1187" s="10" t="s">
        <v>446</v>
      </c>
      <c r="B1187" s="10" t="s">
        <v>447</v>
      </c>
      <c r="C1187" s="11" t="str">
        <f t="shared" si="36"/>
        <v>21375801 CENTRO NACIONAL DE LA MÚSICA</v>
      </c>
      <c r="D1187" s="10" t="s">
        <v>19</v>
      </c>
      <c r="E1187" s="10" t="s">
        <v>41</v>
      </c>
      <c r="F1187" s="10" t="s">
        <v>42</v>
      </c>
      <c r="G1187" s="51">
        <v>161553416</v>
      </c>
      <c r="H1187" s="51">
        <v>151852159</v>
      </c>
      <c r="I1187" s="51">
        <v>151852159</v>
      </c>
      <c r="J1187" s="51">
        <v>0</v>
      </c>
      <c r="K1187" s="51">
        <v>0</v>
      </c>
      <c r="L1187" s="51">
        <v>0</v>
      </c>
      <c r="M1187" s="51">
        <v>128042875</v>
      </c>
      <c r="N1187" s="51">
        <v>128042875</v>
      </c>
      <c r="O1187" s="51">
        <v>23809284</v>
      </c>
      <c r="P1187" s="51">
        <v>23809284</v>
      </c>
      <c r="Q1187" s="9">
        <f t="shared" si="37"/>
        <v>0.84320747128791229</v>
      </c>
    </row>
    <row r="1188" spans="1:17" x14ac:dyDescent="0.2">
      <c r="A1188" s="10" t="s">
        <v>446</v>
      </c>
      <c r="B1188" s="10" t="s">
        <v>447</v>
      </c>
      <c r="C1188" s="11" t="str">
        <f t="shared" si="36"/>
        <v>21375801 CENTRO NACIONAL DE LA MÚSICA</v>
      </c>
      <c r="D1188" s="10" t="s">
        <v>19</v>
      </c>
      <c r="E1188" s="10" t="s">
        <v>43</v>
      </c>
      <c r="F1188" s="10" t="s">
        <v>44</v>
      </c>
      <c r="G1188" s="51">
        <v>133734512</v>
      </c>
      <c r="H1188" s="51">
        <v>133734512</v>
      </c>
      <c r="I1188" s="51">
        <v>133734512</v>
      </c>
      <c r="J1188" s="51">
        <v>0</v>
      </c>
      <c r="K1188" s="51">
        <v>0</v>
      </c>
      <c r="L1188" s="51">
        <v>0</v>
      </c>
      <c r="M1188" s="51">
        <v>124228503.83</v>
      </c>
      <c r="N1188" s="51">
        <v>124228503.83</v>
      </c>
      <c r="O1188" s="51">
        <v>9506008.1699999999</v>
      </c>
      <c r="P1188" s="51">
        <v>9506008.1699999999</v>
      </c>
      <c r="Q1188" s="9">
        <f t="shared" si="37"/>
        <v>0.92891881065076154</v>
      </c>
    </row>
    <row r="1189" spans="1:17" x14ac:dyDescent="0.2">
      <c r="A1189" s="10" t="s">
        <v>446</v>
      </c>
      <c r="B1189" s="10" t="s">
        <v>447</v>
      </c>
      <c r="C1189" s="11" t="str">
        <f t="shared" si="36"/>
        <v>21375801 CENTRO NACIONAL DE LA MÚSICA</v>
      </c>
      <c r="D1189" s="10" t="s">
        <v>19</v>
      </c>
      <c r="E1189" s="10" t="s">
        <v>45</v>
      </c>
      <c r="F1189" s="10" t="s">
        <v>46</v>
      </c>
      <c r="G1189" s="51">
        <v>150000000</v>
      </c>
      <c r="H1189" s="51">
        <v>126678747</v>
      </c>
      <c r="I1189" s="51">
        <v>126678747</v>
      </c>
      <c r="J1189" s="51">
        <v>0</v>
      </c>
      <c r="K1189" s="51">
        <v>0</v>
      </c>
      <c r="L1189" s="51">
        <v>0</v>
      </c>
      <c r="M1189" s="51">
        <v>110189548.90000001</v>
      </c>
      <c r="N1189" s="51">
        <v>110189548.90000001</v>
      </c>
      <c r="O1189" s="51">
        <v>16489198.1</v>
      </c>
      <c r="P1189" s="51">
        <v>16489198.1</v>
      </c>
      <c r="Q1189" s="9">
        <f t="shared" si="37"/>
        <v>0.86983453428063984</v>
      </c>
    </row>
    <row r="1190" spans="1:17" x14ac:dyDescent="0.2">
      <c r="A1190" s="10" t="s">
        <v>446</v>
      </c>
      <c r="B1190" s="10" t="s">
        <v>447</v>
      </c>
      <c r="C1190" s="11" t="str">
        <f t="shared" si="36"/>
        <v>21375801 CENTRO NACIONAL DE LA MÚSICA</v>
      </c>
      <c r="D1190" s="10" t="s">
        <v>19</v>
      </c>
      <c r="E1190" s="10" t="s">
        <v>47</v>
      </c>
      <c r="F1190" s="10" t="s">
        <v>48</v>
      </c>
      <c r="G1190" s="51">
        <v>192429948</v>
      </c>
      <c r="H1190" s="51">
        <v>181074936</v>
      </c>
      <c r="I1190" s="51">
        <v>181074936</v>
      </c>
      <c r="J1190" s="51">
        <v>0</v>
      </c>
      <c r="K1190" s="51">
        <v>0</v>
      </c>
      <c r="L1190" s="51">
        <v>0</v>
      </c>
      <c r="M1190" s="51">
        <v>147976976.99000001</v>
      </c>
      <c r="N1190" s="51">
        <v>147976976.99000001</v>
      </c>
      <c r="O1190" s="51">
        <v>33097959.010000002</v>
      </c>
      <c r="P1190" s="51">
        <v>33097959.010000002</v>
      </c>
      <c r="Q1190" s="9">
        <f t="shared" si="37"/>
        <v>0.81721402342508631</v>
      </c>
    </row>
    <row r="1191" spans="1:17" x14ac:dyDescent="0.2">
      <c r="A1191" s="10" t="s">
        <v>446</v>
      </c>
      <c r="B1191" s="10" t="s">
        <v>447</v>
      </c>
      <c r="C1191" s="11" t="str">
        <f t="shared" si="36"/>
        <v>21375801 CENTRO NACIONAL DE LA MÚSICA</v>
      </c>
      <c r="D1191" s="10" t="s">
        <v>19</v>
      </c>
      <c r="E1191" s="10" t="s">
        <v>448</v>
      </c>
      <c r="F1191" s="10" t="s">
        <v>50</v>
      </c>
      <c r="G1191" s="51">
        <v>182561745</v>
      </c>
      <c r="H1191" s="51">
        <v>171789041</v>
      </c>
      <c r="I1191" s="51">
        <v>171789041</v>
      </c>
      <c r="J1191" s="51">
        <v>0</v>
      </c>
      <c r="K1191" s="51">
        <v>0</v>
      </c>
      <c r="L1191" s="51">
        <v>0</v>
      </c>
      <c r="M1191" s="51">
        <v>140401132</v>
      </c>
      <c r="N1191" s="51">
        <v>140401132</v>
      </c>
      <c r="O1191" s="51">
        <v>31387909</v>
      </c>
      <c r="P1191" s="51">
        <v>31387909</v>
      </c>
      <c r="Q1191" s="9">
        <f t="shared" si="37"/>
        <v>0.81728805971971163</v>
      </c>
    </row>
    <row r="1192" spans="1:17" x14ac:dyDescent="0.2">
      <c r="A1192" s="10" t="s">
        <v>446</v>
      </c>
      <c r="B1192" s="10" t="s">
        <v>447</v>
      </c>
      <c r="C1192" s="11" t="str">
        <f t="shared" si="36"/>
        <v>21375801 CENTRO NACIONAL DE LA MÚSICA</v>
      </c>
      <c r="D1192" s="10" t="s">
        <v>19</v>
      </c>
      <c r="E1192" s="10" t="s">
        <v>449</v>
      </c>
      <c r="F1192" s="10" t="s">
        <v>52</v>
      </c>
      <c r="G1192" s="51">
        <v>9868203</v>
      </c>
      <c r="H1192" s="51">
        <v>9285895</v>
      </c>
      <c r="I1192" s="51">
        <v>9285895</v>
      </c>
      <c r="J1192" s="51">
        <v>0</v>
      </c>
      <c r="K1192" s="51">
        <v>0</v>
      </c>
      <c r="L1192" s="51">
        <v>0</v>
      </c>
      <c r="M1192" s="51">
        <v>7575844.9900000002</v>
      </c>
      <c r="N1192" s="51">
        <v>7575844.9900000002</v>
      </c>
      <c r="O1192" s="51">
        <v>1710050.01</v>
      </c>
      <c r="P1192" s="51">
        <v>1710050.01</v>
      </c>
      <c r="Q1192" s="9">
        <f t="shared" si="37"/>
        <v>0.81584435210607054</v>
      </c>
    </row>
    <row r="1193" spans="1:17" x14ac:dyDescent="0.2">
      <c r="A1193" s="10" t="s">
        <v>446</v>
      </c>
      <c r="B1193" s="10" t="s">
        <v>447</v>
      </c>
      <c r="C1193" s="11" t="str">
        <f t="shared" si="36"/>
        <v>21375801 CENTRO NACIONAL DE LA MÚSICA</v>
      </c>
      <c r="D1193" s="10" t="s">
        <v>19</v>
      </c>
      <c r="E1193" s="10" t="s">
        <v>53</v>
      </c>
      <c r="F1193" s="10" t="s">
        <v>54</v>
      </c>
      <c r="G1193" s="51">
        <v>212785138</v>
      </c>
      <c r="H1193" s="51">
        <v>201232141</v>
      </c>
      <c r="I1193" s="51">
        <v>201232141</v>
      </c>
      <c r="J1193" s="51">
        <v>0</v>
      </c>
      <c r="K1193" s="51">
        <v>0</v>
      </c>
      <c r="L1193" s="51">
        <v>0</v>
      </c>
      <c r="M1193" s="51">
        <v>157332385.86000001</v>
      </c>
      <c r="N1193" s="51">
        <v>157332385.86000001</v>
      </c>
      <c r="O1193" s="51">
        <v>43899755.140000001</v>
      </c>
      <c r="P1193" s="51">
        <v>43899755.140000001</v>
      </c>
      <c r="Q1193" s="9">
        <f t="shared" si="37"/>
        <v>0.78184521159569642</v>
      </c>
    </row>
    <row r="1194" spans="1:17" x14ac:dyDescent="0.2">
      <c r="A1194" s="10" t="s">
        <v>446</v>
      </c>
      <c r="B1194" s="10" t="s">
        <v>447</v>
      </c>
      <c r="C1194" s="11" t="str">
        <f t="shared" si="36"/>
        <v>21375801 CENTRO NACIONAL DE LA MÚSICA</v>
      </c>
      <c r="D1194" s="10" t="s">
        <v>19</v>
      </c>
      <c r="E1194" s="10" t="s">
        <v>450</v>
      </c>
      <c r="F1194" s="10" t="s">
        <v>56</v>
      </c>
      <c r="G1194" s="51">
        <v>106971315</v>
      </c>
      <c r="H1194" s="51">
        <v>100659093</v>
      </c>
      <c r="I1194" s="51">
        <v>100659093</v>
      </c>
      <c r="J1194" s="51">
        <v>0</v>
      </c>
      <c r="K1194" s="51">
        <v>0</v>
      </c>
      <c r="L1194" s="51">
        <v>0</v>
      </c>
      <c r="M1194" s="51">
        <v>81789798.019999996</v>
      </c>
      <c r="N1194" s="51">
        <v>81789798.019999996</v>
      </c>
      <c r="O1194" s="51">
        <v>18869294.98</v>
      </c>
      <c r="P1194" s="51">
        <v>18869294.98</v>
      </c>
      <c r="Q1194" s="9">
        <f t="shared" si="37"/>
        <v>0.81254256900566346</v>
      </c>
    </row>
    <row r="1195" spans="1:17" x14ac:dyDescent="0.2">
      <c r="A1195" s="10" t="s">
        <v>446</v>
      </c>
      <c r="B1195" s="10" t="s">
        <v>447</v>
      </c>
      <c r="C1195" s="11" t="str">
        <f t="shared" si="36"/>
        <v>21375801 CENTRO NACIONAL DE LA MÚSICA</v>
      </c>
      <c r="D1195" s="10" t="s">
        <v>19</v>
      </c>
      <c r="E1195" s="10" t="s">
        <v>451</v>
      </c>
      <c r="F1195" s="10" t="s">
        <v>58</v>
      </c>
      <c r="G1195" s="51">
        <v>59209215</v>
      </c>
      <c r="H1195" s="51">
        <v>55715365</v>
      </c>
      <c r="I1195" s="51">
        <v>55715365</v>
      </c>
      <c r="J1195" s="51">
        <v>0</v>
      </c>
      <c r="K1195" s="51">
        <v>0</v>
      </c>
      <c r="L1195" s="51">
        <v>0</v>
      </c>
      <c r="M1195" s="51">
        <v>45454729</v>
      </c>
      <c r="N1195" s="51">
        <v>45454729</v>
      </c>
      <c r="O1195" s="51">
        <v>10260636</v>
      </c>
      <c r="P1195" s="51">
        <v>10260636</v>
      </c>
      <c r="Q1195" s="9">
        <f t="shared" si="37"/>
        <v>0.81583830600409779</v>
      </c>
    </row>
    <row r="1196" spans="1:17" x14ac:dyDescent="0.2">
      <c r="A1196" s="10" t="s">
        <v>446</v>
      </c>
      <c r="B1196" s="10" t="s">
        <v>447</v>
      </c>
      <c r="C1196" s="11" t="str">
        <f t="shared" si="36"/>
        <v>21375801 CENTRO NACIONAL DE LA MÚSICA</v>
      </c>
      <c r="D1196" s="10" t="s">
        <v>19</v>
      </c>
      <c r="E1196" s="10" t="s">
        <v>452</v>
      </c>
      <c r="F1196" s="10" t="s">
        <v>60</v>
      </c>
      <c r="G1196" s="51">
        <v>29604608</v>
      </c>
      <c r="H1196" s="51">
        <v>27857683</v>
      </c>
      <c r="I1196" s="51">
        <v>27857683</v>
      </c>
      <c r="J1196" s="51">
        <v>0</v>
      </c>
      <c r="K1196" s="51">
        <v>0</v>
      </c>
      <c r="L1196" s="51">
        <v>0</v>
      </c>
      <c r="M1196" s="51">
        <v>22727358.989999998</v>
      </c>
      <c r="N1196" s="51">
        <v>22727358.989999998</v>
      </c>
      <c r="O1196" s="51">
        <v>5130324.01</v>
      </c>
      <c r="P1196" s="51">
        <v>5130324.01</v>
      </c>
      <c r="Q1196" s="9">
        <f t="shared" si="37"/>
        <v>0.81583809357009329</v>
      </c>
    </row>
    <row r="1197" spans="1:17" x14ac:dyDescent="0.2">
      <c r="A1197" s="10" t="s">
        <v>446</v>
      </c>
      <c r="B1197" s="10" t="s">
        <v>447</v>
      </c>
      <c r="C1197" s="11" t="str">
        <f t="shared" si="36"/>
        <v>21375801 CENTRO NACIONAL DE LA MÚSICA</v>
      </c>
      <c r="D1197" s="10" t="s">
        <v>19</v>
      </c>
      <c r="E1197" s="10" t="s">
        <v>453</v>
      </c>
      <c r="F1197" s="10" t="s">
        <v>62</v>
      </c>
      <c r="G1197" s="51">
        <v>17000000</v>
      </c>
      <c r="H1197" s="51">
        <v>17000000</v>
      </c>
      <c r="I1197" s="51">
        <v>17000000</v>
      </c>
      <c r="J1197" s="51">
        <v>0</v>
      </c>
      <c r="K1197" s="51">
        <v>0</v>
      </c>
      <c r="L1197" s="51">
        <v>0</v>
      </c>
      <c r="M1197" s="51">
        <v>7360499.8499999996</v>
      </c>
      <c r="N1197" s="51">
        <v>7360499.8499999996</v>
      </c>
      <c r="O1197" s="51">
        <v>9639500.1500000004</v>
      </c>
      <c r="P1197" s="51">
        <v>9639500.1500000004</v>
      </c>
      <c r="Q1197" s="9">
        <f t="shared" si="37"/>
        <v>0.4329705794117647</v>
      </c>
    </row>
    <row r="1198" spans="1:17" x14ac:dyDescent="0.2">
      <c r="A1198" s="10" t="s">
        <v>446</v>
      </c>
      <c r="B1198" s="10" t="s">
        <v>447</v>
      </c>
      <c r="C1198" s="11" t="str">
        <f t="shared" si="36"/>
        <v>21375801 CENTRO NACIONAL DE LA MÚSICA</v>
      </c>
      <c r="D1198" s="10" t="s">
        <v>19</v>
      </c>
      <c r="E1198" s="10" t="s">
        <v>63</v>
      </c>
      <c r="F1198" s="10" t="s">
        <v>64</v>
      </c>
      <c r="G1198" s="51">
        <v>381882365</v>
      </c>
      <c r="H1198" s="51">
        <v>387008865</v>
      </c>
      <c r="I1198" s="51">
        <v>387008865</v>
      </c>
      <c r="J1198" s="51">
        <v>0</v>
      </c>
      <c r="K1198" s="51">
        <v>0</v>
      </c>
      <c r="L1198" s="51">
        <v>0</v>
      </c>
      <c r="M1198" s="51">
        <v>347642501.74000001</v>
      </c>
      <c r="N1198" s="51">
        <v>320545268.88999999</v>
      </c>
      <c r="O1198" s="51">
        <v>39366363.259999998</v>
      </c>
      <c r="P1198" s="51">
        <v>39366363.259999998</v>
      </c>
      <c r="Q1198" s="9">
        <f t="shared" si="37"/>
        <v>0.89828046119822091</v>
      </c>
    </row>
    <row r="1199" spans="1:17" x14ac:dyDescent="0.2">
      <c r="A1199" s="10" t="s">
        <v>446</v>
      </c>
      <c r="B1199" s="10" t="s">
        <v>447</v>
      </c>
      <c r="C1199" s="11" t="str">
        <f t="shared" si="36"/>
        <v>21375801 CENTRO NACIONAL DE LA MÚSICA</v>
      </c>
      <c r="D1199" s="10" t="s">
        <v>19</v>
      </c>
      <c r="E1199" s="10" t="s">
        <v>65</v>
      </c>
      <c r="F1199" s="10" t="s">
        <v>66</v>
      </c>
      <c r="G1199" s="51">
        <v>51287559</v>
      </c>
      <c r="H1199" s="51">
        <v>41886332</v>
      </c>
      <c r="I1199" s="51">
        <v>41886332</v>
      </c>
      <c r="J1199" s="51">
        <v>0</v>
      </c>
      <c r="K1199" s="51">
        <v>0</v>
      </c>
      <c r="L1199" s="51">
        <v>0</v>
      </c>
      <c r="M1199" s="51">
        <v>34615072.93</v>
      </c>
      <c r="N1199" s="51">
        <v>28971985.010000002</v>
      </c>
      <c r="O1199" s="51">
        <v>7271259.0700000003</v>
      </c>
      <c r="P1199" s="51">
        <v>7271259.0700000003</v>
      </c>
      <c r="Q1199" s="9">
        <f t="shared" si="37"/>
        <v>0.82640496976436129</v>
      </c>
    </row>
    <row r="1200" spans="1:17" x14ac:dyDescent="0.2">
      <c r="A1200" s="10" t="s">
        <v>446</v>
      </c>
      <c r="B1200" s="10" t="s">
        <v>447</v>
      </c>
      <c r="C1200" s="11" t="str">
        <f t="shared" si="36"/>
        <v>21375801 CENTRO NACIONAL DE LA MÚSICA</v>
      </c>
      <c r="D1200" s="10" t="s">
        <v>19</v>
      </c>
      <c r="E1200" s="10" t="s">
        <v>285</v>
      </c>
      <c r="F1200" s="10" t="s">
        <v>286</v>
      </c>
      <c r="G1200" s="51">
        <v>7500000</v>
      </c>
      <c r="H1200" s="51">
        <v>0</v>
      </c>
      <c r="I1200" s="51">
        <v>0</v>
      </c>
      <c r="J1200" s="51">
        <v>0</v>
      </c>
      <c r="K1200" s="51">
        <v>0</v>
      </c>
      <c r="L1200" s="51">
        <v>0</v>
      </c>
      <c r="M1200" s="51">
        <v>0</v>
      </c>
      <c r="N1200" s="51">
        <v>0</v>
      </c>
      <c r="O1200" s="51">
        <v>0</v>
      </c>
      <c r="P1200" s="51">
        <v>0</v>
      </c>
      <c r="Q1200" s="9">
        <f t="shared" si="37"/>
        <v>0</v>
      </c>
    </row>
    <row r="1201" spans="1:17" x14ac:dyDescent="0.2">
      <c r="A1201" s="10" t="s">
        <v>446</v>
      </c>
      <c r="B1201" s="10" t="s">
        <v>447</v>
      </c>
      <c r="C1201" s="11" t="str">
        <f t="shared" si="36"/>
        <v>21375801 CENTRO NACIONAL DE LA MÚSICA</v>
      </c>
      <c r="D1201" s="10" t="s">
        <v>19</v>
      </c>
      <c r="E1201" s="10" t="s">
        <v>67</v>
      </c>
      <c r="F1201" s="10" t="s">
        <v>68</v>
      </c>
      <c r="G1201" s="51">
        <v>43787559</v>
      </c>
      <c r="H1201" s="51">
        <v>36586332</v>
      </c>
      <c r="I1201" s="51">
        <v>36586332</v>
      </c>
      <c r="J1201" s="51">
        <v>0</v>
      </c>
      <c r="K1201" s="51">
        <v>0</v>
      </c>
      <c r="L1201" s="51">
        <v>0</v>
      </c>
      <c r="M1201" s="51">
        <v>31610922.93</v>
      </c>
      <c r="N1201" s="51">
        <v>28465135.010000002</v>
      </c>
      <c r="O1201" s="51">
        <v>4975409.07</v>
      </c>
      <c r="P1201" s="51">
        <v>4975409.07</v>
      </c>
      <c r="Q1201" s="9">
        <f t="shared" si="37"/>
        <v>0.86400907666830329</v>
      </c>
    </row>
    <row r="1202" spans="1:17" x14ac:dyDescent="0.2">
      <c r="A1202" s="10" t="s">
        <v>446</v>
      </c>
      <c r="B1202" s="10" t="s">
        <v>447</v>
      </c>
      <c r="C1202" s="11" t="str">
        <f t="shared" si="36"/>
        <v>21375801 CENTRO NACIONAL DE LA MÚSICA</v>
      </c>
      <c r="D1202" s="10" t="s">
        <v>19</v>
      </c>
      <c r="E1202" s="10" t="s">
        <v>71</v>
      </c>
      <c r="F1202" s="10" t="s">
        <v>72</v>
      </c>
      <c r="G1202" s="51">
        <v>0</v>
      </c>
      <c r="H1202" s="51">
        <v>5300000</v>
      </c>
      <c r="I1202" s="51">
        <v>5300000</v>
      </c>
      <c r="J1202" s="51">
        <v>0</v>
      </c>
      <c r="K1202" s="51">
        <v>0</v>
      </c>
      <c r="L1202" s="51">
        <v>0</v>
      </c>
      <c r="M1202" s="51">
        <v>3004150</v>
      </c>
      <c r="N1202" s="51">
        <v>506850</v>
      </c>
      <c r="O1202" s="51">
        <v>2295850</v>
      </c>
      <c r="P1202" s="51">
        <v>2295850</v>
      </c>
      <c r="Q1202" s="9">
        <f t="shared" si="37"/>
        <v>0.56682075471698112</v>
      </c>
    </row>
    <row r="1203" spans="1:17" x14ac:dyDescent="0.2">
      <c r="A1203" s="10" t="s">
        <v>446</v>
      </c>
      <c r="B1203" s="10" t="s">
        <v>447</v>
      </c>
      <c r="C1203" s="11" t="str">
        <f t="shared" si="36"/>
        <v>21375801 CENTRO NACIONAL DE LA MÚSICA</v>
      </c>
      <c r="D1203" s="10" t="s">
        <v>19</v>
      </c>
      <c r="E1203" s="10" t="s">
        <v>73</v>
      </c>
      <c r="F1203" s="10" t="s">
        <v>74</v>
      </c>
      <c r="G1203" s="51">
        <v>47736000</v>
      </c>
      <c r="H1203" s="51">
        <v>46372701</v>
      </c>
      <c r="I1203" s="51">
        <v>46372701</v>
      </c>
      <c r="J1203" s="51">
        <v>0</v>
      </c>
      <c r="K1203" s="51">
        <v>0</v>
      </c>
      <c r="L1203" s="51">
        <v>0</v>
      </c>
      <c r="M1203" s="51">
        <v>28882725.390000001</v>
      </c>
      <c r="N1203" s="51">
        <v>28882725.390000001</v>
      </c>
      <c r="O1203" s="51">
        <v>17489975.609999999</v>
      </c>
      <c r="P1203" s="51">
        <v>17489975.609999999</v>
      </c>
      <c r="Q1203" s="9">
        <f t="shared" si="37"/>
        <v>0.62283897135946431</v>
      </c>
    </row>
    <row r="1204" spans="1:17" x14ac:dyDescent="0.2">
      <c r="A1204" s="10" t="s">
        <v>446</v>
      </c>
      <c r="B1204" s="10" t="s">
        <v>447</v>
      </c>
      <c r="C1204" s="11" t="str">
        <f t="shared" si="36"/>
        <v>21375801 CENTRO NACIONAL DE LA MÚSICA</v>
      </c>
      <c r="D1204" s="10" t="s">
        <v>19</v>
      </c>
      <c r="E1204" s="10" t="s">
        <v>75</v>
      </c>
      <c r="F1204" s="10" t="s">
        <v>76</v>
      </c>
      <c r="G1204" s="51">
        <v>14760000</v>
      </c>
      <c r="H1204" s="51">
        <v>14760000</v>
      </c>
      <c r="I1204" s="51">
        <v>14760000</v>
      </c>
      <c r="J1204" s="51">
        <v>0</v>
      </c>
      <c r="K1204" s="51">
        <v>0</v>
      </c>
      <c r="L1204" s="51">
        <v>0</v>
      </c>
      <c r="M1204" s="51">
        <v>9696553</v>
      </c>
      <c r="N1204" s="51">
        <v>9696553</v>
      </c>
      <c r="O1204" s="51">
        <v>5063447</v>
      </c>
      <c r="P1204" s="51">
        <v>5063447</v>
      </c>
      <c r="Q1204" s="9">
        <f t="shared" si="37"/>
        <v>0.65694803523035228</v>
      </c>
    </row>
    <row r="1205" spans="1:17" x14ac:dyDescent="0.2">
      <c r="A1205" s="10" t="s">
        <v>446</v>
      </c>
      <c r="B1205" s="10" t="s">
        <v>447</v>
      </c>
      <c r="C1205" s="11" t="str">
        <f t="shared" si="36"/>
        <v>21375801 CENTRO NACIONAL DE LA MÚSICA</v>
      </c>
      <c r="D1205" s="10" t="s">
        <v>19</v>
      </c>
      <c r="E1205" s="10" t="s">
        <v>77</v>
      </c>
      <c r="F1205" s="10" t="s">
        <v>78</v>
      </c>
      <c r="G1205" s="51">
        <v>16236000</v>
      </c>
      <c r="H1205" s="51">
        <v>14872701</v>
      </c>
      <c r="I1205" s="51">
        <v>14872701</v>
      </c>
      <c r="J1205" s="51">
        <v>0</v>
      </c>
      <c r="K1205" s="51">
        <v>0</v>
      </c>
      <c r="L1205" s="51">
        <v>0</v>
      </c>
      <c r="M1205" s="51">
        <v>8120362.3200000003</v>
      </c>
      <c r="N1205" s="51">
        <v>8120362.3200000003</v>
      </c>
      <c r="O1205" s="51">
        <v>6752338.6799999997</v>
      </c>
      <c r="P1205" s="51">
        <v>6752338.6799999997</v>
      </c>
      <c r="Q1205" s="9">
        <f t="shared" si="37"/>
        <v>0.54599109603561591</v>
      </c>
    </row>
    <row r="1206" spans="1:17" x14ac:dyDescent="0.2">
      <c r="A1206" s="10" t="s">
        <v>446</v>
      </c>
      <c r="B1206" s="10" t="s">
        <v>447</v>
      </c>
      <c r="C1206" s="11" t="str">
        <f t="shared" si="36"/>
        <v>21375801 CENTRO NACIONAL DE LA MÚSICA</v>
      </c>
      <c r="D1206" s="10" t="s">
        <v>19</v>
      </c>
      <c r="E1206" s="10" t="s">
        <v>79</v>
      </c>
      <c r="F1206" s="10" t="s">
        <v>80</v>
      </c>
      <c r="G1206" s="51">
        <v>480000</v>
      </c>
      <c r="H1206" s="51">
        <v>480000</v>
      </c>
      <c r="I1206" s="51">
        <v>480000</v>
      </c>
      <c r="J1206" s="51">
        <v>0</v>
      </c>
      <c r="K1206" s="51">
        <v>0</v>
      </c>
      <c r="L1206" s="51">
        <v>0</v>
      </c>
      <c r="M1206" s="51">
        <v>173185</v>
      </c>
      <c r="N1206" s="51">
        <v>173185</v>
      </c>
      <c r="O1206" s="51">
        <v>306815</v>
      </c>
      <c r="P1206" s="51">
        <v>306815</v>
      </c>
      <c r="Q1206" s="9">
        <f t="shared" si="37"/>
        <v>0.36080208333333336</v>
      </c>
    </row>
    <row r="1207" spans="1:17" x14ac:dyDescent="0.2">
      <c r="A1207" s="10" t="s">
        <v>446</v>
      </c>
      <c r="B1207" s="10" t="s">
        <v>447</v>
      </c>
      <c r="C1207" s="11" t="str">
        <f t="shared" si="36"/>
        <v>21375801 CENTRO NACIONAL DE LA MÚSICA</v>
      </c>
      <c r="D1207" s="10" t="s">
        <v>19</v>
      </c>
      <c r="E1207" s="10" t="s">
        <v>81</v>
      </c>
      <c r="F1207" s="10" t="s">
        <v>82</v>
      </c>
      <c r="G1207" s="51">
        <v>16260000</v>
      </c>
      <c r="H1207" s="51">
        <v>16260000</v>
      </c>
      <c r="I1207" s="51">
        <v>16260000</v>
      </c>
      <c r="J1207" s="51">
        <v>0</v>
      </c>
      <c r="K1207" s="51">
        <v>0</v>
      </c>
      <c r="L1207" s="51">
        <v>0</v>
      </c>
      <c r="M1207" s="51">
        <v>10892625.07</v>
      </c>
      <c r="N1207" s="51">
        <v>10892625.07</v>
      </c>
      <c r="O1207" s="51">
        <v>5367374.93</v>
      </c>
      <c r="P1207" s="51">
        <v>5367374.93</v>
      </c>
      <c r="Q1207" s="9">
        <f t="shared" si="37"/>
        <v>0.66990314083640834</v>
      </c>
    </row>
    <row r="1208" spans="1:17" x14ac:dyDescent="0.2">
      <c r="A1208" s="10" t="s">
        <v>446</v>
      </c>
      <c r="B1208" s="10" t="s">
        <v>447</v>
      </c>
      <c r="C1208" s="11" t="str">
        <f t="shared" si="36"/>
        <v>21375801 CENTRO NACIONAL DE LA MÚSICA</v>
      </c>
      <c r="D1208" s="10" t="s">
        <v>19</v>
      </c>
      <c r="E1208" s="10" t="s">
        <v>85</v>
      </c>
      <c r="F1208" s="10" t="s">
        <v>86</v>
      </c>
      <c r="G1208" s="51">
        <v>6144300</v>
      </c>
      <c r="H1208" s="51">
        <v>12920300</v>
      </c>
      <c r="I1208" s="51">
        <v>12920300</v>
      </c>
      <c r="J1208" s="51">
        <v>0</v>
      </c>
      <c r="K1208" s="51">
        <v>0</v>
      </c>
      <c r="L1208" s="51">
        <v>0</v>
      </c>
      <c r="M1208" s="51">
        <v>11560468.15</v>
      </c>
      <c r="N1208" s="51">
        <v>10422106.15</v>
      </c>
      <c r="O1208" s="51">
        <v>1359831.85</v>
      </c>
      <c r="P1208" s="51">
        <v>1359831.85</v>
      </c>
      <c r="Q1208" s="9">
        <f t="shared" si="37"/>
        <v>0.8947523006431739</v>
      </c>
    </row>
    <row r="1209" spans="1:17" x14ac:dyDescent="0.2">
      <c r="A1209" s="10" t="s">
        <v>446</v>
      </c>
      <c r="B1209" s="10" t="s">
        <v>447</v>
      </c>
      <c r="C1209" s="11" t="str">
        <f t="shared" si="36"/>
        <v>21375801 CENTRO NACIONAL DE LA MÚSICA</v>
      </c>
      <c r="D1209" s="10" t="s">
        <v>19</v>
      </c>
      <c r="E1209" s="10" t="s">
        <v>87</v>
      </c>
      <c r="F1209" s="10" t="s">
        <v>88</v>
      </c>
      <c r="G1209" s="51">
        <v>600000</v>
      </c>
      <c r="H1209" s="51">
        <v>926000</v>
      </c>
      <c r="I1209" s="51">
        <v>926000</v>
      </c>
      <c r="J1209" s="51">
        <v>0</v>
      </c>
      <c r="K1209" s="51">
        <v>0</v>
      </c>
      <c r="L1209" s="51">
        <v>0</v>
      </c>
      <c r="M1209" s="51">
        <v>56430</v>
      </c>
      <c r="N1209" s="51">
        <v>56430</v>
      </c>
      <c r="O1209" s="51">
        <v>869570</v>
      </c>
      <c r="P1209" s="51">
        <v>869570</v>
      </c>
      <c r="Q1209" s="9">
        <f t="shared" si="37"/>
        <v>6.0939524838012959E-2</v>
      </c>
    </row>
    <row r="1210" spans="1:17" x14ac:dyDescent="0.2">
      <c r="A1210" s="10" t="s">
        <v>446</v>
      </c>
      <c r="B1210" s="10" t="s">
        <v>447</v>
      </c>
      <c r="C1210" s="11" t="str">
        <f t="shared" si="36"/>
        <v>21375801 CENTRO NACIONAL DE LA MÚSICA</v>
      </c>
      <c r="D1210" s="10" t="s">
        <v>19</v>
      </c>
      <c r="E1210" s="10" t="s">
        <v>318</v>
      </c>
      <c r="F1210" s="10" t="s">
        <v>319</v>
      </c>
      <c r="G1210" s="51">
        <v>700238</v>
      </c>
      <c r="H1210" s="51">
        <v>1000238</v>
      </c>
      <c r="I1210" s="51">
        <v>1000238</v>
      </c>
      <c r="J1210" s="51">
        <v>0</v>
      </c>
      <c r="K1210" s="51">
        <v>0</v>
      </c>
      <c r="L1210" s="51">
        <v>0</v>
      </c>
      <c r="M1210" s="51">
        <v>668424.79</v>
      </c>
      <c r="N1210" s="51">
        <v>668424.79</v>
      </c>
      <c r="O1210" s="51">
        <v>331813.21000000002</v>
      </c>
      <c r="P1210" s="51">
        <v>331813.21000000002</v>
      </c>
      <c r="Q1210" s="9">
        <f t="shared" si="37"/>
        <v>0.66826574275322481</v>
      </c>
    </row>
    <row r="1211" spans="1:17" x14ac:dyDescent="0.2">
      <c r="A1211" s="10" t="s">
        <v>446</v>
      </c>
      <c r="B1211" s="10" t="s">
        <v>447</v>
      </c>
      <c r="C1211" s="11" t="str">
        <f t="shared" si="36"/>
        <v>21375801 CENTRO NACIONAL DE LA MÚSICA</v>
      </c>
      <c r="D1211" s="10" t="s">
        <v>19</v>
      </c>
      <c r="E1211" s="10" t="s">
        <v>89</v>
      </c>
      <c r="F1211" s="10" t="s">
        <v>90</v>
      </c>
      <c r="G1211" s="51">
        <v>744062</v>
      </c>
      <c r="H1211" s="51">
        <v>744062</v>
      </c>
      <c r="I1211" s="51">
        <v>744062</v>
      </c>
      <c r="J1211" s="51">
        <v>0</v>
      </c>
      <c r="K1211" s="51">
        <v>0</v>
      </c>
      <c r="L1211" s="51">
        <v>0</v>
      </c>
      <c r="M1211" s="51">
        <v>719638.88</v>
      </c>
      <c r="N1211" s="51">
        <v>719638.88</v>
      </c>
      <c r="O1211" s="51">
        <v>24423.119999999999</v>
      </c>
      <c r="P1211" s="51">
        <v>24423.119999999999</v>
      </c>
      <c r="Q1211" s="9">
        <f t="shared" si="37"/>
        <v>0.96717596114302307</v>
      </c>
    </row>
    <row r="1212" spans="1:17" x14ac:dyDescent="0.2">
      <c r="A1212" s="10" t="s">
        <v>446</v>
      </c>
      <c r="B1212" s="10" t="s">
        <v>447</v>
      </c>
      <c r="C1212" s="11" t="str">
        <f t="shared" si="36"/>
        <v>21375801 CENTRO NACIONAL DE LA MÚSICA</v>
      </c>
      <c r="D1212" s="10" t="s">
        <v>19</v>
      </c>
      <c r="E1212" s="10" t="s">
        <v>320</v>
      </c>
      <c r="F1212" s="10" t="s">
        <v>321</v>
      </c>
      <c r="G1212" s="51">
        <v>4000000</v>
      </c>
      <c r="H1212" s="51">
        <v>10150000</v>
      </c>
      <c r="I1212" s="51">
        <v>10150000</v>
      </c>
      <c r="J1212" s="51">
        <v>0</v>
      </c>
      <c r="K1212" s="51">
        <v>0</v>
      </c>
      <c r="L1212" s="51">
        <v>0</v>
      </c>
      <c r="M1212" s="51">
        <v>10023891</v>
      </c>
      <c r="N1212" s="51">
        <v>8885529</v>
      </c>
      <c r="O1212" s="51">
        <v>126109</v>
      </c>
      <c r="P1212" s="51">
        <v>126109</v>
      </c>
      <c r="Q1212" s="9">
        <f t="shared" si="37"/>
        <v>0.98757546798029561</v>
      </c>
    </row>
    <row r="1213" spans="1:17" x14ac:dyDescent="0.2">
      <c r="A1213" s="10" t="s">
        <v>446</v>
      </c>
      <c r="B1213" s="10" t="s">
        <v>447</v>
      </c>
      <c r="C1213" s="11" t="str">
        <f t="shared" si="36"/>
        <v>21375801 CENTRO NACIONAL DE LA MÚSICA</v>
      </c>
      <c r="D1213" s="10" t="s">
        <v>19</v>
      </c>
      <c r="E1213" s="10" t="s">
        <v>91</v>
      </c>
      <c r="F1213" s="10" t="s">
        <v>92</v>
      </c>
      <c r="G1213" s="51">
        <v>100000</v>
      </c>
      <c r="H1213" s="51">
        <v>100000</v>
      </c>
      <c r="I1213" s="51">
        <v>100000</v>
      </c>
      <c r="J1213" s="51">
        <v>0</v>
      </c>
      <c r="K1213" s="51">
        <v>0</v>
      </c>
      <c r="L1213" s="51">
        <v>0</v>
      </c>
      <c r="M1213" s="51">
        <v>92083.48</v>
      </c>
      <c r="N1213" s="51">
        <v>92083.48</v>
      </c>
      <c r="O1213" s="51">
        <v>7916.52</v>
      </c>
      <c r="P1213" s="51">
        <v>7916.52</v>
      </c>
      <c r="Q1213" s="9">
        <f t="shared" si="37"/>
        <v>0.92083479999999995</v>
      </c>
    </row>
    <row r="1214" spans="1:17" x14ac:dyDescent="0.2">
      <c r="A1214" s="10" t="s">
        <v>446</v>
      </c>
      <c r="B1214" s="10" t="s">
        <v>447</v>
      </c>
      <c r="C1214" s="11" t="str">
        <f t="shared" si="36"/>
        <v>21375801 CENTRO NACIONAL DE LA MÚSICA</v>
      </c>
      <c r="D1214" s="10" t="s">
        <v>19</v>
      </c>
      <c r="E1214" s="10" t="s">
        <v>95</v>
      </c>
      <c r="F1214" s="10" t="s">
        <v>96</v>
      </c>
      <c r="G1214" s="51">
        <v>216039506</v>
      </c>
      <c r="H1214" s="51">
        <v>224876422</v>
      </c>
      <c r="I1214" s="51">
        <v>224876422</v>
      </c>
      <c r="J1214" s="51">
        <v>0</v>
      </c>
      <c r="K1214" s="51">
        <v>0</v>
      </c>
      <c r="L1214" s="51">
        <v>0</v>
      </c>
      <c r="M1214" s="51">
        <v>216375622.25999999</v>
      </c>
      <c r="N1214" s="51">
        <v>205768438.72</v>
      </c>
      <c r="O1214" s="51">
        <v>8500799.7400000002</v>
      </c>
      <c r="P1214" s="51">
        <v>8500799.7400000002</v>
      </c>
      <c r="Q1214" s="9">
        <f t="shared" si="37"/>
        <v>0.96219790556788565</v>
      </c>
    </row>
    <row r="1215" spans="1:17" x14ac:dyDescent="0.2">
      <c r="A1215" s="10" t="s">
        <v>446</v>
      </c>
      <c r="B1215" s="10" t="s">
        <v>447</v>
      </c>
      <c r="C1215" s="11" t="str">
        <f t="shared" si="36"/>
        <v>21375801 CENTRO NACIONAL DE LA MÚSICA</v>
      </c>
      <c r="D1215" s="10" t="s">
        <v>19</v>
      </c>
      <c r="E1215" s="10" t="s">
        <v>101</v>
      </c>
      <c r="F1215" s="10" t="s">
        <v>102</v>
      </c>
      <c r="G1215" s="51">
        <v>85708261</v>
      </c>
      <c r="H1215" s="51">
        <v>94545177</v>
      </c>
      <c r="I1215" s="51">
        <v>94545177</v>
      </c>
      <c r="J1215" s="51">
        <v>0</v>
      </c>
      <c r="K1215" s="51">
        <v>0</v>
      </c>
      <c r="L1215" s="51">
        <v>0</v>
      </c>
      <c r="M1215" s="51">
        <v>94481519.25</v>
      </c>
      <c r="N1215" s="51">
        <v>87208987.730000004</v>
      </c>
      <c r="O1215" s="51">
        <v>63657.75</v>
      </c>
      <c r="P1215" s="51">
        <v>63657.75</v>
      </c>
      <c r="Q1215" s="9">
        <f t="shared" si="37"/>
        <v>0.99932669489846104</v>
      </c>
    </row>
    <row r="1216" spans="1:17" x14ac:dyDescent="0.2">
      <c r="A1216" s="10" t="s">
        <v>446</v>
      </c>
      <c r="B1216" s="10" t="s">
        <v>447</v>
      </c>
      <c r="C1216" s="11" t="str">
        <f t="shared" si="36"/>
        <v>21375801 CENTRO NACIONAL DE LA MÚSICA</v>
      </c>
      <c r="D1216" s="10" t="s">
        <v>19</v>
      </c>
      <c r="E1216" s="10" t="s">
        <v>103</v>
      </c>
      <c r="F1216" s="10" t="s">
        <v>104</v>
      </c>
      <c r="G1216" s="51">
        <v>130331245</v>
      </c>
      <c r="H1216" s="51">
        <v>130331245</v>
      </c>
      <c r="I1216" s="51">
        <v>130331245</v>
      </c>
      <c r="J1216" s="51">
        <v>0</v>
      </c>
      <c r="K1216" s="51">
        <v>0</v>
      </c>
      <c r="L1216" s="51">
        <v>0</v>
      </c>
      <c r="M1216" s="51">
        <v>121894103.01000001</v>
      </c>
      <c r="N1216" s="51">
        <v>118559450.98999999</v>
      </c>
      <c r="O1216" s="51">
        <v>8437141.9900000002</v>
      </c>
      <c r="P1216" s="51">
        <v>8437141.9900000002</v>
      </c>
      <c r="Q1216" s="9">
        <f t="shared" si="37"/>
        <v>0.93526385794902833</v>
      </c>
    </row>
    <row r="1217" spans="1:17" x14ac:dyDescent="0.2">
      <c r="A1217" s="10" t="s">
        <v>446</v>
      </c>
      <c r="B1217" s="10" t="s">
        <v>447</v>
      </c>
      <c r="C1217" s="11" t="str">
        <f t="shared" si="36"/>
        <v>21375801 CENTRO NACIONAL DE LA MÚSICA</v>
      </c>
      <c r="D1217" s="10" t="s">
        <v>19</v>
      </c>
      <c r="E1217" s="10" t="s">
        <v>105</v>
      </c>
      <c r="F1217" s="10" t="s">
        <v>106</v>
      </c>
      <c r="G1217" s="51">
        <v>24000000</v>
      </c>
      <c r="H1217" s="51">
        <v>26000000</v>
      </c>
      <c r="I1217" s="51">
        <v>26000000</v>
      </c>
      <c r="J1217" s="51">
        <v>0</v>
      </c>
      <c r="K1217" s="51">
        <v>0</v>
      </c>
      <c r="L1217" s="51">
        <v>0</v>
      </c>
      <c r="M1217" s="51">
        <v>22690788.699999999</v>
      </c>
      <c r="N1217" s="51">
        <v>19989482.390000001</v>
      </c>
      <c r="O1217" s="51">
        <v>3309211.3</v>
      </c>
      <c r="P1217" s="51">
        <v>3309211.3</v>
      </c>
      <c r="Q1217" s="9">
        <f t="shared" si="37"/>
        <v>0.87272264230769225</v>
      </c>
    </row>
    <row r="1218" spans="1:17" x14ac:dyDescent="0.2">
      <c r="A1218" s="10" t="s">
        <v>446</v>
      </c>
      <c r="B1218" s="10" t="s">
        <v>447</v>
      </c>
      <c r="C1218" s="11" t="str">
        <f t="shared" si="36"/>
        <v>21375801 CENTRO NACIONAL DE LA MÚSICA</v>
      </c>
      <c r="D1218" s="10" t="s">
        <v>19</v>
      </c>
      <c r="E1218" s="10" t="s">
        <v>107</v>
      </c>
      <c r="F1218" s="10" t="s">
        <v>108</v>
      </c>
      <c r="G1218" s="51">
        <v>5000000</v>
      </c>
      <c r="H1218" s="51">
        <v>7000000</v>
      </c>
      <c r="I1218" s="51">
        <v>7000000</v>
      </c>
      <c r="J1218" s="51">
        <v>0</v>
      </c>
      <c r="K1218" s="51">
        <v>0</v>
      </c>
      <c r="L1218" s="51">
        <v>0</v>
      </c>
      <c r="M1218" s="51">
        <v>6385545</v>
      </c>
      <c r="N1218" s="51">
        <v>4040795</v>
      </c>
      <c r="O1218" s="51">
        <v>614455</v>
      </c>
      <c r="P1218" s="51">
        <v>614455</v>
      </c>
      <c r="Q1218" s="9">
        <f t="shared" si="37"/>
        <v>0.91222071428571427</v>
      </c>
    </row>
    <row r="1219" spans="1:17" x14ac:dyDescent="0.2">
      <c r="A1219" s="10" t="s">
        <v>446</v>
      </c>
      <c r="B1219" s="10" t="s">
        <v>447</v>
      </c>
      <c r="C1219" s="11" t="str">
        <f t="shared" si="36"/>
        <v>21375801 CENTRO NACIONAL DE LA MÚSICA</v>
      </c>
      <c r="D1219" s="10" t="s">
        <v>19</v>
      </c>
      <c r="E1219" s="10" t="s">
        <v>109</v>
      </c>
      <c r="F1219" s="10" t="s">
        <v>110</v>
      </c>
      <c r="G1219" s="51">
        <v>19000000</v>
      </c>
      <c r="H1219" s="51">
        <v>19000000</v>
      </c>
      <c r="I1219" s="51">
        <v>19000000</v>
      </c>
      <c r="J1219" s="51">
        <v>0</v>
      </c>
      <c r="K1219" s="51">
        <v>0</v>
      </c>
      <c r="L1219" s="51">
        <v>0</v>
      </c>
      <c r="M1219" s="51">
        <v>16305243.699999999</v>
      </c>
      <c r="N1219" s="51">
        <v>15948687.390000001</v>
      </c>
      <c r="O1219" s="51">
        <v>2694756.3</v>
      </c>
      <c r="P1219" s="51">
        <v>2694756.3</v>
      </c>
      <c r="Q1219" s="9">
        <f t="shared" si="37"/>
        <v>0.85817072105263159</v>
      </c>
    </row>
    <row r="1220" spans="1:17" x14ac:dyDescent="0.2">
      <c r="A1220" s="10" t="s">
        <v>446</v>
      </c>
      <c r="B1220" s="10" t="s">
        <v>447</v>
      </c>
      <c r="C1220" s="11" t="str">
        <f t="shared" si="36"/>
        <v>21375801 CENTRO NACIONAL DE LA MÚSICA</v>
      </c>
      <c r="D1220" s="10" t="s">
        <v>19</v>
      </c>
      <c r="E1220" s="10" t="s">
        <v>111</v>
      </c>
      <c r="F1220" s="10" t="s">
        <v>112</v>
      </c>
      <c r="G1220" s="51">
        <v>15000000</v>
      </c>
      <c r="H1220" s="51">
        <v>10127610</v>
      </c>
      <c r="I1220" s="51">
        <v>10127610</v>
      </c>
      <c r="J1220" s="51">
        <v>0</v>
      </c>
      <c r="K1220" s="51">
        <v>0</v>
      </c>
      <c r="L1220" s="51">
        <v>0</v>
      </c>
      <c r="M1220" s="51">
        <v>9691092.5999999996</v>
      </c>
      <c r="N1220" s="51">
        <v>9691092.5999999996</v>
      </c>
      <c r="O1220" s="51">
        <v>436517.4</v>
      </c>
      <c r="P1220" s="51">
        <v>436517.4</v>
      </c>
      <c r="Q1220" s="9">
        <f t="shared" si="37"/>
        <v>0.9568982810357034</v>
      </c>
    </row>
    <row r="1221" spans="1:17" x14ac:dyDescent="0.2">
      <c r="A1221" s="10" t="s">
        <v>446</v>
      </c>
      <c r="B1221" s="10" t="s">
        <v>447</v>
      </c>
      <c r="C1221" s="11" t="str">
        <f t="shared" si="36"/>
        <v>21375801 CENTRO NACIONAL DE LA MÚSICA</v>
      </c>
      <c r="D1221" s="10" t="s">
        <v>19</v>
      </c>
      <c r="E1221" s="10" t="s">
        <v>113</v>
      </c>
      <c r="F1221" s="10" t="s">
        <v>114</v>
      </c>
      <c r="G1221" s="51">
        <v>15000000</v>
      </c>
      <c r="H1221" s="51">
        <v>10127610</v>
      </c>
      <c r="I1221" s="51">
        <v>10127610</v>
      </c>
      <c r="J1221" s="51">
        <v>0</v>
      </c>
      <c r="K1221" s="51">
        <v>0</v>
      </c>
      <c r="L1221" s="51">
        <v>0</v>
      </c>
      <c r="M1221" s="51">
        <v>9691092.5999999996</v>
      </c>
      <c r="N1221" s="51">
        <v>9691092.5999999996</v>
      </c>
      <c r="O1221" s="51">
        <v>436517.4</v>
      </c>
      <c r="P1221" s="51">
        <v>436517.4</v>
      </c>
      <c r="Q1221" s="9">
        <f t="shared" si="37"/>
        <v>0.9568982810357034</v>
      </c>
    </row>
    <row r="1222" spans="1:17" x14ac:dyDescent="0.2">
      <c r="A1222" s="10" t="s">
        <v>446</v>
      </c>
      <c r="B1222" s="10" t="s">
        <v>447</v>
      </c>
      <c r="C1222" s="11" t="str">
        <f t="shared" si="36"/>
        <v>21375801 CENTRO NACIONAL DE LA MÚSICA</v>
      </c>
      <c r="D1222" s="10" t="s">
        <v>19</v>
      </c>
      <c r="E1222" s="10" t="s">
        <v>115</v>
      </c>
      <c r="F1222" s="10" t="s">
        <v>116</v>
      </c>
      <c r="G1222" s="51">
        <v>1025000</v>
      </c>
      <c r="H1222" s="51">
        <v>1025000</v>
      </c>
      <c r="I1222" s="51">
        <v>1025000</v>
      </c>
      <c r="J1222" s="51">
        <v>0</v>
      </c>
      <c r="K1222" s="51">
        <v>0</v>
      </c>
      <c r="L1222" s="51">
        <v>0</v>
      </c>
      <c r="M1222" s="51">
        <v>942450</v>
      </c>
      <c r="N1222" s="51">
        <v>23430</v>
      </c>
      <c r="O1222" s="51">
        <v>82550</v>
      </c>
      <c r="P1222" s="51">
        <v>82550</v>
      </c>
      <c r="Q1222" s="9">
        <f t="shared" si="37"/>
        <v>0.91946341463414638</v>
      </c>
    </row>
    <row r="1223" spans="1:17" x14ac:dyDescent="0.2">
      <c r="A1223" s="10" t="s">
        <v>446</v>
      </c>
      <c r="B1223" s="10" t="s">
        <v>447</v>
      </c>
      <c r="C1223" s="11" t="str">
        <f t="shared" ref="C1223:C1286" si="38">+CONCATENATE(A1223," ",B1223)</f>
        <v>21375801 CENTRO NACIONAL DE LA MÚSICA</v>
      </c>
      <c r="D1223" s="58" t="s">
        <v>19</v>
      </c>
      <c r="E1223" s="10" t="s">
        <v>117</v>
      </c>
      <c r="F1223" s="10" t="s">
        <v>118</v>
      </c>
      <c r="G1223" s="51">
        <v>1000000</v>
      </c>
      <c r="H1223" s="51">
        <v>1000000</v>
      </c>
      <c r="I1223" s="51">
        <v>1000000</v>
      </c>
      <c r="J1223" s="51">
        <v>0</v>
      </c>
      <c r="K1223" s="51">
        <v>0</v>
      </c>
      <c r="L1223" s="51">
        <v>0</v>
      </c>
      <c r="M1223" s="51">
        <v>919020</v>
      </c>
      <c r="N1223" s="51">
        <v>0</v>
      </c>
      <c r="O1223" s="51">
        <v>80980</v>
      </c>
      <c r="P1223" s="51">
        <v>80980</v>
      </c>
      <c r="Q1223" s="9">
        <f t="shared" ref="Q1223:Q1286" si="39">+IFERROR(M1223/H1223,0)</f>
        <v>0.91901999999999995</v>
      </c>
    </row>
    <row r="1224" spans="1:17" x14ac:dyDescent="0.2">
      <c r="A1224" s="10" t="s">
        <v>446</v>
      </c>
      <c r="B1224" s="10" t="s">
        <v>447</v>
      </c>
      <c r="C1224" s="11" t="str">
        <f t="shared" si="38"/>
        <v>21375801 CENTRO NACIONAL DE LA MÚSICA</v>
      </c>
      <c r="D1224" s="10" t="s">
        <v>19</v>
      </c>
      <c r="E1224" s="10" t="s">
        <v>121</v>
      </c>
      <c r="F1224" s="10" t="s">
        <v>122</v>
      </c>
      <c r="G1224" s="51">
        <v>25000</v>
      </c>
      <c r="H1224" s="51">
        <v>25000</v>
      </c>
      <c r="I1224" s="51">
        <v>25000</v>
      </c>
      <c r="J1224" s="51">
        <v>0</v>
      </c>
      <c r="K1224" s="51">
        <v>0</v>
      </c>
      <c r="L1224" s="51">
        <v>0</v>
      </c>
      <c r="M1224" s="51">
        <v>23430</v>
      </c>
      <c r="N1224" s="51">
        <v>23430</v>
      </c>
      <c r="O1224" s="51">
        <v>1570</v>
      </c>
      <c r="P1224" s="51">
        <v>1570</v>
      </c>
      <c r="Q1224" s="9">
        <f t="shared" si="39"/>
        <v>0.93720000000000003</v>
      </c>
    </row>
    <row r="1225" spans="1:17" x14ac:dyDescent="0.2">
      <c r="A1225" s="10" t="s">
        <v>446</v>
      </c>
      <c r="B1225" s="10" t="s">
        <v>447</v>
      </c>
      <c r="C1225" s="11" t="str">
        <f t="shared" si="38"/>
        <v>21375801 CENTRO NACIONAL DE LA MÚSICA</v>
      </c>
      <c r="D1225" s="10" t="s">
        <v>19</v>
      </c>
      <c r="E1225" s="10" t="s">
        <v>123</v>
      </c>
      <c r="F1225" s="10" t="s">
        <v>124</v>
      </c>
      <c r="G1225" s="51">
        <v>19150000</v>
      </c>
      <c r="H1225" s="51">
        <v>23300500</v>
      </c>
      <c r="I1225" s="51">
        <v>23300500</v>
      </c>
      <c r="J1225" s="51">
        <v>0</v>
      </c>
      <c r="K1225" s="51">
        <v>0</v>
      </c>
      <c r="L1225" s="51">
        <v>0</v>
      </c>
      <c r="M1225" s="51">
        <v>22523171.710000001</v>
      </c>
      <c r="N1225" s="51">
        <v>16434898.630000001</v>
      </c>
      <c r="O1225" s="51">
        <v>777328.29</v>
      </c>
      <c r="P1225" s="51">
        <v>777328.29</v>
      </c>
      <c r="Q1225" s="9">
        <f t="shared" si="39"/>
        <v>0.96663898671702331</v>
      </c>
    </row>
    <row r="1226" spans="1:17" x14ac:dyDescent="0.2">
      <c r="A1226" s="10" t="s">
        <v>446</v>
      </c>
      <c r="B1226" s="10" t="s">
        <v>447</v>
      </c>
      <c r="C1226" s="11" t="str">
        <f t="shared" si="38"/>
        <v>21375801 CENTRO NACIONAL DE LA MÚSICA</v>
      </c>
      <c r="D1226" s="10" t="s">
        <v>19</v>
      </c>
      <c r="E1226" s="10" t="s">
        <v>125</v>
      </c>
      <c r="F1226" s="10" t="s">
        <v>126</v>
      </c>
      <c r="G1226" s="51">
        <v>10500000</v>
      </c>
      <c r="H1226" s="51">
        <v>10500000</v>
      </c>
      <c r="I1226" s="51">
        <v>10500000</v>
      </c>
      <c r="J1226" s="51">
        <v>0</v>
      </c>
      <c r="K1226" s="51">
        <v>0</v>
      </c>
      <c r="L1226" s="51">
        <v>0</v>
      </c>
      <c r="M1226" s="51">
        <v>9990129.0399999991</v>
      </c>
      <c r="N1226" s="51">
        <v>9990129.0399999991</v>
      </c>
      <c r="O1226" s="51">
        <v>509870.96</v>
      </c>
      <c r="P1226" s="51">
        <v>509870.96</v>
      </c>
      <c r="Q1226" s="9">
        <f t="shared" si="39"/>
        <v>0.9514408609523809</v>
      </c>
    </row>
    <row r="1227" spans="1:17" x14ac:dyDescent="0.2">
      <c r="A1227" s="10" t="s">
        <v>446</v>
      </c>
      <c r="B1227" s="10" t="s">
        <v>447</v>
      </c>
      <c r="C1227" s="11" t="str">
        <f t="shared" si="38"/>
        <v>21375801 CENTRO NACIONAL DE LA MÚSICA</v>
      </c>
      <c r="D1227" s="10" t="s">
        <v>19</v>
      </c>
      <c r="E1227" s="10" t="s">
        <v>131</v>
      </c>
      <c r="F1227" s="10" t="s">
        <v>132</v>
      </c>
      <c r="G1227" s="51">
        <v>3000000</v>
      </c>
      <c r="H1227" s="51">
        <v>3000000</v>
      </c>
      <c r="I1227" s="51">
        <v>3000000</v>
      </c>
      <c r="J1227" s="51">
        <v>0</v>
      </c>
      <c r="K1227" s="51">
        <v>0</v>
      </c>
      <c r="L1227" s="51">
        <v>0</v>
      </c>
      <c r="M1227" s="51">
        <v>2846482.44</v>
      </c>
      <c r="N1227" s="51">
        <v>2433209.36</v>
      </c>
      <c r="O1227" s="51">
        <v>153517.56</v>
      </c>
      <c r="P1227" s="51">
        <v>153517.56</v>
      </c>
      <c r="Q1227" s="9">
        <f t="shared" si="39"/>
        <v>0.94882747999999995</v>
      </c>
    </row>
    <row r="1228" spans="1:17" x14ac:dyDescent="0.2">
      <c r="A1228" s="10" t="s">
        <v>446</v>
      </c>
      <c r="B1228" s="10" t="s">
        <v>447</v>
      </c>
      <c r="C1228" s="11" t="str">
        <f t="shared" si="38"/>
        <v>21375801 CENTRO NACIONAL DE LA MÚSICA</v>
      </c>
      <c r="D1228" s="10" t="s">
        <v>19</v>
      </c>
      <c r="E1228" s="10" t="s">
        <v>135</v>
      </c>
      <c r="F1228" s="10" t="s">
        <v>136</v>
      </c>
      <c r="G1228" s="51">
        <v>200000</v>
      </c>
      <c r="H1228" s="51">
        <v>6500500</v>
      </c>
      <c r="I1228" s="51">
        <v>6500500</v>
      </c>
      <c r="J1228" s="51">
        <v>0</v>
      </c>
      <c r="K1228" s="51">
        <v>0</v>
      </c>
      <c r="L1228" s="51">
        <v>0</v>
      </c>
      <c r="M1228" s="51">
        <v>6397520.2300000004</v>
      </c>
      <c r="N1228" s="51">
        <v>1538520.23</v>
      </c>
      <c r="O1228" s="51">
        <v>102979.77</v>
      </c>
      <c r="P1228" s="51">
        <v>102979.77</v>
      </c>
      <c r="Q1228" s="9">
        <f t="shared" si="39"/>
        <v>0.98415817706330289</v>
      </c>
    </row>
    <row r="1229" spans="1:17" x14ac:dyDescent="0.2">
      <c r="A1229" s="10" t="s">
        <v>446</v>
      </c>
      <c r="B1229" s="10" t="s">
        <v>447</v>
      </c>
      <c r="C1229" s="11" t="str">
        <f t="shared" si="38"/>
        <v>21375801 CENTRO NACIONAL DE LA MÚSICA</v>
      </c>
      <c r="D1229" s="10" t="s">
        <v>19</v>
      </c>
      <c r="E1229" s="10" t="s">
        <v>137</v>
      </c>
      <c r="F1229" s="10" t="s">
        <v>138</v>
      </c>
      <c r="G1229" s="51">
        <v>500000</v>
      </c>
      <c r="H1229" s="51">
        <v>500000</v>
      </c>
      <c r="I1229" s="51">
        <v>500000</v>
      </c>
      <c r="J1229" s="51">
        <v>0</v>
      </c>
      <c r="K1229" s="51">
        <v>0</v>
      </c>
      <c r="L1229" s="51">
        <v>0</v>
      </c>
      <c r="M1229" s="51">
        <v>492760</v>
      </c>
      <c r="N1229" s="51">
        <v>492760</v>
      </c>
      <c r="O1229" s="51">
        <v>7240</v>
      </c>
      <c r="P1229" s="51">
        <v>7240</v>
      </c>
      <c r="Q1229" s="9">
        <f t="shared" si="39"/>
        <v>0.98551999999999995</v>
      </c>
    </row>
    <row r="1230" spans="1:17" x14ac:dyDescent="0.2">
      <c r="A1230" s="10" t="s">
        <v>446</v>
      </c>
      <c r="B1230" s="10" t="s">
        <v>447</v>
      </c>
      <c r="C1230" s="11" t="str">
        <f t="shared" si="38"/>
        <v>21375801 CENTRO NACIONAL DE LA MÚSICA</v>
      </c>
      <c r="D1230" s="10" t="s">
        <v>19</v>
      </c>
      <c r="E1230" s="10" t="s">
        <v>139</v>
      </c>
      <c r="F1230" s="10" t="s">
        <v>140</v>
      </c>
      <c r="G1230" s="51">
        <v>4950000</v>
      </c>
      <c r="H1230" s="51">
        <v>2800000</v>
      </c>
      <c r="I1230" s="51">
        <v>2800000</v>
      </c>
      <c r="J1230" s="51">
        <v>0</v>
      </c>
      <c r="K1230" s="51">
        <v>0</v>
      </c>
      <c r="L1230" s="51">
        <v>0</v>
      </c>
      <c r="M1230" s="51">
        <v>2796280</v>
      </c>
      <c r="N1230" s="51">
        <v>1980280</v>
      </c>
      <c r="O1230" s="51">
        <v>3720</v>
      </c>
      <c r="P1230" s="51">
        <v>3720</v>
      </c>
      <c r="Q1230" s="9">
        <f t="shared" si="39"/>
        <v>0.99867142857142854</v>
      </c>
    </row>
    <row r="1231" spans="1:17" x14ac:dyDescent="0.2">
      <c r="A1231" s="10" t="s">
        <v>446</v>
      </c>
      <c r="B1231" s="10" t="s">
        <v>447</v>
      </c>
      <c r="C1231" s="11" t="str">
        <f t="shared" si="38"/>
        <v>21375801 CENTRO NACIONAL DE LA MÚSICA</v>
      </c>
      <c r="D1231" s="10" t="s">
        <v>19</v>
      </c>
      <c r="E1231" s="10" t="s">
        <v>141</v>
      </c>
      <c r="F1231" s="10" t="s">
        <v>142</v>
      </c>
      <c r="G1231" s="51">
        <v>1200000</v>
      </c>
      <c r="H1231" s="51">
        <v>200000</v>
      </c>
      <c r="I1231" s="51">
        <v>200000</v>
      </c>
      <c r="J1231" s="51">
        <v>0</v>
      </c>
      <c r="K1231" s="51">
        <v>0</v>
      </c>
      <c r="L1231" s="51">
        <v>0</v>
      </c>
      <c r="M1231" s="51">
        <v>149135</v>
      </c>
      <c r="N1231" s="51">
        <v>149135</v>
      </c>
      <c r="O1231" s="51">
        <v>50865</v>
      </c>
      <c r="P1231" s="51">
        <v>50865</v>
      </c>
      <c r="Q1231" s="9">
        <f t="shared" si="39"/>
        <v>0.74567499999999998</v>
      </c>
    </row>
    <row r="1232" spans="1:17" x14ac:dyDescent="0.2">
      <c r="A1232" s="10" t="s">
        <v>446</v>
      </c>
      <c r="B1232" s="10" t="s">
        <v>447</v>
      </c>
      <c r="C1232" s="11" t="str">
        <f t="shared" si="38"/>
        <v>21375801 CENTRO NACIONAL DE LA MÚSICA</v>
      </c>
      <c r="D1232" s="10" t="s">
        <v>19</v>
      </c>
      <c r="E1232" s="10" t="s">
        <v>145</v>
      </c>
      <c r="F1232" s="10" t="s">
        <v>146</v>
      </c>
      <c r="G1232" s="51">
        <v>1200000</v>
      </c>
      <c r="H1232" s="51">
        <v>200000</v>
      </c>
      <c r="I1232" s="51">
        <v>200000</v>
      </c>
      <c r="J1232" s="51">
        <v>0</v>
      </c>
      <c r="K1232" s="51">
        <v>0</v>
      </c>
      <c r="L1232" s="51">
        <v>0</v>
      </c>
      <c r="M1232" s="51">
        <v>149135</v>
      </c>
      <c r="N1232" s="51">
        <v>149135</v>
      </c>
      <c r="O1232" s="51">
        <v>50865</v>
      </c>
      <c r="P1232" s="51">
        <v>50865</v>
      </c>
      <c r="Q1232" s="9">
        <f t="shared" si="39"/>
        <v>0.74567499999999998</v>
      </c>
    </row>
    <row r="1233" spans="1:17" x14ac:dyDescent="0.2">
      <c r="A1233" s="10" t="s">
        <v>446</v>
      </c>
      <c r="B1233" s="10" t="s">
        <v>447</v>
      </c>
      <c r="C1233" s="11" t="str">
        <f t="shared" si="38"/>
        <v>21375801 CENTRO NACIONAL DE LA MÚSICA</v>
      </c>
      <c r="D1233" s="10" t="s">
        <v>19</v>
      </c>
      <c r="E1233" s="10" t="s">
        <v>147</v>
      </c>
      <c r="F1233" s="10" t="s">
        <v>148</v>
      </c>
      <c r="G1233" s="51">
        <v>300000</v>
      </c>
      <c r="H1233" s="51">
        <v>300000</v>
      </c>
      <c r="I1233" s="51">
        <v>300000</v>
      </c>
      <c r="J1233" s="51">
        <v>0</v>
      </c>
      <c r="K1233" s="51">
        <v>0</v>
      </c>
      <c r="L1233" s="51">
        <v>0</v>
      </c>
      <c r="M1233" s="51">
        <v>211975</v>
      </c>
      <c r="N1233" s="51">
        <v>211975</v>
      </c>
      <c r="O1233" s="51">
        <v>88025</v>
      </c>
      <c r="P1233" s="51">
        <v>88025</v>
      </c>
      <c r="Q1233" s="9">
        <f t="shared" si="39"/>
        <v>0.70658333333333334</v>
      </c>
    </row>
    <row r="1234" spans="1:17" x14ac:dyDescent="0.2">
      <c r="A1234" s="10" t="s">
        <v>446</v>
      </c>
      <c r="B1234" s="10" t="s">
        <v>447</v>
      </c>
      <c r="C1234" s="11" t="str">
        <f t="shared" si="38"/>
        <v>21375801 CENTRO NACIONAL DE LA MÚSICA</v>
      </c>
      <c r="D1234" s="10" t="s">
        <v>19</v>
      </c>
      <c r="E1234" s="10" t="s">
        <v>151</v>
      </c>
      <c r="F1234" s="10" t="s">
        <v>152</v>
      </c>
      <c r="G1234" s="51">
        <v>300000</v>
      </c>
      <c r="H1234" s="51">
        <v>300000</v>
      </c>
      <c r="I1234" s="51">
        <v>300000</v>
      </c>
      <c r="J1234" s="51">
        <v>0</v>
      </c>
      <c r="K1234" s="51">
        <v>0</v>
      </c>
      <c r="L1234" s="51">
        <v>0</v>
      </c>
      <c r="M1234" s="51">
        <v>211975</v>
      </c>
      <c r="N1234" s="51">
        <v>211975</v>
      </c>
      <c r="O1234" s="51">
        <v>88025</v>
      </c>
      <c r="P1234" s="51">
        <v>88025</v>
      </c>
      <c r="Q1234" s="9">
        <f t="shared" si="39"/>
        <v>0.70658333333333334</v>
      </c>
    </row>
    <row r="1235" spans="1:17" x14ac:dyDescent="0.2">
      <c r="A1235" s="10" t="s">
        <v>446</v>
      </c>
      <c r="B1235" s="10" t="s">
        <v>447</v>
      </c>
      <c r="C1235" s="11" t="str">
        <f t="shared" si="38"/>
        <v>21375801 CENTRO NACIONAL DE LA MÚSICA</v>
      </c>
      <c r="D1235" s="10" t="s">
        <v>19</v>
      </c>
      <c r="E1235" s="10" t="s">
        <v>153</v>
      </c>
      <c r="F1235" s="10" t="s">
        <v>154</v>
      </c>
      <c r="G1235" s="51">
        <v>13409466</v>
      </c>
      <c r="H1235" s="51">
        <v>13409466</v>
      </c>
      <c r="I1235" s="51">
        <v>13409466</v>
      </c>
      <c r="J1235" s="51">
        <v>0</v>
      </c>
      <c r="K1235" s="51">
        <v>0</v>
      </c>
      <c r="L1235" s="51">
        <v>0</v>
      </c>
      <c r="M1235" s="51">
        <v>11112575.59</v>
      </c>
      <c r="N1235" s="51">
        <v>10171950.310000001</v>
      </c>
      <c r="O1235" s="51">
        <v>2296890.41</v>
      </c>
      <c r="P1235" s="51">
        <v>2296890.41</v>
      </c>
      <c r="Q1235" s="9">
        <f t="shared" si="39"/>
        <v>0.8287112693376455</v>
      </c>
    </row>
    <row r="1236" spans="1:17" x14ac:dyDescent="0.2">
      <c r="A1236" s="10" t="s">
        <v>446</v>
      </c>
      <c r="B1236" s="10" t="s">
        <v>447</v>
      </c>
      <c r="C1236" s="11" t="str">
        <f t="shared" si="38"/>
        <v>21375801 CENTRO NACIONAL DE LA MÚSICA</v>
      </c>
      <c r="D1236" s="10" t="s">
        <v>19</v>
      </c>
      <c r="E1236" s="10" t="s">
        <v>155</v>
      </c>
      <c r="F1236" s="10" t="s">
        <v>156</v>
      </c>
      <c r="G1236" s="51">
        <v>3900000</v>
      </c>
      <c r="H1236" s="51">
        <v>3800000</v>
      </c>
      <c r="I1236" s="51">
        <v>3800000</v>
      </c>
      <c r="J1236" s="51">
        <v>0</v>
      </c>
      <c r="K1236" s="51">
        <v>0</v>
      </c>
      <c r="L1236" s="51">
        <v>0</v>
      </c>
      <c r="M1236" s="51">
        <v>2523582.9900000002</v>
      </c>
      <c r="N1236" s="51">
        <v>2523582.9900000002</v>
      </c>
      <c r="O1236" s="51">
        <v>1276417.01</v>
      </c>
      <c r="P1236" s="51">
        <v>1276417.01</v>
      </c>
      <c r="Q1236" s="9">
        <f t="shared" si="39"/>
        <v>0.66410078684210527</v>
      </c>
    </row>
    <row r="1237" spans="1:17" x14ac:dyDescent="0.2">
      <c r="A1237" s="10" t="s">
        <v>446</v>
      </c>
      <c r="B1237" s="10" t="s">
        <v>447</v>
      </c>
      <c r="C1237" s="11" t="str">
        <f t="shared" si="38"/>
        <v>21375801 CENTRO NACIONAL DE LA MÚSICA</v>
      </c>
      <c r="D1237" s="10" t="s">
        <v>19</v>
      </c>
      <c r="E1237" s="10" t="s">
        <v>157</v>
      </c>
      <c r="F1237" s="10" t="s">
        <v>158</v>
      </c>
      <c r="G1237" s="51">
        <v>3000000</v>
      </c>
      <c r="H1237" s="51">
        <v>3500000</v>
      </c>
      <c r="I1237" s="51">
        <v>3500000</v>
      </c>
      <c r="J1237" s="51">
        <v>0</v>
      </c>
      <c r="K1237" s="51">
        <v>0</v>
      </c>
      <c r="L1237" s="51">
        <v>0</v>
      </c>
      <c r="M1237" s="51">
        <v>2245710</v>
      </c>
      <c r="N1237" s="51">
        <v>2245710</v>
      </c>
      <c r="O1237" s="51">
        <v>1254290</v>
      </c>
      <c r="P1237" s="51">
        <v>1254290</v>
      </c>
      <c r="Q1237" s="9">
        <f t="shared" si="39"/>
        <v>0.64163142857142852</v>
      </c>
    </row>
    <row r="1238" spans="1:17" x14ac:dyDescent="0.2">
      <c r="A1238" s="10" t="s">
        <v>446</v>
      </c>
      <c r="B1238" s="10" t="s">
        <v>447</v>
      </c>
      <c r="C1238" s="11" t="str">
        <f t="shared" si="38"/>
        <v>21375801 CENTRO NACIONAL DE LA MÚSICA</v>
      </c>
      <c r="D1238" s="10" t="s">
        <v>19</v>
      </c>
      <c r="E1238" s="10" t="s">
        <v>159</v>
      </c>
      <c r="F1238" s="10" t="s">
        <v>160</v>
      </c>
      <c r="G1238" s="51">
        <v>60000</v>
      </c>
      <c r="H1238" s="51">
        <v>60000</v>
      </c>
      <c r="I1238" s="51">
        <v>60000</v>
      </c>
      <c r="J1238" s="51">
        <v>0</v>
      </c>
      <c r="K1238" s="51">
        <v>0</v>
      </c>
      <c r="L1238" s="51">
        <v>0</v>
      </c>
      <c r="M1238" s="51">
        <v>48660</v>
      </c>
      <c r="N1238" s="51">
        <v>48660</v>
      </c>
      <c r="O1238" s="51">
        <v>11340</v>
      </c>
      <c r="P1238" s="51">
        <v>11340</v>
      </c>
      <c r="Q1238" s="9">
        <f t="shared" si="39"/>
        <v>0.81100000000000005</v>
      </c>
    </row>
    <row r="1239" spans="1:17" x14ac:dyDescent="0.2">
      <c r="A1239" s="10" t="s">
        <v>446</v>
      </c>
      <c r="B1239" s="10" t="s">
        <v>447</v>
      </c>
      <c r="C1239" s="11" t="str">
        <f t="shared" si="38"/>
        <v>21375801 CENTRO NACIONAL DE LA MÚSICA</v>
      </c>
      <c r="D1239" s="10" t="s">
        <v>19</v>
      </c>
      <c r="E1239" s="10" t="s">
        <v>161</v>
      </c>
      <c r="F1239" s="10" t="s">
        <v>162</v>
      </c>
      <c r="G1239" s="51">
        <v>800000</v>
      </c>
      <c r="H1239" s="51">
        <v>200000</v>
      </c>
      <c r="I1239" s="51">
        <v>200000</v>
      </c>
      <c r="J1239" s="51">
        <v>0</v>
      </c>
      <c r="K1239" s="51">
        <v>0</v>
      </c>
      <c r="L1239" s="51">
        <v>0</v>
      </c>
      <c r="M1239" s="51">
        <v>197112.99</v>
      </c>
      <c r="N1239" s="51">
        <v>197112.99</v>
      </c>
      <c r="O1239" s="51">
        <v>2887.01</v>
      </c>
      <c r="P1239" s="51">
        <v>2887.01</v>
      </c>
      <c r="Q1239" s="9">
        <f t="shared" si="39"/>
        <v>0.98556495</v>
      </c>
    </row>
    <row r="1240" spans="1:17" x14ac:dyDescent="0.2">
      <c r="A1240" s="10" t="s">
        <v>446</v>
      </c>
      <c r="B1240" s="10" t="s">
        <v>447</v>
      </c>
      <c r="C1240" s="11" t="str">
        <f t="shared" si="38"/>
        <v>21375801 CENTRO NACIONAL DE LA MÚSICA</v>
      </c>
      <c r="D1240" s="10" t="s">
        <v>19</v>
      </c>
      <c r="E1240" s="10" t="s">
        <v>163</v>
      </c>
      <c r="F1240" s="10" t="s">
        <v>164</v>
      </c>
      <c r="G1240" s="51">
        <v>40000</v>
      </c>
      <c r="H1240" s="51">
        <v>40000</v>
      </c>
      <c r="I1240" s="51">
        <v>40000</v>
      </c>
      <c r="J1240" s="51">
        <v>0</v>
      </c>
      <c r="K1240" s="51">
        <v>0</v>
      </c>
      <c r="L1240" s="51">
        <v>0</v>
      </c>
      <c r="M1240" s="51">
        <v>32100</v>
      </c>
      <c r="N1240" s="51">
        <v>32100</v>
      </c>
      <c r="O1240" s="51">
        <v>7900</v>
      </c>
      <c r="P1240" s="51">
        <v>7900</v>
      </c>
      <c r="Q1240" s="9">
        <f t="shared" si="39"/>
        <v>0.80249999999999999</v>
      </c>
    </row>
    <row r="1241" spans="1:17" x14ac:dyDescent="0.2">
      <c r="A1241" s="10" t="s">
        <v>446</v>
      </c>
      <c r="B1241" s="10" t="s">
        <v>447</v>
      </c>
      <c r="C1241" s="11" t="str">
        <f t="shared" si="38"/>
        <v>21375801 CENTRO NACIONAL DE LA MÚSICA</v>
      </c>
      <c r="D1241" s="10" t="s">
        <v>19</v>
      </c>
      <c r="E1241" s="10" t="s">
        <v>165</v>
      </c>
      <c r="F1241" s="10" t="s">
        <v>166</v>
      </c>
      <c r="G1241" s="51">
        <v>215000</v>
      </c>
      <c r="H1241" s="51">
        <v>115000</v>
      </c>
      <c r="I1241" s="51">
        <v>115000</v>
      </c>
      <c r="J1241" s="51">
        <v>0</v>
      </c>
      <c r="K1241" s="51">
        <v>0</v>
      </c>
      <c r="L1241" s="51">
        <v>0</v>
      </c>
      <c r="M1241" s="51">
        <v>114870</v>
      </c>
      <c r="N1241" s="51">
        <v>114870</v>
      </c>
      <c r="O1241" s="51">
        <v>130</v>
      </c>
      <c r="P1241" s="51">
        <v>130</v>
      </c>
      <c r="Q1241" s="9">
        <f t="shared" si="39"/>
        <v>0.99886956521739134</v>
      </c>
    </row>
    <row r="1242" spans="1:17" x14ac:dyDescent="0.2">
      <c r="A1242" s="10" t="s">
        <v>446</v>
      </c>
      <c r="B1242" s="10" t="s">
        <v>447</v>
      </c>
      <c r="C1242" s="11" t="str">
        <f t="shared" si="38"/>
        <v>21375801 CENTRO NACIONAL DE LA MÚSICA</v>
      </c>
      <c r="D1242" s="10" t="s">
        <v>19</v>
      </c>
      <c r="E1242" s="10" t="s">
        <v>169</v>
      </c>
      <c r="F1242" s="10" t="s">
        <v>170</v>
      </c>
      <c r="G1242" s="51">
        <v>215000</v>
      </c>
      <c r="H1242" s="51">
        <v>115000</v>
      </c>
      <c r="I1242" s="51">
        <v>115000</v>
      </c>
      <c r="J1242" s="51">
        <v>0</v>
      </c>
      <c r="K1242" s="51">
        <v>0</v>
      </c>
      <c r="L1242" s="51">
        <v>0</v>
      </c>
      <c r="M1242" s="51">
        <v>114870</v>
      </c>
      <c r="N1242" s="51">
        <v>114870</v>
      </c>
      <c r="O1242" s="51">
        <v>130</v>
      </c>
      <c r="P1242" s="51">
        <v>130</v>
      </c>
      <c r="Q1242" s="9">
        <f t="shared" si="39"/>
        <v>0.99886956521739134</v>
      </c>
    </row>
    <row r="1243" spans="1:17" x14ac:dyDescent="0.2">
      <c r="A1243" s="10" t="s">
        <v>446</v>
      </c>
      <c r="B1243" s="10" t="s">
        <v>447</v>
      </c>
      <c r="C1243" s="11" t="str">
        <f t="shared" si="38"/>
        <v>21375801 CENTRO NACIONAL DE LA MÚSICA</v>
      </c>
      <c r="D1243" s="10" t="s">
        <v>19</v>
      </c>
      <c r="E1243" s="10" t="s">
        <v>171</v>
      </c>
      <c r="F1243" s="10" t="s">
        <v>172</v>
      </c>
      <c r="G1243" s="51">
        <v>616351</v>
      </c>
      <c r="H1243" s="51">
        <v>716351</v>
      </c>
      <c r="I1243" s="51">
        <v>716351</v>
      </c>
      <c r="J1243" s="51">
        <v>0</v>
      </c>
      <c r="K1243" s="51">
        <v>0</v>
      </c>
      <c r="L1243" s="51">
        <v>0</v>
      </c>
      <c r="M1243" s="51">
        <v>669443</v>
      </c>
      <c r="N1243" s="51">
        <v>669443</v>
      </c>
      <c r="O1243" s="51">
        <v>46908</v>
      </c>
      <c r="P1243" s="51">
        <v>46908</v>
      </c>
      <c r="Q1243" s="9">
        <f t="shared" si="39"/>
        <v>0.93451813426658159</v>
      </c>
    </row>
    <row r="1244" spans="1:17" x14ac:dyDescent="0.2">
      <c r="A1244" s="10" t="s">
        <v>446</v>
      </c>
      <c r="B1244" s="10" t="s">
        <v>447</v>
      </c>
      <c r="C1244" s="11" t="str">
        <f t="shared" si="38"/>
        <v>21375801 CENTRO NACIONAL DE LA MÚSICA</v>
      </c>
      <c r="D1244" s="10" t="s">
        <v>19</v>
      </c>
      <c r="E1244" s="10" t="s">
        <v>173</v>
      </c>
      <c r="F1244" s="10" t="s">
        <v>174</v>
      </c>
      <c r="G1244" s="51">
        <v>20000</v>
      </c>
      <c r="H1244" s="51">
        <v>20000</v>
      </c>
      <c r="I1244" s="51">
        <v>20000</v>
      </c>
      <c r="J1244" s="51">
        <v>0</v>
      </c>
      <c r="K1244" s="51">
        <v>0</v>
      </c>
      <c r="L1244" s="51">
        <v>0</v>
      </c>
      <c r="M1244" s="51">
        <v>17600</v>
      </c>
      <c r="N1244" s="51">
        <v>17600</v>
      </c>
      <c r="O1244" s="51">
        <v>2400</v>
      </c>
      <c r="P1244" s="51">
        <v>2400</v>
      </c>
      <c r="Q1244" s="9">
        <f t="shared" si="39"/>
        <v>0.88</v>
      </c>
    </row>
    <row r="1245" spans="1:17" x14ac:dyDescent="0.2">
      <c r="A1245" s="10" t="s">
        <v>446</v>
      </c>
      <c r="B1245" s="10" t="s">
        <v>447</v>
      </c>
      <c r="C1245" s="11" t="str">
        <f t="shared" si="38"/>
        <v>21375801 CENTRO NACIONAL DE LA MÚSICA</v>
      </c>
      <c r="D1245" s="10" t="s">
        <v>19</v>
      </c>
      <c r="E1245" s="10" t="s">
        <v>177</v>
      </c>
      <c r="F1245" s="10" t="s">
        <v>178</v>
      </c>
      <c r="G1245" s="51">
        <v>50000</v>
      </c>
      <c r="H1245" s="51">
        <v>50000</v>
      </c>
      <c r="I1245" s="51">
        <v>50000</v>
      </c>
      <c r="J1245" s="51">
        <v>0</v>
      </c>
      <c r="K1245" s="51">
        <v>0</v>
      </c>
      <c r="L1245" s="51">
        <v>0</v>
      </c>
      <c r="M1245" s="51">
        <v>47070</v>
      </c>
      <c r="N1245" s="51">
        <v>47070</v>
      </c>
      <c r="O1245" s="51">
        <v>2930</v>
      </c>
      <c r="P1245" s="51">
        <v>2930</v>
      </c>
      <c r="Q1245" s="9">
        <f t="shared" si="39"/>
        <v>0.94140000000000001</v>
      </c>
    </row>
    <row r="1246" spans="1:17" x14ac:dyDescent="0.2">
      <c r="A1246" s="10" t="s">
        <v>446</v>
      </c>
      <c r="B1246" s="10" t="s">
        <v>447</v>
      </c>
      <c r="C1246" s="11" t="str">
        <f t="shared" si="38"/>
        <v>21375801 CENTRO NACIONAL DE LA MÚSICA</v>
      </c>
      <c r="D1246" s="10" t="s">
        <v>19</v>
      </c>
      <c r="E1246" s="10" t="s">
        <v>179</v>
      </c>
      <c r="F1246" s="10" t="s">
        <v>180</v>
      </c>
      <c r="G1246" s="51">
        <v>100000</v>
      </c>
      <c r="H1246" s="51">
        <v>100000</v>
      </c>
      <c r="I1246" s="51">
        <v>100000</v>
      </c>
      <c r="J1246" s="51">
        <v>0</v>
      </c>
      <c r="K1246" s="51">
        <v>0</v>
      </c>
      <c r="L1246" s="51">
        <v>0</v>
      </c>
      <c r="M1246" s="51">
        <v>97760</v>
      </c>
      <c r="N1246" s="51">
        <v>97760</v>
      </c>
      <c r="O1246" s="51">
        <v>2240</v>
      </c>
      <c r="P1246" s="51">
        <v>2240</v>
      </c>
      <c r="Q1246" s="9">
        <f t="shared" si="39"/>
        <v>0.97760000000000002</v>
      </c>
    </row>
    <row r="1247" spans="1:17" x14ac:dyDescent="0.2">
      <c r="A1247" s="10" t="s">
        <v>446</v>
      </c>
      <c r="B1247" s="10" t="s">
        <v>447</v>
      </c>
      <c r="C1247" s="11" t="str">
        <f t="shared" si="38"/>
        <v>21375801 CENTRO NACIONAL DE LA MÚSICA</v>
      </c>
      <c r="D1247" s="10" t="s">
        <v>19</v>
      </c>
      <c r="E1247" s="10" t="s">
        <v>326</v>
      </c>
      <c r="F1247" s="10" t="s">
        <v>327</v>
      </c>
      <c r="G1247" s="51">
        <v>60806</v>
      </c>
      <c r="H1247" s="51">
        <v>60806</v>
      </c>
      <c r="I1247" s="51">
        <v>60806</v>
      </c>
      <c r="J1247" s="51">
        <v>0</v>
      </c>
      <c r="K1247" s="51">
        <v>0</v>
      </c>
      <c r="L1247" s="51">
        <v>0</v>
      </c>
      <c r="M1247" s="51">
        <v>28400</v>
      </c>
      <c r="N1247" s="51">
        <v>28400</v>
      </c>
      <c r="O1247" s="51">
        <v>32406</v>
      </c>
      <c r="P1247" s="51">
        <v>32406</v>
      </c>
      <c r="Q1247" s="9">
        <f t="shared" si="39"/>
        <v>0.46705917179225737</v>
      </c>
    </row>
    <row r="1248" spans="1:17" x14ac:dyDescent="0.2">
      <c r="A1248" s="10" t="s">
        <v>446</v>
      </c>
      <c r="B1248" s="10" t="s">
        <v>447</v>
      </c>
      <c r="C1248" s="11" t="str">
        <f t="shared" si="38"/>
        <v>21375801 CENTRO NACIONAL DE LA MÚSICA</v>
      </c>
      <c r="D1248" s="10" t="s">
        <v>19</v>
      </c>
      <c r="E1248" s="10" t="s">
        <v>181</v>
      </c>
      <c r="F1248" s="10" t="s">
        <v>182</v>
      </c>
      <c r="G1248" s="51">
        <v>100000</v>
      </c>
      <c r="H1248" s="51">
        <v>100000</v>
      </c>
      <c r="I1248" s="51">
        <v>100000</v>
      </c>
      <c r="J1248" s="51">
        <v>0</v>
      </c>
      <c r="K1248" s="51">
        <v>0</v>
      </c>
      <c r="L1248" s="51">
        <v>0</v>
      </c>
      <c r="M1248" s="51">
        <v>99531</v>
      </c>
      <c r="N1248" s="51">
        <v>99531</v>
      </c>
      <c r="O1248" s="51">
        <v>469</v>
      </c>
      <c r="P1248" s="51">
        <v>469</v>
      </c>
      <c r="Q1248" s="9">
        <f t="shared" si="39"/>
        <v>0.99531000000000003</v>
      </c>
    </row>
    <row r="1249" spans="1:17" x14ac:dyDescent="0.2">
      <c r="A1249" s="10" t="s">
        <v>446</v>
      </c>
      <c r="B1249" s="10" t="s">
        <v>447</v>
      </c>
      <c r="C1249" s="11" t="str">
        <f t="shared" si="38"/>
        <v>21375801 CENTRO NACIONAL DE LA MÚSICA</v>
      </c>
      <c r="D1249" s="10" t="s">
        <v>19</v>
      </c>
      <c r="E1249" s="10" t="s">
        <v>183</v>
      </c>
      <c r="F1249" s="10" t="s">
        <v>184</v>
      </c>
      <c r="G1249" s="51">
        <v>285545</v>
      </c>
      <c r="H1249" s="51">
        <v>385545</v>
      </c>
      <c r="I1249" s="51">
        <v>385545</v>
      </c>
      <c r="J1249" s="51">
        <v>0</v>
      </c>
      <c r="K1249" s="51">
        <v>0</v>
      </c>
      <c r="L1249" s="51">
        <v>0</v>
      </c>
      <c r="M1249" s="51">
        <v>379082</v>
      </c>
      <c r="N1249" s="51">
        <v>379082</v>
      </c>
      <c r="O1249" s="51">
        <v>6463</v>
      </c>
      <c r="P1249" s="51">
        <v>6463</v>
      </c>
      <c r="Q1249" s="9">
        <f t="shared" si="39"/>
        <v>0.98323671685536063</v>
      </c>
    </row>
    <row r="1250" spans="1:17" x14ac:dyDescent="0.2">
      <c r="A1250" s="10" t="s">
        <v>446</v>
      </c>
      <c r="B1250" s="10" t="s">
        <v>447</v>
      </c>
      <c r="C1250" s="11" t="str">
        <f t="shared" si="38"/>
        <v>21375801 CENTRO NACIONAL DE LA MÚSICA</v>
      </c>
      <c r="D1250" s="10" t="s">
        <v>19</v>
      </c>
      <c r="E1250" s="10" t="s">
        <v>185</v>
      </c>
      <c r="F1250" s="10" t="s">
        <v>186</v>
      </c>
      <c r="G1250" s="51">
        <v>1969115</v>
      </c>
      <c r="H1250" s="51">
        <v>2569115</v>
      </c>
      <c r="I1250" s="51">
        <v>2569115</v>
      </c>
      <c r="J1250" s="51">
        <v>0</v>
      </c>
      <c r="K1250" s="51">
        <v>0</v>
      </c>
      <c r="L1250" s="51">
        <v>0</v>
      </c>
      <c r="M1250" s="51">
        <v>2419781.7400000002</v>
      </c>
      <c r="N1250" s="51">
        <v>2237415.94</v>
      </c>
      <c r="O1250" s="51">
        <v>149333.26</v>
      </c>
      <c r="P1250" s="51">
        <v>149333.26</v>
      </c>
      <c r="Q1250" s="9">
        <f t="shared" si="39"/>
        <v>0.94187365688184466</v>
      </c>
    </row>
    <row r="1251" spans="1:17" x14ac:dyDescent="0.2">
      <c r="A1251" s="10" t="s">
        <v>446</v>
      </c>
      <c r="B1251" s="10" t="s">
        <v>447</v>
      </c>
      <c r="C1251" s="11" t="str">
        <f t="shared" si="38"/>
        <v>21375801 CENTRO NACIONAL DE LA MÚSICA</v>
      </c>
      <c r="D1251" s="10" t="s">
        <v>19</v>
      </c>
      <c r="E1251" s="10" t="s">
        <v>187</v>
      </c>
      <c r="F1251" s="10" t="s">
        <v>188</v>
      </c>
      <c r="G1251" s="51">
        <v>131755</v>
      </c>
      <c r="H1251" s="51">
        <v>131755</v>
      </c>
      <c r="I1251" s="51">
        <v>131755</v>
      </c>
      <c r="J1251" s="51">
        <v>0</v>
      </c>
      <c r="K1251" s="51">
        <v>0</v>
      </c>
      <c r="L1251" s="51">
        <v>0</v>
      </c>
      <c r="M1251" s="51">
        <v>121780</v>
      </c>
      <c r="N1251" s="51">
        <v>121780</v>
      </c>
      <c r="O1251" s="51">
        <v>9975</v>
      </c>
      <c r="P1251" s="51">
        <v>9975</v>
      </c>
      <c r="Q1251" s="9">
        <f t="shared" si="39"/>
        <v>0.92429129824295098</v>
      </c>
    </row>
    <row r="1252" spans="1:17" x14ac:dyDescent="0.2">
      <c r="A1252" s="10" t="s">
        <v>446</v>
      </c>
      <c r="B1252" s="10" t="s">
        <v>447</v>
      </c>
      <c r="C1252" s="11" t="str">
        <f t="shared" si="38"/>
        <v>21375801 CENTRO NACIONAL DE LA MÚSICA</v>
      </c>
      <c r="D1252" s="10" t="s">
        <v>19</v>
      </c>
      <c r="E1252" s="10" t="s">
        <v>189</v>
      </c>
      <c r="F1252" s="10" t="s">
        <v>190</v>
      </c>
      <c r="G1252" s="51">
        <v>1837360</v>
      </c>
      <c r="H1252" s="51">
        <v>2437360</v>
      </c>
      <c r="I1252" s="51">
        <v>2437360</v>
      </c>
      <c r="J1252" s="51">
        <v>0</v>
      </c>
      <c r="K1252" s="51">
        <v>0</v>
      </c>
      <c r="L1252" s="51">
        <v>0</v>
      </c>
      <c r="M1252" s="51">
        <v>2298001.7400000002</v>
      </c>
      <c r="N1252" s="51">
        <v>2115635.94</v>
      </c>
      <c r="O1252" s="51">
        <v>139358.26</v>
      </c>
      <c r="P1252" s="51">
        <v>139358.26</v>
      </c>
      <c r="Q1252" s="9">
        <f t="shared" si="39"/>
        <v>0.94282409656349497</v>
      </c>
    </row>
    <row r="1253" spans="1:17" x14ac:dyDescent="0.2">
      <c r="A1253" s="10" t="s">
        <v>446</v>
      </c>
      <c r="B1253" s="10" t="s">
        <v>447</v>
      </c>
      <c r="C1253" s="11" t="str">
        <f t="shared" si="38"/>
        <v>21375801 CENTRO NACIONAL DE LA MÚSICA</v>
      </c>
      <c r="D1253" s="10" t="s">
        <v>19</v>
      </c>
      <c r="E1253" s="10" t="s">
        <v>191</v>
      </c>
      <c r="F1253" s="10" t="s">
        <v>192</v>
      </c>
      <c r="G1253" s="51">
        <v>6709000</v>
      </c>
      <c r="H1253" s="51">
        <v>6209000</v>
      </c>
      <c r="I1253" s="51">
        <v>6209000</v>
      </c>
      <c r="J1253" s="51">
        <v>0</v>
      </c>
      <c r="K1253" s="51">
        <v>0</v>
      </c>
      <c r="L1253" s="51">
        <v>0</v>
      </c>
      <c r="M1253" s="51">
        <v>5384897.8600000003</v>
      </c>
      <c r="N1253" s="51">
        <v>4626638.38</v>
      </c>
      <c r="O1253" s="51">
        <v>824102.14</v>
      </c>
      <c r="P1253" s="51">
        <v>824102.14</v>
      </c>
      <c r="Q1253" s="9">
        <f t="shared" si="39"/>
        <v>0.86727296827186351</v>
      </c>
    </row>
    <row r="1254" spans="1:17" x14ac:dyDescent="0.2">
      <c r="A1254" s="10" t="s">
        <v>446</v>
      </c>
      <c r="B1254" s="10" t="s">
        <v>447</v>
      </c>
      <c r="C1254" s="11" t="str">
        <f t="shared" si="38"/>
        <v>21375801 CENTRO NACIONAL DE LA MÚSICA</v>
      </c>
      <c r="D1254" s="10" t="s">
        <v>19</v>
      </c>
      <c r="E1254" s="10" t="s">
        <v>193</v>
      </c>
      <c r="F1254" s="10" t="s">
        <v>194</v>
      </c>
      <c r="G1254" s="51">
        <v>300000</v>
      </c>
      <c r="H1254" s="51">
        <v>1600000</v>
      </c>
      <c r="I1254" s="51">
        <v>1600000</v>
      </c>
      <c r="J1254" s="51">
        <v>0</v>
      </c>
      <c r="K1254" s="51">
        <v>0</v>
      </c>
      <c r="L1254" s="51">
        <v>0</v>
      </c>
      <c r="M1254" s="51">
        <v>1253317.76</v>
      </c>
      <c r="N1254" s="51">
        <v>835430.53</v>
      </c>
      <c r="O1254" s="51">
        <v>346682.24</v>
      </c>
      <c r="P1254" s="51">
        <v>346682.24</v>
      </c>
      <c r="Q1254" s="9">
        <f t="shared" si="39"/>
        <v>0.78332360000000001</v>
      </c>
    </row>
    <row r="1255" spans="1:17" x14ac:dyDescent="0.2">
      <c r="A1255" s="10" t="s">
        <v>446</v>
      </c>
      <c r="B1255" s="10" t="s">
        <v>447</v>
      </c>
      <c r="C1255" s="11" t="str">
        <f t="shared" si="38"/>
        <v>21375801 CENTRO NACIONAL DE LA MÚSICA</v>
      </c>
      <c r="D1255" s="10" t="s">
        <v>19</v>
      </c>
      <c r="E1255" s="10" t="s">
        <v>197</v>
      </c>
      <c r="F1255" s="10" t="s">
        <v>198</v>
      </c>
      <c r="G1255" s="51">
        <v>2500000</v>
      </c>
      <c r="H1255" s="51">
        <v>2000000</v>
      </c>
      <c r="I1255" s="51">
        <v>2000000</v>
      </c>
      <c r="J1255" s="51">
        <v>0</v>
      </c>
      <c r="K1255" s="51">
        <v>0</v>
      </c>
      <c r="L1255" s="51">
        <v>0</v>
      </c>
      <c r="M1255" s="51">
        <v>1724017.24</v>
      </c>
      <c r="N1255" s="51">
        <v>1552721.24</v>
      </c>
      <c r="O1255" s="51">
        <v>275982.76</v>
      </c>
      <c r="P1255" s="51">
        <v>275982.76</v>
      </c>
      <c r="Q1255" s="9">
        <f t="shared" si="39"/>
        <v>0.86200862</v>
      </c>
    </row>
    <row r="1256" spans="1:17" x14ac:dyDescent="0.2">
      <c r="A1256" s="10" t="s">
        <v>446</v>
      </c>
      <c r="B1256" s="10" t="s">
        <v>447</v>
      </c>
      <c r="C1256" s="11" t="str">
        <f t="shared" si="38"/>
        <v>21375801 CENTRO NACIONAL DE LA MÚSICA</v>
      </c>
      <c r="D1256" s="10" t="s">
        <v>19</v>
      </c>
      <c r="E1256" s="10" t="s">
        <v>199</v>
      </c>
      <c r="F1256" s="10" t="s">
        <v>200</v>
      </c>
      <c r="G1256" s="51">
        <v>1500000</v>
      </c>
      <c r="H1256" s="51">
        <v>200000</v>
      </c>
      <c r="I1256" s="51">
        <v>200000</v>
      </c>
      <c r="J1256" s="51">
        <v>0</v>
      </c>
      <c r="K1256" s="51">
        <v>0</v>
      </c>
      <c r="L1256" s="51">
        <v>0</v>
      </c>
      <c r="M1256" s="51">
        <v>45919</v>
      </c>
      <c r="N1256" s="51">
        <v>45919</v>
      </c>
      <c r="O1256" s="51">
        <v>154081</v>
      </c>
      <c r="P1256" s="51">
        <v>154081</v>
      </c>
      <c r="Q1256" s="9">
        <f t="shared" si="39"/>
        <v>0.22959499999999999</v>
      </c>
    </row>
    <row r="1257" spans="1:17" x14ac:dyDescent="0.2">
      <c r="A1257" s="10" t="s">
        <v>446</v>
      </c>
      <c r="B1257" s="10" t="s">
        <v>447</v>
      </c>
      <c r="C1257" s="11" t="str">
        <f t="shared" si="38"/>
        <v>21375801 CENTRO NACIONAL DE LA MÚSICA</v>
      </c>
      <c r="D1257" s="10" t="s">
        <v>19</v>
      </c>
      <c r="E1257" s="10" t="s">
        <v>201</v>
      </c>
      <c r="F1257" s="10" t="s">
        <v>202</v>
      </c>
      <c r="G1257" s="51">
        <v>2000000</v>
      </c>
      <c r="H1257" s="51">
        <v>2000000</v>
      </c>
      <c r="I1257" s="51">
        <v>2000000</v>
      </c>
      <c r="J1257" s="51">
        <v>0</v>
      </c>
      <c r="K1257" s="51">
        <v>0</v>
      </c>
      <c r="L1257" s="51">
        <v>0</v>
      </c>
      <c r="M1257" s="51">
        <v>1997793.61</v>
      </c>
      <c r="N1257" s="51">
        <v>1997793.61</v>
      </c>
      <c r="O1257" s="51">
        <v>2206.39</v>
      </c>
      <c r="P1257" s="51">
        <v>2206.39</v>
      </c>
      <c r="Q1257" s="9">
        <f t="shared" si="39"/>
        <v>0.998896805</v>
      </c>
    </row>
    <row r="1258" spans="1:17" x14ac:dyDescent="0.2">
      <c r="A1258" s="10" t="s">
        <v>446</v>
      </c>
      <c r="B1258" s="10" t="s">
        <v>447</v>
      </c>
      <c r="C1258" s="11" t="str">
        <f t="shared" si="38"/>
        <v>21375801 CENTRO NACIONAL DE LA MÚSICA</v>
      </c>
      <c r="D1258" s="10" t="s">
        <v>19</v>
      </c>
      <c r="E1258" s="10" t="s">
        <v>203</v>
      </c>
      <c r="F1258" s="10" t="s">
        <v>204</v>
      </c>
      <c r="G1258" s="51">
        <v>309000</v>
      </c>
      <c r="H1258" s="51">
        <v>309000</v>
      </c>
      <c r="I1258" s="51">
        <v>309000</v>
      </c>
      <c r="J1258" s="51">
        <v>0</v>
      </c>
      <c r="K1258" s="51">
        <v>0</v>
      </c>
      <c r="L1258" s="51">
        <v>0</v>
      </c>
      <c r="M1258" s="51">
        <v>278960.25</v>
      </c>
      <c r="N1258" s="51">
        <v>109884</v>
      </c>
      <c r="O1258" s="51">
        <v>30039.75</v>
      </c>
      <c r="P1258" s="51">
        <v>30039.75</v>
      </c>
      <c r="Q1258" s="9">
        <f t="shared" si="39"/>
        <v>0.90278398058252429</v>
      </c>
    </row>
    <row r="1259" spans="1:17" x14ac:dyDescent="0.2">
      <c r="A1259" s="10" t="s">
        <v>446</v>
      </c>
      <c r="B1259" s="10" t="s">
        <v>447</v>
      </c>
      <c r="C1259" s="11" t="str">
        <f t="shared" si="38"/>
        <v>21375801 CENTRO NACIONAL DE LA MÚSICA</v>
      </c>
      <c r="D1259" s="10" t="s">
        <v>19</v>
      </c>
      <c r="E1259" s="10" t="s">
        <v>205</v>
      </c>
      <c r="F1259" s="10" t="s">
        <v>206</v>
      </c>
      <c r="G1259" s="51">
        <v>50000</v>
      </c>
      <c r="H1259" s="51">
        <v>50000</v>
      </c>
      <c r="I1259" s="51">
        <v>50000</v>
      </c>
      <c r="J1259" s="51">
        <v>0</v>
      </c>
      <c r="K1259" s="51">
        <v>0</v>
      </c>
      <c r="L1259" s="51">
        <v>0</v>
      </c>
      <c r="M1259" s="51">
        <v>35590</v>
      </c>
      <c r="N1259" s="51">
        <v>35590</v>
      </c>
      <c r="O1259" s="51">
        <v>14410</v>
      </c>
      <c r="P1259" s="51">
        <v>14410</v>
      </c>
      <c r="Q1259" s="9">
        <f t="shared" si="39"/>
        <v>0.71179999999999999</v>
      </c>
    </row>
    <row r="1260" spans="1:17" x14ac:dyDescent="0.2">
      <c r="A1260" s="10" t="s">
        <v>446</v>
      </c>
      <c r="B1260" s="10" t="s">
        <v>447</v>
      </c>
      <c r="C1260" s="11" t="str">
        <f t="shared" si="38"/>
        <v>21375801 CENTRO NACIONAL DE LA MÚSICA</v>
      </c>
      <c r="D1260" s="10" t="s">
        <v>19</v>
      </c>
      <c r="E1260" s="10" t="s">
        <v>207</v>
      </c>
      <c r="F1260" s="10" t="s">
        <v>208</v>
      </c>
      <c r="G1260" s="51">
        <v>50000</v>
      </c>
      <c r="H1260" s="51">
        <v>50000</v>
      </c>
      <c r="I1260" s="51">
        <v>50000</v>
      </c>
      <c r="J1260" s="51">
        <v>0</v>
      </c>
      <c r="K1260" s="51">
        <v>0</v>
      </c>
      <c r="L1260" s="51">
        <v>0</v>
      </c>
      <c r="M1260" s="51">
        <v>49300</v>
      </c>
      <c r="N1260" s="51">
        <v>49300</v>
      </c>
      <c r="O1260" s="51">
        <v>700</v>
      </c>
      <c r="P1260" s="51">
        <v>700</v>
      </c>
      <c r="Q1260" s="9">
        <f t="shared" si="39"/>
        <v>0.98599999999999999</v>
      </c>
    </row>
    <row r="1261" spans="1:17" x14ac:dyDescent="0.2">
      <c r="A1261" s="10" t="s">
        <v>446</v>
      </c>
      <c r="B1261" s="10" t="s">
        <v>447</v>
      </c>
      <c r="C1261" s="11" t="str">
        <f t="shared" si="38"/>
        <v>21375801 CENTRO NACIONAL DE LA MÚSICA</v>
      </c>
      <c r="D1261" s="10" t="s">
        <v>19</v>
      </c>
      <c r="E1261" s="10" t="s">
        <v>209</v>
      </c>
      <c r="F1261" s="10" t="s">
        <v>210</v>
      </c>
      <c r="G1261" s="51">
        <v>131787558</v>
      </c>
      <c r="H1261" s="51">
        <v>157267956</v>
      </c>
      <c r="I1261" s="51">
        <v>157267956</v>
      </c>
      <c r="J1261" s="51">
        <v>0</v>
      </c>
      <c r="K1261" s="51">
        <v>0</v>
      </c>
      <c r="L1261" s="51">
        <v>0</v>
      </c>
      <c r="M1261" s="51">
        <v>138782142.68000001</v>
      </c>
      <c r="N1261" s="51">
        <v>138782142.68000001</v>
      </c>
      <c r="O1261" s="51">
        <v>18485813.32</v>
      </c>
      <c r="P1261" s="51">
        <v>18485813.32</v>
      </c>
      <c r="Q1261" s="9">
        <f t="shared" si="39"/>
        <v>0.88245658053825027</v>
      </c>
    </row>
    <row r="1262" spans="1:17" x14ac:dyDescent="0.2">
      <c r="A1262" s="10" t="s">
        <v>446</v>
      </c>
      <c r="B1262" s="10" t="s">
        <v>447</v>
      </c>
      <c r="C1262" s="11" t="str">
        <f t="shared" si="38"/>
        <v>21375801 CENTRO NACIONAL DE LA MÚSICA</v>
      </c>
      <c r="D1262" s="10" t="s">
        <v>19</v>
      </c>
      <c r="E1262" s="10" t="s">
        <v>211</v>
      </c>
      <c r="F1262" s="10" t="s">
        <v>212</v>
      </c>
      <c r="G1262" s="51">
        <v>35920258</v>
      </c>
      <c r="H1262" s="51">
        <v>33800656</v>
      </c>
      <c r="I1262" s="51">
        <v>33800656</v>
      </c>
      <c r="J1262" s="51">
        <v>0</v>
      </c>
      <c r="K1262" s="51">
        <v>0</v>
      </c>
      <c r="L1262" s="51">
        <v>0</v>
      </c>
      <c r="M1262" s="51">
        <v>27236687.5</v>
      </c>
      <c r="N1262" s="51">
        <v>27236687.5</v>
      </c>
      <c r="O1262" s="51">
        <v>6563968.5</v>
      </c>
      <c r="P1262" s="51">
        <v>6563968.5</v>
      </c>
      <c r="Q1262" s="9">
        <f t="shared" si="39"/>
        <v>0.80580351754119806</v>
      </c>
    </row>
    <row r="1263" spans="1:17" x14ac:dyDescent="0.2">
      <c r="A1263" s="10" t="s">
        <v>446</v>
      </c>
      <c r="B1263" s="10" t="s">
        <v>447</v>
      </c>
      <c r="C1263" s="11" t="str">
        <f t="shared" si="38"/>
        <v>21375801 CENTRO NACIONAL DE LA MÚSICA</v>
      </c>
      <c r="D1263" s="10" t="s">
        <v>19</v>
      </c>
      <c r="E1263" s="10" t="s">
        <v>454</v>
      </c>
      <c r="F1263" s="10" t="s">
        <v>214</v>
      </c>
      <c r="G1263" s="51">
        <v>30986156</v>
      </c>
      <c r="H1263" s="51">
        <v>29157708</v>
      </c>
      <c r="I1263" s="51">
        <v>29157708</v>
      </c>
      <c r="J1263" s="51">
        <v>0</v>
      </c>
      <c r="K1263" s="51">
        <v>0</v>
      </c>
      <c r="L1263" s="51">
        <v>0</v>
      </c>
      <c r="M1263" s="51">
        <v>23447345.510000002</v>
      </c>
      <c r="N1263" s="51">
        <v>23447345.510000002</v>
      </c>
      <c r="O1263" s="51">
        <v>5710362.4900000002</v>
      </c>
      <c r="P1263" s="51">
        <v>5710362.4900000002</v>
      </c>
      <c r="Q1263" s="9">
        <f t="shared" si="39"/>
        <v>0.80415598887265083</v>
      </c>
    </row>
    <row r="1264" spans="1:17" x14ac:dyDescent="0.2">
      <c r="A1264" s="10" t="s">
        <v>446</v>
      </c>
      <c r="B1264" s="10" t="s">
        <v>447</v>
      </c>
      <c r="C1264" s="11" t="str">
        <f t="shared" si="38"/>
        <v>21375801 CENTRO NACIONAL DE LA MÚSICA</v>
      </c>
      <c r="D1264" s="10" t="s">
        <v>19</v>
      </c>
      <c r="E1264" s="10" t="s">
        <v>455</v>
      </c>
      <c r="F1264" s="10" t="s">
        <v>216</v>
      </c>
      <c r="G1264" s="51">
        <v>4934102</v>
      </c>
      <c r="H1264" s="51">
        <v>4642948</v>
      </c>
      <c r="I1264" s="51">
        <v>4642948</v>
      </c>
      <c r="J1264" s="51">
        <v>0</v>
      </c>
      <c r="K1264" s="51">
        <v>0</v>
      </c>
      <c r="L1264" s="51">
        <v>0</v>
      </c>
      <c r="M1264" s="51">
        <v>3789341.99</v>
      </c>
      <c r="N1264" s="51">
        <v>3789341.99</v>
      </c>
      <c r="O1264" s="51">
        <v>853606.01</v>
      </c>
      <c r="P1264" s="51">
        <v>853606.01</v>
      </c>
      <c r="Q1264" s="9">
        <f t="shared" si="39"/>
        <v>0.81614999564931601</v>
      </c>
    </row>
    <row r="1265" spans="1:17" x14ac:dyDescent="0.2">
      <c r="A1265" s="10" t="s">
        <v>446</v>
      </c>
      <c r="B1265" s="10" t="s">
        <v>447</v>
      </c>
      <c r="C1265" s="11" t="str">
        <f t="shared" si="38"/>
        <v>21375801 CENTRO NACIONAL DE LA MÚSICA</v>
      </c>
      <c r="D1265" s="10" t="s">
        <v>19</v>
      </c>
      <c r="E1265" s="10" t="s">
        <v>219</v>
      </c>
      <c r="F1265" s="10" t="s">
        <v>220</v>
      </c>
      <c r="G1265" s="51">
        <v>15000000</v>
      </c>
      <c r="H1265" s="51">
        <v>15000000</v>
      </c>
      <c r="I1265" s="51">
        <v>15000000</v>
      </c>
      <c r="J1265" s="51">
        <v>0</v>
      </c>
      <c r="K1265" s="51">
        <v>0</v>
      </c>
      <c r="L1265" s="51">
        <v>0</v>
      </c>
      <c r="M1265" s="51">
        <v>13698300</v>
      </c>
      <c r="N1265" s="51">
        <v>13698300</v>
      </c>
      <c r="O1265" s="51">
        <v>1301700</v>
      </c>
      <c r="P1265" s="51">
        <v>1301700</v>
      </c>
      <c r="Q1265" s="9">
        <f t="shared" si="39"/>
        <v>0.91322000000000003</v>
      </c>
    </row>
    <row r="1266" spans="1:17" x14ac:dyDescent="0.2">
      <c r="A1266" s="10" t="s">
        <v>446</v>
      </c>
      <c r="B1266" s="10" t="s">
        <v>447</v>
      </c>
      <c r="C1266" s="11" t="str">
        <f t="shared" si="38"/>
        <v>21375801 CENTRO NACIONAL DE LA MÚSICA</v>
      </c>
      <c r="D1266" s="10" t="s">
        <v>19</v>
      </c>
      <c r="E1266" s="10" t="s">
        <v>223</v>
      </c>
      <c r="F1266" s="10" t="s">
        <v>224</v>
      </c>
      <c r="G1266" s="51">
        <v>15000000</v>
      </c>
      <c r="H1266" s="51">
        <v>15000000</v>
      </c>
      <c r="I1266" s="51">
        <v>15000000</v>
      </c>
      <c r="J1266" s="51">
        <v>0</v>
      </c>
      <c r="K1266" s="51">
        <v>0</v>
      </c>
      <c r="L1266" s="51">
        <v>0</v>
      </c>
      <c r="M1266" s="51">
        <v>13698300</v>
      </c>
      <c r="N1266" s="51">
        <v>13698300</v>
      </c>
      <c r="O1266" s="51">
        <v>1301700</v>
      </c>
      <c r="P1266" s="51">
        <v>1301700</v>
      </c>
      <c r="Q1266" s="9">
        <f t="shared" si="39"/>
        <v>0.91322000000000003</v>
      </c>
    </row>
    <row r="1267" spans="1:17" x14ac:dyDescent="0.2">
      <c r="A1267" s="10" t="s">
        <v>446</v>
      </c>
      <c r="B1267" s="10" t="s">
        <v>447</v>
      </c>
      <c r="C1267" s="11" t="str">
        <f t="shared" si="38"/>
        <v>21375801 CENTRO NACIONAL DE LA MÚSICA</v>
      </c>
      <c r="D1267" s="10" t="s">
        <v>19</v>
      </c>
      <c r="E1267" s="10" t="s">
        <v>225</v>
      </c>
      <c r="F1267" s="10" t="s">
        <v>226</v>
      </c>
      <c r="G1267" s="51">
        <v>48300000</v>
      </c>
      <c r="H1267" s="51">
        <v>75160000</v>
      </c>
      <c r="I1267" s="51">
        <v>75160000</v>
      </c>
      <c r="J1267" s="51">
        <v>0</v>
      </c>
      <c r="K1267" s="51">
        <v>0</v>
      </c>
      <c r="L1267" s="51">
        <v>0</v>
      </c>
      <c r="M1267" s="51">
        <v>69192136.269999996</v>
      </c>
      <c r="N1267" s="51">
        <v>69192136.269999996</v>
      </c>
      <c r="O1267" s="51">
        <v>5967863.7300000004</v>
      </c>
      <c r="P1267" s="51">
        <v>5967863.7300000004</v>
      </c>
      <c r="Q1267" s="9">
        <f t="shared" si="39"/>
        <v>0.92059787480042565</v>
      </c>
    </row>
    <row r="1268" spans="1:17" x14ac:dyDescent="0.2">
      <c r="A1268" s="10" t="s">
        <v>446</v>
      </c>
      <c r="B1268" s="10" t="s">
        <v>447</v>
      </c>
      <c r="C1268" s="11" t="str">
        <f t="shared" si="38"/>
        <v>21375801 CENTRO NACIONAL DE LA MÚSICA</v>
      </c>
      <c r="D1268" s="10" t="s">
        <v>19</v>
      </c>
      <c r="E1268" s="10" t="s">
        <v>227</v>
      </c>
      <c r="F1268" s="10" t="s">
        <v>228</v>
      </c>
      <c r="G1268" s="51">
        <v>30300000</v>
      </c>
      <c r="H1268" s="51">
        <v>57160000</v>
      </c>
      <c r="I1268" s="51">
        <v>57160000</v>
      </c>
      <c r="J1268" s="51">
        <v>0</v>
      </c>
      <c r="K1268" s="51">
        <v>0</v>
      </c>
      <c r="L1268" s="51">
        <v>0</v>
      </c>
      <c r="M1268" s="51">
        <v>52512412.969999999</v>
      </c>
      <c r="N1268" s="51">
        <v>52512412.969999999</v>
      </c>
      <c r="O1268" s="51">
        <v>4647587.03</v>
      </c>
      <c r="P1268" s="51">
        <v>4647587.03</v>
      </c>
      <c r="Q1268" s="9">
        <f t="shared" si="39"/>
        <v>0.91869161948915323</v>
      </c>
    </row>
    <row r="1269" spans="1:17" x14ac:dyDescent="0.2">
      <c r="A1269" s="10" t="s">
        <v>446</v>
      </c>
      <c r="B1269" s="10" t="s">
        <v>447</v>
      </c>
      <c r="C1269" s="11" t="str">
        <f t="shared" si="38"/>
        <v>21375801 CENTRO NACIONAL DE LA MÚSICA</v>
      </c>
      <c r="D1269" s="10" t="s">
        <v>19</v>
      </c>
      <c r="E1269" s="10" t="s">
        <v>229</v>
      </c>
      <c r="F1269" s="10" t="s">
        <v>230</v>
      </c>
      <c r="G1269" s="51">
        <v>18000000</v>
      </c>
      <c r="H1269" s="51">
        <v>18000000</v>
      </c>
      <c r="I1269" s="51">
        <v>18000000</v>
      </c>
      <c r="J1269" s="51">
        <v>0</v>
      </c>
      <c r="K1269" s="51">
        <v>0</v>
      </c>
      <c r="L1269" s="51">
        <v>0</v>
      </c>
      <c r="M1269" s="51">
        <v>16679723.300000001</v>
      </c>
      <c r="N1269" s="51">
        <v>16679723.300000001</v>
      </c>
      <c r="O1269" s="51">
        <v>1320276.7</v>
      </c>
      <c r="P1269" s="51">
        <v>1320276.7</v>
      </c>
      <c r="Q1269" s="9">
        <f t="shared" si="39"/>
        <v>0.9266512944444445</v>
      </c>
    </row>
    <row r="1270" spans="1:17" x14ac:dyDescent="0.2">
      <c r="A1270" s="10" t="s">
        <v>446</v>
      </c>
      <c r="B1270" s="10" t="s">
        <v>447</v>
      </c>
      <c r="C1270" s="11" t="str">
        <f t="shared" si="38"/>
        <v>21375801 CENTRO NACIONAL DE LA MÚSICA</v>
      </c>
      <c r="D1270" s="10" t="s">
        <v>19</v>
      </c>
      <c r="E1270" s="10" t="s">
        <v>239</v>
      </c>
      <c r="F1270" s="10" t="s">
        <v>240</v>
      </c>
      <c r="G1270" s="51">
        <v>0</v>
      </c>
      <c r="H1270" s="51">
        <v>740000</v>
      </c>
      <c r="I1270" s="51">
        <v>740000</v>
      </c>
      <c r="J1270" s="51">
        <v>0</v>
      </c>
      <c r="K1270" s="51">
        <v>0</v>
      </c>
      <c r="L1270" s="51">
        <v>0</v>
      </c>
      <c r="M1270" s="51">
        <v>701900.91</v>
      </c>
      <c r="N1270" s="51">
        <v>701900.91</v>
      </c>
      <c r="O1270" s="51">
        <v>38099.089999999997</v>
      </c>
      <c r="P1270" s="51">
        <v>38099.089999999997</v>
      </c>
      <c r="Q1270" s="9">
        <f t="shared" si="39"/>
        <v>0.94851474324324325</v>
      </c>
    </row>
    <row r="1271" spans="1:17" x14ac:dyDescent="0.2">
      <c r="A1271" s="10" t="s">
        <v>446</v>
      </c>
      <c r="B1271" s="10" t="s">
        <v>447</v>
      </c>
      <c r="C1271" s="11" t="str">
        <f t="shared" si="38"/>
        <v>21375801 CENTRO NACIONAL DE LA MÚSICA</v>
      </c>
      <c r="D1271" s="10" t="s">
        <v>19</v>
      </c>
      <c r="E1271" s="10" t="s">
        <v>241</v>
      </c>
      <c r="F1271" s="10" t="s">
        <v>242</v>
      </c>
      <c r="G1271" s="51">
        <v>0</v>
      </c>
      <c r="H1271" s="51">
        <v>740000</v>
      </c>
      <c r="I1271" s="51">
        <v>740000</v>
      </c>
      <c r="J1271" s="51">
        <v>0</v>
      </c>
      <c r="K1271" s="51">
        <v>0</v>
      </c>
      <c r="L1271" s="51">
        <v>0</v>
      </c>
      <c r="M1271" s="51">
        <v>701900.91</v>
      </c>
      <c r="N1271" s="51">
        <v>701900.91</v>
      </c>
      <c r="O1271" s="51">
        <v>38099.089999999997</v>
      </c>
      <c r="P1271" s="51">
        <v>38099.089999999997</v>
      </c>
      <c r="Q1271" s="9">
        <f t="shared" si="39"/>
        <v>0.94851474324324325</v>
      </c>
    </row>
    <row r="1272" spans="1:17" x14ac:dyDescent="0.2">
      <c r="A1272" s="10" t="s">
        <v>446</v>
      </c>
      <c r="B1272" s="10" t="s">
        <v>447</v>
      </c>
      <c r="C1272" s="11" t="str">
        <f t="shared" si="38"/>
        <v>21375801 CENTRO NACIONAL DE LA MÚSICA</v>
      </c>
      <c r="D1272" s="10" t="s">
        <v>19</v>
      </c>
      <c r="E1272" s="10" t="s">
        <v>243</v>
      </c>
      <c r="F1272" s="10" t="s">
        <v>244</v>
      </c>
      <c r="G1272" s="51">
        <v>32567300</v>
      </c>
      <c r="H1272" s="51">
        <v>32567300</v>
      </c>
      <c r="I1272" s="51">
        <v>32567300</v>
      </c>
      <c r="J1272" s="51">
        <v>0</v>
      </c>
      <c r="K1272" s="51">
        <v>0</v>
      </c>
      <c r="L1272" s="51">
        <v>0</v>
      </c>
      <c r="M1272" s="51">
        <v>27953118</v>
      </c>
      <c r="N1272" s="51">
        <v>27953118</v>
      </c>
      <c r="O1272" s="51">
        <v>4614182</v>
      </c>
      <c r="P1272" s="51">
        <v>4614182</v>
      </c>
      <c r="Q1272" s="9">
        <f t="shared" si="39"/>
        <v>0.8583185587997777</v>
      </c>
    </row>
    <row r="1273" spans="1:17" x14ac:dyDescent="0.2">
      <c r="A1273" s="10" t="s">
        <v>446</v>
      </c>
      <c r="B1273" s="10" t="s">
        <v>447</v>
      </c>
      <c r="C1273" s="11" t="str">
        <f t="shared" si="38"/>
        <v>21375801 CENTRO NACIONAL DE LA MÚSICA</v>
      </c>
      <c r="D1273" s="10" t="s">
        <v>19</v>
      </c>
      <c r="E1273" s="10" t="s">
        <v>456</v>
      </c>
      <c r="F1273" s="10" t="s">
        <v>457</v>
      </c>
      <c r="G1273" s="51">
        <v>31675500</v>
      </c>
      <c r="H1273" s="51">
        <v>31675500</v>
      </c>
      <c r="I1273" s="51">
        <v>31675500</v>
      </c>
      <c r="J1273" s="51">
        <v>0</v>
      </c>
      <c r="K1273" s="51">
        <v>0</v>
      </c>
      <c r="L1273" s="51">
        <v>0</v>
      </c>
      <c r="M1273" s="51">
        <v>27250000</v>
      </c>
      <c r="N1273" s="51">
        <v>27250000</v>
      </c>
      <c r="O1273" s="51">
        <v>4425500</v>
      </c>
      <c r="P1273" s="51">
        <v>4425500</v>
      </c>
      <c r="Q1273" s="9">
        <f t="shared" si="39"/>
        <v>0.86028634117851333</v>
      </c>
    </row>
    <row r="1274" spans="1:17" x14ac:dyDescent="0.2">
      <c r="A1274" s="10" t="s">
        <v>446</v>
      </c>
      <c r="B1274" s="10" t="s">
        <v>447</v>
      </c>
      <c r="C1274" s="11" t="str">
        <f t="shared" si="38"/>
        <v>21375801 CENTRO NACIONAL DE LA MÚSICA</v>
      </c>
      <c r="D1274" s="10" t="s">
        <v>19</v>
      </c>
      <c r="E1274" s="10" t="s">
        <v>458</v>
      </c>
      <c r="F1274" s="10" t="s">
        <v>459</v>
      </c>
      <c r="G1274" s="51">
        <v>891800</v>
      </c>
      <c r="H1274" s="51">
        <v>891800</v>
      </c>
      <c r="I1274" s="51">
        <v>891800</v>
      </c>
      <c r="J1274" s="51">
        <v>0</v>
      </c>
      <c r="K1274" s="51">
        <v>0</v>
      </c>
      <c r="L1274" s="51">
        <v>0</v>
      </c>
      <c r="M1274" s="51">
        <v>703118</v>
      </c>
      <c r="N1274" s="51">
        <v>703118</v>
      </c>
      <c r="O1274" s="51">
        <v>188682</v>
      </c>
      <c r="P1274" s="51">
        <v>188682</v>
      </c>
      <c r="Q1274" s="9">
        <f t="shared" si="39"/>
        <v>0.78842565597667635</v>
      </c>
    </row>
    <row r="1275" spans="1:17" x14ac:dyDescent="0.2">
      <c r="A1275" s="10" t="s">
        <v>446</v>
      </c>
      <c r="B1275" s="10" t="s">
        <v>447</v>
      </c>
      <c r="C1275" s="11" t="str">
        <f t="shared" si="38"/>
        <v>21375801 CENTRO NACIONAL DE LA MÚSICA</v>
      </c>
      <c r="D1275" s="10" t="s">
        <v>253</v>
      </c>
      <c r="E1275" s="10" t="s">
        <v>254</v>
      </c>
      <c r="F1275" s="10" t="s">
        <v>255</v>
      </c>
      <c r="G1275" s="51">
        <v>13495967</v>
      </c>
      <c r="H1275" s="51">
        <v>13495967</v>
      </c>
      <c r="I1275" s="51">
        <v>13495967</v>
      </c>
      <c r="J1275" s="51">
        <v>0</v>
      </c>
      <c r="K1275" s="51">
        <v>0</v>
      </c>
      <c r="L1275" s="51">
        <v>0</v>
      </c>
      <c r="M1275" s="51">
        <v>10644875.460000001</v>
      </c>
      <c r="N1275" s="51">
        <v>10537525.460000001</v>
      </c>
      <c r="O1275" s="51">
        <v>2851091.54</v>
      </c>
      <c r="P1275" s="51">
        <v>2851091.54</v>
      </c>
      <c r="Q1275" s="9">
        <f t="shared" si="39"/>
        <v>0.78874492357605797</v>
      </c>
    </row>
    <row r="1276" spans="1:17" x14ac:dyDescent="0.2">
      <c r="A1276" s="10" t="s">
        <v>446</v>
      </c>
      <c r="B1276" s="10" t="s">
        <v>447</v>
      </c>
      <c r="C1276" s="11" t="str">
        <f t="shared" si="38"/>
        <v>21375801 CENTRO NACIONAL DE LA MÚSICA</v>
      </c>
      <c r="D1276" s="10" t="s">
        <v>253</v>
      </c>
      <c r="E1276" s="10" t="s">
        <v>256</v>
      </c>
      <c r="F1276" s="10" t="s">
        <v>257</v>
      </c>
      <c r="G1276" s="51">
        <v>7495967</v>
      </c>
      <c r="H1276" s="51">
        <v>7495967</v>
      </c>
      <c r="I1276" s="51">
        <v>7495967</v>
      </c>
      <c r="J1276" s="51">
        <v>0</v>
      </c>
      <c r="K1276" s="51">
        <v>0</v>
      </c>
      <c r="L1276" s="51">
        <v>0</v>
      </c>
      <c r="M1276" s="51">
        <v>6568783.75</v>
      </c>
      <c r="N1276" s="51">
        <v>6461433.75</v>
      </c>
      <c r="O1276" s="51">
        <v>927183.25</v>
      </c>
      <c r="P1276" s="51">
        <v>927183.25</v>
      </c>
      <c r="Q1276" s="12">
        <f t="shared" si="39"/>
        <v>0.87630905392192893</v>
      </c>
    </row>
    <row r="1277" spans="1:17" x14ac:dyDescent="0.2">
      <c r="A1277" s="10" t="s">
        <v>446</v>
      </c>
      <c r="B1277" s="10" t="s">
        <v>447</v>
      </c>
      <c r="C1277" s="11" t="str">
        <f t="shared" si="38"/>
        <v>21375801 CENTRO NACIONAL DE LA MÚSICA</v>
      </c>
      <c r="D1277" s="10" t="s">
        <v>253</v>
      </c>
      <c r="E1277" s="10" t="s">
        <v>262</v>
      </c>
      <c r="F1277" s="10" t="s">
        <v>263</v>
      </c>
      <c r="G1277" s="51">
        <v>500000</v>
      </c>
      <c r="H1277" s="51">
        <v>500000</v>
      </c>
      <c r="I1277" s="51">
        <v>500000</v>
      </c>
      <c r="J1277" s="51">
        <v>0</v>
      </c>
      <c r="K1277" s="51">
        <v>0</v>
      </c>
      <c r="L1277" s="51">
        <v>0</v>
      </c>
      <c r="M1277" s="51">
        <v>480845.47</v>
      </c>
      <c r="N1277" s="51">
        <v>480845.47</v>
      </c>
      <c r="O1277" s="51">
        <v>19154.53</v>
      </c>
      <c r="P1277" s="51">
        <v>19154.53</v>
      </c>
      <c r="Q1277" s="9">
        <f t="shared" si="39"/>
        <v>0.96169093999999999</v>
      </c>
    </row>
    <row r="1278" spans="1:17" x14ac:dyDescent="0.2">
      <c r="A1278" s="10" t="s">
        <v>446</v>
      </c>
      <c r="B1278" s="10" t="s">
        <v>447</v>
      </c>
      <c r="C1278" s="11" t="str">
        <f t="shared" si="38"/>
        <v>21375801 CENTRO NACIONAL DE LA MÚSICA</v>
      </c>
      <c r="D1278" s="10" t="s">
        <v>253</v>
      </c>
      <c r="E1278" s="10" t="s">
        <v>264</v>
      </c>
      <c r="F1278" s="10" t="s">
        <v>265</v>
      </c>
      <c r="G1278" s="51">
        <v>3995967</v>
      </c>
      <c r="H1278" s="51">
        <v>3995967</v>
      </c>
      <c r="I1278" s="51">
        <v>3995967</v>
      </c>
      <c r="J1278" s="51">
        <v>0</v>
      </c>
      <c r="K1278" s="51">
        <v>0</v>
      </c>
      <c r="L1278" s="51">
        <v>0</v>
      </c>
      <c r="M1278" s="51">
        <v>3140898.28</v>
      </c>
      <c r="N1278" s="51">
        <v>3140898.28</v>
      </c>
      <c r="O1278" s="51">
        <v>855068.72</v>
      </c>
      <c r="P1278" s="51">
        <v>855068.72</v>
      </c>
      <c r="Q1278" s="9">
        <f t="shared" si="39"/>
        <v>0.78601707171255408</v>
      </c>
    </row>
    <row r="1279" spans="1:17" x14ac:dyDescent="0.2">
      <c r="A1279" s="10" t="s">
        <v>446</v>
      </c>
      <c r="B1279" s="10" t="s">
        <v>447</v>
      </c>
      <c r="C1279" s="11" t="str">
        <f t="shared" si="38"/>
        <v>21375801 CENTRO NACIONAL DE LA MÚSICA</v>
      </c>
      <c r="D1279" s="10" t="s">
        <v>253</v>
      </c>
      <c r="E1279" s="10" t="s">
        <v>266</v>
      </c>
      <c r="F1279" s="10" t="s">
        <v>267</v>
      </c>
      <c r="G1279" s="51">
        <v>3000000</v>
      </c>
      <c r="H1279" s="51">
        <v>3000000</v>
      </c>
      <c r="I1279" s="51">
        <v>3000000</v>
      </c>
      <c r="J1279" s="51">
        <v>0</v>
      </c>
      <c r="K1279" s="51">
        <v>0</v>
      </c>
      <c r="L1279" s="51">
        <v>0</v>
      </c>
      <c r="M1279" s="51">
        <v>2947040</v>
      </c>
      <c r="N1279" s="51">
        <v>2839690</v>
      </c>
      <c r="O1279" s="51">
        <v>52960</v>
      </c>
      <c r="P1279" s="51">
        <v>52960</v>
      </c>
      <c r="Q1279" s="9">
        <f t="shared" si="39"/>
        <v>0.9823466666666667</v>
      </c>
    </row>
    <row r="1280" spans="1:17" x14ac:dyDescent="0.2">
      <c r="A1280" s="10" t="s">
        <v>446</v>
      </c>
      <c r="B1280" s="10" t="s">
        <v>447</v>
      </c>
      <c r="C1280" s="11" t="str">
        <f t="shared" si="38"/>
        <v>21375801 CENTRO NACIONAL DE LA MÚSICA</v>
      </c>
      <c r="D1280" s="10" t="s">
        <v>253</v>
      </c>
      <c r="E1280" s="10" t="s">
        <v>274</v>
      </c>
      <c r="F1280" s="10" t="s">
        <v>275</v>
      </c>
      <c r="G1280" s="51">
        <v>6000000</v>
      </c>
      <c r="H1280" s="51">
        <v>6000000</v>
      </c>
      <c r="I1280" s="51">
        <v>6000000</v>
      </c>
      <c r="J1280" s="51">
        <v>0</v>
      </c>
      <c r="K1280" s="51">
        <v>0</v>
      </c>
      <c r="L1280" s="51">
        <v>0</v>
      </c>
      <c r="M1280" s="51">
        <v>4076091.71</v>
      </c>
      <c r="N1280" s="51">
        <v>4076091.71</v>
      </c>
      <c r="O1280" s="51">
        <v>1923908.29</v>
      </c>
      <c r="P1280" s="51">
        <v>1923908.29</v>
      </c>
      <c r="Q1280" s="9">
        <f t="shared" si="39"/>
        <v>0.67934861833333338</v>
      </c>
    </row>
    <row r="1281" spans="1:17" x14ac:dyDescent="0.2">
      <c r="A1281" s="10" t="s">
        <v>446</v>
      </c>
      <c r="B1281" s="10" t="s">
        <v>447</v>
      </c>
      <c r="C1281" s="11" t="str">
        <f t="shared" si="38"/>
        <v>21375801 CENTRO NACIONAL DE LA MÚSICA</v>
      </c>
      <c r="D1281" s="10" t="s">
        <v>253</v>
      </c>
      <c r="E1281" s="10" t="s">
        <v>276</v>
      </c>
      <c r="F1281" s="10" t="s">
        <v>277</v>
      </c>
      <c r="G1281" s="51">
        <v>6000000</v>
      </c>
      <c r="H1281" s="51">
        <v>6000000</v>
      </c>
      <c r="I1281" s="51">
        <v>6000000</v>
      </c>
      <c r="J1281" s="51">
        <v>0</v>
      </c>
      <c r="K1281" s="51">
        <v>0</v>
      </c>
      <c r="L1281" s="51">
        <v>0</v>
      </c>
      <c r="M1281" s="51">
        <v>4076091.71</v>
      </c>
      <c r="N1281" s="51">
        <v>4076091.71</v>
      </c>
      <c r="O1281" s="51">
        <v>1923908.29</v>
      </c>
      <c r="P1281" s="51">
        <v>1923908.29</v>
      </c>
      <c r="Q1281" s="12">
        <f t="shared" si="39"/>
        <v>0.67934861833333338</v>
      </c>
    </row>
    <row r="1282" spans="1:17" x14ac:dyDescent="0.2">
      <c r="A1282" s="11" t="s">
        <v>460</v>
      </c>
      <c r="B1282" s="11" t="s">
        <v>461</v>
      </c>
      <c r="C1282" s="11" t="str">
        <f t="shared" si="38"/>
        <v>21375802 SISTEMA NACIONAL DE EDUCACIÓN MUSICAL</v>
      </c>
      <c r="D1282" s="11" t="s">
        <v>19</v>
      </c>
      <c r="E1282" s="11" t="s">
        <v>20</v>
      </c>
      <c r="F1282" s="11" t="s">
        <v>20</v>
      </c>
      <c r="G1282" s="50">
        <v>3138579167</v>
      </c>
      <c r="H1282" s="50">
        <v>3008387543</v>
      </c>
      <c r="I1282" s="50">
        <v>3008387543</v>
      </c>
      <c r="J1282" s="50">
        <v>0</v>
      </c>
      <c r="K1282" s="50">
        <v>0</v>
      </c>
      <c r="L1282" s="50">
        <v>0</v>
      </c>
      <c r="M1282" s="50">
        <v>2618589924.71</v>
      </c>
      <c r="N1282" s="50">
        <v>2565492147.8000002</v>
      </c>
      <c r="O1282" s="50">
        <v>389797618.29000002</v>
      </c>
      <c r="P1282" s="50">
        <v>389797618.29000002</v>
      </c>
      <c r="Q1282" s="12">
        <f t="shared" si="39"/>
        <v>0.87042971933686142</v>
      </c>
    </row>
    <row r="1283" spans="1:17" x14ac:dyDescent="0.2">
      <c r="A1283" s="10" t="s">
        <v>460</v>
      </c>
      <c r="B1283" s="10" t="s">
        <v>461</v>
      </c>
      <c r="C1283" s="11" t="str">
        <f t="shared" si="38"/>
        <v>21375802 SISTEMA NACIONAL DE EDUCACIÓN MUSICAL</v>
      </c>
      <c r="D1283" s="10" t="s">
        <v>19</v>
      </c>
      <c r="E1283" s="10" t="s">
        <v>23</v>
      </c>
      <c r="F1283" s="10" t="s">
        <v>24</v>
      </c>
      <c r="G1283" s="51">
        <v>2359403825</v>
      </c>
      <c r="H1283" s="51">
        <v>2244310050</v>
      </c>
      <c r="I1283" s="51">
        <v>2244310050</v>
      </c>
      <c r="J1283" s="51">
        <v>0</v>
      </c>
      <c r="K1283" s="51">
        <v>0</v>
      </c>
      <c r="L1283" s="51">
        <v>0</v>
      </c>
      <c r="M1283" s="51">
        <v>1933992752.95</v>
      </c>
      <c r="N1283" s="51">
        <v>1911082774.95</v>
      </c>
      <c r="O1283" s="51">
        <v>310317297.05000001</v>
      </c>
      <c r="P1283" s="51">
        <v>310317297.05000001</v>
      </c>
      <c r="Q1283" s="9">
        <f t="shared" si="39"/>
        <v>0.8617315388085528</v>
      </c>
    </row>
    <row r="1284" spans="1:17" x14ac:dyDescent="0.2">
      <c r="A1284" s="10" t="s">
        <v>460</v>
      </c>
      <c r="B1284" s="10" t="s">
        <v>461</v>
      </c>
      <c r="C1284" s="11" t="str">
        <f t="shared" si="38"/>
        <v>21375802 SISTEMA NACIONAL DE EDUCACIÓN MUSICAL</v>
      </c>
      <c r="D1284" s="10" t="s">
        <v>19</v>
      </c>
      <c r="E1284" s="10" t="s">
        <v>25</v>
      </c>
      <c r="F1284" s="10" t="s">
        <v>26</v>
      </c>
      <c r="G1284" s="51">
        <v>1295647600</v>
      </c>
      <c r="H1284" s="51">
        <v>1219033660</v>
      </c>
      <c r="I1284" s="51">
        <v>1219033660</v>
      </c>
      <c r="J1284" s="51">
        <v>0</v>
      </c>
      <c r="K1284" s="51">
        <v>0</v>
      </c>
      <c r="L1284" s="51">
        <v>0</v>
      </c>
      <c r="M1284" s="51">
        <v>1052662526.55</v>
      </c>
      <c r="N1284" s="51">
        <v>1052662526.55</v>
      </c>
      <c r="O1284" s="51">
        <v>166371133.44999999</v>
      </c>
      <c r="P1284" s="51">
        <v>166371133.44999999</v>
      </c>
      <c r="Q1284" s="9">
        <f t="shared" si="39"/>
        <v>0.86352211681341096</v>
      </c>
    </row>
    <row r="1285" spans="1:17" x14ac:dyDescent="0.2">
      <c r="A1285" s="10" t="s">
        <v>460</v>
      </c>
      <c r="B1285" s="10" t="s">
        <v>461</v>
      </c>
      <c r="C1285" s="11" t="str">
        <f t="shared" si="38"/>
        <v>21375802 SISTEMA NACIONAL DE EDUCACIÓN MUSICAL</v>
      </c>
      <c r="D1285" s="10" t="s">
        <v>19</v>
      </c>
      <c r="E1285" s="10" t="s">
        <v>27</v>
      </c>
      <c r="F1285" s="10" t="s">
        <v>28</v>
      </c>
      <c r="G1285" s="51">
        <v>1281947600</v>
      </c>
      <c r="H1285" s="51">
        <v>1211092385</v>
      </c>
      <c r="I1285" s="51">
        <v>1211092385</v>
      </c>
      <c r="J1285" s="51">
        <v>0</v>
      </c>
      <c r="K1285" s="51">
        <v>0</v>
      </c>
      <c r="L1285" s="51">
        <v>0</v>
      </c>
      <c r="M1285" s="51">
        <v>1048284978.22</v>
      </c>
      <c r="N1285" s="51">
        <v>1048284978.22</v>
      </c>
      <c r="O1285" s="51">
        <v>162807406.78</v>
      </c>
      <c r="P1285" s="51">
        <v>162807406.78</v>
      </c>
      <c r="Q1285" s="9">
        <f t="shared" si="39"/>
        <v>0.86556978741138735</v>
      </c>
    </row>
    <row r="1286" spans="1:17" x14ac:dyDescent="0.2">
      <c r="A1286" s="10" t="s">
        <v>460</v>
      </c>
      <c r="B1286" s="10" t="s">
        <v>461</v>
      </c>
      <c r="C1286" s="11" t="str">
        <f t="shared" si="38"/>
        <v>21375802 SISTEMA NACIONAL DE EDUCACIÓN MUSICAL</v>
      </c>
      <c r="D1286" s="10" t="s">
        <v>19</v>
      </c>
      <c r="E1286" s="10" t="s">
        <v>29</v>
      </c>
      <c r="F1286" s="10" t="s">
        <v>30</v>
      </c>
      <c r="G1286" s="51">
        <v>13700000</v>
      </c>
      <c r="H1286" s="51">
        <v>7941275</v>
      </c>
      <c r="I1286" s="51">
        <v>7941275</v>
      </c>
      <c r="J1286" s="51">
        <v>0</v>
      </c>
      <c r="K1286" s="51">
        <v>0</v>
      </c>
      <c r="L1286" s="51">
        <v>0</v>
      </c>
      <c r="M1286" s="51">
        <v>4377548.33</v>
      </c>
      <c r="N1286" s="51">
        <v>4377548.33</v>
      </c>
      <c r="O1286" s="51">
        <v>3563726.67</v>
      </c>
      <c r="P1286" s="51">
        <v>3563726.67</v>
      </c>
      <c r="Q1286" s="9">
        <f t="shared" si="39"/>
        <v>0.55123998728163925</v>
      </c>
    </row>
    <row r="1287" spans="1:17" x14ac:dyDescent="0.2">
      <c r="A1287" s="10" t="s">
        <v>460</v>
      </c>
      <c r="B1287" s="10" t="s">
        <v>461</v>
      </c>
      <c r="C1287" s="11" t="str">
        <f t="shared" ref="C1287:C1350" si="40">+CONCATENATE(A1287," ",B1287)</f>
        <v>21375802 SISTEMA NACIONAL DE EDUCACIÓN MUSICAL</v>
      </c>
      <c r="D1287" s="10" t="s">
        <v>19</v>
      </c>
      <c r="E1287" s="10" t="s">
        <v>31</v>
      </c>
      <c r="F1287" s="10" t="s">
        <v>32</v>
      </c>
      <c r="G1287" s="51">
        <v>6700000</v>
      </c>
      <c r="H1287" s="51">
        <v>6700000</v>
      </c>
      <c r="I1287" s="51">
        <v>6700000</v>
      </c>
      <c r="J1287" s="51">
        <v>0</v>
      </c>
      <c r="K1287" s="51">
        <v>0</v>
      </c>
      <c r="L1287" s="51">
        <v>0</v>
      </c>
      <c r="M1287" s="51">
        <v>4168025.57</v>
      </c>
      <c r="N1287" s="51">
        <v>4168025.57</v>
      </c>
      <c r="O1287" s="51">
        <v>2531974.4300000002</v>
      </c>
      <c r="P1287" s="51">
        <v>2531974.4300000002</v>
      </c>
      <c r="Q1287" s="9">
        <f t="shared" ref="Q1287:Q1350" si="41">+IFERROR(M1287/H1287,0)</f>
        <v>0.62209336865671638</v>
      </c>
    </row>
    <row r="1288" spans="1:17" x14ac:dyDescent="0.2">
      <c r="A1288" s="10" t="s">
        <v>460</v>
      </c>
      <c r="B1288" s="10" t="s">
        <v>461</v>
      </c>
      <c r="C1288" s="11" t="str">
        <f t="shared" si="40"/>
        <v>21375802 SISTEMA NACIONAL DE EDUCACIÓN MUSICAL</v>
      </c>
      <c r="D1288" s="10" t="s">
        <v>19</v>
      </c>
      <c r="E1288" s="10" t="s">
        <v>33</v>
      </c>
      <c r="F1288" s="10" t="s">
        <v>34</v>
      </c>
      <c r="G1288" s="51">
        <v>6700000</v>
      </c>
      <c r="H1288" s="51">
        <v>6700000</v>
      </c>
      <c r="I1288" s="51">
        <v>6700000</v>
      </c>
      <c r="J1288" s="51">
        <v>0</v>
      </c>
      <c r="K1288" s="51">
        <v>0</v>
      </c>
      <c r="L1288" s="51">
        <v>0</v>
      </c>
      <c r="M1288" s="51">
        <v>4168025.57</v>
      </c>
      <c r="N1288" s="51">
        <v>4168025.57</v>
      </c>
      <c r="O1288" s="51">
        <v>2531974.4300000002</v>
      </c>
      <c r="P1288" s="51">
        <v>2531974.4300000002</v>
      </c>
      <c r="Q1288" s="9">
        <f t="shared" si="41"/>
        <v>0.62209336865671638</v>
      </c>
    </row>
    <row r="1289" spans="1:17" x14ac:dyDescent="0.2">
      <c r="A1289" s="10" t="s">
        <v>460</v>
      </c>
      <c r="B1289" s="10" t="s">
        <v>461</v>
      </c>
      <c r="C1289" s="11" t="str">
        <f t="shared" si="40"/>
        <v>21375802 SISTEMA NACIONAL DE EDUCACIÓN MUSICAL</v>
      </c>
      <c r="D1289" s="10" t="s">
        <v>19</v>
      </c>
      <c r="E1289" s="10" t="s">
        <v>35</v>
      </c>
      <c r="F1289" s="10" t="s">
        <v>36</v>
      </c>
      <c r="G1289" s="51">
        <v>682114066</v>
      </c>
      <c r="H1289" s="51">
        <v>658201368</v>
      </c>
      <c r="I1289" s="51">
        <v>658201368</v>
      </c>
      <c r="J1289" s="51">
        <v>0</v>
      </c>
      <c r="K1289" s="51">
        <v>0</v>
      </c>
      <c r="L1289" s="51">
        <v>0</v>
      </c>
      <c r="M1289" s="51">
        <v>553922880.22000003</v>
      </c>
      <c r="N1289" s="51">
        <v>553922880.22000003</v>
      </c>
      <c r="O1289" s="51">
        <v>104278487.78</v>
      </c>
      <c r="P1289" s="51">
        <v>104278487.78</v>
      </c>
      <c r="Q1289" s="9">
        <f t="shared" si="41"/>
        <v>0.8415705392760594</v>
      </c>
    </row>
    <row r="1290" spans="1:17" x14ac:dyDescent="0.2">
      <c r="A1290" s="10" t="s">
        <v>460</v>
      </c>
      <c r="B1290" s="10" t="s">
        <v>461</v>
      </c>
      <c r="C1290" s="11" t="str">
        <f t="shared" si="40"/>
        <v>21375802 SISTEMA NACIONAL DE EDUCACIÓN MUSICAL</v>
      </c>
      <c r="D1290" s="10" t="s">
        <v>19</v>
      </c>
      <c r="E1290" s="10" t="s">
        <v>37</v>
      </c>
      <c r="F1290" s="10" t="s">
        <v>38</v>
      </c>
      <c r="G1290" s="51">
        <v>265000000</v>
      </c>
      <c r="H1290" s="51">
        <v>256731769</v>
      </c>
      <c r="I1290" s="51">
        <v>256731769</v>
      </c>
      <c r="J1290" s="51">
        <v>0</v>
      </c>
      <c r="K1290" s="51">
        <v>0</v>
      </c>
      <c r="L1290" s="51">
        <v>0</v>
      </c>
      <c r="M1290" s="51">
        <v>211074833.43000001</v>
      </c>
      <c r="N1290" s="51">
        <v>211074833.43000001</v>
      </c>
      <c r="O1290" s="51">
        <v>45656935.57</v>
      </c>
      <c r="P1290" s="51">
        <v>45656935.57</v>
      </c>
      <c r="Q1290" s="9">
        <f t="shared" si="41"/>
        <v>0.8221609435098779</v>
      </c>
    </row>
    <row r="1291" spans="1:17" x14ac:dyDescent="0.2">
      <c r="A1291" s="10" t="s">
        <v>460</v>
      </c>
      <c r="B1291" s="10" t="s">
        <v>461</v>
      </c>
      <c r="C1291" s="11" t="str">
        <f t="shared" si="40"/>
        <v>21375802 SISTEMA NACIONAL DE EDUCACIÓN MUSICAL</v>
      </c>
      <c r="D1291" s="10" t="s">
        <v>19</v>
      </c>
      <c r="E1291" s="10" t="s">
        <v>39</v>
      </c>
      <c r="F1291" s="10" t="s">
        <v>40</v>
      </c>
      <c r="G1291" s="51">
        <v>116660640</v>
      </c>
      <c r="H1291" s="51">
        <v>107185174</v>
      </c>
      <c r="I1291" s="51">
        <v>107185174</v>
      </c>
      <c r="J1291" s="51">
        <v>0</v>
      </c>
      <c r="K1291" s="51">
        <v>0</v>
      </c>
      <c r="L1291" s="51">
        <v>0</v>
      </c>
      <c r="M1291" s="51">
        <v>79578341.239999995</v>
      </c>
      <c r="N1291" s="51">
        <v>79578341.239999995</v>
      </c>
      <c r="O1291" s="51">
        <v>27606832.760000002</v>
      </c>
      <c r="P1291" s="51">
        <v>27606832.760000002</v>
      </c>
      <c r="Q1291" s="9">
        <f t="shared" si="41"/>
        <v>0.74243795359235032</v>
      </c>
    </row>
    <row r="1292" spans="1:17" x14ac:dyDescent="0.2">
      <c r="A1292" s="10" t="s">
        <v>460</v>
      </c>
      <c r="B1292" s="10" t="s">
        <v>461</v>
      </c>
      <c r="C1292" s="11" t="str">
        <f t="shared" si="40"/>
        <v>21375802 SISTEMA NACIONAL DE EDUCACIÓN MUSICAL</v>
      </c>
      <c r="D1292" s="10" t="s">
        <v>19</v>
      </c>
      <c r="E1292" s="10" t="s">
        <v>41</v>
      </c>
      <c r="F1292" s="10" t="s">
        <v>42</v>
      </c>
      <c r="G1292" s="51">
        <v>149473582</v>
      </c>
      <c r="H1292" s="51">
        <v>143304581</v>
      </c>
      <c r="I1292" s="51">
        <v>143304581</v>
      </c>
      <c r="J1292" s="51">
        <v>0</v>
      </c>
      <c r="K1292" s="51">
        <v>0</v>
      </c>
      <c r="L1292" s="51">
        <v>0</v>
      </c>
      <c r="M1292" s="51">
        <v>125633770.68000001</v>
      </c>
      <c r="N1292" s="51">
        <v>125633770.68000001</v>
      </c>
      <c r="O1292" s="51">
        <v>17670810.32</v>
      </c>
      <c r="P1292" s="51">
        <v>17670810.32</v>
      </c>
      <c r="Q1292" s="9">
        <f t="shared" si="41"/>
        <v>0.87669054124654955</v>
      </c>
    </row>
    <row r="1293" spans="1:17" x14ac:dyDescent="0.2">
      <c r="A1293" s="10" t="s">
        <v>460</v>
      </c>
      <c r="B1293" s="10" t="s">
        <v>461</v>
      </c>
      <c r="C1293" s="11" t="str">
        <f t="shared" si="40"/>
        <v>21375802 SISTEMA NACIONAL DE EDUCACIÓN MUSICAL</v>
      </c>
      <c r="D1293" s="10" t="s">
        <v>19</v>
      </c>
      <c r="E1293" s="10" t="s">
        <v>43</v>
      </c>
      <c r="F1293" s="10" t="s">
        <v>44</v>
      </c>
      <c r="G1293" s="51">
        <v>119979844</v>
      </c>
      <c r="H1293" s="51">
        <v>119979844</v>
      </c>
      <c r="I1293" s="51">
        <v>119979844</v>
      </c>
      <c r="J1293" s="51">
        <v>0</v>
      </c>
      <c r="K1293" s="51">
        <v>0</v>
      </c>
      <c r="L1293" s="51">
        <v>0</v>
      </c>
      <c r="M1293" s="51">
        <v>114778590.04000001</v>
      </c>
      <c r="N1293" s="51">
        <v>114778590.04000001</v>
      </c>
      <c r="O1293" s="51">
        <v>5201253.96</v>
      </c>
      <c r="P1293" s="51">
        <v>5201253.96</v>
      </c>
      <c r="Q1293" s="9">
        <f t="shared" si="41"/>
        <v>0.95664893546619389</v>
      </c>
    </row>
    <row r="1294" spans="1:17" x14ac:dyDescent="0.2">
      <c r="A1294" s="10" t="s">
        <v>460</v>
      </c>
      <c r="B1294" s="10" t="s">
        <v>461</v>
      </c>
      <c r="C1294" s="11" t="str">
        <f t="shared" si="40"/>
        <v>21375802 SISTEMA NACIONAL DE EDUCACIÓN MUSICAL</v>
      </c>
      <c r="D1294" s="10" t="s">
        <v>19</v>
      </c>
      <c r="E1294" s="10" t="s">
        <v>45</v>
      </c>
      <c r="F1294" s="10" t="s">
        <v>46</v>
      </c>
      <c r="G1294" s="51">
        <v>31000000</v>
      </c>
      <c r="H1294" s="51">
        <v>31000000</v>
      </c>
      <c r="I1294" s="51">
        <v>31000000</v>
      </c>
      <c r="J1294" s="51">
        <v>0</v>
      </c>
      <c r="K1294" s="51">
        <v>0</v>
      </c>
      <c r="L1294" s="51">
        <v>0</v>
      </c>
      <c r="M1294" s="51">
        <v>22857344.829999998</v>
      </c>
      <c r="N1294" s="51">
        <v>22857344.829999998</v>
      </c>
      <c r="O1294" s="51">
        <v>8142655.1699999999</v>
      </c>
      <c r="P1294" s="51">
        <v>8142655.1699999999</v>
      </c>
      <c r="Q1294" s="9">
        <f t="shared" si="41"/>
        <v>0.73733370419354838</v>
      </c>
    </row>
    <row r="1295" spans="1:17" x14ac:dyDescent="0.2">
      <c r="A1295" s="10" t="s">
        <v>460</v>
      </c>
      <c r="B1295" s="10" t="s">
        <v>461</v>
      </c>
      <c r="C1295" s="11" t="str">
        <f t="shared" si="40"/>
        <v>21375802 SISTEMA NACIONAL DE EDUCACIÓN MUSICAL</v>
      </c>
      <c r="D1295" s="10" t="s">
        <v>19</v>
      </c>
      <c r="E1295" s="10" t="s">
        <v>47</v>
      </c>
      <c r="F1295" s="10" t="s">
        <v>48</v>
      </c>
      <c r="G1295" s="51">
        <v>178911339</v>
      </c>
      <c r="H1295" s="51">
        <v>171690720</v>
      </c>
      <c r="I1295" s="51">
        <v>171690720</v>
      </c>
      <c r="J1295" s="51">
        <v>0</v>
      </c>
      <c r="K1295" s="51">
        <v>0</v>
      </c>
      <c r="L1295" s="51">
        <v>0</v>
      </c>
      <c r="M1295" s="51">
        <v>156805967</v>
      </c>
      <c r="N1295" s="51">
        <v>145459685</v>
      </c>
      <c r="O1295" s="51">
        <v>14884753</v>
      </c>
      <c r="P1295" s="51">
        <v>14884753</v>
      </c>
      <c r="Q1295" s="9">
        <f t="shared" si="41"/>
        <v>0.91330484839250481</v>
      </c>
    </row>
    <row r="1296" spans="1:17" x14ac:dyDescent="0.2">
      <c r="A1296" s="10" t="s">
        <v>460</v>
      </c>
      <c r="B1296" s="10" t="s">
        <v>461</v>
      </c>
      <c r="C1296" s="11" t="str">
        <f t="shared" si="40"/>
        <v>21375802 SISTEMA NACIONAL DE EDUCACIÓN MUSICAL</v>
      </c>
      <c r="D1296" s="10" t="s">
        <v>19</v>
      </c>
      <c r="E1296" s="10" t="s">
        <v>462</v>
      </c>
      <c r="F1296" s="10" t="s">
        <v>50</v>
      </c>
      <c r="G1296" s="51">
        <v>169736398</v>
      </c>
      <c r="H1296" s="51">
        <v>162886067</v>
      </c>
      <c r="I1296" s="51">
        <v>162886067</v>
      </c>
      <c r="J1296" s="51">
        <v>0</v>
      </c>
      <c r="K1296" s="51">
        <v>0</v>
      </c>
      <c r="L1296" s="51">
        <v>0</v>
      </c>
      <c r="M1296" s="51">
        <v>148803028</v>
      </c>
      <c r="N1296" s="51">
        <v>138037082</v>
      </c>
      <c r="O1296" s="51">
        <v>14083039</v>
      </c>
      <c r="P1296" s="51">
        <v>14083039</v>
      </c>
      <c r="Q1296" s="9">
        <f t="shared" si="41"/>
        <v>0.91354055469950046</v>
      </c>
    </row>
    <row r="1297" spans="1:17" x14ac:dyDescent="0.2">
      <c r="A1297" s="10" t="s">
        <v>460</v>
      </c>
      <c r="B1297" s="10" t="s">
        <v>461</v>
      </c>
      <c r="C1297" s="11" t="str">
        <f t="shared" si="40"/>
        <v>21375802 SISTEMA NACIONAL DE EDUCACIÓN MUSICAL</v>
      </c>
      <c r="D1297" s="10" t="s">
        <v>19</v>
      </c>
      <c r="E1297" s="10" t="s">
        <v>463</v>
      </c>
      <c r="F1297" s="10" t="s">
        <v>52</v>
      </c>
      <c r="G1297" s="51">
        <v>9174941</v>
      </c>
      <c r="H1297" s="51">
        <v>8804653</v>
      </c>
      <c r="I1297" s="51">
        <v>8804653</v>
      </c>
      <c r="J1297" s="51">
        <v>0</v>
      </c>
      <c r="K1297" s="51">
        <v>0</v>
      </c>
      <c r="L1297" s="51">
        <v>0</v>
      </c>
      <c r="M1297" s="51">
        <v>8002939</v>
      </c>
      <c r="N1297" s="51">
        <v>7422603</v>
      </c>
      <c r="O1297" s="51">
        <v>801714</v>
      </c>
      <c r="P1297" s="51">
        <v>801714</v>
      </c>
      <c r="Q1297" s="9">
        <f t="shared" si="41"/>
        <v>0.90894428207448952</v>
      </c>
    </row>
    <row r="1298" spans="1:17" x14ac:dyDescent="0.2">
      <c r="A1298" s="10" t="s">
        <v>460</v>
      </c>
      <c r="B1298" s="10" t="s">
        <v>461</v>
      </c>
      <c r="C1298" s="11" t="str">
        <f t="shared" si="40"/>
        <v>21375802 SISTEMA NACIONAL DE EDUCACIÓN MUSICAL</v>
      </c>
      <c r="D1298" s="10" t="s">
        <v>19</v>
      </c>
      <c r="E1298" s="10" t="s">
        <v>53</v>
      </c>
      <c r="F1298" s="10" t="s">
        <v>54</v>
      </c>
      <c r="G1298" s="51">
        <v>196030820</v>
      </c>
      <c r="H1298" s="51">
        <v>188684302</v>
      </c>
      <c r="I1298" s="51">
        <v>188684302</v>
      </c>
      <c r="J1298" s="51">
        <v>0</v>
      </c>
      <c r="K1298" s="51">
        <v>0</v>
      </c>
      <c r="L1298" s="51">
        <v>0</v>
      </c>
      <c r="M1298" s="51">
        <v>166433353.61000001</v>
      </c>
      <c r="N1298" s="51">
        <v>154869657.61000001</v>
      </c>
      <c r="O1298" s="51">
        <v>22250948.390000001</v>
      </c>
      <c r="P1298" s="51">
        <v>22250948.390000001</v>
      </c>
      <c r="Q1298" s="9">
        <f t="shared" si="41"/>
        <v>0.88207313404376386</v>
      </c>
    </row>
    <row r="1299" spans="1:17" x14ac:dyDescent="0.2">
      <c r="A1299" s="10" t="s">
        <v>460</v>
      </c>
      <c r="B1299" s="10" t="s">
        <v>461</v>
      </c>
      <c r="C1299" s="11" t="str">
        <f t="shared" si="40"/>
        <v>21375802 SISTEMA NACIONAL DE EDUCACIÓN MUSICAL</v>
      </c>
      <c r="D1299" s="10" t="s">
        <v>19</v>
      </c>
      <c r="E1299" s="10" t="s">
        <v>464</v>
      </c>
      <c r="F1299" s="10" t="s">
        <v>56</v>
      </c>
      <c r="G1299" s="51">
        <v>99456355</v>
      </c>
      <c r="H1299" s="51">
        <v>95442431</v>
      </c>
      <c r="I1299" s="51">
        <v>95442431</v>
      </c>
      <c r="J1299" s="51">
        <v>0</v>
      </c>
      <c r="K1299" s="51">
        <v>0</v>
      </c>
      <c r="L1299" s="51">
        <v>0</v>
      </c>
      <c r="M1299" s="51">
        <v>87030301</v>
      </c>
      <c r="N1299" s="51">
        <v>80689667</v>
      </c>
      <c r="O1299" s="51">
        <v>8412130</v>
      </c>
      <c r="P1299" s="51">
        <v>8412130</v>
      </c>
      <c r="Q1299" s="9">
        <f t="shared" si="41"/>
        <v>0.91186173788888503</v>
      </c>
    </row>
    <row r="1300" spans="1:17" x14ac:dyDescent="0.2">
      <c r="A1300" s="10" t="s">
        <v>460</v>
      </c>
      <c r="B1300" s="10" t="s">
        <v>461</v>
      </c>
      <c r="C1300" s="11" t="str">
        <f t="shared" si="40"/>
        <v>21375802 SISTEMA NACIONAL DE EDUCACIÓN MUSICAL</v>
      </c>
      <c r="D1300" s="10" t="s">
        <v>19</v>
      </c>
      <c r="E1300" s="10" t="s">
        <v>465</v>
      </c>
      <c r="F1300" s="10" t="s">
        <v>58</v>
      </c>
      <c r="G1300" s="51">
        <v>55049643</v>
      </c>
      <c r="H1300" s="51">
        <v>52827914</v>
      </c>
      <c r="I1300" s="51">
        <v>52827914</v>
      </c>
      <c r="J1300" s="51">
        <v>0</v>
      </c>
      <c r="K1300" s="51">
        <v>0</v>
      </c>
      <c r="L1300" s="51">
        <v>0</v>
      </c>
      <c r="M1300" s="51">
        <v>48103411</v>
      </c>
      <c r="N1300" s="51">
        <v>44621367</v>
      </c>
      <c r="O1300" s="51">
        <v>4724503</v>
      </c>
      <c r="P1300" s="51">
        <v>4724503</v>
      </c>
      <c r="Q1300" s="9">
        <f t="shared" si="41"/>
        <v>0.91056805687992903</v>
      </c>
    </row>
    <row r="1301" spans="1:17" x14ac:dyDescent="0.2">
      <c r="A1301" s="10" t="s">
        <v>460</v>
      </c>
      <c r="B1301" s="10" t="s">
        <v>461</v>
      </c>
      <c r="C1301" s="11" t="str">
        <f t="shared" si="40"/>
        <v>21375802 SISTEMA NACIONAL DE EDUCACIÓN MUSICAL</v>
      </c>
      <c r="D1301" s="10" t="s">
        <v>19</v>
      </c>
      <c r="E1301" s="10" t="s">
        <v>466</v>
      </c>
      <c r="F1301" s="10" t="s">
        <v>60</v>
      </c>
      <c r="G1301" s="51">
        <v>27524822</v>
      </c>
      <c r="H1301" s="51">
        <v>26413957</v>
      </c>
      <c r="I1301" s="51">
        <v>26413957</v>
      </c>
      <c r="J1301" s="51">
        <v>0</v>
      </c>
      <c r="K1301" s="51">
        <v>0</v>
      </c>
      <c r="L1301" s="51">
        <v>0</v>
      </c>
      <c r="M1301" s="51">
        <v>24016546</v>
      </c>
      <c r="N1301" s="51">
        <v>22275528</v>
      </c>
      <c r="O1301" s="51">
        <v>2397411</v>
      </c>
      <c r="P1301" s="51">
        <v>2397411</v>
      </c>
      <c r="Q1301" s="9">
        <f t="shared" si="41"/>
        <v>0.90923696135342391</v>
      </c>
    </row>
    <row r="1302" spans="1:17" x14ac:dyDescent="0.2">
      <c r="A1302" s="10" t="s">
        <v>460</v>
      </c>
      <c r="B1302" s="10" t="s">
        <v>461</v>
      </c>
      <c r="C1302" s="11" t="str">
        <f t="shared" si="40"/>
        <v>21375802 SISTEMA NACIONAL DE EDUCACIÓN MUSICAL</v>
      </c>
      <c r="D1302" s="10" t="s">
        <v>19</v>
      </c>
      <c r="E1302" s="10" t="s">
        <v>467</v>
      </c>
      <c r="F1302" s="10" t="s">
        <v>352</v>
      </c>
      <c r="G1302" s="51">
        <v>14000000</v>
      </c>
      <c r="H1302" s="51">
        <v>14000000</v>
      </c>
      <c r="I1302" s="51">
        <v>14000000</v>
      </c>
      <c r="J1302" s="51">
        <v>0</v>
      </c>
      <c r="K1302" s="51">
        <v>0</v>
      </c>
      <c r="L1302" s="51">
        <v>0</v>
      </c>
      <c r="M1302" s="51">
        <v>7283095.6100000003</v>
      </c>
      <c r="N1302" s="51">
        <v>7283095.6100000003</v>
      </c>
      <c r="O1302" s="51">
        <v>6716904.3899999997</v>
      </c>
      <c r="P1302" s="51">
        <v>6716904.3899999997</v>
      </c>
      <c r="Q1302" s="9">
        <f t="shared" si="41"/>
        <v>0.52022111500000001</v>
      </c>
    </row>
    <row r="1303" spans="1:17" x14ac:dyDescent="0.2">
      <c r="A1303" s="10" t="s">
        <v>460</v>
      </c>
      <c r="B1303" s="10" t="s">
        <v>461</v>
      </c>
      <c r="C1303" s="11" t="str">
        <f t="shared" si="40"/>
        <v>21375802 SISTEMA NACIONAL DE EDUCACIÓN MUSICAL</v>
      </c>
      <c r="D1303" s="10" t="s">
        <v>19</v>
      </c>
      <c r="E1303" s="10" t="s">
        <v>63</v>
      </c>
      <c r="F1303" s="10" t="s">
        <v>64</v>
      </c>
      <c r="G1303" s="51">
        <v>574966502</v>
      </c>
      <c r="H1303" s="51">
        <v>576653997</v>
      </c>
      <c r="I1303" s="51">
        <v>576653997</v>
      </c>
      <c r="J1303" s="51">
        <v>0</v>
      </c>
      <c r="K1303" s="51">
        <v>0</v>
      </c>
      <c r="L1303" s="51">
        <v>0</v>
      </c>
      <c r="M1303" s="51">
        <v>531139435.02999997</v>
      </c>
      <c r="N1303" s="51">
        <v>506486459.01999998</v>
      </c>
      <c r="O1303" s="51">
        <v>45514561.969999999</v>
      </c>
      <c r="P1303" s="51">
        <v>45514561.969999999</v>
      </c>
      <c r="Q1303" s="9">
        <f t="shared" si="41"/>
        <v>0.92107127981981185</v>
      </c>
    </row>
    <row r="1304" spans="1:17" x14ac:dyDescent="0.2">
      <c r="A1304" s="10" t="s">
        <v>460</v>
      </c>
      <c r="B1304" s="10" t="s">
        <v>461</v>
      </c>
      <c r="C1304" s="11" t="str">
        <f t="shared" si="40"/>
        <v>21375802 SISTEMA NACIONAL DE EDUCACIÓN MUSICAL</v>
      </c>
      <c r="D1304" s="10" t="s">
        <v>19</v>
      </c>
      <c r="E1304" s="10" t="s">
        <v>65</v>
      </c>
      <c r="F1304" s="10" t="s">
        <v>66</v>
      </c>
      <c r="G1304" s="51">
        <v>252875828</v>
      </c>
      <c r="H1304" s="51">
        <v>254859785</v>
      </c>
      <c r="I1304" s="51">
        <v>254859785</v>
      </c>
      <c r="J1304" s="51">
        <v>0</v>
      </c>
      <c r="K1304" s="51">
        <v>0</v>
      </c>
      <c r="L1304" s="51">
        <v>0</v>
      </c>
      <c r="M1304" s="51">
        <v>224358084.28999999</v>
      </c>
      <c r="N1304" s="51">
        <v>213299612.19999999</v>
      </c>
      <c r="O1304" s="51">
        <v>30501700.710000001</v>
      </c>
      <c r="P1304" s="51">
        <v>30501700.710000001</v>
      </c>
      <c r="Q1304" s="9">
        <f t="shared" si="41"/>
        <v>0.88031967966228952</v>
      </c>
    </row>
    <row r="1305" spans="1:17" x14ac:dyDescent="0.2">
      <c r="A1305" s="10" t="s">
        <v>460</v>
      </c>
      <c r="B1305" s="10" t="s">
        <v>461</v>
      </c>
      <c r="C1305" s="11" t="str">
        <f t="shared" si="40"/>
        <v>21375802 SISTEMA NACIONAL DE EDUCACIÓN MUSICAL</v>
      </c>
      <c r="D1305" s="10" t="s">
        <v>19</v>
      </c>
      <c r="E1305" s="10" t="s">
        <v>285</v>
      </c>
      <c r="F1305" s="10" t="s">
        <v>286</v>
      </c>
      <c r="G1305" s="51">
        <v>252875828</v>
      </c>
      <c r="H1305" s="51">
        <v>252875828</v>
      </c>
      <c r="I1305" s="51">
        <v>252875828</v>
      </c>
      <c r="J1305" s="51">
        <v>0</v>
      </c>
      <c r="K1305" s="51">
        <v>0</v>
      </c>
      <c r="L1305" s="51">
        <v>0</v>
      </c>
      <c r="M1305" s="51">
        <v>224358084.28999999</v>
      </c>
      <c r="N1305" s="51">
        <v>213299612.19999999</v>
      </c>
      <c r="O1305" s="51">
        <v>28517743.710000001</v>
      </c>
      <c r="P1305" s="51">
        <v>28517743.710000001</v>
      </c>
      <c r="Q1305" s="9">
        <f t="shared" si="41"/>
        <v>0.88722629625952221</v>
      </c>
    </row>
    <row r="1306" spans="1:17" x14ac:dyDescent="0.2">
      <c r="A1306" s="10" t="s">
        <v>460</v>
      </c>
      <c r="B1306" s="10" t="s">
        <v>461</v>
      </c>
      <c r="C1306" s="11" t="str">
        <f t="shared" si="40"/>
        <v>21375802 SISTEMA NACIONAL DE EDUCACIÓN MUSICAL</v>
      </c>
      <c r="D1306" s="10" t="s">
        <v>19</v>
      </c>
      <c r="E1306" s="10" t="s">
        <v>67</v>
      </c>
      <c r="F1306" s="10" t="s">
        <v>68</v>
      </c>
      <c r="G1306" s="51">
        <v>0</v>
      </c>
      <c r="H1306" s="51">
        <v>1983957</v>
      </c>
      <c r="I1306" s="51">
        <v>1983957</v>
      </c>
      <c r="J1306" s="51">
        <v>0</v>
      </c>
      <c r="K1306" s="51">
        <v>0</v>
      </c>
      <c r="L1306" s="51">
        <v>0</v>
      </c>
      <c r="M1306" s="51">
        <v>0</v>
      </c>
      <c r="N1306" s="51">
        <v>0</v>
      </c>
      <c r="O1306" s="51">
        <v>1983957</v>
      </c>
      <c r="P1306" s="51">
        <v>1983957</v>
      </c>
      <c r="Q1306" s="9">
        <f t="shared" si="41"/>
        <v>0</v>
      </c>
    </row>
    <row r="1307" spans="1:17" x14ac:dyDescent="0.2">
      <c r="A1307" s="10" t="s">
        <v>460</v>
      </c>
      <c r="B1307" s="10" t="s">
        <v>461</v>
      </c>
      <c r="C1307" s="11" t="str">
        <f t="shared" si="40"/>
        <v>21375802 SISTEMA NACIONAL DE EDUCACIÓN MUSICAL</v>
      </c>
      <c r="D1307" s="10" t="s">
        <v>19</v>
      </c>
      <c r="E1307" s="10" t="s">
        <v>73</v>
      </c>
      <c r="F1307" s="10" t="s">
        <v>74</v>
      </c>
      <c r="G1307" s="51">
        <v>38166000</v>
      </c>
      <c r="H1307" s="51">
        <v>41666000</v>
      </c>
      <c r="I1307" s="51">
        <v>41666000</v>
      </c>
      <c r="J1307" s="51">
        <v>0</v>
      </c>
      <c r="K1307" s="51">
        <v>0</v>
      </c>
      <c r="L1307" s="51">
        <v>0</v>
      </c>
      <c r="M1307" s="51">
        <v>32255302.73</v>
      </c>
      <c r="N1307" s="51">
        <v>30673045.739999998</v>
      </c>
      <c r="O1307" s="51">
        <v>9410697.2699999996</v>
      </c>
      <c r="P1307" s="51">
        <v>9410697.2699999996</v>
      </c>
      <c r="Q1307" s="9">
        <f t="shared" si="41"/>
        <v>0.77413965175442812</v>
      </c>
    </row>
    <row r="1308" spans="1:17" x14ac:dyDescent="0.2">
      <c r="A1308" s="10" t="s">
        <v>460</v>
      </c>
      <c r="B1308" s="10" t="s">
        <v>461</v>
      </c>
      <c r="C1308" s="11" t="str">
        <f t="shared" si="40"/>
        <v>21375802 SISTEMA NACIONAL DE EDUCACIÓN MUSICAL</v>
      </c>
      <c r="D1308" s="10" t="s">
        <v>19</v>
      </c>
      <c r="E1308" s="10" t="s">
        <v>75</v>
      </c>
      <c r="F1308" s="10" t="s">
        <v>76</v>
      </c>
      <c r="G1308" s="51">
        <v>7416000</v>
      </c>
      <c r="H1308" s="51">
        <v>10326000</v>
      </c>
      <c r="I1308" s="51">
        <v>10326000</v>
      </c>
      <c r="J1308" s="51">
        <v>0</v>
      </c>
      <c r="K1308" s="51">
        <v>0</v>
      </c>
      <c r="L1308" s="51">
        <v>0</v>
      </c>
      <c r="M1308" s="51">
        <v>8242967.0800000001</v>
      </c>
      <c r="N1308" s="51">
        <v>8242967.0800000001</v>
      </c>
      <c r="O1308" s="51">
        <v>2083032.92</v>
      </c>
      <c r="P1308" s="51">
        <v>2083032.92</v>
      </c>
      <c r="Q1308" s="9">
        <f t="shared" si="41"/>
        <v>0.79827300794111955</v>
      </c>
    </row>
    <row r="1309" spans="1:17" x14ac:dyDescent="0.2">
      <c r="A1309" s="10" t="s">
        <v>460</v>
      </c>
      <c r="B1309" s="10" t="s">
        <v>461</v>
      </c>
      <c r="C1309" s="11" t="str">
        <f t="shared" si="40"/>
        <v>21375802 SISTEMA NACIONAL DE EDUCACIÓN MUSICAL</v>
      </c>
      <c r="D1309" s="10" t="s">
        <v>19</v>
      </c>
      <c r="E1309" s="10" t="s">
        <v>77</v>
      </c>
      <c r="F1309" s="10" t="s">
        <v>78</v>
      </c>
      <c r="G1309" s="51">
        <v>8652000</v>
      </c>
      <c r="H1309" s="51">
        <v>13542000</v>
      </c>
      <c r="I1309" s="51">
        <v>13542000</v>
      </c>
      <c r="J1309" s="51">
        <v>0</v>
      </c>
      <c r="K1309" s="51">
        <v>0</v>
      </c>
      <c r="L1309" s="51">
        <v>0</v>
      </c>
      <c r="M1309" s="51">
        <v>13038133</v>
      </c>
      <c r="N1309" s="51">
        <v>12990888</v>
      </c>
      <c r="O1309" s="51">
        <v>503867</v>
      </c>
      <c r="P1309" s="51">
        <v>503867</v>
      </c>
      <c r="Q1309" s="9">
        <f t="shared" si="41"/>
        <v>0.96279227588243976</v>
      </c>
    </row>
    <row r="1310" spans="1:17" x14ac:dyDescent="0.2">
      <c r="A1310" s="10" t="s">
        <v>460</v>
      </c>
      <c r="B1310" s="10" t="s">
        <v>461</v>
      </c>
      <c r="C1310" s="11" t="str">
        <f t="shared" si="40"/>
        <v>21375802 SISTEMA NACIONAL DE EDUCACIÓN MUSICAL</v>
      </c>
      <c r="D1310" s="10" t="s">
        <v>19</v>
      </c>
      <c r="E1310" s="10" t="s">
        <v>79</v>
      </c>
      <c r="F1310" s="10" t="s">
        <v>80</v>
      </c>
      <c r="G1310" s="51">
        <v>50000</v>
      </c>
      <c r="H1310" s="51">
        <v>0</v>
      </c>
      <c r="I1310" s="51">
        <v>0</v>
      </c>
      <c r="J1310" s="51">
        <v>0</v>
      </c>
      <c r="K1310" s="51">
        <v>0</v>
      </c>
      <c r="L1310" s="51">
        <v>0</v>
      </c>
      <c r="M1310" s="51">
        <v>0</v>
      </c>
      <c r="N1310" s="51">
        <v>0</v>
      </c>
      <c r="O1310" s="51">
        <v>0</v>
      </c>
      <c r="P1310" s="51">
        <v>0</v>
      </c>
      <c r="Q1310" s="9">
        <f t="shared" si="41"/>
        <v>0</v>
      </c>
    </row>
    <row r="1311" spans="1:17" x14ac:dyDescent="0.2">
      <c r="A1311" s="10" t="s">
        <v>460</v>
      </c>
      <c r="B1311" s="10" t="s">
        <v>461</v>
      </c>
      <c r="C1311" s="11" t="str">
        <f t="shared" si="40"/>
        <v>21375802 SISTEMA NACIONAL DE EDUCACIÓN MUSICAL</v>
      </c>
      <c r="D1311" s="10" t="s">
        <v>19</v>
      </c>
      <c r="E1311" s="10" t="s">
        <v>81</v>
      </c>
      <c r="F1311" s="10" t="s">
        <v>82</v>
      </c>
      <c r="G1311" s="51">
        <v>20400000</v>
      </c>
      <c r="H1311" s="51">
        <v>16150000</v>
      </c>
      <c r="I1311" s="51">
        <v>16150000</v>
      </c>
      <c r="J1311" s="51">
        <v>0</v>
      </c>
      <c r="K1311" s="51">
        <v>0</v>
      </c>
      <c r="L1311" s="51">
        <v>0</v>
      </c>
      <c r="M1311" s="51">
        <v>9675282.6999999993</v>
      </c>
      <c r="N1311" s="51">
        <v>8140270.71</v>
      </c>
      <c r="O1311" s="51">
        <v>6474717.2999999998</v>
      </c>
      <c r="P1311" s="51">
        <v>6474717.2999999998</v>
      </c>
      <c r="Q1311" s="9">
        <f t="shared" si="41"/>
        <v>0.59908871207430336</v>
      </c>
    </row>
    <row r="1312" spans="1:17" x14ac:dyDescent="0.2">
      <c r="A1312" s="10" t="s">
        <v>460</v>
      </c>
      <c r="B1312" s="10" t="s">
        <v>461</v>
      </c>
      <c r="C1312" s="11" t="str">
        <f t="shared" si="40"/>
        <v>21375802 SISTEMA NACIONAL DE EDUCACIÓN MUSICAL</v>
      </c>
      <c r="D1312" s="10" t="s">
        <v>19</v>
      </c>
      <c r="E1312" s="10" t="s">
        <v>83</v>
      </c>
      <c r="F1312" s="10" t="s">
        <v>84</v>
      </c>
      <c r="G1312" s="51">
        <v>1648000</v>
      </c>
      <c r="H1312" s="51">
        <v>1648000</v>
      </c>
      <c r="I1312" s="51">
        <v>1648000</v>
      </c>
      <c r="J1312" s="51">
        <v>0</v>
      </c>
      <c r="K1312" s="51">
        <v>0</v>
      </c>
      <c r="L1312" s="51">
        <v>0</v>
      </c>
      <c r="M1312" s="51">
        <v>1298919.95</v>
      </c>
      <c r="N1312" s="51">
        <v>1298919.95</v>
      </c>
      <c r="O1312" s="51">
        <v>349080.05</v>
      </c>
      <c r="P1312" s="51">
        <v>349080.05</v>
      </c>
      <c r="Q1312" s="9">
        <f t="shared" si="41"/>
        <v>0.78817958131067956</v>
      </c>
    </row>
    <row r="1313" spans="1:17" x14ac:dyDescent="0.2">
      <c r="A1313" s="10" t="s">
        <v>460</v>
      </c>
      <c r="B1313" s="10" t="s">
        <v>461</v>
      </c>
      <c r="C1313" s="11" t="str">
        <f t="shared" si="40"/>
        <v>21375802 SISTEMA NACIONAL DE EDUCACIÓN MUSICAL</v>
      </c>
      <c r="D1313" s="10" t="s">
        <v>19</v>
      </c>
      <c r="E1313" s="10" t="s">
        <v>85</v>
      </c>
      <c r="F1313" s="10" t="s">
        <v>86</v>
      </c>
      <c r="G1313" s="51">
        <v>5015000</v>
      </c>
      <c r="H1313" s="51">
        <v>2238050</v>
      </c>
      <c r="I1313" s="51">
        <v>2238050</v>
      </c>
      <c r="J1313" s="51">
        <v>0</v>
      </c>
      <c r="K1313" s="51">
        <v>0</v>
      </c>
      <c r="L1313" s="51">
        <v>0</v>
      </c>
      <c r="M1313" s="51">
        <v>1937621.37</v>
      </c>
      <c r="N1313" s="51">
        <v>1937621.37</v>
      </c>
      <c r="O1313" s="51">
        <v>300428.63</v>
      </c>
      <c r="P1313" s="51">
        <v>300428.63</v>
      </c>
      <c r="Q1313" s="9">
        <f t="shared" si="41"/>
        <v>0.86576321797993794</v>
      </c>
    </row>
    <row r="1314" spans="1:17" x14ac:dyDescent="0.2">
      <c r="A1314" s="10" t="s">
        <v>460</v>
      </c>
      <c r="B1314" s="10" t="s">
        <v>461</v>
      </c>
      <c r="C1314" s="11" t="str">
        <f t="shared" si="40"/>
        <v>21375802 SISTEMA NACIONAL DE EDUCACIÓN MUSICAL</v>
      </c>
      <c r="D1314" s="10" t="s">
        <v>19</v>
      </c>
      <c r="E1314" s="10" t="s">
        <v>87</v>
      </c>
      <c r="F1314" s="10" t="s">
        <v>88</v>
      </c>
      <c r="G1314" s="51">
        <v>1500000</v>
      </c>
      <c r="H1314" s="51">
        <v>175000</v>
      </c>
      <c r="I1314" s="51">
        <v>175000</v>
      </c>
      <c r="J1314" s="51">
        <v>0</v>
      </c>
      <c r="K1314" s="51">
        <v>0</v>
      </c>
      <c r="L1314" s="51">
        <v>0</v>
      </c>
      <c r="M1314" s="51">
        <v>74450.5</v>
      </c>
      <c r="N1314" s="51">
        <v>74450.5</v>
      </c>
      <c r="O1314" s="51">
        <v>100549.5</v>
      </c>
      <c r="P1314" s="51">
        <v>100549.5</v>
      </c>
      <c r="Q1314" s="9">
        <f t="shared" si="41"/>
        <v>0.42543142857142857</v>
      </c>
    </row>
    <row r="1315" spans="1:17" x14ac:dyDescent="0.2">
      <c r="A1315" s="10" t="s">
        <v>460</v>
      </c>
      <c r="B1315" s="10" t="s">
        <v>461</v>
      </c>
      <c r="C1315" s="11" t="str">
        <f t="shared" si="40"/>
        <v>21375802 SISTEMA NACIONAL DE EDUCACIÓN MUSICAL</v>
      </c>
      <c r="D1315" s="10" t="s">
        <v>19</v>
      </c>
      <c r="E1315" s="10" t="s">
        <v>320</v>
      </c>
      <c r="F1315" s="10" t="s">
        <v>321</v>
      </c>
      <c r="G1315" s="51">
        <v>3000000</v>
      </c>
      <c r="H1315" s="51">
        <v>548050</v>
      </c>
      <c r="I1315" s="51">
        <v>548050</v>
      </c>
      <c r="J1315" s="51">
        <v>0</v>
      </c>
      <c r="K1315" s="51">
        <v>0</v>
      </c>
      <c r="L1315" s="51">
        <v>0</v>
      </c>
      <c r="M1315" s="51">
        <v>548050</v>
      </c>
      <c r="N1315" s="51">
        <v>548050</v>
      </c>
      <c r="O1315" s="51">
        <v>0</v>
      </c>
      <c r="P1315" s="51">
        <v>0</v>
      </c>
      <c r="Q1315" s="9">
        <f t="shared" si="41"/>
        <v>1</v>
      </c>
    </row>
    <row r="1316" spans="1:17" x14ac:dyDescent="0.2">
      <c r="A1316" s="10" t="s">
        <v>460</v>
      </c>
      <c r="B1316" s="10" t="s">
        <v>461</v>
      </c>
      <c r="C1316" s="11" t="str">
        <f t="shared" si="40"/>
        <v>21375802 SISTEMA NACIONAL DE EDUCACIÓN MUSICAL</v>
      </c>
      <c r="D1316" s="10" t="s">
        <v>19</v>
      </c>
      <c r="E1316" s="10" t="s">
        <v>93</v>
      </c>
      <c r="F1316" s="10" t="s">
        <v>94</v>
      </c>
      <c r="G1316" s="51">
        <v>515000</v>
      </c>
      <c r="H1316" s="51">
        <v>1515000</v>
      </c>
      <c r="I1316" s="51">
        <v>1515000</v>
      </c>
      <c r="J1316" s="51">
        <v>0</v>
      </c>
      <c r="K1316" s="51">
        <v>0</v>
      </c>
      <c r="L1316" s="51">
        <v>0</v>
      </c>
      <c r="M1316" s="51">
        <v>1315120.8700000001</v>
      </c>
      <c r="N1316" s="51">
        <v>1315120.8700000001</v>
      </c>
      <c r="O1316" s="51">
        <v>199879.13</v>
      </c>
      <c r="P1316" s="51">
        <v>199879.13</v>
      </c>
      <c r="Q1316" s="9">
        <f t="shared" si="41"/>
        <v>0.86806658085808586</v>
      </c>
    </row>
    <row r="1317" spans="1:17" x14ac:dyDescent="0.2">
      <c r="A1317" s="10" t="s">
        <v>460</v>
      </c>
      <c r="B1317" s="10" t="s">
        <v>461</v>
      </c>
      <c r="C1317" s="11" t="str">
        <f t="shared" si="40"/>
        <v>21375802 SISTEMA NACIONAL DE EDUCACIÓN MUSICAL</v>
      </c>
      <c r="D1317" s="10" t="s">
        <v>19</v>
      </c>
      <c r="E1317" s="10" t="s">
        <v>95</v>
      </c>
      <c r="F1317" s="10" t="s">
        <v>96</v>
      </c>
      <c r="G1317" s="51">
        <v>235409674</v>
      </c>
      <c r="H1317" s="51">
        <v>246659284</v>
      </c>
      <c r="I1317" s="51">
        <v>246659284</v>
      </c>
      <c r="J1317" s="51">
        <v>0</v>
      </c>
      <c r="K1317" s="51">
        <v>0</v>
      </c>
      <c r="L1317" s="51">
        <v>0</v>
      </c>
      <c r="M1317" s="51">
        <v>243846729.63999999</v>
      </c>
      <c r="N1317" s="51">
        <v>231834482.71000001</v>
      </c>
      <c r="O1317" s="51">
        <v>2812554.36</v>
      </c>
      <c r="P1317" s="51">
        <v>2812554.36</v>
      </c>
      <c r="Q1317" s="9">
        <f t="shared" si="41"/>
        <v>0.98859741131819712</v>
      </c>
    </row>
    <row r="1318" spans="1:17" x14ac:dyDescent="0.2">
      <c r="A1318" s="10" t="s">
        <v>460</v>
      </c>
      <c r="B1318" s="10" t="s">
        <v>461</v>
      </c>
      <c r="C1318" s="11" t="str">
        <f t="shared" si="40"/>
        <v>21375802 SISTEMA NACIONAL DE EDUCACIÓN MUSICAL</v>
      </c>
      <c r="D1318" s="10" t="s">
        <v>19</v>
      </c>
      <c r="E1318" s="10" t="s">
        <v>99</v>
      </c>
      <c r="F1318" s="10" t="s">
        <v>100</v>
      </c>
      <c r="G1318" s="51">
        <v>1637598</v>
      </c>
      <c r="H1318" s="51">
        <v>2637598</v>
      </c>
      <c r="I1318" s="51">
        <v>2637598</v>
      </c>
      <c r="J1318" s="51">
        <v>0</v>
      </c>
      <c r="K1318" s="51">
        <v>0</v>
      </c>
      <c r="L1318" s="51">
        <v>0</v>
      </c>
      <c r="M1318" s="51">
        <v>2458880</v>
      </c>
      <c r="N1318" s="51">
        <v>2458880</v>
      </c>
      <c r="O1318" s="51">
        <v>178718</v>
      </c>
      <c r="P1318" s="51">
        <v>178718</v>
      </c>
      <c r="Q1318" s="9">
        <f t="shared" si="41"/>
        <v>0.93224213849115745</v>
      </c>
    </row>
    <row r="1319" spans="1:17" x14ac:dyDescent="0.2">
      <c r="A1319" s="10" t="s">
        <v>460</v>
      </c>
      <c r="B1319" s="10" t="s">
        <v>461</v>
      </c>
      <c r="C1319" s="11" t="str">
        <f t="shared" si="40"/>
        <v>21375802 SISTEMA NACIONAL DE EDUCACIÓN MUSICAL</v>
      </c>
      <c r="D1319" s="10" t="s">
        <v>19</v>
      </c>
      <c r="E1319" s="10" t="s">
        <v>101</v>
      </c>
      <c r="F1319" s="10" t="s">
        <v>102</v>
      </c>
      <c r="G1319" s="51">
        <v>228422076</v>
      </c>
      <c r="H1319" s="51">
        <v>240080856</v>
      </c>
      <c r="I1319" s="51">
        <v>240080856</v>
      </c>
      <c r="J1319" s="51">
        <v>0</v>
      </c>
      <c r="K1319" s="51">
        <v>0</v>
      </c>
      <c r="L1319" s="51">
        <v>0</v>
      </c>
      <c r="M1319" s="51">
        <v>237646225.25999999</v>
      </c>
      <c r="N1319" s="51">
        <v>225633978.33000001</v>
      </c>
      <c r="O1319" s="51">
        <v>2434630.7400000002</v>
      </c>
      <c r="P1319" s="51">
        <v>2434630.7400000002</v>
      </c>
      <c r="Q1319" s="9">
        <f t="shared" si="41"/>
        <v>0.98985912171189527</v>
      </c>
    </row>
    <row r="1320" spans="1:17" x14ac:dyDescent="0.2">
      <c r="A1320" s="10" t="s">
        <v>460</v>
      </c>
      <c r="B1320" s="10" t="s">
        <v>461</v>
      </c>
      <c r="C1320" s="11" t="str">
        <f t="shared" si="40"/>
        <v>21375802 SISTEMA NACIONAL DE EDUCACIÓN MUSICAL</v>
      </c>
      <c r="D1320" s="10" t="s">
        <v>19</v>
      </c>
      <c r="E1320" s="10" t="s">
        <v>103</v>
      </c>
      <c r="F1320" s="10" t="s">
        <v>104</v>
      </c>
      <c r="G1320" s="51">
        <v>5350000</v>
      </c>
      <c r="H1320" s="51">
        <v>3940830</v>
      </c>
      <c r="I1320" s="51">
        <v>3940830</v>
      </c>
      <c r="J1320" s="51">
        <v>0</v>
      </c>
      <c r="K1320" s="51">
        <v>0</v>
      </c>
      <c r="L1320" s="51">
        <v>0</v>
      </c>
      <c r="M1320" s="51">
        <v>3741624.38</v>
      </c>
      <c r="N1320" s="51">
        <v>3741624.38</v>
      </c>
      <c r="O1320" s="51">
        <v>199205.62</v>
      </c>
      <c r="P1320" s="51">
        <v>199205.62</v>
      </c>
      <c r="Q1320" s="9">
        <f t="shared" si="41"/>
        <v>0.9494508466490561</v>
      </c>
    </row>
    <row r="1321" spans="1:17" x14ac:dyDescent="0.2">
      <c r="A1321" s="10" t="s">
        <v>460</v>
      </c>
      <c r="B1321" s="10" t="s">
        <v>461</v>
      </c>
      <c r="C1321" s="11" t="str">
        <f t="shared" si="40"/>
        <v>21375802 SISTEMA NACIONAL DE EDUCACIÓN MUSICAL</v>
      </c>
      <c r="D1321" s="10" t="s">
        <v>19</v>
      </c>
      <c r="E1321" s="10" t="s">
        <v>105</v>
      </c>
      <c r="F1321" s="10" t="s">
        <v>106</v>
      </c>
      <c r="G1321" s="51">
        <v>15000000</v>
      </c>
      <c r="H1321" s="51">
        <v>11174235</v>
      </c>
      <c r="I1321" s="51">
        <v>11174235</v>
      </c>
      <c r="J1321" s="51">
        <v>0</v>
      </c>
      <c r="K1321" s="51">
        <v>0</v>
      </c>
      <c r="L1321" s="51">
        <v>0</v>
      </c>
      <c r="M1321" s="51">
        <v>9895855.3000000007</v>
      </c>
      <c r="N1321" s="51">
        <v>9895855.3000000007</v>
      </c>
      <c r="O1321" s="51">
        <v>1278379.7</v>
      </c>
      <c r="P1321" s="51">
        <v>1278379.7</v>
      </c>
      <c r="Q1321" s="9">
        <f t="shared" si="41"/>
        <v>0.88559577456532823</v>
      </c>
    </row>
    <row r="1322" spans="1:17" x14ac:dyDescent="0.2">
      <c r="A1322" s="10" t="s">
        <v>460</v>
      </c>
      <c r="B1322" s="10" t="s">
        <v>461</v>
      </c>
      <c r="C1322" s="11" t="str">
        <f t="shared" si="40"/>
        <v>21375802 SISTEMA NACIONAL DE EDUCACIÓN MUSICAL</v>
      </c>
      <c r="D1322" s="10" t="s">
        <v>19</v>
      </c>
      <c r="E1322" s="10" t="s">
        <v>107</v>
      </c>
      <c r="F1322" s="10" t="s">
        <v>108</v>
      </c>
      <c r="G1322" s="51">
        <v>8000000</v>
      </c>
      <c r="H1322" s="51">
        <v>4174235</v>
      </c>
      <c r="I1322" s="51">
        <v>4174235</v>
      </c>
      <c r="J1322" s="51">
        <v>0</v>
      </c>
      <c r="K1322" s="51">
        <v>0</v>
      </c>
      <c r="L1322" s="51">
        <v>0</v>
      </c>
      <c r="M1322" s="51">
        <v>2976393.72</v>
      </c>
      <c r="N1322" s="51">
        <v>2976393.72</v>
      </c>
      <c r="O1322" s="51">
        <v>1197841.28</v>
      </c>
      <c r="P1322" s="51">
        <v>1197841.28</v>
      </c>
      <c r="Q1322" s="9">
        <f t="shared" si="41"/>
        <v>0.71303932816432236</v>
      </c>
    </row>
    <row r="1323" spans="1:17" x14ac:dyDescent="0.2">
      <c r="A1323" s="10" t="s">
        <v>460</v>
      </c>
      <c r="B1323" s="10" t="s">
        <v>461</v>
      </c>
      <c r="C1323" s="11" t="str">
        <f t="shared" si="40"/>
        <v>21375802 SISTEMA NACIONAL DE EDUCACIÓN MUSICAL</v>
      </c>
      <c r="D1323" s="10" t="s">
        <v>19</v>
      </c>
      <c r="E1323" s="10" t="s">
        <v>109</v>
      </c>
      <c r="F1323" s="10" t="s">
        <v>110</v>
      </c>
      <c r="G1323" s="51">
        <v>7000000</v>
      </c>
      <c r="H1323" s="51">
        <v>7000000</v>
      </c>
      <c r="I1323" s="51">
        <v>7000000</v>
      </c>
      <c r="J1323" s="51">
        <v>0</v>
      </c>
      <c r="K1323" s="51">
        <v>0</v>
      </c>
      <c r="L1323" s="51">
        <v>0</v>
      </c>
      <c r="M1323" s="51">
        <v>6919461.5800000001</v>
      </c>
      <c r="N1323" s="51">
        <v>6919461.5800000001</v>
      </c>
      <c r="O1323" s="51">
        <v>80538.42</v>
      </c>
      <c r="P1323" s="51">
        <v>80538.42</v>
      </c>
      <c r="Q1323" s="9">
        <f t="shared" si="41"/>
        <v>0.98849451142857148</v>
      </c>
    </row>
    <row r="1324" spans="1:17" x14ac:dyDescent="0.2">
      <c r="A1324" s="10" t="s">
        <v>460</v>
      </c>
      <c r="B1324" s="10" t="s">
        <v>461</v>
      </c>
      <c r="C1324" s="11" t="str">
        <f t="shared" si="40"/>
        <v>21375802 SISTEMA NACIONAL DE EDUCACIÓN MUSICAL</v>
      </c>
      <c r="D1324" s="10" t="s">
        <v>19</v>
      </c>
      <c r="E1324" s="10" t="s">
        <v>111</v>
      </c>
      <c r="F1324" s="10" t="s">
        <v>112</v>
      </c>
      <c r="G1324" s="51">
        <v>15000000</v>
      </c>
      <c r="H1324" s="51">
        <v>13000000</v>
      </c>
      <c r="I1324" s="51">
        <v>13000000</v>
      </c>
      <c r="J1324" s="51">
        <v>0</v>
      </c>
      <c r="K1324" s="51">
        <v>0</v>
      </c>
      <c r="L1324" s="51">
        <v>0</v>
      </c>
      <c r="M1324" s="51">
        <v>11975375.35</v>
      </c>
      <c r="N1324" s="51">
        <v>11975375.35</v>
      </c>
      <c r="O1324" s="51">
        <v>1024624.65</v>
      </c>
      <c r="P1324" s="51">
        <v>1024624.65</v>
      </c>
      <c r="Q1324" s="9">
        <f t="shared" si="41"/>
        <v>0.92118271923076922</v>
      </c>
    </row>
    <row r="1325" spans="1:17" x14ac:dyDescent="0.2">
      <c r="A1325" s="10" t="s">
        <v>460</v>
      </c>
      <c r="B1325" s="10" t="s">
        <v>461</v>
      </c>
      <c r="C1325" s="11" t="str">
        <f t="shared" si="40"/>
        <v>21375802 SISTEMA NACIONAL DE EDUCACIÓN MUSICAL</v>
      </c>
      <c r="D1325" s="10" t="s">
        <v>19</v>
      </c>
      <c r="E1325" s="10" t="s">
        <v>113</v>
      </c>
      <c r="F1325" s="10" t="s">
        <v>114</v>
      </c>
      <c r="G1325" s="51">
        <v>15000000</v>
      </c>
      <c r="H1325" s="51">
        <v>13000000</v>
      </c>
      <c r="I1325" s="51">
        <v>13000000</v>
      </c>
      <c r="J1325" s="51">
        <v>0</v>
      </c>
      <c r="K1325" s="51">
        <v>0</v>
      </c>
      <c r="L1325" s="51">
        <v>0</v>
      </c>
      <c r="M1325" s="51">
        <v>11975375.35</v>
      </c>
      <c r="N1325" s="51">
        <v>11975375.35</v>
      </c>
      <c r="O1325" s="51">
        <v>1024624.65</v>
      </c>
      <c r="P1325" s="51">
        <v>1024624.65</v>
      </c>
      <c r="Q1325" s="9">
        <f t="shared" si="41"/>
        <v>0.92118271923076922</v>
      </c>
    </row>
    <row r="1326" spans="1:17" x14ac:dyDescent="0.2">
      <c r="A1326" s="10" t="s">
        <v>460</v>
      </c>
      <c r="B1326" s="10" t="s">
        <v>461</v>
      </c>
      <c r="C1326" s="11" t="str">
        <f t="shared" si="40"/>
        <v>21375802 SISTEMA NACIONAL DE EDUCACIÓN MUSICAL</v>
      </c>
      <c r="D1326" s="10" t="s">
        <v>19</v>
      </c>
      <c r="E1326" s="10" t="s">
        <v>123</v>
      </c>
      <c r="F1326" s="10" t="s">
        <v>124</v>
      </c>
      <c r="G1326" s="51">
        <v>13500000</v>
      </c>
      <c r="H1326" s="51">
        <v>7000000</v>
      </c>
      <c r="I1326" s="51">
        <v>7000000</v>
      </c>
      <c r="J1326" s="51">
        <v>0</v>
      </c>
      <c r="K1326" s="51">
        <v>0</v>
      </c>
      <c r="L1326" s="51">
        <v>0</v>
      </c>
      <c r="M1326" s="51">
        <v>6870466.3499999996</v>
      </c>
      <c r="N1326" s="51">
        <v>6870466.3499999996</v>
      </c>
      <c r="O1326" s="51">
        <v>129533.65</v>
      </c>
      <c r="P1326" s="51">
        <v>129533.65</v>
      </c>
      <c r="Q1326" s="9">
        <f t="shared" si="41"/>
        <v>0.98149519285714282</v>
      </c>
    </row>
    <row r="1327" spans="1:17" x14ac:dyDescent="0.2">
      <c r="A1327" s="10" t="s">
        <v>460</v>
      </c>
      <c r="B1327" s="10" t="s">
        <v>461</v>
      </c>
      <c r="C1327" s="11" t="str">
        <f t="shared" si="40"/>
        <v>21375802 SISTEMA NACIONAL DE EDUCACIÓN MUSICAL</v>
      </c>
      <c r="D1327" s="10" t="s">
        <v>19</v>
      </c>
      <c r="E1327" s="10" t="s">
        <v>131</v>
      </c>
      <c r="F1327" s="10" t="s">
        <v>132</v>
      </c>
      <c r="G1327" s="51">
        <v>7000000</v>
      </c>
      <c r="H1327" s="51">
        <v>4000000</v>
      </c>
      <c r="I1327" s="51">
        <v>4000000</v>
      </c>
      <c r="J1327" s="51">
        <v>0</v>
      </c>
      <c r="K1327" s="51">
        <v>0</v>
      </c>
      <c r="L1327" s="51">
        <v>0</v>
      </c>
      <c r="M1327" s="51">
        <v>3951789.35</v>
      </c>
      <c r="N1327" s="51">
        <v>3951789.35</v>
      </c>
      <c r="O1327" s="51">
        <v>48210.65</v>
      </c>
      <c r="P1327" s="51">
        <v>48210.65</v>
      </c>
      <c r="Q1327" s="9">
        <f t="shared" si="41"/>
        <v>0.98794733750000008</v>
      </c>
    </row>
    <row r="1328" spans="1:17" x14ac:dyDescent="0.2">
      <c r="A1328" s="10" t="s">
        <v>460</v>
      </c>
      <c r="B1328" s="10" t="s">
        <v>461</v>
      </c>
      <c r="C1328" s="11" t="str">
        <f t="shared" si="40"/>
        <v>21375802 SISTEMA NACIONAL DE EDUCACIÓN MUSICAL</v>
      </c>
      <c r="D1328" s="10" t="s">
        <v>19</v>
      </c>
      <c r="E1328" s="10" t="s">
        <v>135</v>
      </c>
      <c r="F1328" s="10" t="s">
        <v>136</v>
      </c>
      <c r="G1328" s="51">
        <v>4500000</v>
      </c>
      <c r="H1328" s="51">
        <v>0</v>
      </c>
      <c r="I1328" s="51">
        <v>0</v>
      </c>
      <c r="J1328" s="51">
        <v>0</v>
      </c>
      <c r="K1328" s="51">
        <v>0</v>
      </c>
      <c r="L1328" s="51">
        <v>0</v>
      </c>
      <c r="M1328" s="51">
        <v>0</v>
      </c>
      <c r="N1328" s="51">
        <v>0</v>
      </c>
      <c r="O1328" s="51">
        <v>0</v>
      </c>
      <c r="P1328" s="51">
        <v>0</v>
      </c>
      <c r="Q1328" s="9">
        <f t="shared" si="41"/>
        <v>0</v>
      </c>
    </row>
    <row r="1329" spans="1:17" x14ac:dyDescent="0.2">
      <c r="A1329" s="10" t="s">
        <v>460</v>
      </c>
      <c r="B1329" s="10" t="s">
        <v>461</v>
      </c>
      <c r="C1329" s="11" t="str">
        <f t="shared" si="40"/>
        <v>21375802 SISTEMA NACIONAL DE EDUCACIÓN MUSICAL</v>
      </c>
      <c r="D1329" s="10" t="s">
        <v>19</v>
      </c>
      <c r="E1329" s="10" t="s">
        <v>139</v>
      </c>
      <c r="F1329" s="10" t="s">
        <v>140</v>
      </c>
      <c r="G1329" s="51">
        <v>2000000</v>
      </c>
      <c r="H1329" s="51">
        <v>3000000</v>
      </c>
      <c r="I1329" s="51">
        <v>3000000</v>
      </c>
      <c r="J1329" s="51">
        <v>0</v>
      </c>
      <c r="K1329" s="51">
        <v>0</v>
      </c>
      <c r="L1329" s="51">
        <v>0</v>
      </c>
      <c r="M1329" s="51">
        <v>2918677</v>
      </c>
      <c r="N1329" s="51">
        <v>2918677</v>
      </c>
      <c r="O1329" s="51">
        <v>81323</v>
      </c>
      <c r="P1329" s="51">
        <v>81323</v>
      </c>
      <c r="Q1329" s="9">
        <f t="shared" si="41"/>
        <v>0.97289233333333336</v>
      </c>
    </row>
    <row r="1330" spans="1:17" x14ac:dyDescent="0.2">
      <c r="A1330" s="10" t="s">
        <v>460</v>
      </c>
      <c r="B1330" s="10" t="s">
        <v>461</v>
      </c>
      <c r="C1330" s="11" t="str">
        <f t="shared" si="40"/>
        <v>21375802 SISTEMA NACIONAL DE EDUCACIÓN MUSICAL</v>
      </c>
      <c r="D1330" s="10" t="s">
        <v>19</v>
      </c>
      <c r="E1330" s="10" t="s">
        <v>141</v>
      </c>
      <c r="F1330" s="10" t="s">
        <v>142</v>
      </c>
      <c r="G1330" s="51">
        <v>0</v>
      </c>
      <c r="H1330" s="51">
        <v>50500</v>
      </c>
      <c r="I1330" s="51">
        <v>50500</v>
      </c>
      <c r="J1330" s="51">
        <v>0</v>
      </c>
      <c r="K1330" s="51">
        <v>0</v>
      </c>
      <c r="L1330" s="51">
        <v>0</v>
      </c>
      <c r="M1330" s="51">
        <v>0</v>
      </c>
      <c r="N1330" s="51">
        <v>0</v>
      </c>
      <c r="O1330" s="51">
        <v>50500</v>
      </c>
      <c r="P1330" s="51">
        <v>50500</v>
      </c>
      <c r="Q1330" s="9">
        <f t="shared" si="41"/>
        <v>0</v>
      </c>
    </row>
    <row r="1331" spans="1:17" x14ac:dyDescent="0.2">
      <c r="A1331" s="10" t="s">
        <v>460</v>
      </c>
      <c r="B1331" s="10" t="s">
        <v>461</v>
      </c>
      <c r="C1331" s="11" t="str">
        <f t="shared" si="40"/>
        <v>21375802 SISTEMA NACIONAL DE EDUCACIÓN MUSICAL</v>
      </c>
      <c r="D1331" s="10" t="s">
        <v>19</v>
      </c>
      <c r="E1331" s="10" t="s">
        <v>145</v>
      </c>
      <c r="F1331" s="10" t="s">
        <v>146</v>
      </c>
      <c r="G1331" s="51">
        <v>0</v>
      </c>
      <c r="H1331" s="51">
        <v>50500</v>
      </c>
      <c r="I1331" s="51">
        <v>50500</v>
      </c>
      <c r="J1331" s="51">
        <v>0</v>
      </c>
      <c r="K1331" s="51">
        <v>0</v>
      </c>
      <c r="L1331" s="51">
        <v>0</v>
      </c>
      <c r="M1331" s="51">
        <v>0</v>
      </c>
      <c r="N1331" s="51">
        <v>0</v>
      </c>
      <c r="O1331" s="51">
        <v>50500</v>
      </c>
      <c r="P1331" s="51">
        <v>50500</v>
      </c>
      <c r="Q1331" s="9">
        <f t="shared" si="41"/>
        <v>0</v>
      </c>
    </row>
    <row r="1332" spans="1:17" x14ac:dyDescent="0.2">
      <c r="A1332" s="10" t="s">
        <v>460</v>
      </c>
      <c r="B1332" s="10" t="s">
        <v>461</v>
      </c>
      <c r="C1332" s="11" t="str">
        <f t="shared" si="40"/>
        <v>21375802 SISTEMA NACIONAL DE EDUCACIÓN MUSICAL</v>
      </c>
      <c r="D1332" s="10" t="s">
        <v>19</v>
      </c>
      <c r="E1332" s="10" t="s">
        <v>147</v>
      </c>
      <c r="F1332" s="10" t="s">
        <v>148</v>
      </c>
      <c r="G1332" s="51">
        <v>0</v>
      </c>
      <c r="H1332" s="51">
        <v>6143</v>
      </c>
      <c r="I1332" s="51">
        <v>6143</v>
      </c>
      <c r="J1332" s="51">
        <v>0</v>
      </c>
      <c r="K1332" s="51">
        <v>0</v>
      </c>
      <c r="L1332" s="51">
        <v>0</v>
      </c>
      <c r="M1332" s="51">
        <v>0</v>
      </c>
      <c r="N1332" s="51">
        <v>0</v>
      </c>
      <c r="O1332" s="51">
        <v>6143</v>
      </c>
      <c r="P1332" s="51">
        <v>6143</v>
      </c>
      <c r="Q1332" s="9">
        <f t="shared" si="41"/>
        <v>0</v>
      </c>
    </row>
    <row r="1333" spans="1:17" x14ac:dyDescent="0.2">
      <c r="A1333" s="10" t="s">
        <v>460</v>
      </c>
      <c r="B1333" s="10" t="s">
        <v>461</v>
      </c>
      <c r="C1333" s="11" t="str">
        <f t="shared" si="40"/>
        <v>21375802 SISTEMA NACIONAL DE EDUCACIÓN MUSICAL</v>
      </c>
      <c r="D1333" s="10" t="s">
        <v>19</v>
      </c>
      <c r="E1333" s="10" t="s">
        <v>291</v>
      </c>
      <c r="F1333" s="10" t="s">
        <v>292</v>
      </c>
      <c r="G1333" s="51">
        <v>0</v>
      </c>
      <c r="H1333" s="51">
        <v>6143</v>
      </c>
      <c r="I1333" s="51">
        <v>6143</v>
      </c>
      <c r="J1333" s="51">
        <v>0</v>
      </c>
      <c r="K1333" s="51">
        <v>0</v>
      </c>
      <c r="L1333" s="51">
        <v>0</v>
      </c>
      <c r="M1333" s="51">
        <v>0</v>
      </c>
      <c r="N1333" s="51">
        <v>0</v>
      </c>
      <c r="O1333" s="51">
        <v>6143</v>
      </c>
      <c r="P1333" s="51">
        <v>6143</v>
      </c>
      <c r="Q1333" s="9">
        <f t="shared" si="41"/>
        <v>0</v>
      </c>
    </row>
    <row r="1334" spans="1:17" x14ac:dyDescent="0.2">
      <c r="A1334" s="10" t="s">
        <v>460</v>
      </c>
      <c r="B1334" s="10" t="s">
        <v>461</v>
      </c>
      <c r="C1334" s="11" t="str">
        <f t="shared" si="40"/>
        <v>21375802 SISTEMA NACIONAL DE EDUCACIÓN MUSICAL</v>
      </c>
      <c r="D1334" s="10" t="s">
        <v>19</v>
      </c>
      <c r="E1334" s="10" t="s">
        <v>153</v>
      </c>
      <c r="F1334" s="10" t="s">
        <v>154</v>
      </c>
      <c r="G1334" s="51">
        <v>20411652</v>
      </c>
      <c r="H1334" s="51">
        <v>18161652</v>
      </c>
      <c r="I1334" s="51">
        <v>18161652</v>
      </c>
      <c r="J1334" s="51">
        <v>0</v>
      </c>
      <c r="K1334" s="51">
        <v>0</v>
      </c>
      <c r="L1334" s="51">
        <v>0</v>
      </c>
      <c r="M1334" s="51">
        <v>11924525.1</v>
      </c>
      <c r="N1334" s="51">
        <v>8721768.1099999994</v>
      </c>
      <c r="O1334" s="51">
        <v>6237126.9000000004</v>
      </c>
      <c r="P1334" s="51">
        <v>6237126.9000000004</v>
      </c>
      <c r="Q1334" s="9">
        <f t="shared" si="41"/>
        <v>0.65657711644293149</v>
      </c>
    </row>
    <row r="1335" spans="1:17" x14ac:dyDescent="0.2">
      <c r="A1335" s="10" t="s">
        <v>460</v>
      </c>
      <c r="B1335" s="10" t="s">
        <v>461</v>
      </c>
      <c r="C1335" s="11" t="str">
        <f t="shared" si="40"/>
        <v>21375802 SISTEMA NACIONAL DE EDUCACIÓN MUSICAL</v>
      </c>
      <c r="D1335" s="10" t="s">
        <v>19</v>
      </c>
      <c r="E1335" s="10" t="s">
        <v>155</v>
      </c>
      <c r="F1335" s="10" t="s">
        <v>156</v>
      </c>
      <c r="G1335" s="51">
        <v>8695000</v>
      </c>
      <c r="H1335" s="51">
        <v>8633000</v>
      </c>
      <c r="I1335" s="51">
        <v>8633000</v>
      </c>
      <c r="J1335" s="51">
        <v>0</v>
      </c>
      <c r="K1335" s="51">
        <v>0</v>
      </c>
      <c r="L1335" s="51">
        <v>0</v>
      </c>
      <c r="M1335" s="51">
        <v>2705040.67</v>
      </c>
      <c r="N1335" s="51">
        <v>2705040.67</v>
      </c>
      <c r="O1335" s="51">
        <v>5927959.3300000001</v>
      </c>
      <c r="P1335" s="51">
        <v>5927959.3300000001</v>
      </c>
      <c r="Q1335" s="9">
        <f t="shared" si="41"/>
        <v>0.31333727209544771</v>
      </c>
    </row>
    <row r="1336" spans="1:17" x14ac:dyDescent="0.2">
      <c r="A1336" s="10" t="s">
        <v>460</v>
      </c>
      <c r="B1336" s="10" t="s">
        <v>461</v>
      </c>
      <c r="C1336" s="11" t="str">
        <f t="shared" si="40"/>
        <v>21375802 SISTEMA NACIONAL DE EDUCACIÓN MUSICAL</v>
      </c>
      <c r="D1336" s="10" t="s">
        <v>19</v>
      </c>
      <c r="E1336" s="10" t="s">
        <v>157</v>
      </c>
      <c r="F1336" s="10" t="s">
        <v>158</v>
      </c>
      <c r="G1336" s="51">
        <v>6695000</v>
      </c>
      <c r="H1336" s="51">
        <v>6633000</v>
      </c>
      <c r="I1336" s="51">
        <v>6633000</v>
      </c>
      <c r="J1336" s="51">
        <v>0</v>
      </c>
      <c r="K1336" s="51">
        <v>0</v>
      </c>
      <c r="L1336" s="51">
        <v>0</v>
      </c>
      <c r="M1336" s="51">
        <v>2163122.9</v>
      </c>
      <c r="N1336" s="51">
        <v>2163122.9</v>
      </c>
      <c r="O1336" s="51">
        <v>4469877.0999999996</v>
      </c>
      <c r="P1336" s="51">
        <v>4469877.0999999996</v>
      </c>
      <c r="Q1336" s="9">
        <f t="shared" si="41"/>
        <v>0.32611531735263077</v>
      </c>
    </row>
    <row r="1337" spans="1:17" x14ac:dyDescent="0.2">
      <c r="A1337" s="10" t="s">
        <v>460</v>
      </c>
      <c r="B1337" s="10" t="s">
        <v>461</v>
      </c>
      <c r="C1337" s="11" t="str">
        <f t="shared" si="40"/>
        <v>21375802 SISTEMA NACIONAL DE EDUCACIÓN MUSICAL</v>
      </c>
      <c r="D1337" s="10" t="s">
        <v>19</v>
      </c>
      <c r="E1337" s="10" t="s">
        <v>161</v>
      </c>
      <c r="F1337" s="10" t="s">
        <v>162</v>
      </c>
      <c r="G1337" s="51">
        <v>2000000</v>
      </c>
      <c r="H1337" s="51">
        <v>2000000</v>
      </c>
      <c r="I1337" s="51">
        <v>2000000</v>
      </c>
      <c r="J1337" s="51">
        <v>0</v>
      </c>
      <c r="K1337" s="51">
        <v>0</v>
      </c>
      <c r="L1337" s="51">
        <v>0</v>
      </c>
      <c r="M1337" s="51">
        <v>541917.77</v>
      </c>
      <c r="N1337" s="51">
        <v>541917.77</v>
      </c>
      <c r="O1337" s="51">
        <v>1458082.23</v>
      </c>
      <c r="P1337" s="51">
        <v>1458082.23</v>
      </c>
      <c r="Q1337" s="9">
        <f t="shared" si="41"/>
        <v>0.27095888499999998</v>
      </c>
    </row>
    <row r="1338" spans="1:17" x14ac:dyDescent="0.2">
      <c r="A1338" s="10" t="s">
        <v>460</v>
      </c>
      <c r="B1338" s="10" t="s">
        <v>461</v>
      </c>
      <c r="C1338" s="11" t="str">
        <f t="shared" si="40"/>
        <v>21375802 SISTEMA NACIONAL DE EDUCACIÓN MUSICAL</v>
      </c>
      <c r="D1338" s="10" t="s">
        <v>19</v>
      </c>
      <c r="E1338" s="10" t="s">
        <v>185</v>
      </c>
      <c r="F1338" s="10" t="s">
        <v>186</v>
      </c>
      <c r="G1338" s="51">
        <v>4216652</v>
      </c>
      <c r="H1338" s="51">
        <v>4216652</v>
      </c>
      <c r="I1338" s="51">
        <v>4216652</v>
      </c>
      <c r="J1338" s="51">
        <v>0</v>
      </c>
      <c r="K1338" s="51">
        <v>0</v>
      </c>
      <c r="L1338" s="51">
        <v>0</v>
      </c>
      <c r="M1338" s="51">
        <v>4100022.79</v>
      </c>
      <c r="N1338" s="51">
        <v>897265.8</v>
      </c>
      <c r="O1338" s="51">
        <v>116629.21</v>
      </c>
      <c r="P1338" s="51">
        <v>116629.21</v>
      </c>
      <c r="Q1338" s="9">
        <f t="shared" si="41"/>
        <v>0.97234080260832534</v>
      </c>
    </row>
    <row r="1339" spans="1:17" x14ac:dyDescent="0.2">
      <c r="A1339" s="10" t="s">
        <v>460</v>
      </c>
      <c r="B1339" s="10" t="s">
        <v>461</v>
      </c>
      <c r="C1339" s="11" t="str">
        <f t="shared" si="40"/>
        <v>21375802 SISTEMA NACIONAL DE EDUCACIÓN MUSICAL</v>
      </c>
      <c r="D1339" s="10" t="s">
        <v>19</v>
      </c>
      <c r="E1339" s="10" t="s">
        <v>189</v>
      </c>
      <c r="F1339" s="10" t="s">
        <v>190</v>
      </c>
      <c r="G1339" s="51">
        <v>4216652</v>
      </c>
      <c r="H1339" s="51">
        <v>4216652</v>
      </c>
      <c r="I1339" s="51">
        <v>4216652</v>
      </c>
      <c r="J1339" s="51">
        <v>0</v>
      </c>
      <c r="K1339" s="51">
        <v>0</v>
      </c>
      <c r="L1339" s="51">
        <v>0</v>
      </c>
      <c r="M1339" s="51">
        <v>4100022.79</v>
      </c>
      <c r="N1339" s="51">
        <v>897265.8</v>
      </c>
      <c r="O1339" s="51">
        <v>116629.21</v>
      </c>
      <c r="P1339" s="51">
        <v>116629.21</v>
      </c>
      <c r="Q1339" s="9">
        <f t="shared" si="41"/>
        <v>0.97234080260832534</v>
      </c>
    </row>
    <row r="1340" spans="1:17" x14ac:dyDescent="0.2">
      <c r="A1340" s="10" t="s">
        <v>460</v>
      </c>
      <c r="B1340" s="10" t="s">
        <v>461</v>
      </c>
      <c r="C1340" s="11" t="str">
        <f t="shared" si="40"/>
        <v>21375802 SISTEMA NACIONAL DE EDUCACIÓN MUSICAL</v>
      </c>
      <c r="D1340" s="10" t="s">
        <v>19</v>
      </c>
      <c r="E1340" s="10" t="s">
        <v>191</v>
      </c>
      <c r="F1340" s="10" t="s">
        <v>192</v>
      </c>
      <c r="G1340" s="51">
        <v>7500000</v>
      </c>
      <c r="H1340" s="51">
        <v>5312000</v>
      </c>
      <c r="I1340" s="51">
        <v>5312000</v>
      </c>
      <c r="J1340" s="51">
        <v>0</v>
      </c>
      <c r="K1340" s="51">
        <v>0</v>
      </c>
      <c r="L1340" s="51">
        <v>0</v>
      </c>
      <c r="M1340" s="51">
        <v>5119461.6399999997</v>
      </c>
      <c r="N1340" s="51">
        <v>5119461.6399999997</v>
      </c>
      <c r="O1340" s="51">
        <v>192538.36</v>
      </c>
      <c r="P1340" s="51">
        <v>192538.36</v>
      </c>
      <c r="Q1340" s="9">
        <f t="shared" si="41"/>
        <v>0.96375407379518063</v>
      </c>
    </row>
    <row r="1341" spans="1:17" x14ac:dyDescent="0.2">
      <c r="A1341" s="10" t="s">
        <v>460</v>
      </c>
      <c r="B1341" s="10" t="s">
        <v>461</v>
      </c>
      <c r="C1341" s="11" t="str">
        <f t="shared" si="40"/>
        <v>21375802 SISTEMA NACIONAL DE EDUCACIÓN MUSICAL</v>
      </c>
      <c r="D1341" s="10" t="s">
        <v>19</v>
      </c>
      <c r="E1341" s="10" t="s">
        <v>193</v>
      </c>
      <c r="F1341" s="10" t="s">
        <v>194</v>
      </c>
      <c r="G1341" s="51">
        <v>2000000</v>
      </c>
      <c r="H1341" s="51">
        <v>1562000</v>
      </c>
      <c r="I1341" s="51">
        <v>1562000</v>
      </c>
      <c r="J1341" s="51">
        <v>0</v>
      </c>
      <c r="K1341" s="51">
        <v>0</v>
      </c>
      <c r="L1341" s="51">
        <v>0</v>
      </c>
      <c r="M1341" s="51">
        <v>1552960.87</v>
      </c>
      <c r="N1341" s="51">
        <v>1552960.87</v>
      </c>
      <c r="O1341" s="51">
        <v>9039.1299999999992</v>
      </c>
      <c r="P1341" s="51">
        <v>9039.1299999999992</v>
      </c>
      <c r="Q1341" s="9">
        <f t="shared" si="41"/>
        <v>0.99421310499359805</v>
      </c>
    </row>
    <row r="1342" spans="1:17" x14ac:dyDescent="0.2">
      <c r="A1342" s="10" t="s">
        <v>460</v>
      </c>
      <c r="B1342" s="10" t="s">
        <v>461</v>
      </c>
      <c r="C1342" s="11" t="str">
        <f t="shared" si="40"/>
        <v>21375802 SISTEMA NACIONAL DE EDUCACIÓN MUSICAL</v>
      </c>
      <c r="D1342" s="10" t="s">
        <v>19</v>
      </c>
      <c r="E1342" s="10" t="s">
        <v>197</v>
      </c>
      <c r="F1342" s="10" t="s">
        <v>198</v>
      </c>
      <c r="G1342" s="51">
        <v>2000000</v>
      </c>
      <c r="H1342" s="51">
        <v>250000</v>
      </c>
      <c r="I1342" s="51">
        <v>250000</v>
      </c>
      <c r="J1342" s="51">
        <v>0</v>
      </c>
      <c r="K1342" s="51">
        <v>0</v>
      </c>
      <c r="L1342" s="51">
        <v>0</v>
      </c>
      <c r="M1342" s="51">
        <v>219396.52</v>
      </c>
      <c r="N1342" s="51">
        <v>219396.52</v>
      </c>
      <c r="O1342" s="51">
        <v>30603.48</v>
      </c>
      <c r="P1342" s="51">
        <v>30603.48</v>
      </c>
      <c r="Q1342" s="9">
        <f t="shared" si="41"/>
        <v>0.87758607999999994</v>
      </c>
    </row>
    <row r="1343" spans="1:17" x14ac:dyDescent="0.2">
      <c r="A1343" s="10" t="s">
        <v>460</v>
      </c>
      <c r="B1343" s="10" t="s">
        <v>461</v>
      </c>
      <c r="C1343" s="11" t="str">
        <f t="shared" si="40"/>
        <v>21375802 SISTEMA NACIONAL DE EDUCACIÓN MUSICAL</v>
      </c>
      <c r="D1343" s="10" t="s">
        <v>19</v>
      </c>
      <c r="E1343" s="10" t="s">
        <v>201</v>
      </c>
      <c r="F1343" s="10" t="s">
        <v>202</v>
      </c>
      <c r="G1343" s="51">
        <v>3500000</v>
      </c>
      <c r="H1343" s="51">
        <v>3500000</v>
      </c>
      <c r="I1343" s="51">
        <v>3500000</v>
      </c>
      <c r="J1343" s="51">
        <v>0</v>
      </c>
      <c r="K1343" s="51">
        <v>0</v>
      </c>
      <c r="L1343" s="51">
        <v>0</v>
      </c>
      <c r="M1343" s="51">
        <v>3347104.25</v>
      </c>
      <c r="N1343" s="51">
        <v>3347104.25</v>
      </c>
      <c r="O1343" s="51">
        <v>152895.75</v>
      </c>
      <c r="P1343" s="51">
        <v>152895.75</v>
      </c>
      <c r="Q1343" s="9">
        <f t="shared" si="41"/>
        <v>0.95631549999999999</v>
      </c>
    </row>
    <row r="1344" spans="1:17" x14ac:dyDescent="0.2">
      <c r="A1344" s="10" t="s">
        <v>460</v>
      </c>
      <c r="B1344" s="10" t="s">
        <v>461</v>
      </c>
      <c r="C1344" s="11" t="str">
        <f t="shared" si="40"/>
        <v>21375802 SISTEMA NACIONAL DE EDUCACIÓN MUSICAL</v>
      </c>
      <c r="D1344" s="10" t="s">
        <v>19</v>
      </c>
      <c r="E1344" s="10" t="s">
        <v>254</v>
      </c>
      <c r="F1344" s="10" t="s">
        <v>255</v>
      </c>
      <c r="G1344" s="51">
        <v>16700000</v>
      </c>
      <c r="H1344" s="51">
        <v>18860005</v>
      </c>
      <c r="I1344" s="51">
        <v>18860005</v>
      </c>
      <c r="J1344" s="51">
        <v>0</v>
      </c>
      <c r="K1344" s="51">
        <v>0</v>
      </c>
      <c r="L1344" s="51">
        <v>0</v>
      </c>
      <c r="M1344" s="51">
        <v>15103272.76</v>
      </c>
      <c r="N1344" s="51">
        <v>14883647.710000001</v>
      </c>
      <c r="O1344" s="51">
        <v>3756732.24</v>
      </c>
      <c r="P1344" s="51">
        <v>3756732.24</v>
      </c>
      <c r="Q1344" s="9">
        <f t="shared" si="41"/>
        <v>0.80080958409077829</v>
      </c>
    </row>
    <row r="1345" spans="1:17" x14ac:dyDescent="0.2">
      <c r="A1345" s="10" t="s">
        <v>460</v>
      </c>
      <c r="B1345" s="10" t="s">
        <v>461</v>
      </c>
      <c r="C1345" s="11" t="str">
        <f t="shared" si="40"/>
        <v>21375802 SISTEMA NACIONAL DE EDUCACIÓN MUSICAL</v>
      </c>
      <c r="D1345" s="10" t="s">
        <v>19</v>
      </c>
      <c r="E1345" s="10" t="s">
        <v>256</v>
      </c>
      <c r="F1345" s="10" t="s">
        <v>257</v>
      </c>
      <c r="G1345" s="51">
        <v>14000000</v>
      </c>
      <c r="H1345" s="51">
        <v>18860005</v>
      </c>
      <c r="I1345" s="51">
        <v>18860005</v>
      </c>
      <c r="J1345" s="51">
        <v>0</v>
      </c>
      <c r="K1345" s="51">
        <v>0</v>
      </c>
      <c r="L1345" s="51">
        <v>0</v>
      </c>
      <c r="M1345" s="51">
        <v>15103272.76</v>
      </c>
      <c r="N1345" s="51">
        <v>14883647.710000001</v>
      </c>
      <c r="O1345" s="51">
        <v>3756732.24</v>
      </c>
      <c r="P1345" s="51">
        <v>3756732.24</v>
      </c>
      <c r="Q1345" s="9">
        <f t="shared" si="41"/>
        <v>0.80080958409077829</v>
      </c>
    </row>
    <row r="1346" spans="1:17" x14ac:dyDescent="0.2">
      <c r="A1346" s="10" t="s">
        <v>460</v>
      </c>
      <c r="B1346" s="10" t="s">
        <v>461</v>
      </c>
      <c r="C1346" s="11" t="str">
        <f t="shared" si="40"/>
        <v>21375802 SISTEMA NACIONAL DE EDUCACIÓN MUSICAL</v>
      </c>
      <c r="D1346" s="10" t="s">
        <v>19</v>
      </c>
      <c r="E1346" s="10" t="s">
        <v>262</v>
      </c>
      <c r="F1346" s="10" t="s">
        <v>263</v>
      </c>
      <c r="G1346" s="51">
        <v>0</v>
      </c>
      <c r="H1346" s="51">
        <v>2160005</v>
      </c>
      <c r="I1346" s="51">
        <v>2160005</v>
      </c>
      <c r="J1346" s="51">
        <v>0</v>
      </c>
      <c r="K1346" s="51">
        <v>0</v>
      </c>
      <c r="L1346" s="51">
        <v>0</v>
      </c>
      <c r="M1346" s="51">
        <v>2160004.1</v>
      </c>
      <c r="N1346" s="51">
        <v>2160004.1</v>
      </c>
      <c r="O1346" s="51">
        <v>0.9</v>
      </c>
      <c r="P1346" s="51">
        <v>0.9</v>
      </c>
      <c r="Q1346" s="9">
        <f t="shared" si="41"/>
        <v>0.99999958333429784</v>
      </c>
    </row>
    <row r="1347" spans="1:17" x14ac:dyDescent="0.2">
      <c r="A1347" s="10" t="s">
        <v>460</v>
      </c>
      <c r="B1347" s="10" t="s">
        <v>461</v>
      </c>
      <c r="C1347" s="11" t="str">
        <f t="shared" si="40"/>
        <v>21375802 SISTEMA NACIONAL DE EDUCACIÓN MUSICAL</v>
      </c>
      <c r="D1347" s="10" t="s">
        <v>253</v>
      </c>
      <c r="E1347" s="10" t="s">
        <v>264</v>
      </c>
      <c r="F1347" s="10" t="s">
        <v>265</v>
      </c>
      <c r="G1347" s="51">
        <v>14000000</v>
      </c>
      <c r="H1347" s="51">
        <v>16700000</v>
      </c>
      <c r="I1347" s="51">
        <v>16700000</v>
      </c>
      <c r="J1347" s="51">
        <v>0</v>
      </c>
      <c r="K1347" s="51">
        <v>0</v>
      </c>
      <c r="L1347" s="51">
        <v>0</v>
      </c>
      <c r="M1347" s="51">
        <v>12943268.66</v>
      </c>
      <c r="N1347" s="51">
        <v>12723643.609999999</v>
      </c>
      <c r="O1347" s="51">
        <v>3756731.34</v>
      </c>
      <c r="P1347" s="51">
        <v>3756731.34</v>
      </c>
      <c r="Q1347" s="9">
        <f t="shared" si="41"/>
        <v>0.77504602754491014</v>
      </c>
    </row>
    <row r="1348" spans="1:17" x14ac:dyDescent="0.2">
      <c r="A1348" s="10" t="s">
        <v>460</v>
      </c>
      <c r="B1348" s="10" t="s">
        <v>461</v>
      </c>
      <c r="C1348" s="11" t="str">
        <f t="shared" si="40"/>
        <v>21375802 SISTEMA NACIONAL DE EDUCACIÓN MUSICAL</v>
      </c>
      <c r="D1348" s="10" t="s">
        <v>253</v>
      </c>
      <c r="E1348" s="10" t="s">
        <v>274</v>
      </c>
      <c r="F1348" s="10" t="s">
        <v>275</v>
      </c>
      <c r="G1348" s="51">
        <v>2700000</v>
      </c>
      <c r="H1348" s="51">
        <v>0</v>
      </c>
      <c r="I1348" s="51">
        <v>0</v>
      </c>
      <c r="J1348" s="51">
        <v>0</v>
      </c>
      <c r="K1348" s="51">
        <v>0</v>
      </c>
      <c r="L1348" s="51">
        <v>0</v>
      </c>
      <c r="M1348" s="51">
        <v>0</v>
      </c>
      <c r="N1348" s="51">
        <v>0</v>
      </c>
      <c r="O1348" s="51">
        <v>0</v>
      </c>
      <c r="P1348" s="51">
        <v>0</v>
      </c>
      <c r="Q1348" s="9">
        <f t="shared" si="41"/>
        <v>0</v>
      </c>
    </row>
    <row r="1349" spans="1:17" x14ac:dyDescent="0.2">
      <c r="A1349" s="10" t="s">
        <v>460</v>
      </c>
      <c r="B1349" s="10" t="s">
        <v>461</v>
      </c>
      <c r="C1349" s="11" t="str">
        <f t="shared" si="40"/>
        <v>21375802 SISTEMA NACIONAL DE EDUCACIÓN MUSICAL</v>
      </c>
      <c r="D1349" s="10" t="s">
        <v>253</v>
      </c>
      <c r="E1349" s="10" t="s">
        <v>276</v>
      </c>
      <c r="F1349" s="10" t="s">
        <v>277</v>
      </c>
      <c r="G1349" s="51">
        <v>2700000</v>
      </c>
      <c r="H1349" s="51">
        <v>0</v>
      </c>
      <c r="I1349" s="51">
        <v>0</v>
      </c>
      <c r="J1349" s="51">
        <v>0</v>
      </c>
      <c r="K1349" s="51">
        <v>0</v>
      </c>
      <c r="L1349" s="51">
        <v>0</v>
      </c>
      <c r="M1349" s="51">
        <v>0</v>
      </c>
      <c r="N1349" s="51">
        <v>0</v>
      </c>
      <c r="O1349" s="51">
        <v>0</v>
      </c>
      <c r="P1349" s="51">
        <v>0</v>
      </c>
      <c r="Q1349" s="9">
        <f t="shared" si="41"/>
        <v>0</v>
      </c>
    </row>
    <row r="1350" spans="1:17" x14ac:dyDescent="0.2">
      <c r="A1350" s="10" t="s">
        <v>460</v>
      </c>
      <c r="B1350" s="10" t="s">
        <v>461</v>
      </c>
      <c r="C1350" s="11" t="str">
        <f t="shared" si="40"/>
        <v>21375802 SISTEMA NACIONAL DE EDUCACIÓN MUSICAL</v>
      </c>
      <c r="D1350" s="10" t="s">
        <v>19</v>
      </c>
      <c r="E1350" s="10" t="s">
        <v>209</v>
      </c>
      <c r="F1350" s="10" t="s">
        <v>210</v>
      </c>
      <c r="G1350" s="51">
        <v>167097188</v>
      </c>
      <c r="H1350" s="51">
        <v>150401839</v>
      </c>
      <c r="I1350" s="51">
        <v>150401839</v>
      </c>
      <c r="J1350" s="51">
        <v>0</v>
      </c>
      <c r="K1350" s="51">
        <v>0</v>
      </c>
      <c r="L1350" s="51">
        <v>0</v>
      </c>
      <c r="M1350" s="51">
        <v>126429938.87</v>
      </c>
      <c r="N1350" s="51">
        <v>124317498.01000001</v>
      </c>
      <c r="O1350" s="51">
        <v>23971900.129999999</v>
      </c>
      <c r="P1350" s="51">
        <v>23971900.129999999</v>
      </c>
      <c r="Q1350" s="9">
        <f t="shared" si="41"/>
        <v>0.84061431502842199</v>
      </c>
    </row>
    <row r="1351" spans="1:17" x14ac:dyDescent="0.2">
      <c r="A1351" s="10" t="s">
        <v>460</v>
      </c>
      <c r="B1351" s="10" t="s">
        <v>461</v>
      </c>
      <c r="C1351" s="11" t="str">
        <f t="shared" ref="C1351:C1414" si="42">+CONCATENATE(A1351," ",B1351)</f>
        <v>21375802 SISTEMA NACIONAL DE EDUCACIÓN MUSICAL</v>
      </c>
      <c r="D1351" s="10" t="s">
        <v>19</v>
      </c>
      <c r="E1351" s="10" t="s">
        <v>211</v>
      </c>
      <c r="F1351" s="10" t="s">
        <v>212</v>
      </c>
      <c r="G1351" s="51">
        <v>33396784</v>
      </c>
      <c r="H1351" s="51">
        <v>32048935</v>
      </c>
      <c r="I1351" s="51">
        <v>32048935</v>
      </c>
      <c r="J1351" s="51">
        <v>0</v>
      </c>
      <c r="K1351" s="51">
        <v>0</v>
      </c>
      <c r="L1351" s="51">
        <v>0</v>
      </c>
      <c r="M1351" s="51">
        <v>28758293.870000001</v>
      </c>
      <c r="N1351" s="51">
        <v>26645853.010000002</v>
      </c>
      <c r="O1351" s="51">
        <v>3290641.13</v>
      </c>
      <c r="P1351" s="51">
        <v>3290641.13</v>
      </c>
      <c r="Q1351" s="12">
        <f t="shared" ref="Q1351:Q1414" si="43">+IFERROR(M1351/H1351,0)</f>
        <v>0.89732447802087656</v>
      </c>
    </row>
    <row r="1352" spans="1:17" x14ac:dyDescent="0.2">
      <c r="A1352" s="10" t="s">
        <v>460</v>
      </c>
      <c r="B1352" s="10" t="s">
        <v>461</v>
      </c>
      <c r="C1352" s="11" t="str">
        <f t="shared" si="42"/>
        <v>21375802 SISTEMA NACIONAL DE EDUCACIÓN MUSICAL</v>
      </c>
      <c r="D1352" s="10" t="s">
        <v>19</v>
      </c>
      <c r="E1352" s="10" t="s">
        <v>468</v>
      </c>
      <c r="F1352" s="10" t="s">
        <v>214</v>
      </c>
      <c r="G1352" s="51">
        <v>28809313</v>
      </c>
      <c r="H1352" s="51">
        <v>27646608</v>
      </c>
      <c r="I1352" s="51">
        <v>27646608</v>
      </c>
      <c r="J1352" s="51">
        <v>0</v>
      </c>
      <c r="K1352" s="51">
        <v>0</v>
      </c>
      <c r="L1352" s="51">
        <v>0</v>
      </c>
      <c r="M1352" s="51">
        <v>24757717.91</v>
      </c>
      <c r="N1352" s="51">
        <v>22935447.5</v>
      </c>
      <c r="O1352" s="51">
        <v>2888890.09</v>
      </c>
      <c r="P1352" s="51">
        <v>2888890.09</v>
      </c>
      <c r="Q1352" s="9">
        <f t="shared" si="43"/>
        <v>0.89550652687664256</v>
      </c>
    </row>
    <row r="1353" spans="1:17" x14ac:dyDescent="0.2">
      <c r="A1353" s="10" t="s">
        <v>460</v>
      </c>
      <c r="B1353" s="10" t="s">
        <v>461</v>
      </c>
      <c r="C1353" s="11" t="str">
        <f t="shared" si="42"/>
        <v>21375802 SISTEMA NACIONAL DE EDUCACIÓN MUSICAL</v>
      </c>
      <c r="D1353" s="10" t="s">
        <v>19</v>
      </c>
      <c r="E1353" s="10" t="s">
        <v>469</v>
      </c>
      <c r="F1353" s="10" t="s">
        <v>216</v>
      </c>
      <c r="G1353" s="51">
        <v>4587471</v>
      </c>
      <c r="H1353" s="51">
        <v>4402327</v>
      </c>
      <c r="I1353" s="51">
        <v>4402327</v>
      </c>
      <c r="J1353" s="51">
        <v>0</v>
      </c>
      <c r="K1353" s="51">
        <v>0</v>
      </c>
      <c r="L1353" s="51">
        <v>0</v>
      </c>
      <c r="M1353" s="51">
        <v>4000575.96</v>
      </c>
      <c r="N1353" s="51">
        <v>3710405.51</v>
      </c>
      <c r="O1353" s="51">
        <v>401751.03999999998</v>
      </c>
      <c r="P1353" s="51">
        <v>401751.03999999998</v>
      </c>
      <c r="Q1353" s="9">
        <f t="shared" si="43"/>
        <v>0.90874120891065113</v>
      </c>
    </row>
    <row r="1354" spans="1:17" x14ac:dyDescent="0.2">
      <c r="A1354" s="10" t="s">
        <v>460</v>
      </c>
      <c r="B1354" s="10" t="s">
        <v>461</v>
      </c>
      <c r="C1354" s="11" t="str">
        <f t="shared" si="42"/>
        <v>21375802 SISTEMA NACIONAL DE EDUCACIÓN MUSICAL</v>
      </c>
      <c r="D1354" s="10" t="s">
        <v>19</v>
      </c>
      <c r="E1354" s="10" t="s">
        <v>225</v>
      </c>
      <c r="F1354" s="10" t="s">
        <v>226</v>
      </c>
      <c r="G1354" s="51">
        <v>45400404</v>
      </c>
      <c r="H1354" s="51">
        <v>32900404</v>
      </c>
      <c r="I1354" s="51">
        <v>32900404</v>
      </c>
      <c r="J1354" s="51">
        <v>0</v>
      </c>
      <c r="K1354" s="51">
        <v>0</v>
      </c>
      <c r="L1354" s="51">
        <v>0</v>
      </c>
      <c r="M1354" s="51">
        <v>15288014.9</v>
      </c>
      <c r="N1354" s="51">
        <v>15288014.9</v>
      </c>
      <c r="O1354" s="51">
        <v>17612389.100000001</v>
      </c>
      <c r="P1354" s="51">
        <v>17612389.100000001</v>
      </c>
      <c r="Q1354" s="9">
        <f t="shared" si="43"/>
        <v>0.46467559790451207</v>
      </c>
    </row>
    <row r="1355" spans="1:17" x14ac:dyDescent="0.2">
      <c r="A1355" s="10" t="s">
        <v>460</v>
      </c>
      <c r="B1355" s="10" t="s">
        <v>461</v>
      </c>
      <c r="C1355" s="11" t="str">
        <f t="shared" si="42"/>
        <v>21375802 SISTEMA NACIONAL DE EDUCACIÓN MUSICAL</v>
      </c>
      <c r="D1355" s="10" t="s">
        <v>19</v>
      </c>
      <c r="E1355" s="10" t="s">
        <v>227</v>
      </c>
      <c r="F1355" s="10" t="s">
        <v>228</v>
      </c>
      <c r="G1355" s="51">
        <v>27700000</v>
      </c>
      <c r="H1355" s="51">
        <v>19200000</v>
      </c>
      <c r="I1355" s="51">
        <v>19200000</v>
      </c>
      <c r="J1355" s="51">
        <v>0</v>
      </c>
      <c r="K1355" s="51">
        <v>0</v>
      </c>
      <c r="L1355" s="51">
        <v>0</v>
      </c>
      <c r="M1355" s="51">
        <v>5348273.37</v>
      </c>
      <c r="N1355" s="51">
        <v>5348273.37</v>
      </c>
      <c r="O1355" s="51">
        <v>13851726.630000001</v>
      </c>
      <c r="P1355" s="51">
        <v>13851726.630000001</v>
      </c>
      <c r="Q1355" s="9">
        <f t="shared" si="43"/>
        <v>0.27855590468750002</v>
      </c>
    </row>
    <row r="1356" spans="1:17" x14ac:dyDescent="0.2">
      <c r="A1356" s="10" t="s">
        <v>460</v>
      </c>
      <c r="B1356" s="10" t="s">
        <v>461</v>
      </c>
      <c r="C1356" s="11" t="str">
        <f t="shared" si="42"/>
        <v>21375802 SISTEMA NACIONAL DE EDUCACIÓN MUSICAL</v>
      </c>
      <c r="D1356" s="10" t="s">
        <v>19</v>
      </c>
      <c r="E1356" s="10" t="s">
        <v>229</v>
      </c>
      <c r="F1356" s="10" t="s">
        <v>230</v>
      </c>
      <c r="G1356" s="51">
        <v>17700404</v>
      </c>
      <c r="H1356" s="51">
        <v>13700404</v>
      </c>
      <c r="I1356" s="51">
        <v>13700404</v>
      </c>
      <c r="J1356" s="51">
        <v>0</v>
      </c>
      <c r="K1356" s="51">
        <v>0</v>
      </c>
      <c r="L1356" s="51">
        <v>0</v>
      </c>
      <c r="M1356" s="51">
        <v>9939741.5299999993</v>
      </c>
      <c r="N1356" s="51">
        <v>9939741.5299999993</v>
      </c>
      <c r="O1356" s="51">
        <v>3760662.47</v>
      </c>
      <c r="P1356" s="51">
        <v>3760662.47</v>
      </c>
      <c r="Q1356" s="9">
        <f t="shared" si="43"/>
        <v>0.72550718431368877</v>
      </c>
    </row>
    <row r="1357" spans="1:17" x14ac:dyDescent="0.2">
      <c r="A1357" s="10" t="s">
        <v>460</v>
      </c>
      <c r="B1357" s="10" t="s">
        <v>461</v>
      </c>
      <c r="C1357" s="11" t="str">
        <f t="shared" si="42"/>
        <v>21375802 SISTEMA NACIONAL DE EDUCACIÓN MUSICAL</v>
      </c>
      <c r="D1357" s="10" t="s">
        <v>19</v>
      </c>
      <c r="E1357" s="10" t="s">
        <v>231</v>
      </c>
      <c r="F1357" s="10" t="s">
        <v>232</v>
      </c>
      <c r="G1357" s="51">
        <v>54000000</v>
      </c>
      <c r="H1357" s="51">
        <v>54000000</v>
      </c>
      <c r="I1357" s="51">
        <v>54000000</v>
      </c>
      <c r="J1357" s="51">
        <v>0</v>
      </c>
      <c r="K1357" s="51">
        <v>0</v>
      </c>
      <c r="L1357" s="51">
        <v>0</v>
      </c>
      <c r="M1357" s="51">
        <v>54000000</v>
      </c>
      <c r="N1357" s="51">
        <v>54000000</v>
      </c>
      <c r="O1357" s="51">
        <v>0</v>
      </c>
      <c r="P1357" s="51">
        <v>0</v>
      </c>
      <c r="Q1357" s="12">
        <f t="shared" si="43"/>
        <v>1</v>
      </c>
    </row>
    <row r="1358" spans="1:17" x14ac:dyDescent="0.2">
      <c r="A1358" s="10" t="s">
        <v>460</v>
      </c>
      <c r="B1358" s="10" t="s">
        <v>461</v>
      </c>
      <c r="C1358" s="11" t="str">
        <f t="shared" si="42"/>
        <v>21375802 SISTEMA NACIONAL DE EDUCACIÓN MUSICAL</v>
      </c>
      <c r="D1358" s="10" t="s">
        <v>19</v>
      </c>
      <c r="E1358" s="10" t="s">
        <v>470</v>
      </c>
      <c r="F1358" s="10" t="s">
        <v>471</v>
      </c>
      <c r="G1358" s="51">
        <v>54000000</v>
      </c>
      <c r="H1358" s="51">
        <v>54000000</v>
      </c>
      <c r="I1358" s="51">
        <v>54000000</v>
      </c>
      <c r="J1358" s="51">
        <v>0</v>
      </c>
      <c r="K1358" s="51">
        <v>0</v>
      </c>
      <c r="L1358" s="51">
        <v>0</v>
      </c>
      <c r="M1358" s="51">
        <v>54000000</v>
      </c>
      <c r="N1358" s="51">
        <v>54000000</v>
      </c>
      <c r="O1358" s="51">
        <v>0</v>
      </c>
      <c r="P1358" s="51">
        <v>0</v>
      </c>
      <c r="Q1358" s="9">
        <f t="shared" si="43"/>
        <v>1</v>
      </c>
    </row>
    <row r="1359" spans="1:17" x14ac:dyDescent="0.2">
      <c r="A1359" s="10" t="s">
        <v>460</v>
      </c>
      <c r="B1359" s="10" t="s">
        <v>461</v>
      </c>
      <c r="C1359" s="11" t="str">
        <f t="shared" si="42"/>
        <v>21375802 SISTEMA NACIONAL DE EDUCACIÓN MUSICAL</v>
      </c>
      <c r="D1359" s="10" t="s">
        <v>19</v>
      </c>
      <c r="E1359" s="10" t="s">
        <v>239</v>
      </c>
      <c r="F1359" s="10" t="s">
        <v>240</v>
      </c>
      <c r="G1359" s="51">
        <v>0</v>
      </c>
      <c r="H1359" s="51">
        <v>4000000</v>
      </c>
      <c r="I1359" s="51">
        <v>4000000</v>
      </c>
      <c r="J1359" s="51">
        <v>0</v>
      </c>
      <c r="K1359" s="51">
        <v>0</v>
      </c>
      <c r="L1359" s="51">
        <v>0</v>
      </c>
      <c r="M1359" s="51">
        <v>931130.1</v>
      </c>
      <c r="N1359" s="51">
        <v>931130.1</v>
      </c>
      <c r="O1359" s="51">
        <v>3068869.9</v>
      </c>
      <c r="P1359" s="51">
        <v>3068869.9</v>
      </c>
      <c r="Q1359" s="9">
        <f t="shared" si="43"/>
        <v>0.23278252499999999</v>
      </c>
    </row>
    <row r="1360" spans="1:17" x14ac:dyDescent="0.2">
      <c r="A1360" s="10" t="s">
        <v>460</v>
      </c>
      <c r="B1360" s="10" t="s">
        <v>461</v>
      </c>
      <c r="C1360" s="11" t="str">
        <f t="shared" si="42"/>
        <v>21375802 SISTEMA NACIONAL DE EDUCACIÓN MUSICAL</v>
      </c>
      <c r="D1360" s="10" t="s">
        <v>19</v>
      </c>
      <c r="E1360" s="10" t="s">
        <v>241</v>
      </c>
      <c r="F1360" s="10" t="s">
        <v>242</v>
      </c>
      <c r="G1360" s="51">
        <v>0</v>
      </c>
      <c r="H1360" s="51">
        <v>4000000</v>
      </c>
      <c r="I1360" s="51">
        <v>4000000</v>
      </c>
      <c r="J1360" s="51">
        <v>0</v>
      </c>
      <c r="K1360" s="51">
        <v>0</v>
      </c>
      <c r="L1360" s="51">
        <v>0</v>
      </c>
      <c r="M1360" s="51">
        <v>931130.1</v>
      </c>
      <c r="N1360" s="51">
        <v>931130.1</v>
      </c>
      <c r="O1360" s="51">
        <v>3068869.9</v>
      </c>
      <c r="P1360" s="51">
        <v>3068869.9</v>
      </c>
      <c r="Q1360" s="9">
        <f t="shared" si="43"/>
        <v>0.23278252499999999</v>
      </c>
    </row>
    <row r="1361" spans="1:17" x14ac:dyDescent="0.2">
      <c r="A1361" s="10" t="s">
        <v>460</v>
      </c>
      <c r="B1361" s="10" t="s">
        <v>461</v>
      </c>
      <c r="C1361" s="11" t="str">
        <f t="shared" si="42"/>
        <v>21375802 SISTEMA NACIONAL DE EDUCACIÓN MUSICAL</v>
      </c>
      <c r="D1361" s="10" t="s">
        <v>19</v>
      </c>
      <c r="E1361" s="10" t="s">
        <v>243</v>
      </c>
      <c r="F1361" s="10" t="s">
        <v>244</v>
      </c>
      <c r="G1361" s="51">
        <v>34300000</v>
      </c>
      <c r="H1361" s="51">
        <v>27452500</v>
      </c>
      <c r="I1361" s="51">
        <v>27452500</v>
      </c>
      <c r="J1361" s="51">
        <v>0</v>
      </c>
      <c r="K1361" s="51">
        <v>0</v>
      </c>
      <c r="L1361" s="51">
        <v>0</v>
      </c>
      <c r="M1361" s="51">
        <v>27452500</v>
      </c>
      <c r="N1361" s="51">
        <v>27452500</v>
      </c>
      <c r="O1361" s="51">
        <v>0</v>
      </c>
      <c r="P1361" s="51">
        <v>0</v>
      </c>
      <c r="Q1361" s="9">
        <f t="shared" si="43"/>
        <v>1</v>
      </c>
    </row>
    <row r="1362" spans="1:17" x14ac:dyDescent="0.2">
      <c r="A1362" s="10" t="s">
        <v>460</v>
      </c>
      <c r="B1362" s="10" t="s">
        <v>461</v>
      </c>
      <c r="C1362" s="11" t="str">
        <f t="shared" si="42"/>
        <v>21375802 SISTEMA NACIONAL DE EDUCACIÓN MUSICAL</v>
      </c>
      <c r="D1362" s="10" t="s">
        <v>19</v>
      </c>
      <c r="E1362" s="10" t="s">
        <v>472</v>
      </c>
      <c r="F1362" s="10" t="s">
        <v>473</v>
      </c>
      <c r="G1362" s="51">
        <v>34300000</v>
      </c>
      <c r="H1362" s="51">
        <v>27452500</v>
      </c>
      <c r="I1362" s="51">
        <v>27452500</v>
      </c>
      <c r="J1362" s="51">
        <v>0</v>
      </c>
      <c r="K1362" s="51">
        <v>0</v>
      </c>
      <c r="L1362" s="51">
        <v>0</v>
      </c>
      <c r="M1362" s="51">
        <v>27452500</v>
      </c>
      <c r="N1362" s="51">
        <v>27452500</v>
      </c>
      <c r="O1362" s="51">
        <v>0</v>
      </c>
      <c r="P1362" s="51">
        <v>0</v>
      </c>
      <c r="Q1362" s="9">
        <f t="shared" si="43"/>
        <v>1</v>
      </c>
    </row>
    <row r="1363" spans="1:17" x14ac:dyDescent="0.2">
      <c r="A1363" s="11" t="s">
        <v>474</v>
      </c>
      <c r="B1363" s="11" t="s">
        <v>475</v>
      </c>
      <c r="C1363" s="11" t="str">
        <f t="shared" si="42"/>
        <v>21375803 TEATRO NACIONAL</v>
      </c>
      <c r="D1363" s="11" t="s">
        <v>19</v>
      </c>
      <c r="E1363" s="11" t="s">
        <v>20</v>
      </c>
      <c r="F1363" s="11" t="s">
        <v>20</v>
      </c>
      <c r="G1363" s="50">
        <v>3601399645</v>
      </c>
      <c r="H1363" s="50">
        <v>3461946517</v>
      </c>
      <c r="I1363" s="50">
        <v>3461946517</v>
      </c>
      <c r="J1363" s="50">
        <v>0</v>
      </c>
      <c r="K1363" s="50">
        <v>0</v>
      </c>
      <c r="L1363" s="50">
        <v>0</v>
      </c>
      <c r="M1363" s="50">
        <v>2947445179.96</v>
      </c>
      <c r="N1363" s="50">
        <v>2733650368.4000001</v>
      </c>
      <c r="O1363" s="50">
        <v>514501337.04000002</v>
      </c>
      <c r="P1363" s="50">
        <v>514501337.04000002</v>
      </c>
      <c r="Q1363" s="12">
        <f t="shared" si="43"/>
        <v>0.85138379968797195</v>
      </c>
    </row>
    <row r="1364" spans="1:17" x14ac:dyDescent="0.2">
      <c r="A1364" s="10" t="s">
        <v>474</v>
      </c>
      <c r="B1364" s="10" t="s">
        <v>475</v>
      </c>
      <c r="C1364" s="11" t="str">
        <f t="shared" si="42"/>
        <v>21375803 TEATRO NACIONAL</v>
      </c>
      <c r="D1364" s="10" t="s">
        <v>19</v>
      </c>
      <c r="E1364" s="10" t="s">
        <v>23</v>
      </c>
      <c r="F1364" s="10" t="s">
        <v>24</v>
      </c>
      <c r="G1364" s="51">
        <v>1542382432</v>
      </c>
      <c r="H1364" s="51">
        <v>1492764188</v>
      </c>
      <c r="I1364" s="51">
        <v>1492764188</v>
      </c>
      <c r="J1364" s="51">
        <v>0</v>
      </c>
      <c r="K1364" s="51">
        <v>0</v>
      </c>
      <c r="L1364" s="51">
        <v>0</v>
      </c>
      <c r="M1364" s="51">
        <v>1222957751.03</v>
      </c>
      <c r="N1364" s="51">
        <v>1194914988.9100001</v>
      </c>
      <c r="O1364" s="51">
        <v>269806436.97000003</v>
      </c>
      <c r="P1364" s="51">
        <v>269806436.97000003</v>
      </c>
      <c r="Q1364" s="9">
        <f t="shared" si="43"/>
        <v>0.81925716121882208</v>
      </c>
    </row>
    <row r="1365" spans="1:17" x14ac:dyDescent="0.2">
      <c r="A1365" s="10" t="s">
        <v>474</v>
      </c>
      <c r="B1365" s="10" t="s">
        <v>475</v>
      </c>
      <c r="C1365" s="11" t="str">
        <f t="shared" si="42"/>
        <v>21375803 TEATRO NACIONAL</v>
      </c>
      <c r="D1365" s="10" t="s">
        <v>19</v>
      </c>
      <c r="E1365" s="10" t="s">
        <v>25</v>
      </c>
      <c r="F1365" s="10" t="s">
        <v>26</v>
      </c>
      <c r="G1365" s="51">
        <v>547728600</v>
      </c>
      <c r="H1365" s="51">
        <v>525330793</v>
      </c>
      <c r="I1365" s="51">
        <v>525330793</v>
      </c>
      <c r="J1365" s="51">
        <v>0</v>
      </c>
      <c r="K1365" s="51">
        <v>0</v>
      </c>
      <c r="L1365" s="51">
        <v>0</v>
      </c>
      <c r="M1365" s="51">
        <v>464101666.11000001</v>
      </c>
      <c r="N1365" s="51">
        <v>457326049.74000001</v>
      </c>
      <c r="O1365" s="51">
        <v>61229126.890000001</v>
      </c>
      <c r="P1365" s="51">
        <v>61229126.890000001</v>
      </c>
      <c r="Q1365" s="9">
        <f t="shared" si="43"/>
        <v>0.88344652987056105</v>
      </c>
    </row>
    <row r="1366" spans="1:17" x14ac:dyDescent="0.2">
      <c r="A1366" s="10" t="s">
        <v>474</v>
      </c>
      <c r="B1366" s="10" t="s">
        <v>475</v>
      </c>
      <c r="C1366" s="11" t="str">
        <f t="shared" si="42"/>
        <v>21375803 TEATRO NACIONAL</v>
      </c>
      <c r="D1366" s="10" t="s">
        <v>19</v>
      </c>
      <c r="E1366" s="10" t="s">
        <v>27</v>
      </c>
      <c r="F1366" s="10" t="s">
        <v>28</v>
      </c>
      <c r="G1366" s="51">
        <v>532728600</v>
      </c>
      <c r="H1366" s="51">
        <v>510330793</v>
      </c>
      <c r="I1366" s="51">
        <v>510330793</v>
      </c>
      <c r="J1366" s="51">
        <v>0</v>
      </c>
      <c r="K1366" s="51">
        <v>0</v>
      </c>
      <c r="L1366" s="51">
        <v>0</v>
      </c>
      <c r="M1366" s="51">
        <v>451967174.44</v>
      </c>
      <c r="N1366" s="51">
        <v>445316015.37</v>
      </c>
      <c r="O1366" s="51">
        <v>58363618.560000002</v>
      </c>
      <c r="P1366" s="51">
        <v>58363618.560000002</v>
      </c>
      <c r="Q1366" s="9">
        <f t="shared" si="43"/>
        <v>0.88563571048318068</v>
      </c>
    </row>
    <row r="1367" spans="1:17" x14ac:dyDescent="0.2">
      <c r="A1367" s="10" t="s">
        <v>474</v>
      </c>
      <c r="B1367" s="10" t="s">
        <v>475</v>
      </c>
      <c r="C1367" s="11" t="str">
        <f t="shared" si="42"/>
        <v>21375803 TEATRO NACIONAL</v>
      </c>
      <c r="D1367" s="10" t="s">
        <v>19</v>
      </c>
      <c r="E1367" s="10" t="s">
        <v>29</v>
      </c>
      <c r="F1367" s="10" t="s">
        <v>30</v>
      </c>
      <c r="G1367" s="51">
        <v>15000000</v>
      </c>
      <c r="H1367" s="51">
        <v>15000000</v>
      </c>
      <c r="I1367" s="51">
        <v>15000000</v>
      </c>
      <c r="J1367" s="51">
        <v>0</v>
      </c>
      <c r="K1367" s="51">
        <v>0</v>
      </c>
      <c r="L1367" s="51">
        <v>0</v>
      </c>
      <c r="M1367" s="51">
        <v>12134491.67</v>
      </c>
      <c r="N1367" s="51">
        <v>12010034.369999999</v>
      </c>
      <c r="O1367" s="51">
        <v>2865508.33</v>
      </c>
      <c r="P1367" s="51">
        <v>2865508.33</v>
      </c>
      <c r="Q1367" s="9">
        <f t="shared" si="43"/>
        <v>0.80896611133333329</v>
      </c>
    </row>
    <row r="1368" spans="1:17" x14ac:dyDescent="0.2">
      <c r="A1368" s="10" t="s">
        <v>474</v>
      </c>
      <c r="B1368" s="10" t="s">
        <v>475</v>
      </c>
      <c r="C1368" s="11" t="str">
        <f t="shared" si="42"/>
        <v>21375803 TEATRO NACIONAL</v>
      </c>
      <c r="D1368" s="10" t="s">
        <v>19</v>
      </c>
      <c r="E1368" s="10" t="s">
        <v>31</v>
      </c>
      <c r="F1368" s="10" t="s">
        <v>32</v>
      </c>
      <c r="G1368" s="51">
        <v>153000000</v>
      </c>
      <c r="H1368" s="51">
        <v>153000000</v>
      </c>
      <c r="I1368" s="51">
        <v>153000000</v>
      </c>
      <c r="J1368" s="51">
        <v>0</v>
      </c>
      <c r="K1368" s="51">
        <v>0</v>
      </c>
      <c r="L1368" s="51">
        <v>0</v>
      </c>
      <c r="M1368" s="51">
        <v>97583235.049999997</v>
      </c>
      <c r="N1368" s="51">
        <v>95047117.840000004</v>
      </c>
      <c r="O1368" s="51">
        <v>55416764.950000003</v>
      </c>
      <c r="P1368" s="51">
        <v>55416764.950000003</v>
      </c>
      <c r="Q1368" s="9">
        <f t="shared" si="43"/>
        <v>0.63779892189542486</v>
      </c>
    </row>
    <row r="1369" spans="1:17" x14ac:dyDescent="0.2">
      <c r="A1369" s="10" t="s">
        <v>474</v>
      </c>
      <c r="B1369" s="10" t="s">
        <v>475</v>
      </c>
      <c r="C1369" s="11" t="str">
        <f t="shared" si="42"/>
        <v>21375803 TEATRO NACIONAL</v>
      </c>
      <c r="D1369" s="10" t="s">
        <v>19</v>
      </c>
      <c r="E1369" s="10" t="s">
        <v>33</v>
      </c>
      <c r="F1369" s="10" t="s">
        <v>34</v>
      </c>
      <c r="G1369" s="51">
        <v>153000000</v>
      </c>
      <c r="H1369" s="51">
        <v>153000000</v>
      </c>
      <c r="I1369" s="51">
        <v>153000000</v>
      </c>
      <c r="J1369" s="51">
        <v>0</v>
      </c>
      <c r="K1369" s="51">
        <v>0</v>
      </c>
      <c r="L1369" s="51">
        <v>0</v>
      </c>
      <c r="M1369" s="51">
        <v>97583235.049999997</v>
      </c>
      <c r="N1369" s="51">
        <v>95047117.840000004</v>
      </c>
      <c r="O1369" s="51">
        <v>55416764.950000003</v>
      </c>
      <c r="P1369" s="51">
        <v>55416764.950000003</v>
      </c>
      <c r="Q1369" s="9">
        <f t="shared" si="43"/>
        <v>0.63779892189542486</v>
      </c>
    </row>
    <row r="1370" spans="1:17" x14ac:dyDescent="0.2">
      <c r="A1370" s="10" t="s">
        <v>474</v>
      </c>
      <c r="B1370" s="10" t="s">
        <v>475</v>
      </c>
      <c r="C1370" s="11" t="str">
        <f t="shared" si="42"/>
        <v>21375803 TEATRO NACIONAL</v>
      </c>
      <c r="D1370" s="10" t="s">
        <v>19</v>
      </c>
      <c r="E1370" s="10" t="s">
        <v>35</v>
      </c>
      <c r="F1370" s="10" t="s">
        <v>36</v>
      </c>
      <c r="G1370" s="51">
        <v>589086000</v>
      </c>
      <c r="H1370" s="51">
        <v>567646429</v>
      </c>
      <c r="I1370" s="51">
        <v>567646429</v>
      </c>
      <c r="J1370" s="51">
        <v>0</v>
      </c>
      <c r="K1370" s="51">
        <v>0</v>
      </c>
      <c r="L1370" s="51">
        <v>0</v>
      </c>
      <c r="M1370" s="51">
        <v>442468720.38</v>
      </c>
      <c r="N1370" s="51">
        <v>439986947.83999997</v>
      </c>
      <c r="O1370" s="51">
        <v>125177708.62</v>
      </c>
      <c r="P1370" s="51">
        <v>125177708.62</v>
      </c>
      <c r="Q1370" s="9">
        <f t="shared" si="43"/>
        <v>0.77947943962138444</v>
      </c>
    </row>
    <row r="1371" spans="1:17" x14ac:dyDescent="0.2">
      <c r="A1371" s="10" t="s">
        <v>474</v>
      </c>
      <c r="B1371" s="10" t="s">
        <v>475</v>
      </c>
      <c r="C1371" s="11" t="str">
        <f t="shared" si="42"/>
        <v>21375803 TEATRO NACIONAL</v>
      </c>
      <c r="D1371" s="10" t="s">
        <v>19</v>
      </c>
      <c r="E1371" s="10" t="s">
        <v>37</v>
      </c>
      <c r="F1371" s="10" t="s">
        <v>38</v>
      </c>
      <c r="G1371" s="51">
        <v>239000000</v>
      </c>
      <c r="H1371" s="51">
        <v>227564780</v>
      </c>
      <c r="I1371" s="51">
        <v>227564780</v>
      </c>
      <c r="J1371" s="51">
        <v>0</v>
      </c>
      <c r="K1371" s="51">
        <v>0</v>
      </c>
      <c r="L1371" s="51">
        <v>0</v>
      </c>
      <c r="M1371" s="51">
        <v>157045595.22999999</v>
      </c>
      <c r="N1371" s="51">
        <v>155693143.80000001</v>
      </c>
      <c r="O1371" s="51">
        <v>70519184.769999996</v>
      </c>
      <c r="P1371" s="51">
        <v>70519184.769999996</v>
      </c>
      <c r="Q1371" s="9">
        <f t="shared" si="43"/>
        <v>0.69011380069446593</v>
      </c>
    </row>
    <row r="1372" spans="1:17" x14ac:dyDescent="0.2">
      <c r="A1372" s="10" t="s">
        <v>474</v>
      </c>
      <c r="B1372" s="10" t="s">
        <v>475</v>
      </c>
      <c r="C1372" s="11" t="str">
        <f t="shared" si="42"/>
        <v>21375803 TEATRO NACIONAL</v>
      </c>
      <c r="D1372" s="10" t="s">
        <v>19</v>
      </c>
      <c r="E1372" s="10" t="s">
        <v>39</v>
      </c>
      <c r="F1372" s="10" t="s">
        <v>40</v>
      </c>
      <c r="G1372" s="51">
        <v>144525460</v>
      </c>
      <c r="H1372" s="51">
        <v>138327646</v>
      </c>
      <c r="I1372" s="51">
        <v>138327646</v>
      </c>
      <c r="J1372" s="51">
        <v>0</v>
      </c>
      <c r="K1372" s="51">
        <v>0</v>
      </c>
      <c r="L1372" s="51">
        <v>0</v>
      </c>
      <c r="M1372" s="51">
        <v>111904340.33</v>
      </c>
      <c r="N1372" s="51">
        <v>110945314.45999999</v>
      </c>
      <c r="O1372" s="51">
        <v>26423305.670000002</v>
      </c>
      <c r="P1372" s="51">
        <v>26423305.670000002</v>
      </c>
      <c r="Q1372" s="9">
        <f t="shared" si="43"/>
        <v>0.80898029834180796</v>
      </c>
    </row>
    <row r="1373" spans="1:17" x14ac:dyDescent="0.2">
      <c r="A1373" s="10" t="s">
        <v>474</v>
      </c>
      <c r="B1373" s="10" t="s">
        <v>475</v>
      </c>
      <c r="C1373" s="11" t="str">
        <f t="shared" si="42"/>
        <v>21375803 TEATRO NACIONAL</v>
      </c>
      <c r="D1373" s="10" t="s">
        <v>19</v>
      </c>
      <c r="E1373" s="10" t="s">
        <v>41</v>
      </c>
      <c r="F1373" s="10" t="s">
        <v>42</v>
      </c>
      <c r="G1373" s="51">
        <v>97298940</v>
      </c>
      <c r="H1373" s="51">
        <v>94850815</v>
      </c>
      <c r="I1373" s="51">
        <v>94850815</v>
      </c>
      <c r="J1373" s="51">
        <v>0</v>
      </c>
      <c r="K1373" s="51">
        <v>0</v>
      </c>
      <c r="L1373" s="51">
        <v>0</v>
      </c>
      <c r="M1373" s="51">
        <v>76976291.939999998</v>
      </c>
      <c r="N1373" s="51">
        <v>76976291.939999998</v>
      </c>
      <c r="O1373" s="51">
        <v>17874523.059999999</v>
      </c>
      <c r="P1373" s="51">
        <v>17874523.059999999</v>
      </c>
      <c r="Q1373" s="9">
        <f t="shared" si="43"/>
        <v>0.81155119162655587</v>
      </c>
    </row>
    <row r="1374" spans="1:17" x14ac:dyDescent="0.2">
      <c r="A1374" s="10" t="s">
        <v>474</v>
      </c>
      <c r="B1374" s="10" t="s">
        <v>475</v>
      </c>
      <c r="C1374" s="11" t="str">
        <f t="shared" si="42"/>
        <v>21375803 TEATRO NACIONAL</v>
      </c>
      <c r="D1374" s="10" t="s">
        <v>19</v>
      </c>
      <c r="E1374" s="10" t="s">
        <v>43</v>
      </c>
      <c r="F1374" s="10" t="s">
        <v>44</v>
      </c>
      <c r="G1374" s="51">
        <v>79461600</v>
      </c>
      <c r="H1374" s="51">
        <v>79461600</v>
      </c>
      <c r="I1374" s="51">
        <v>79461600</v>
      </c>
      <c r="J1374" s="51">
        <v>0</v>
      </c>
      <c r="K1374" s="51">
        <v>0</v>
      </c>
      <c r="L1374" s="51">
        <v>0</v>
      </c>
      <c r="M1374" s="51">
        <v>75842357.650000006</v>
      </c>
      <c r="N1374" s="51">
        <v>75842357.650000006</v>
      </c>
      <c r="O1374" s="51">
        <v>3619242.35</v>
      </c>
      <c r="P1374" s="51">
        <v>3619242.35</v>
      </c>
      <c r="Q1374" s="9">
        <f t="shared" si="43"/>
        <v>0.95445293890382277</v>
      </c>
    </row>
    <row r="1375" spans="1:17" x14ac:dyDescent="0.2">
      <c r="A1375" s="10" t="s">
        <v>474</v>
      </c>
      <c r="B1375" s="10" t="s">
        <v>475</v>
      </c>
      <c r="C1375" s="11" t="str">
        <f t="shared" si="42"/>
        <v>21375803 TEATRO NACIONAL</v>
      </c>
      <c r="D1375" s="10" t="s">
        <v>19</v>
      </c>
      <c r="E1375" s="10" t="s">
        <v>45</v>
      </c>
      <c r="F1375" s="10" t="s">
        <v>46</v>
      </c>
      <c r="G1375" s="51">
        <v>28800000</v>
      </c>
      <c r="H1375" s="51">
        <v>27441588</v>
      </c>
      <c r="I1375" s="51">
        <v>27441588</v>
      </c>
      <c r="J1375" s="51">
        <v>0</v>
      </c>
      <c r="K1375" s="51">
        <v>0</v>
      </c>
      <c r="L1375" s="51">
        <v>0</v>
      </c>
      <c r="M1375" s="51">
        <v>20700135.23</v>
      </c>
      <c r="N1375" s="51">
        <v>20529839.989999998</v>
      </c>
      <c r="O1375" s="51">
        <v>6741452.7699999996</v>
      </c>
      <c r="P1375" s="51">
        <v>6741452.7699999996</v>
      </c>
      <c r="Q1375" s="9">
        <f t="shared" si="43"/>
        <v>0.75433445141731592</v>
      </c>
    </row>
    <row r="1376" spans="1:17" x14ac:dyDescent="0.2">
      <c r="A1376" s="10" t="s">
        <v>474</v>
      </c>
      <c r="B1376" s="10" t="s">
        <v>475</v>
      </c>
      <c r="C1376" s="11" t="str">
        <f t="shared" si="42"/>
        <v>21375803 TEATRO NACIONAL</v>
      </c>
      <c r="D1376" s="10" t="s">
        <v>19</v>
      </c>
      <c r="E1376" s="10" t="s">
        <v>47</v>
      </c>
      <c r="F1376" s="10" t="s">
        <v>48</v>
      </c>
      <c r="G1376" s="51">
        <v>116270278</v>
      </c>
      <c r="H1376" s="51">
        <v>113404826</v>
      </c>
      <c r="I1376" s="51">
        <v>113404826</v>
      </c>
      <c r="J1376" s="51">
        <v>0</v>
      </c>
      <c r="K1376" s="51">
        <v>0</v>
      </c>
      <c r="L1376" s="51">
        <v>0</v>
      </c>
      <c r="M1376" s="51">
        <v>101484345.45999999</v>
      </c>
      <c r="N1376" s="51">
        <v>93427083.459999993</v>
      </c>
      <c r="O1376" s="51">
        <v>11920480.539999999</v>
      </c>
      <c r="P1376" s="51">
        <v>11920480.539999999</v>
      </c>
      <c r="Q1376" s="9">
        <f t="shared" si="43"/>
        <v>0.89488559737307827</v>
      </c>
    </row>
    <row r="1377" spans="1:17" x14ac:dyDescent="0.2">
      <c r="A1377" s="10" t="s">
        <v>474</v>
      </c>
      <c r="B1377" s="10" t="s">
        <v>475</v>
      </c>
      <c r="C1377" s="11" t="str">
        <f t="shared" si="42"/>
        <v>21375803 TEATRO NACIONAL</v>
      </c>
      <c r="D1377" s="10" t="s">
        <v>19</v>
      </c>
      <c r="E1377" s="10" t="s">
        <v>476</v>
      </c>
      <c r="F1377" s="10" t="s">
        <v>50</v>
      </c>
      <c r="G1377" s="51">
        <v>110307699</v>
      </c>
      <c r="H1377" s="51">
        <v>107589193</v>
      </c>
      <c r="I1377" s="51">
        <v>107589193</v>
      </c>
      <c r="J1377" s="51">
        <v>0</v>
      </c>
      <c r="K1377" s="51">
        <v>0</v>
      </c>
      <c r="L1377" s="51">
        <v>0</v>
      </c>
      <c r="M1377" s="51">
        <v>96290467.900000006</v>
      </c>
      <c r="N1377" s="51">
        <v>88645852.900000006</v>
      </c>
      <c r="O1377" s="51">
        <v>11298725.1</v>
      </c>
      <c r="P1377" s="51">
        <v>11298725.1</v>
      </c>
      <c r="Q1377" s="9">
        <f t="shared" si="43"/>
        <v>0.89498271355190862</v>
      </c>
    </row>
    <row r="1378" spans="1:17" x14ac:dyDescent="0.2">
      <c r="A1378" s="10" t="s">
        <v>474</v>
      </c>
      <c r="B1378" s="10" t="s">
        <v>475</v>
      </c>
      <c r="C1378" s="11" t="str">
        <f t="shared" si="42"/>
        <v>21375803 TEATRO NACIONAL</v>
      </c>
      <c r="D1378" s="10" t="s">
        <v>19</v>
      </c>
      <c r="E1378" s="10" t="s">
        <v>477</v>
      </c>
      <c r="F1378" s="10" t="s">
        <v>52</v>
      </c>
      <c r="G1378" s="51">
        <v>5962579</v>
      </c>
      <c r="H1378" s="51">
        <v>5815633</v>
      </c>
      <c r="I1378" s="51">
        <v>5815633</v>
      </c>
      <c r="J1378" s="51">
        <v>0</v>
      </c>
      <c r="K1378" s="51">
        <v>0</v>
      </c>
      <c r="L1378" s="51">
        <v>0</v>
      </c>
      <c r="M1378" s="51">
        <v>5193877.5599999996</v>
      </c>
      <c r="N1378" s="51">
        <v>4781230.5599999996</v>
      </c>
      <c r="O1378" s="51">
        <v>621755.43999999994</v>
      </c>
      <c r="P1378" s="51">
        <v>621755.43999999994</v>
      </c>
      <c r="Q1378" s="9">
        <f t="shared" si="43"/>
        <v>0.8930889483569544</v>
      </c>
    </row>
    <row r="1379" spans="1:17" x14ac:dyDescent="0.2">
      <c r="A1379" s="10" t="s">
        <v>474</v>
      </c>
      <c r="B1379" s="10" t="s">
        <v>475</v>
      </c>
      <c r="C1379" s="11" t="str">
        <f t="shared" si="42"/>
        <v>21375803 TEATRO NACIONAL</v>
      </c>
      <c r="D1379" s="10" t="s">
        <v>19</v>
      </c>
      <c r="E1379" s="10" t="s">
        <v>53</v>
      </c>
      <c r="F1379" s="10" t="s">
        <v>54</v>
      </c>
      <c r="G1379" s="51">
        <v>136297554</v>
      </c>
      <c r="H1379" s="51">
        <v>133382140</v>
      </c>
      <c r="I1379" s="51">
        <v>133382140</v>
      </c>
      <c r="J1379" s="51">
        <v>0</v>
      </c>
      <c r="K1379" s="51">
        <v>0</v>
      </c>
      <c r="L1379" s="51">
        <v>0</v>
      </c>
      <c r="M1379" s="51">
        <v>117319784.03</v>
      </c>
      <c r="N1379" s="51">
        <v>109127790.03</v>
      </c>
      <c r="O1379" s="51">
        <v>16062355.970000001</v>
      </c>
      <c r="P1379" s="51">
        <v>16062355.970000001</v>
      </c>
      <c r="Q1379" s="9">
        <f t="shared" si="43"/>
        <v>0.87957641127965114</v>
      </c>
    </row>
    <row r="1380" spans="1:17" x14ac:dyDescent="0.2">
      <c r="A1380" s="10" t="s">
        <v>474</v>
      </c>
      <c r="B1380" s="10" t="s">
        <v>475</v>
      </c>
      <c r="C1380" s="11" t="str">
        <f t="shared" si="42"/>
        <v>21375803 TEATRO NACIONAL</v>
      </c>
      <c r="D1380" s="10" t="s">
        <v>19</v>
      </c>
      <c r="E1380" s="10" t="s">
        <v>478</v>
      </c>
      <c r="F1380" s="10" t="s">
        <v>56</v>
      </c>
      <c r="G1380" s="51">
        <v>64634349</v>
      </c>
      <c r="H1380" s="51">
        <v>63041452</v>
      </c>
      <c r="I1380" s="51">
        <v>63041452</v>
      </c>
      <c r="J1380" s="51">
        <v>0</v>
      </c>
      <c r="K1380" s="51">
        <v>0</v>
      </c>
      <c r="L1380" s="51">
        <v>0</v>
      </c>
      <c r="M1380" s="51">
        <v>55596630.270000003</v>
      </c>
      <c r="N1380" s="51">
        <v>51118434.270000003</v>
      </c>
      <c r="O1380" s="51">
        <v>7444821.7300000004</v>
      </c>
      <c r="P1380" s="51">
        <v>7444821.7300000004</v>
      </c>
      <c r="Q1380" s="9">
        <f t="shared" si="43"/>
        <v>0.88190592865786155</v>
      </c>
    </row>
    <row r="1381" spans="1:17" x14ac:dyDescent="0.2">
      <c r="A1381" s="10" t="s">
        <v>474</v>
      </c>
      <c r="B1381" s="10" t="s">
        <v>475</v>
      </c>
      <c r="C1381" s="11" t="str">
        <f t="shared" si="42"/>
        <v>21375803 TEATRO NACIONAL</v>
      </c>
      <c r="D1381" s="10" t="s">
        <v>19</v>
      </c>
      <c r="E1381" s="10" t="s">
        <v>479</v>
      </c>
      <c r="F1381" s="10" t="s">
        <v>58</v>
      </c>
      <c r="G1381" s="51">
        <v>35775470</v>
      </c>
      <c r="H1381" s="51">
        <v>34893792</v>
      </c>
      <c r="I1381" s="51">
        <v>34893792</v>
      </c>
      <c r="J1381" s="51">
        <v>0</v>
      </c>
      <c r="K1381" s="51">
        <v>0</v>
      </c>
      <c r="L1381" s="51">
        <v>0</v>
      </c>
      <c r="M1381" s="51">
        <v>31023550.370000001</v>
      </c>
      <c r="N1381" s="51">
        <v>28547686.370000001</v>
      </c>
      <c r="O1381" s="51">
        <v>3870241.63</v>
      </c>
      <c r="P1381" s="51">
        <v>3870241.63</v>
      </c>
      <c r="Q1381" s="9">
        <f t="shared" si="43"/>
        <v>0.88908509485010978</v>
      </c>
    </row>
    <row r="1382" spans="1:17" x14ac:dyDescent="0.2">
      <c r="A1382" s="10" t="s">
        <v>474</v>
      </c>
      <c r="B1382" s="10" t="s">
        <v>475</v>
      </c>
      <c r="C1382" s="11" t="str">
        <f t="shared" si="42"/>
        <v>21375803 TEATRO NACIONAL</v>
      </c>
      <c r="D1382" s="10" t="s">
        <v>19</v>
      </c>
      <c r="E1382" s="10" t="s">
        <v>480</v>
      </c>
      <c r="F1382" s="10" t="s">
        <v>60</v>
      </c>
      <c r="G1382" s="51">
        <v>17887735</v>
      </c>
      <c r="H1382" s="51">
        <v>17446896</v>
      </c>
      <c r="I1382" s="51">
        <v>17446896</v>
      </c>
      <c r="J1382" s="51">
        <v>0</v>
      </c>
      <c r="K1382" s="51">
        <v>0</v>
      </c>
      <c r="L1382" s="51">
        <v>0</v>
      </c>
      <c r="M1382" s="51">
        <v>15709647.689999999</v>
      </c>
      <c r="N1382" s="51">
        <v>14471713.689999999</v>
      </c>
      <c r="O1382" s="51">
        <v>1737248.31</v>
      </c>
      <c r="P1382" s="51">
        <v>1737248.31</v>
      </c>
      <c r="Q1382" s="9">
        <f t="shared" si="43"/>
        <v>0.90042651082461889</v>
      </c>
    </row>
    <row r="1383" spans="1:17" x14ac:dyDescent="0.2">
      <c r="A1383" s="10" t="s">
        <v>474</v>
      </c>
      <c r="B1383" s="10" t="s">
        <v>475</v>
      </c>
      <c r="C1383" s="11" t="str">
        <f t="shared" si="42"/>
        <v>21375803 TEATRO NACIONAL</v>
      </c>
      <c r="D1383" s="10" t="s">
        <v>19</v>
      </c>
      <c r="E1383" s="10" t="s">
        <v>481</v>
      </c>
      <c r="F1383" s="10" t="s">
        <v>62</v>
      </c>
      <c r="G1383" s="51">
        <v>18000000</v>
      </c>
      <c r="H1383" s="51">
        <v>18000000</v>
      </c>
      <c r="I1383" s="51">
        <v>18000000</v>
      </c>
      <c r="J1383" s="51">
        <v>0</v>
      </c>
      <c r="K1383" s="51">
        <v>0</v>
      </c>
      <c r="L1383" s="51">
        <v>0</v>
      </c>
      <c r="M1383" s="51">
        <v>14989955.699999999</v>
      </c>
      <c r="N1383" s="51">
        <v>14989955.699999999</v>
      </c>
      <c r="O1383" s="51">
        <v>3010044.3</v>
      </c>
      <c r="P1383" s="51">
        <v>3010044.3</v>
      </c>
      <c r="Q1383" s="9">
        <f t="shared" si="43"/>
        <v>0.8327753166666666</v>
      </c>
    </row>
    <row r="1384" spans="1:17" x14ac:dyDescent="0.2">
      <c r="A1384" s="10" t="s">
        <v>474</v>
      </c>
      <c r="B1384" s="10" t="s">
        <v>475</v>
      </c>
      <c r="C1384" s="11" t="str">
        <f t="shared" si="42"/>
        <v>21375803 TEATRO NACIONAL</v>
      </c>
      <c r="D1384" s="10" t="s">
        <v>19</v>
      </c>
      <c r="E1384" s="10" t="s">
        <v>63</v>
      </c>
      <c r="F1384" s="10" t="s">
        <v>64</v>
      </c>
      <c r="G1384" s="51">
        <v>1291974516</v>
      </c>
      <c r="H1384" s="51">
        <v>1306674516</v>
      </c>
      <c r="I1384" s="51">
        <v>1306674516</v>
      </c>
      <c r="J1384" s="51">
        <v>0</v>
      </c>
      <c r="K1384" s="51">
        <v>0</v>
      </c>
      <c r="L1384" s="51">
        <v>0</v>
      </c>
      <c r="M1384" s="51">
        <v>1176340718.8800001</v>
      </c>
      <c r="N1384" s="51">
        <v>1087414891.8</v>
      </c>
      <c r="O1384" s="51">
        <v>130333797.12</v>
      </c>
      <c r="P1384" s="51">
        <v>130333797.12</v>
      </c>
      <c r="Q1384" s="9">
        <f t="shared" si="43"/>
        <v>0.90025534628242498</v>
      </c>
    </row>
    <row r="1385" spans="1:17" x14ac:dyDescent="0.2">
      <c r="A1385" s="10" t="s">
        <v>474</v>
      </c>
      <c r="B1385" s="10" t="s">
        <v>475</v>
      </c>
      <c r="C1385" s="11" t="str">
        <f t="shared" si="42"/>
        <v>21375803 TEATRO NACIONAL</v>
      </c>
      <c r="D1385" s="10" t="s">
        <v>19</v>
      </c>
      <c r="E1385" s="10" t="s">
        <v>65</v>
      </c>
      <c r="F1385" s="10" t="s">
        <v>66</v>
      </c>
      <c r="G1385" s="51">
        <v>57000000</v>
      </c>
      <c r="H1385" s="51">
        <v>55197600</v>
      </c>
      <c r="I1385" s="51">
        <v>55197600</v>
      </c>
      <c r="J1385" s="51">
        <v>0</v>
      </c>
      <c r="K1385" s="51">
        <v>0</v>
      </c>
      <c r="L1385" s="51">
        <v>0</v>
      </c>
      <c r="M1385" s="51">
        <v>55112481</v>
      </c>
      <c r="N1385" s="51">
        <v>55014915.310000002</v>
      </c>
      <c r="O1385" s="51">
        <v>85119</v>
      </c>
      <c r="P1385" s="51">
        <v>85119</v>
      </c>
      <c r="Q1385" s="9">
        <f t="shared" si="43"/>
        <v>0.99845792208356887</v>
      </c>
    </row>
    <row r="1386" spans="1:17" x14ac:dyDescent="0.2">
      <c r="A1386" s="10" t="s">
        <v>474</v>
      </c>
      <c r="B1386" s="10" t="s">
        <v>475</v>
      </c>
      <c r="C1386" s="11" t="str">
        <f t="shared" si="42"/>
        <v>21375803 TEATRO NACIONAL</v>
      </c>
      <c r="D1386" s="10" t="s">
        <v>19</v>
      </c>
      <c r="E1386" s="10" t="s">
        <v>285</v>
      </c>
      <c r="F1386" s="10" t="s">
        <v>286</v>
      </c>
      <c r="G1386" s="51">
        <v>55000000</v>
      </c>
      <c r="H1386" s="51">
        <v>53697600</v>
      </c>
      <c r="I1386" s="51">
        <v>53697600</v>
      </c>
      <c r="J1386" s="51">
        <v>0</v>
      </c>
      <c r="K1386" s="51">
        <v>0</v>
      </c>
      <c r="L1386" s="51">
        <v>0</v>
      </c>
      <c r="M1386" s="51">
        <v>53697600</v>
      </c>
      <c r="N1386" s="51">
        <v>53618400</v>
      </c>
      <c r="O1386" s="51">
        <v>0</v>
      </c>
      <c r="P1386" s="51">
        <v>0</v>
      </c>
      <c r="Q1386" s="9">
        <f t="shared" si="43"/>
        <v>1</v>
      </c>
    </row>
    <row r="1387" spans="1:17" x14ac:dyDescent="0.2">
      <c r="A1387" s="10" t="s">
        <v>474</v>
      </c>
      <c r="B1387" s="10" t="s">
        <v>475</v>
      </c>
      <c r="C1387" s="11" t="str">
        <f t="shared" si="42"/>
        <v>21375803 TEATRO NACIONAL</v>
      </c>
      <c r="D1387" s="10" t="s">
        <v>19</v>
      </c>
      <c r="E1387" s="10" t="s">
        <v>316</v>
      </c>
      <c r="F1387" s="10" t="s">
        <v>317</v>
      </c>
      <c r="G1387" s="51">
        <v>2000000</v>
      </c>
      <c r="H1387" s="51">
        <v>1500000</v>
      </c>
      <c r="I1387" s="51">
        <v>1500000</v>
      </c>
      <c r="J1387" s="51">
        <v>0</v>
      </c>
      <c r="K1387" s="51">
        <v>0</v>
      </c>
      <c r="L1387" s="51">
        <v>0</v>
      </c>
      <c r="M1387" s="51">
        <v>1414881</v>
      </c>
      <c r="N1387" s="51">
        <v>1396515.31</v>
      </c>
      <c r="O1387" s="51">
        <v>85119</v>
      </c>
      <c r="P1387" s="51">
        <v>85119</v>
      </c>
      <c r="Q1387" s="9">
        <f t="shared" si="43"/>
        <v>0.94325400000000004</v>
      </c>
    </row>
    <row r="1388" spans="1:17" x14ac:dyDescent="0.2">
      <c r="A1388" s="10" t="s">
        <v>474</v>
      </c>
      <c r="B1388" s="10" t="s">
        <v>475</v>
      </c>
      <c r="C1388" s="11" t="str">
        <f t="shared" si="42"/>
        <v>21375803 TEATRO NACIONAL</v>
      </c>
      <c r="D1388" s="10" t="s">
        <v>19</v>
      </c>
      <c r="E1388" s="10" t="s">
        <v>73</v>
      </c>
      <c r="F1388" s="10" t="s">
        <v>74</v>
      </c>
      <c r="G1388" s="51">
        <v>102200000</v>
      </c>
      <c r="H1388" s="51">
        <v>103963400</v>
      </c>
      <c r="I1388" s="51">
        <v>103963400</v>
      </c>
      <c r="J1388" s="51">
        <v>0</v>
      </c>
      <c r="K1388" s="51">
        <v>0</v>
      </c>
      <c r="L1388" s="51">
        <v>0</v>
      </c>
      <c r="M1388" s="51">
        <v>72127436.209999993</v>
      </c>
      <c r="N1388" s="51">
        <v>71630971.480000004</v>
      </c>
      <c r="O1388" s="51">
        <v>31835963.789999999</v>
      </c>
      <c r="P1388" s="51">
        <v>31835963.789999999</v>
      </c>
      <c r="Q1388" s="9">
        <f t="shared" si="43"/>
        <v>0.69377719668652615</v>
      </c>
    </row>
    <row r="1389" spans="1:17" x14ac:dyDescent="0.2">
      <c r="A1389" s="10" t="s">
        <v>474</v>
      </c>
      <c r="B1389" s="10" t="s">
        <v>475</v>
      </c>
      <c r="C1389" s="11" t="str">
        <f t="shared" si="42"/>
        <v>21375803 TEATRO NACIONAL</v>
      </c>
      <c r="D1389" s="10" t="s">
        <v>19</v>
      </c>
      <c r="E1389" s="10" t="s">
        <v>75</v>
      </c>
      <c r="F1389" s="10" t="s">
        <v>76</v>
      </c>
      <c r="G1389" s="51">
        <v>3000000</v>
      </c>
      <c r="H1389" s="51">
        <v>3563400</v>
      </c>
      <c r="I1389" s="51">
        <v>3563400</v>
      </c>
      <c r="J1389" s="51">
        <v>0</v>
      </c>
      <c r="K1389" s="51">
        <v>0</v>
      </c>
      <c r="L1389" s="51">
        <v>0</v>
      </c>
      <c r="M1389" s="51">
        <v>2954460</v>
      </c>
      <c r="N1389" s="51">
        <v>2954460</v>
      </c>
      <c r="O1389" s="51">
        <v>608940</v>
      </c>
      <c r="P1389" s="51">
        <v>608940</v>
      </c>
      <c r="Q1389" s="9">
        <f t="shared" si="43"/>
        <v>0.8291126452264691</v>
      </c>
    </row>
    <row r="1390" spans="1:17" x14ac:dyDescent="0.2">
      <c r="A1390" s="10" t="s">
        <v>474</v>
      </c>
      <c r="B1390" s="10" t="s">
        <v>475</v>
      </c>
      <c r="C1390" s="11" t="str">
        <f t="shared" si="42"/>
        <v>21375803 TEATRO NACIONAL</v>
      </c>
      <c r="D1390" s="10" t="s">
        <v>19</v>
      </c>
      <c r="E1390" s="10" t="s">
        <v>77</v>
      </c>
      <c r="F1390" s="10" t="s">
        <v>78</v>
      </c>
      <c r="G1390" s="51">
        <v>48900000</v>
      </c>
      <c r="H1390" s="51">
        <v>48900000</v>
      </c>
      <c r="I1390" s="51">
        <v>48900000</v>
      </c>
      <c r="J1390" s="51">
        <v>0</v>
      </c>
      <c r="K1390" s="51">
        <v>0</v>
      </c>
      <c r="L1390" s="51">
        <v>0</v>
      </c>
      <c r="M1390" s="51">
        <v>29097100</v>
      </c>
      <c r="N1390" s="51">
        <v>28910605</v>
      </c>
      <c r="O1390" s="51">
        <v>19802900</v>
      </c>
      <c r="P1390" s="51">
        <v>19802900</v>
      </c>
      <c r="Q1390" s="9">
        <f t="shared" si="43"/>
        <v>0.59503271983640083</v>
      </c>
    </row>
    <row r="1391" spans="1:17" x14ac:dyDescent="0.2">
      <c r="A1391" s="10" t="s">
        <v>474</v>
      </c>
      <c r="B1391" s="10" t="s">
        <v>475</v>
      </c>
      <c r="C1391" s="11" t="str">
        <f t="shared" si="42"/>
        <v>21375803 TEATRO NACIONAL</v>
      </c>
      <c r="D1391" s="10" t="s">
        <v>19</v>
      </c>
      <c r="E1391" s="10" t="s">
        <v>79</v>
      </c>
      <c r="F1391" s="10" t="s">
        <v>80</v>
      </c>
      <c r="G1391" s="51">
        <v>300000</v>
      </c>
      <c r="H1391" s="51">
        <v>0</v>
      </c>
      <c r="I1391" s="51">
        <v>0</v>
      </c>
      <c r="J1391" s="51">
        <v>0</v>
      </c>
      <c r="K1391" s="51">
        <v>0</v>
      </c>
      <c r="L1391" s="51">
        <v>0</v>
      </c>
      <c r="M1391" s="51">
        <v>0</v>
      </c>
      <c r="N1391" s="51">
        <v>0</v>
      </c>
      <c r="O1391" s="51">
        <v>0</v>
      </c>
      <c r="P1391" s="51">
        <v>0</v>
      </c>
      <c r="Q1391" s="9">
        <f t="shared" si="43"/>
        <v>0</v>
      </c>
    </row>
    <row r="1392" spans="1:17" x14ac:dyDescent="0.2">
      <c r="A1392" s="10" t="s">
        <v>474</v>
      </c>
      <c r="B1392" s="10" t="s">
        <v>475</v>
      </c>
      <c r="C1392" s="11" t="str">
        <f t="shared" si="42"/>
        <v>21375803 TEATRO NACIONAL</v>
      </c>
      <c r="D1392" s="10" t="s">
        <v>19</v>
      </c>
      <c r="E1392" s="10" t="s">
        <v>81</v>
      </c>
      <c r="F1392" s="10" t="s">
        <v>82</v>
      </c>
      <c r="G1392" s="51">
        <v>40000000</v>
      </c>
      <c r="H1392" s="51">
        <v>40000000</v>
      </c>
      <c r="I1392" s="51">
        <v>40000000</v>
      </c>
      <c r="J1392" s="51">
        <v>0</v>
      </c>
      <c r="K1392" s="51">
        <v>0</v>
      </c>
      <c r="L1392" s="51">
        <v>0</v>
      </c>
      <c r="M1392" s="51">
        <v>33216438.170000002</v>
      </c>
      <c r="N1392" s="51">
        <v>33013883.140000001</v>
      </c>
      <c r="O1392" s="51">
        <v>6783561.8300000001</v>
      </c>
      <c r="P1392" s="51">
        <v>6783561.8300000001</v>
      </c>
      <c r="Q1392" s="9">
        <f t="shared" si="43"/>
        <v>0.83041095425</v>
      </c>
    </row>
    <row r="1393" spans="1:17" x14ac:dyDescent="0.2">
      <c r="A1393" s="10" t="s">
        <v>474</v>
      </c>
      <c r="B1393" s="10" t="s">
        <v>475</v>
      </c>
      <c r="C1393" s="11" t="str">
        <f t="shared" si="42"/>
        <v>21375803 TEATRO NACIONAL</v>
      </c>
      <c r="D1393" s="10" t="s">
        <v>19</v>
      </c>
      <c r="E1393" s="10" t="s">
        <v>83</v>
      </c>
      <c r="F1393" s="10" t="s">
        <v>84</v>
      </c>
      <c r="G1393" s="51">
        <v>10000000</v>
      </c>
      <c r="H1393" s="51">
        <v>11500000</v>
      </c>
      <c r="I1393" s="51">
        <v>11500000</v>
      </c>
      <c r="J1393" s="51">
        <v>0</v>
      </c>
      <c r="K1393" s="51">
        <v>0</v>
      </c>
      <c r="L1393" s="51">
        <v>0</v>
      </c>
      <c r="M1393" s="51">
        <v>6859438.04</v>
      </c>
      <c r="N1393" s="51">
        <v>6752023.3399999999</v>
      </c>
      <c r="O1393" s="51">
        <v>4640561.96</v>
      </c>
      <c r="P1393" s="51">
        <v>4640561.96</v>
      </c>
      <c r="Q1393" s="9">
        <f t="shared" si="43"/>
        <v>0.59647287304347829</v>
      </c>
    </row>
    <row r="1394" spans="1:17" x14ac:dyDescent="0.2">
      <c r="A1394" s="10" t="s">
        <v>474</v>
      </c>
      <c r="B1394" s="10" t="s">
        <v>475</v>
      </c>
      <c r="C1394" s="11" t="str">
        <f t="shared" si="42"/>
        <v>21375803 TEATRO NACIONAL</v>
      </c>
      <c r="D1394" s="10" t="s">
        <v>19</v>
      </c>
      <c r="E1394" s="10" t="s">
        <v>85</v>
      </c>
      <c r="F1394" s="10" t="s">
        <v>86</v>
      </c>
      <c r="G1394" s="51">
        <v>116380000</v>
      </c>
      <c r="H1394" s="51">
        <v>129430000</v>
      </c>
      <c r="I1394" s="51">
        <v>129430000</v>
      </c>
      <c r="J1394" s="51">
        <v>0</v>
      </c>
      <c r="K1394" s="51">
        <v>0</v>
      </c>
      <c r="L1394" s="51">
        <v>0</v>
      </c>
      <c r="M1394" s="51">
        <v>124419742</v>
      </c>
      <c r="N1394" s="51">
        <v>115833722.45999999</v>
      </c>
      <c r="O1394" s="51">
        <v>5010258</v>
      </c>
      <c r="P1394" s="51">
        <v>5010258</v>
      </c>
      <c r="Q1394" s="9">
        <f t="shared" si="43"/>
        <v>0.96128982461562229</v>
      </c>
    </row>
    <row r="1395" spans="1:17" x14ac:dyDescent="0.2">
      <c r="A1395" s="10" t="s">
        <v>474</v>
      </c>
      <c r="B1395" s="10" t="s">
        <v>475</v>
      </c>
      <c r="C1395" s="11" t="str">
        <f t="shared" si="42"/>
        <v>21375803 TEATRO NACIONAL</v>
      </c>
      <c r="D1395" s="10" t="s">
        <v>19</v>
      </c>
      <c r="E1395" s="10" t="s">
        <v>87</v>
      </c>
      <c r="F1395" s="10" t="s">
        <v>88</v>
      </c>
      <c r="G1395" s="51">
        <v>500000</v>
      </c>
      <c r="H1395" s="51">
        <v>350000</v>
      </c>
      <c r="I1395" s="51">
        <v>350000</v>
      </c>
      <c r="J1395" s="51">
        <v>0</v>
      </c>
      <c r="K1395" s="51">
        <v>0</v>
      </c>
      <c r="L1395" s="51">
        <v>0</v>
      </c>
      <c r="M1395" s="51">
        <v>240520.5</v>
      </c>
      <c r="N1395" s="51">
        <v>240520.5</v>
      </c>
      <c r="O1395" s="51">
        <v>109479.5</v>
      </c>
      <c r="P1395" s="51">
        <v>109479.5</v>
      </c>
      <c r="Q1395" s="9">
        <f t="shared" si="43"/>
        <v>0.68720142857142852</v>
      </c>
    </row>
    <row r="1396" spans="1:17" x14ac:dyDescent="0.2">
      <c r="A1396" s="10" t="s">
        <v>474</v>
      </c>
      <c r="B1396" s="10" t="s">
        <v>475</v>
      </c>
      <c r="C1396" s="11" t="str">
        <f t="shared" si="42"/>
        <v>21375803 TEATRO NACIONAL</v>
      </c>
      <c r="D1396" s="10" t="s">
        <v>19</v>
      </c>
      <c r="E1396" s="10" t="s">
        <v>318</v>
      </c>
      <c r="F1396" s="10" t="s">
        <v>319</v>
      </c>
      <c r="G1396" s="51">
        <v>15000000</v>
      </c>
      <c r="H1396" s="51">
        <v>15000000</v>
      </c>
      <c r="I1396" s="51">
        <v>15000000</v>
      </c>
      <c r="J1396" s="51">
        <v>0</v>
      </c>
      <c r="K1396" s="51">
        <v>0</v>
      </c>
      <c r="L1396" s="51">
        <v>0</v>
      </c>
      <c r="M1396" s="51">
        <v>13640959.890000001</v>
      </c>
      <c r="N1396" s="51">
        <v>13502983.109999999</v>
      </c>
      <c r="O1396" s="51">
        <v>1359040.11</v>
      </c>
      <c r="P1396" s="51">
        <v>1359040.11</v>
      </c>
      <c r="Q1396" s="9">
        <f t="shared" si="43"/>
        <v>0.90939732600000001</v>
      </c>
    </row>
    <row r="1397" spans="1:17" x14ac:dyDescent="0.2">
      <c r="A1397" s="10" t="s">
        <v>474</v>
      </c>
      <c r="B1397" s="10" t="s">
        <v>475</v>
      </c>
      <c r="C1397" s="11" t="str">
        <f t="shared" si="42"/>
        <v>21375803 TEATRO NACIONAL</v>
      </c>
      <c r="D1397" s="10" t="s">
        <v>19</v>
      </c>
      <c r="E1397" s="10" t="s">
        <v>89</v>
      </c>
      <c r="F1397" s="10" t="s">
        <v>90</v>
      </c>
      <c r="G1397" s="51">
        <v>3130000</v>
      </c>
      <c r="H1397" s="51">
        <v>3130000</v>
      </c>
      <c r="I1397" s="51">
        <v>3130000</v>
      </c>
      <c r="J1397" s="51">
        <v>0</v>
      </c>
      <c r="K1397" s="51">
        <v>0</v>
      </c>
      <c r="L1397" s="51">
        <v>0</v>
      </c>
      <c r="M1397" s="51">
        <v>2625600.2000000002</v>
      </c>
      <c r="N1397" s="51">
        <v>2625600.2000000002</v>
      </c>
      <c r="O1397" s="51">
        <v>504399.8</v>
      </c>
      <c r="P1397" s="51">
        <v>504399.8</v>
      </c>
      <c r="Q1397" s="9">
        <f t="shared" si="43"/>
        <v>0.8388499041533547</v>
      </c>
    </row>
    <row r="1398" spans="1:17" x14ac:dyDescent="0.2">
      <c r="A1398" s="10" t="s">
        <v>474</v>
      </c>
      <c r="B1398" s="10" t="s">
        <v>475</v>
      </c>
      <c r="C1398" s="11" t="str">
        <f t="shared" si="42"/>
        <v>21375803 TEATRO NACIONAL</v>
      </c>
      <c r="D1398" s="10" t="s">
        <v>19</v>
      </c>
      <c r="E1398" s="10" t="s">
        <v>320</v>
      </c>
      <c r="F1398" s="10" t="s">
        <v>321</v>
      </c>
      <c r="G1398" s="51">
        <v>2750000</v>
      </c>
      <c r="H1398" s="51">
        <v>1250000</v>
      </c>
      <c r="I1398" s="51">
        <v>1250000</v>
      </c>
      <c r="J1398" s="51">
        <v>0</v>
      </c>
      <c r="K1398" s="51">
        <v>0</v>
      </c>
      <c r="L1398" s="51">
        <v>0</v>
      </c>
      <c r="M1398" s="51">
        <v>0</v>
      </c>
      <c r="N1398" s="51">
        <v>0</v>
      </c>
      <c r="O1398" s="51">
        <v>1250000</v>
      </c>
      <c r="P1398" s="51">
        <v>1250000</v>
      </c>
      <c r="Q1398" s="9">
        <f t="shared" si="43"/>
        <v>0</v>
      </c>
    </row>
    <row r="1399" spans="1:17" x14ac:dyDescent="0.2">
      <c r="A1399" s="10" t="s">
        <v>474</v>
      </c>
      <c r="B1399" s="10" t="s">
        <v>475</v>
      </c>
      <c r="C1399" s="11" t="str">
        <f t="shared" si="42"/>
        <v>21375803 TEATRO NACIONAL</v>
      </c>
      <c r="D1399" s="10" t="s">
        <v>19</v>
      </c>
      <c r="E1399" s="10" t="s">
        <v>91</v>
      </c>
      <c r="F1399" s="10" t="s">
        <v>92</v>
      </c>
      <c r="G1399" s="51">
        <v>53000000</v>
      </c>
      <c r="H1399" s="51">
        <v>67700000</v>
      </c>
      <c r="I1399" s="51">
        <v>67700000</v>
      </c>
      <c r="J1399" s="51">
        <v>0</v>
      </c>
      <c r="K1399" s="51">
        <v>0</v>
      </c>
      <c r="L1399" s="51">
        <v>0</v>
      </c>
      <c r="M1399" s="51">
        <v>67016885.210000001</v>
      </c>
      <c r="N1399" s="51">
        <v>61363153.43</v>
      </c>
      <c r="O1399" s="51">
        <v>683114.79</v>
      </c>
      <c r="P1399" s="51">
        <v>683114.79</v>
      </c>
      <c r="Q1399" s="9">
        <f t="shared" si="43"/>
        <v>0.98990967813884789</v>
      </c>
    </row>
    <row r="1400" spans="1:17" x14ac:dyDescent="0.2">
      <c r="A1400" s="10" t="s">
        <v>474</v>
      </c>
      <c r="B1400" s="10" t="s">
        <v>475</v>
      </c>
      <c r="C1400" s="11" t="str">
        <f t="shared" si="42"/>
        <v>21375803 TEATRO NACIONAL</v>
      </c>
      <c r="D1400" s="10" t="s">
        <v>19</v>
      </c>
      <c r="E1400" s="10" t="s">
        <v>93</v>
      </c>
      <c r="F1400" s="10" t="s">
        <v>94</v>
      </c>
      <c r="G1400" s="51">
        <v>42000000</v>
      </c>
      <c r="H1400" s="51">
        <v>42000000</v>
      </c>
      <c r="I1400" s="51">
        <v>42000000</v>
      </c>
      <c r="J1400" s="51">
        <v>0</v>
      </c>
      <c r="K1400" s="51">
        <v>0</v>
      </c>
      <c r="L1400" s="51">
        <v>0</v>
      </c>
      <c r="M1400" s="51">
        <v>40895776.200000003</v>
      </c>
      <c r="N1400" s="51">
        <v>38101465.219999999</v>
      </c>
      <c r="O1400" s="51">
        <v>1104223.8</v>
      </c>
      <c r="P1400" s="51">
        <v>1104223.8</v>
      </c>
      <c r="Q1400" s="9">
        <f t="shared" si="43"/>
        <v>0.97370895714285721</v>
      </c>
    </row>
    <row r="1401" spans="1:17" x14ac:dyDescent="0.2">
      <c r="A1401" s="10" t="s">
        <v>474</v>
      </c>
      <c r="B1401" s="10" t="s">
        <v>475</v>
      </c>
      <c r="C1401" s="11" t="str">
        <f t="shared" si="42"/>
        <v>21375803 TEATRO NACIONAL</v>
      </c>
      <c r="D1401" s="10" t="s">
        <v>19</v>
      </c>
      <c r="E1401" s="10" t="s">
        <v>95</v>
      </c>
      <c r="F1401" s="10" t="s">
        <v>96</v>
      </c>
      <c r="G1401" s="51">
        <v>744657572</v>
      </c>
      <c r="H1401" s="51">
        <v>742657572</v>
      </c>
      <c r="I1401" s="51">
        <v>742657572</v>
      </c>
      <c r="J1401" s="51">
        <v>0</v>
      </c>
      <c r="K1401" s="51">
        <v>0</v>
      </c>
      <c r="L1401" s="51">
        <v>0</v>
      </c>
      <c r="M1401" s="51">
        <v>709162876.92999995</v>
      </c>
      <c r="N1401" s="51">
        <v>644757853.29999995</v>
      </c>
      <c r="O1401" s="51">
        <v>33494695.07</v>
      </c>
      <c r="P1401" s="51">
        <v>33494695.07</v>
      </c>
      <c r="Q1401" s="9">
        <f t="shared" si="43"/>
        <v>0.95489887084864999</v>
      </c>
    </row>
    <row r="1402" spans="1:17" x14ac:dyDescent="0.2">
      <c r="A1402" s="10" t="s">
        <v>474</v>
      </c>
      <c r="B1402" s="10" t="s">
        <v>475</v>
      </c>
      <c r="C1402" s="11" t="str">
        <f t="shared" si="42"/>
        <v>21375803 TEATRO NACIONAL</v>
      </c>
      <c r="D1402" s="10" t="s">
        <v>19</v>
      </c>
      <c r="E1402" s="10" t="s">
        <v>287</v>
      </c>
      <c r="F1402" s="10" t="s">
        <v>288</v>
      </c>
      <c r="G1402" s="51">
        <v>41000000</v>
      </c>
      <c r="H1402" s="51">
        <v>36300000</v>
      </c>
      <c r="I1402" s="51">
        <v>36300000</v>
      </c>
      <c r="J1402" s="51">
        <v>0</v>
      </c>
      <c r="K1402" s="51">
        <v>0</v>
      </c>
      <c r="L1402" s="51">
        <v>0</v>
      </c>
      <c r="M1402" s="51">
        <v>20919690</v>
      </c>
      <c r="N1402" s="51">
        <v>7084717.5800000001</v>
      </c>
      <c r="O1402" s="51">
        <v>15380310</v>
      </c>
      <c r="P1402" s="51">
        <v>15380310</v>
      </c>
      <c r="Q1402" s="9">
        <f t="shared" si="43"/>
        <v>0.57630000000000003</v>
      </c>
    </row>
    <row r="1403" spans="1:17" x14ac:dyDescent="0.2">
      <c r="A1403" s="10" t="s">
        <v>474</v>
      </c>
      <c r="B1403" s="10" t="s">
        <v>475</v>
      </c>
      <c r="C1403" s="11" t="str">
        <f t="shared" si="42"/>
        <v>21375803 TEATRO NACIONAL</v>
      </c>
      <c r="D1403" s="10" t="s">
        <v>19</v>
      </c>
      <c r="E1403" s="10" t="s">
        <v>289</v>
      </c>
      <c r="F1403" s="10" t="s">
        <v>290</v>
      </c>
      <c r="G1403" s="51">
        <v>27000000</v>
      </c>
      <c r="H1403" s="51">
        <v>20000000</v>
      </c>
      <c r="I1403" s="51">
        <v>20000000</v>
      </c>
      <c r="J1403" s="51">
        <v>0</v>
      </c>
      <c r="K1403" s="51">
        <v>0</v>
      </c>
      <c r="L1403" s="51">
        <v>0</v>
      </c>
      <c r="M1403" s="51">
        <v>10470000</v>
      </c>
      <c r="N1403" s="51">
        <v>10284690.27</v>
      </c>
      <c r="O1403" s="51">
        <v>9530000</v>
      </c>
      <c r="P1403" s="51">
        <v>9530000</v>
      </c>
      <c r="Q1403" s="9">
        <f t="shared" si="43"/>
        <v>0.52349999999999997</v>
      </c>
    </row>
    <row r="1404" spans="1:17" x14ac:dyDescent="0.2">
      <c r="A1404" s="10" t="s">
        <v>474</v>
      </c>
      <c r="B1404" s="10" t="s">
        <v>475</v>
      </c>
      <c r="C1404" s="11" t="str">
        <f t="shared" si="42"/>
        <v>21375803 TEATRO NACIONAL</v>
      </c>
      <c r="D1404" s="10" t="s">
        <v>19</v>
      </c>
      <c r="E1404" s="10" t="s">
        <v>97</v>
      </c>
      <c r="F1404" s="10" t="s">
        <v>98</v>
      </c>
      <c r="G1404" s="51">
        <v>12000000</v>
      </c>
      <c r="H1404" s="51">
        <v>12000000</v>
      </c>
      <c r="I1404" s="51">
        <v>12000000</v>
      </c>
      <c r="J1404" s="51">
        <v>0</v>
      </c>
      <c r="K1404" s="51">
        <v>0</v>
      </c>
      <c r="L1404" s="51">
        <v>0</v>
      </c>
      <c r="M1404" s="51">
        <v>7966000</v>
      </c>
      <c r="N1404" s="51">
        <v>0</v>
      </c>
      <c r="O1404" s="51">
        <v>4034000</v>
      </c>
      <c r="P1404" s="51">
        <v>4034000</v>
      </c>
      <c r="Q1404" s="9">
        <f t="shared" si="43"/>
        <v>0.66383333333333339</v>
      </c>
    </row>
    <row r="1405" spans="1:17" x14ac:dyDescent="0.2">
      <c r="A1405" s="10" t="s">
        <v>474</v>
      </c>
      <c r="B1405" s="10" t="s">
        <v>475</v>
      </c>
      <c r="C1405" s="11" t="str">
        <f t="shared" si="42"/>
        <v>21375803 TEATRO NACIONAL</v>
      </c>
      <c r="D1405" s="10" t="s">
        <v>19</v>
      </c>
      <c r="E1405" s="10" t="s">
        <v>99</v>
      </c>
      <c r="F1405" s="10" t="s">
        <v>100</v>
      </c>
      <c r="G1405" s="51">
        <v>12000000</v>
      </c>
      <c r="H1405" s="51">
        <v>12000000</v>
      </c>
      <c r="I1405" s="51">
        <v>12000000</v>
      </c>
      <c r="J1405" s="51">
        <v>0</v>
      </c>
      <c r="K1405" s="51">
        <v>0</v>
      </c>
      <c r="L1405" s="51">
        <v>0</v>
      </c>
      <c r="M1405" s="51">
        <v>11562064.369999999</v>
      </c>
      <c r="N1405" s="51">
        <v>11357332.68</v>
      </c>
      <c r="O1405" s="51">
        <v>437935.63</v>
      </c>
      <c r="P1405" s="51">
        <v>437935.63</v>
      </c>
      <c r="Q1405" s="9">
        <f t="shared" si="43"/>
        <v>0.96350536416666654</v>
      </c>
    </row>
    <row r="1406" spans="1:17" x14ac:dyDescent="0.2">
      <c r="A1406" s="10" t="s">
        <v>474</v>
      </c>
      <c r="B1406" s="10" t="s">
        <v>475</v>
      </c>
      <c r="C1406" s="11" t="str">
        <f t="shared" si="42"/>
        <v>21375803 TEATRO NACIONAL</v>
      </c>
      <c r="D1406" s="10" t="s">
        <v>19</v>
      </c>
      <c r="E1406" s="10" t="s">
        <v>101</v>
      </c>
      <c r="F1406" s="10" t="s">
        <v>102</v>
      </c>
      <c r="G1406" s="51">
        <v>160000000</v>
      </c>
      <c r="H1406" s="51">
        <v>160000000</v>
      </c>
      <c r="I1406" s="51">
        <v>160000000</v>
      </c>
      <c r="J1406" s="51">
        <v>0</v>
      </c>
      <c r="K1406" s="51">
        <v>0</v>
      </c>
      <c r="L1406" s="51">
        <v>0</v>
      </c>
      <c r="M1406" s="51">
        <v>159543571.72</v>
      </c>
      <c r="N1406" s="51">
        <v>132121307.87</v>
      </c>
      <c r="O1406" s="51">
        <v>456428.28</v>
      </c>
      <c r="P1406" s="51">
        <v>456428.28</v>
      </c>
      <c r="Q1406" s="9">
        <f t="shared" si="43"/>
        <v>0.99714732325</v>
      </c>
    </row>
    <row r="1407" spans="1:17" x14ac:dyDescent="0.2">
      <c r="A1407" s="10" t="s">
        <v>474</v>
      </c>
      <c r="B1407" s="10" t="s">
        <v>475</v>
      </c>
      <c r="C1407" s="11" t="str">
        <f t="shared" si="42"/>
        <v>21375803 TEATRO NACIONAL</v>
      </c>
      <c r="D1407" s="10" t="s">
        <v>19</v>
      </c>
      <c r="E1407" s="10" t="s">
        <v>103</v>
      </c>
      <c r="F1407" s="10" t="s">
        <v>104</v>
      </c>
      <c r="G1407" s="51">
        <v>492657572</v>
      </c>
      <c r="H1407" s="51">
        <v>502357572</v>
      </c>
      <c r="I1407" s="51">
        <v>502357572</v>
      </c>
      <c r="J1407" s="51">
        <v>0</v>
      </c>
      <c r="K1407" s="51">
        <v>0</v>
      </c>
      <c r="L1407" s="51">
        <v>0</v>
      </c>
      <c r="M1407" s="51">
        <v>498701550.83999997</v>
      </c>
      <c r="N1407" s="51">
        <v>483909804.89999998</v>
      </c>
      <c r="O1407" s="51">
        <v>3656021.16</v>
      </c>
      <c r="P1407" s="51">
        <v>3656021.16</v>
      </c>
      <c r="Q1407" s="9">
        <f t="shared" si="43"/>
        <v>0.99272227320980833</v>
      </c>
    </row>
    <row r="1408" spans="1:17" x14ac:dyDescent="0.2">
      <c r="A1408" s="10" t="s">
        <v>474</v>
      </c>
      <c r="B1408" s="10" t="s">
        <v>475</v>
      </c>
      <c r="C1408" s="11" t="str">
        <f t="shared" si="42"/>
        <v>21375803 TEATRO NACIONAL</v>
      </c>
      <c r="D1408" s="10" t="s">
        <v>19</v>
      </c>
      <c r="E1408" s="10" t="s">
        <v>105</v>
      </c>
      <c r="F1408" s="10" t="s">
        <v>106</v>
      </c>
      <c r="G1408" s="51">
        <v>11075000</v>
      </c>
      <c r="H1408" s="51">
        <v>7314000</v>
      </c>
      <c r="I1408" s="51">
        <v>7314000</v>
      </c>
      <c r="J1408" s="51">
        <v>0</v>
      </c>
      <c r="K1408" s="51">
        <v>0</v>
      </c>
      <c r="L1408" s="51">
        <v>0</v>
      </c>
      <c r="M1408" s="51">
        <v>6831804</v>
      </c>
      <c r="N1408" s="51">
        <v>6831804</v>
      </c>
      <c r="O1408" s="51">
        <v>482196</v>
      </c>
      <c r="P1408" s="51">
        <v>482196</v>
      </c>
      <c r="Q1408" s="9">
        <f t="shared" si="43"/>
        <v>0.93407219031993438</v>
      </c>
    </row>
    <row r="1409" spans="1:17" x14ac:dyDescent="0.2">
      <c r="A1409" s="10" t="s">
        <v>474</v>
      </c>
      <c r="B1409" s="10" t="s">
        <v>475</v>
      </c>
      <c r="C1409" s="11" t="str">
        <f t="shared" si="42"/>
        <v>21375803 TEATRO NACIONAL</v>
      </c>
      <c r="D1409" s="10" t="s">
        <v>19</v>
      </c>
      <c r="E1409" s="10" t="s">
        <v>107</v>
      </c>
      <c r="F1409" s="10" t="s">
        <v>108</v>
      </c>
      <c r="G1409" s="51">
        <v>4500000</v>
      </c>
      <c r="H1409" s="51">
        <v>617000</v>
      </c>
      <c r="I1409" s="51">
        <v>617000</v>
      </c>
      <c r="J1409" s="51">
        <v>0</v>
      </c>
      <c r="K1409" s="51">
        <v>0</v>
      </c>
      <c r="L1409" s="51">
        <v>0</v>
      </c>
      <c r="M1409" s="51">
        <v>479629</v>
      </c>
      <c r="N1409" s="51">
        <v>479629</v>
      </c>
      <c r="O1409" s="51">
        <v>137371</v>
      </c>
      <c r="P1409" s="51">
        <v>137371</v>
      </c>
      <c r="Q1409" s="9">
        <f t="shared" si="43"/>
        <v>0.77735656401944897</v>
      </c>
    </row>
    <row r="1410" spans="1:17" x14ac:dyDescent="0.2">
      <c r="A1410" s="10" t="s">
        <v>474</v>
      </c>
      <c r="B1410" s="10" t="s">
        <v>475</v>
      </c>
      <c r="C1410" s="11" t="str">
        <f t="shared" si="42"/>
        <v>21375803 TEATRO NACIONAL</v>
      </c>
      <c r="D1410" s="10" t="s">
        <v>19</v>
      </c>
      <c r="E1410" s="10" t="s">
        <v>109</v>
      </c>
      <c r="F1410" s="10" t="s">
        <v>110</v>
      </c>
      <c r="G1410" s="51">
        <v>6575000</v>
      </c>
      <c r="H1410" s="51">
        <v>6697000</v>
      </c>
      <c r="I1410" s="51">
        <v>6697000</v>
      </c>
      <c r="J1410" s="51">
        <v>0</v>
      </c>
      <c r="K1410" s="51">
        <v>0</v>
      </c>
      <c r="L1410" s="51">
        <v>0</v>
      </c>
      <c r="M1410" s="51">
        <v>6352175</v>
      </c>
      <c r="N1410" s="51">
        <v>6352175</v>
      </c>
      <c r="O1410" s="51">
        <v>344825</v>
      </c>
      <c r="P1410" s="51">
        <v>344825</v>
      </c>
      <c r="Q1410" s="9">
        <f t="shared" si="43"/>
        <v>0.94851052710168737</v>
      </c>
    </row>
    <row r="1411" spans="1:17" x14ac:dyDescent="0.2">
      <c r="A1411" s="10" t="s">
        <v>474</v>
      </c>
      <c r="B1411" s="10" t="s">
        <v>475</v>
      </c>
      <c r="C1411" s="11" t="str">
        <f t="shared" si="42"/>
        <v>21375803 TEATRO NACIONAL</v>
      </c>
      <c r="D1411" s="10" t="s">
        <v>19</v>
      </c>
      <c r="E1411" s="10" t="s">
        <v>111</v>
      </c>
      <c r="F1411" s="10" t="s">
        <v>112</v>
      </c>
      <c r="G1411" s="51">
        <v>193084944</v>
      </c>
      <c r="H1411" s="51">
        <v>193084944</v>
      </c>
      <c r="I1411" s="51">
        <v>193084944</v>
      </c>
      <c r="J1411" s="51">
        <v>0</v>
      </c>
      <c r="K1411" s="51">
        <v>0</v>
      </c>
      <c r="L1411" s="51">
        <v>0</v>
      </c>
      <c r="M1411" s="51">
        <v>153639248.83000001</v>
      </c>
      <c r="N1411" s="51">
        <v>153639248.83000001</v>
      </c>
      <c r="O1411" s="51">
        <v>39445695.170000002</v>
      </c>
      <c r="P1411" s="51">
        <v>39445695.170000002</v>
      </c>
      <c r="Q1411" s="9">
        <f t="shared" si="43"/>
        <v>0.79570807359272933</v>
      </c>
    </row>
    <row r="1412" spans="1:17" x14ac:dyDescent="0.2">
      <c r="A1412" s="10" t="s">
        <v>474</v>
      </c>
      <c r="B1412" s="10" t="s">
        <v>475</v>
      </c>
      <c r="C1412" s="11" t="str">
        <f t="shared" si="42"/>
        <v>21375803 TEATRO NACIONAL</v>
      </c>
      <c r="D1412" s="10" t="s">
        <v>19</v>
      </c>
      <c r="E1412" s="10" t="s">
        <v>113</v>
      </c>
      <c r="F1412" s="10" t="s">
        <v>114</v>
      </c>
      <c r="G1412" s="51">
        <v>193084944</v>
      </c>
      <c r="H1412" s="51">
        <v>193084944</v>
      </c>
      <c r="I1412" s="51">
        <v>193084944</v>
      </c>
      <c r="J1412" s="51">
        <v>0</v>
      </c>
      <c r="K1412" s="51">
        <v>0</v>
      </c>
      <c r="L1412" s="51">
        <v>0</v>
      </c>
      <c r="M1412" s="51">
        <v>153639248.83000001</v>
      </c>
      <c r="N1412" s="51">
        <v>153639248.83000001</v>
      </c>
      <c r="O1412" s="51">
        <v>39445695.170000002</v>
      </c>
      <c r="P1412" s="51">
        <v>39445695.170000002</v>
      </c>
      <c r="Q1412" s="9">
        <f t="shared" si="43"/>
        <v>0.79570807359272933</v>
      </c>
    </row>
    <row r="1413" spans="1:17" x14ac:dyDescent="0.2">
      <c r="A1413" s="10" t="s">
        <v>474</v>
      </c>
      <c r="B1413" s="10" t="s">
        <v>475</v>
      </c>
      <c r="C1413" s="11" t="str">
        <f t="shared" si="42"/>
        <v>21375803 TEATRO NACIONAL</v>
      </c>
      <c r="D1413" s="10" t="s">
        <v>19</v>
      </c>
      <c r="E1413" s="10" t="s">
        <v>115</v>
      </c>
      <c r="F1413" s="10" t="s">
        <v>116</v>
      </c>
      <c r="G1413" s="51">
        <v>2500000</v>
      </c>
      <c r="H1413" s="51">
        <v>2950000</v>
      </c>
      <c r="I1413" s="51">
        <v>2950000</v>
      </c>
      <c r="J1413" s="51">
        <v>0</v>
      </c>
      <c r="K1413" s="51">
        <v>0</v>
      </c>
      <c r="L1413" s="51">
        <v>0</v>
      </c>
      <c r="M1413" s="51">
        <v>2922632.3</v>
      </c>
      <c r="N1413" s="51">
        <v>2914132.3</v>
      </c>
      <c r="O1413" s="51">
        <v>27367.7</v>
      </c>
      <c r="P1413" s="51">
        <v>27367.7</v>
      </c>
      <c r="Q1413" s="9">
        <f t="shared" si="43"/>
        <v>0.99072281355932201</v>
      </c>
    </row>
    <row r="1414" spans="1:17" x14ac:dyDescent="0.2">
      <c r="A1414" s="10" t="s">
        <v>474</v>
      </c>
      <c r="B1414" s="10" t="s">
        <v>475</v>
      </c>
      <c r="C1414" s="11" t="str">
        <f t="shared" si="42"/>
        <v>21375803 TEATRO NACIONAL</v>
      </c>
      <c r="D1414" s="58" t="s">
        <v>19</v>
      </c>
      <c r="E1414" s="10" t="s">
        <v>117</v>
      </c>
      <c r="F1414" s="10" t="s">
        <v>118</v>
      </c>
      <c r="G1414" s="51">
        <v>1500000</v>
      </c>
      <c r="H1414" s="51">
        <v>1950000</v>
      </c>
      <c r="I1414" s="51">
        <v>1950000</v>
      </c>
      <c r="J1414" s="51">
        <v>0</v>
      </c>
      <c r="K1414" s="51">
        <v>0</v>
      </c>
      <c r="L1414" s="51">
        <v>0</v>
      </c>
      <c r="M1414" s="51">
        <v>1926132.3</v>
      </c>
      <c r="N1414" s="51">
        <v>1917632.3</v>
      </c>
      <c r="O1414" s="51">
        <v>23867.7</v>
      </c>
      <c r="P1414" s="51">
        <v>23867.7</v>
      </c>
      <c r="Q1414" s="9">
        <f t="shared" si="43"/>
        <v>0.9877601538461539</v>
      </c>
    </row>
    <row r="1415" spans="1:17" x14ac:dyDescent="0.2">
      <c r="A1415" s="10" t="s">
        <v>474</v>
      </c>
      <c r="B1415" s="10" t="s">
        <v>475</v>
      </c>
      <c r="C1415" s="11" t="str">
        <f t="shared" ref="C1415:C1478" si="44">+CONCATENATE(A1415," ",B1415)</f>
        <v>21375803 TEATRO NACIONAL</v>
      </c>
      <c r="D1415" s="10" t="s">
        <v>19</v>
      </c>
      <c r="E1415" s="10" t="s">
        <v>119</v>
      </c>
      <c r="F1415" s="10" t="s">
        <v>120</v>
      </c>
      <c r="G1415" s="51">
        <v>1000000</v>
      </c>
      <c r="H1415" s="51">
        <v>1000000</v>
      </c>
      <c r="I1415" s="51">
        <v>1000000</v>
      </c>
      <c r="J1415" s="51">
        <v>0</v>
      </c>
      <c r="K1415" s="51">
        <v>0</v>
      </c>
      <c r="L1415" s="51">
        <v>0</v>
      </c>
      <c r="M1415" s="51">
        <v>996500</v>
      </c>
      <c r="N1415" s="51">
        <v>996500</v>
      </c>
      <c r="O1415" s="51">
        <v>3500</v>
      </c>
      <c r="P1415" s="51">
        <v>3500</v>
      </c>
      <c r="Q1415" s="9">
        <f t="shared" ref="Q1415:Q1478" si="45">+IFERROR(M1415/H1415,0)</f>
        <v>0.99650000000000005</v>
      </c>
    </row>
    <row r="1416" spans="1:17" x14ac:dyDescent="0.2">
      <c r="A1416" s="10" t="s">
        <v>474</v>
      </c>
      <c r="B1416" s="10" t="s">
        <v>475</v>
      </c>
      <c r="C1416" s="11" t="str">
        <f t="shared" si="44"/>
        <v>21375803 TEATRO NACIONAL</v>
      </c>
      <c r="D1416" s="10" t="s">
        <v>19</v>
      </c>
      <c r="E1416" s="10" t="s">
        <v>123</v>
      </c>
      <c r="F1416" s="10" t="s">
        <v>124</v>
      </c>
      <c r="G1416" s="51">
        <v>62257000</v>
      </c>
      <c r="H1416" s="51">
        <v>69257000</v>
      </c>
      <c r="I1416" s="51">
        <v>69257000</v>
      </c>
      <c r="J1416" s="51">
        <v>0</v>
      </c>
      <c r="K1416" s="51">
        <v>0</v>
      </c>
      <c r="L1416" s="51">
        <v>0</v>
      </c>
      <c r="M1416" s="51">
        <v>51942264.170000002</v>
      </c>
      <c r="N1416" s="51">
        <v>36610010.68</v>
      </c>
      <c r="O1416" s="51">
        <v>17314735.829999998</v>
      </c>
      <c r="P1416" s="51">
        <v>17314735.829999998</v>
      </c>
      <c r="Q1416" s="9">
        <f t="shared" si="45"/>
        <v>0.74999298511341816</v>
      </c>
    </row>
    <row r="1417" spans="1:17" x14ac:dyDescent="0.2">
      <c r="A1417" s="10" t="s">
        <v>474</v>
      </c>
      <c r="B1417" s="10" t="s">
        <v>475</v>
      </c>
      <c r="C1417" s="11" t="str">
        <f t="shared" si="44"/>
        <v>21375803 TEATRO NACIONAL</v>
      </c>
      <c r="D1417" s="10" t="s">
        <v>19</v>
      </c>
      <c r="E1417" s="10" t="s">
        <v>125</v>
      </c>
      <c r="F1417" s="10" t="s">
        <v>126</v>
      </c>
      <c r="G1417" s="51">
        <v>11600000</v>
      </c>
      <c r="H1417" s="51">
        <v>11600000</v>
      </c>
      <c r="I1417" s="51">
        <v>11600000</v>
      </c>
      <c r="J1417" s="51">
        <v>0</v>
      </c>
      <c r="K1417" s="51">
        <v>0</v>
      </c>
      <c r="L1417" s="51">
        <v>0</v>
      </c>
      <c r="M1417" s="51">
        <v>10969299.029999999</v>
      </c>
      <c r="N1417" s="51">
        <v>4316149.13</v>
      </c>
      <c r="O1417" s="51">
        <v>630700.97</v>
      </c>
      <c r="P1417" s="51">
        <v>630700.97</v>
      </c>
      <c r="Q1417" s="9">
        <f t="shared" si="45"/>
        <v>0.94562922672413785</v>
      </c>
    </row>
    <row r="1418" spans="1:17" x14ac:dyDescent="0.2">
      <c r="A1418" s="10" t="s">
        <v>474</v>
      </c>
      <c r="B1418" s="10" t="s">
        <v>475</v>
      </c>
      <c r="C1418" s="11" t="str">
        <f t="shared" si="44"/>
        <v>21375803 TEATRO NACIONAL</v>
      </c>
      <c r="D1418" s="10" t="s">
        <v>19</v>
      </c>
      <c r="E1418" s="10" t="s">
        <v>129</v>
      </c>
      <c r="F1418" s="10" t="s">
        <v>130</v>
      </c>
      <c r="G1418" s="51">
        <v>10857000</v>
      </c>
      <c r="H1418" s="51">
        <v>10857000</v>
      </c>
      <c r="I1418" s="51">
        <v>10857000</v>
      </c>
      <c r="J1418" s="51">
        <v>0</v>
      </c>
      <c r="K1418" s="51">
        <v>0</v>
      </c>
      <c r="L1418" s="51">
        <v>0</v>
      </c>
      <c r="M1418" s="51">
        <v>8896548.0099999998</v>
      </c>
      <c r="N1418" s="51">
        <v>8096430.9900000002</v>
      </c>
      <c r="O1418" s="51">
        <v>1960451.99</v>
      </c>
      <c r="P1418" s="51">
        <v>1960451.99</v>
      </c>
      <c r="Q1418" s="9">
        <f t="shared" si="45"/>
        <v>0.81942967762733721</v>
      </c>
    </row>
    <row r="1419" spans="1:17" x14ac:dyDescent="0.2">
      <c r="A1419" s="10" t="s">
        <v>474</v>
      </c>
      <c r="B1419" s="10" t="s">
        <v>475</v>
      </c>
      <c r="C1419" s="11" t="str">
        <f t="shared" si="44"/>
        <v>21375803 TEATRO NACIONAL</v>
      </c>
      <c r="D1419" s="10" t="s">
        <v>19</v>
      </c>
      <c r="E1419" s="10" t="s">
        <v>131</v>
      </c>
      <c r="F1419" s="10" t="s">
        <v>132</v>
      </c>
      <c r="G1419" s="51">
        <v>5000000</v>
      </c>
      <c r="H1419" s="51">
        <v>5000000</v>
      </c>
      <c r="I1419" s="51">
        <v>5000000</v>
      </c>
      <c r="J1419" s="51">
        <v>0</v>
      </c>
      <c r="K1419" s="51">
        <v>0</v>
      </c>
      <c r="L1419" s="51">
        <v>0</v>
      </c>
      <c r="M1419" s="51">
        <v>3463224</v>
      </c>
      <c r="N1419" s="51">
        <v>489659.06</v>
      </c>
      <c r="O1419" s="51">
        <v>1536776</v>
      </c>
      <c r="P1419" s="51">
        <v>1536776</v>
      </c>
      <c r="Q1419" s="9">
        <f t="shared" si="45"/>
        <v>0.69264479999999995</v>
      </c>
    </row>
    <row r="1420" spans="1:17" x14ac:dyDescent="0.2">
      <c r="A1420" s="10" t="s">
        <v>474</v>
      </c>
      <c r="B1420" s="10" t="s">
        <v>475</v>
      </c>
      <c r="C1420" s="11" t="str">
        <f t="shared" si="44"/>
        <v>21375803 TEATRO NACIONAL</v>
      </c>
      <c r="D1420" s="10" t="s">
        <v>19</v>
      </c>
      <c r="E1420" s="10" t="s">
        <v>133</v>
      </c>
      <c r="F1420" s="10" t="s">
        <v>134</v>
      </c>
      <c r="G1420" s="51">
        <v>5000000</v>
      </c>
      <c r="H1420" s="51">
        <v>5000000</v>
      </c>
      <c r="I1420" s="51">
        <v>5000000</v>
      </c>
      <c r="J1420" s="51">
        <v>0</v>
      </c>
      <c r="K1420" s="51">
        <v>0</v>
      </c>
      <c r="L1420" s="51">
        <v>0</v>
      </c>
      <c r="M1420" s="51">
        <v>4438772.59</v>
      </c>
      <c r="N1420" s="51">
        <v>2966655.73</v>
      </c>
      <c r="O1420" s="51">
        <v>561227.41</v>
      </c>
      <c r="P1420" s="51">
        <v>561227.41</v>
      </c>
      <c r="Q1420" s="9">
        <f t="shared" si="45"/>
        <v>0.88775451799999994</v>
      </c>
    </row>
    <row r="1421" spans="1:17" x14ac:dyDescent="0.2">
      <c r="A1421" s="10" t="s">
        <v>474</v>
      </c>
      <c r="B1421" s="10" t="s">
        <v>475</v>
      </c>
      <c r="C1421" s="11" t="str">
        <f t="shared" si="44"/>
        <v>21375803 TEATRO NACIONAL</v>
      </c>
      <c r="D1421" s="10" t="s">
        <v>19</v>
      </c>
      <c r="E1421" s="10" t="s">
        <v>135</v>
      </c>
      <c r="F1421" s="10" t="s">
        <v>136</v>
      </c>
      <c r="G1421" s="51">
        <v>17000000</v>
      </c>
      <c r="H1421" s="51">
        <v>17000000</v>
      </c>
      <c r="I1421" s="51">
        <v>17000000</v>
      </c>
      <c r="J1421" s="51">
        <v>0</v>
      </c>
      <c r="K1421" s="51">
        <v>0</v>
      </c>
      <c r="L1421" s="51">
        <v>0</v>
      </c>
      <c r="M1421" s="51">
        <v>12220626.67</v>
      </c>
      <c r="N1421" s="51">
        <v>9209815.2799999993</v>
      </c>
      <c r="O1421" s="51">
        <v>4779373.33</v>
      </c>
      <c r="P1421" s="51">
        <v>4779373.33</v>
      </c>
      <c r="Q1421" s="9">
        <f t="shared" si="45"/>
        <v>0.71886039235294119</v>
      </c>
    </row>
    <row r="1422" spans="1:17" x14ac:dyDescent="0.2">
      <c r="A1422" s="10" t="s">
        <v>474</v>
      </c>
      <c r="B1422" s="10" t="s">
        <v>475</v>
      </c>
      <c r="C1422" s="11" t="str">
        <f t="shared" si="44"/>
        <v>21375803 TEATRO NACIONAL</v>
      </c>
      <c r="D1422" s="10" t="s">
        <v>19</v>
      </c>
      <c r="E1422" s="10" t="s">
        <v>137</v>
      </c>
      <c r="F1422" s="10" t="s">
        <v>138</v>
      </c>
      <c r="G1422" s="51">
        <v>2000000</v>
      </c>
      <c r="H1422" s="51">
        <v>2000000</v>
      </c>
      <c r="I1422" s="51">
        <v>2000000</v>
      </c>
      <c r="J1422" s="51">
        <v>0</v>
      </c>
      <c r="K1422" s="51">
        <v>0</v>
      </c>
      <c r="L1422" s="51">
        <v>0</v>
      </c>
      <c r="M1422" s="51">
        <v>1940740.05</v>
      </c>
      <c r="N1422" s="51">
        <v>1940740.05</v>
      </c>
      <c r="O1422" s="51">
        <v>59259.95</v>
      </c>
      <c r="P1422" s="51">
        <v>59259.95</v>
      </c>
      <c r="Q1422" s="9">
        <f t="shared" si="45"/>
        <v>0.97037002500000002</v>
      </c>
    </row>
    <row r="1423" spans="1:17" x14ac:dyDescent="0.2">
      <c r="A1423" s="10" t="s">
        <v>474</v>
      </c>
      <c r="B1423" s="10" t="s">
        <v>475</v>
      </c>
      <c r="C1423" s="11" t="str">
        <f t="shared" si="44"/>
        <v>21375803 TEATRO NACIONAL</v>
      </c>
      <c r="D1423" s="10" t="s">
        <v>19</v>
      </c>
      <c r="E1423" s="10" t="s">
        <v>139</v>
      </c>
      <c r="F1423" s="10" t="s">
        <v>140</v>
      </c>
      <c r="G1423" s="51">
        <v>10800000</v>
      </c>
      <c r="H1423" s="51">
        <v>17800000</v>
      </c>
      <c r="I1423" s="51">
        <v>17800000</v>
      </c>
      <c r="J1423" s="51">
        <v>0</v>
      </c>
      <c r="K1423" s="51">
        <v>0</v>
      </c>
      <c r="L1423" s="51">
        <v>0</v>
      </c>
      <c r="M1423" s="51">
        <v>10013053.82</v>
      </c>
      <c r="N1423" s="51">
        <v>9590560.4399999995</v>
      </c>
      <c r="O1423" s="51">
        <v>7786946.1799999997</v>
      </c>
      <c r="P1423" s="51">
        <v>7786946.1799999997</v>
      </c>
      <c r="Q1423" s="9">
        <f t="shared" si="45"/>
        <v>0.56253111348314611</v>
      </c>
    </row>
    <row r="1424" spans="1:17" x14ac:dyDescent="0.2">
      <c r="A1424" s="10" t="s">
        <v>474</v>
      </c>
      <c r="B1424" s="10" t="s">
        <v>475</v>
      </c>
      <c r="C1424" s="11" t="str">
        <f t="shared" si="44"/>
        <v>21375803 TEATRO NACIONAL</v>
      </c>
      <c r="D1424" s="10" t="s">
        <v>19</v>
      </c>
      <c r="E1424" s="10" t="s">
        <v>141</v>
      </c>
      <c r="F1424" s="10" t="s">
        <v>142</v>
      </c>
      <c r="G1424" s="51">
        <v>1820000</v>
      </c>
      <c r="H1424" s="51">
        <v>1820000</v>
      </c>
      <c r="I1424" s="51">
        <v>1820000</v>
      </c>
      <c r="J1424" s="51">
        <v>0</v>
      </c>
      <c r="K1424" s="51">
        <v>0</v>
      </c>
      <c r="L1424" s="51">
        <v>0</v>
      </c>
      <c r="M1424" s="51">
        <v>177154</v>
      </c>
      <c r="N1424" s="51">
        <v>177154</v>
      </c>
      <c r="O1424" s="51">
        <v>1642846</v>
      </c>
      <c r="P1424" s="51">
        <v>1642846</v>
      </c>
      <c r="Q1424" s="9">
        <f t="shared" si="45"/>
        <v>9.7337362637362632E-2</v>
      </c>
    </row>
    <row r="1425" spans="1:17" x14ac:dyDescent="0.2">
      <c r="A1425" s="10" t="s">
        <v>474</v>
      </c>
      <c r="B1425" s="10" t="s">
        <v>475</v>
      </c>
      <c r="C1425" s="11" t="str">
        <f t="shared" si="44"/>
        <v>21375803 TEATRO NACIONAL</v>
      </c>
      <c r="D1425" s="10" t="s">
        <v>19</v>
      </c>
      <c r="E1425" s="10" t="s">
        <v>143</v>
      </c>
      <c r="F1425" s="10" t="s">
        <v>144</v>
      </c>
      <c r="G1425" s="51">
        <v>120000</v>
      </c>
      <c r="H1425" s="51">
        <v>120000</v>
      </c>
      <c r="I1425" s="51">
        <v>120000</v>
      </c>
      <c r="J1425" s="51">
        <v>0</v>
      </c>
      <c r="K1425" s="51">
        <v>0</v>
      </c>
      <c r="L1425" s="51">
        <v>0</v>
      </c>
      <c r="M1425" s="51">
        <v>0</v>
      </c>
      <c r="N1425" s="51">
        <v>0</v>
      </c>
      <c r="O1425" s="51">
        <v>120000</v>
      </c>
      <c r="P1425" s="51">
        <v>120000</v>
      </c>
      <c r="Q1425" s="9">
        <f t="shared" si="45"/>
        <v>0</v>
      </c>
    </row>
    <row r="1426" spans="1:17" x14ac:dyDescent="0.2">
      <c r="A1426" s="10" t="s">
        <v>474</v>
      </c>
      <c r="B1426" s="10" t="s">
        <v>475</v>
      </c>
      <c r="C1426" s="11" t="str">
        <f t="shared" si="44"/>
        <v>21375803 TEATRO NACIONAL</v>
      </c>
      <c r="D1426" s="10" t="s">
        <v>19</v>
      </c>
      <c r="E1426" s="10" t="s">
        <v>145</v>
      </c>
      <c r="F1426" s="10" t="s">
        <v>146</v>
      </c>
      <c r="G1426" s="51">
        <v>1700000</v>
      </c>
      <c r="H1426" s="51">
        <v>1700000</v>
      </c>
      <c r="I1426" s="51">
        <v>1700000</v>
      </c>
      <c r="J1426" s="51">
        <v>0</v>
      </c>
      <c r="K1426" s="51">
        <v>0</v>
      </c>
      <c r="L1426" s="51">
        <v>0</v>
      </c>
      <c r="M1426" s="51">
        <v>177154</v>
      </c>
      <c r="N1426" s="51">
        <v>177154</v>
      </c>
      <c r="O1426" s="51">
        <v>1522846</v>
      </c>
      <c r="P1426" s="51">
        <v>1522846</v>
      </c>
      <c r="Q1426" s="9">
        <f t="shared" si="45"/>
        <v>0.10420823529411764</v>
      </c>
    </row>
    <row r="1427" spans="1:17" x14ac:dyDescent="0.2">
      <c r="A1427" s="10" t="s">
        <v>474</v>
      </c>
      <c r="B1427" s="10" t="s">
        <v>475</v>
      </c>
      <c r="C1427" s="11" t="str">
        <f t="shared" si="44"/>
        <v>21375803 TEATRO NACIONAL</v>
      </c>
      <c r="D1427" s="10" t="s">
        <v>19</v>
      </c>
      <c r="E1427" s="10" t="s">
        <v>147</v>
      </c>
      <c r="F1427" s="10" t="s">
        <v>148</v>
      </c>
      <c r="G1427" s="51">
        <v>1000000</v>
      </c>
      <c r="H1427" s="51">
        <v>1000000</v>
      </c>
      <c r="I1427" s="51">
        <v>1000000</v>
      </c>
      <c r="J1427" s="51">
        <v>0</v>
      </c>
      <c r="K1427" s="51">
        <v>0</v>
      </c>
      <c r="L1427" s="51">
        <v>0</v>
      </c>
      <c r="M1427" s="51">
        <v>5079.4399999999996</v>
      </c>
      <c r="N1427" s="51">
        <v>5079.4399999999996</v>
      </c>
      <c r="O1427" s="51">
        <v>994920.56</v>
      </c>
      <c r="P1427" s="51">
        <v>994920.56</v>
      </c>
      <c r="Q1427" s="9">
        <f t="shared" si="45"/>
        <v>5.0794399999999993E-3</v>
      </c>
    </row>
    <row r="1428" spans="1:17" x14ac:dyDescent="0.2">
      <c r="A1428" s="10" t="s">
        <v>474</v>
      </c>
      <c r="B1428" s="10" t="s">
        <v>475</v>
      </c>
      <c r="C1428" s="11" t="str">
        <f t="shared" si="44"/>
        <v>21375803 TEATRO NACIONAL</v>
      </c>
      <c r="D1428" s="10" t="s">
        <v>19</v>
      </c>
      <c r="E1428" s="10" t="s">
        <v>291</v>
      </c>
      <c r="F1428" s="10" t="s">
        <v>292</v>
      </c>
      <c r="G1428" s="51">
        <v>1000000</v>
      </c>
      <c r="H1428" s="51">
        <v>1000000</v>
      </c>
      <c r="I1428" s="51">
        <v>1000000</v>
      </c>
      <c r="J1428" s="51">
        <v>0</v>
      </c>
      <c r="K1428" s="51">
        <v>0</v>
      </c>
      <c r="L1428" s="51">
        <v>0</v>
      </c>
      <c r="M1428" s="51">
        <v>5079.4399999999996</v>
      </c>
      <c r="N1428" s="51">
        <v>5079.4399999999996</v>
      </c>
      <c r="O1428" s="51">
        <v>994920.56</v>
      </c>
      <c r="P1428" s="51">
        <v>994920.56</v>
      </c>
      <c r="Q1428" s="9">
        <f t="shared" si="45"/>
        <v>5.0794399999999993E-3</v>
      </c>
    </row>
    <row r="1429" spans="1:17" x14ac:dyDescent="0.2">
      <c r="A1429" s="10" t="s">
        <v>474</v>
      </c>
      <c r="B1429" s="10" t="s">
        <v>475</v>
      </c>
      <c r="C1429" s="11" t="str">
        <f t="shared" si="44"/>
        <v>21375803 TEATRO NACIONAL</v>
      </c>
      <c r="D1429" s="10" t="s">
        <v>19</v>
      </c>
      <c r="E1429" s="10" t="s">
        <v>153</v>
      </c>
      <c r="F1429" s="10" t="s">
        <v>154</v>
      </c>
      <c r="G1429" s="51">
        <v>147650796</v>
      </c>
      <c r="H1429" s="51">
        <v>131650796</v>
      </c>
      <c r="I1429" s="51">
        <v>131650796</v>
      </c>
      <c r="J1429" s="51">
        <v>0</v>
      </c>
      <c r="K1429" s="51">
        <v>0</v>
      </c>
      <c r="L1429" s="51">
        <v>0</v>
      </c>
      <c r="M1429" s="51">
        <v>107704160</v>
      </c>
      <c r="N1429" s="51">
        <v>97114817.269999996</v>
      </c>
      <c r="O1429" s="51">
        <v>23946636</v>
      </c>
      <c r="P1429" s="51">
        <v>23946636</v>
      </c>
      <c r="Q1429" s="9">
        <f t="shared" si="45"/>
        <v>0.81810489015197452</v>
      </c>
    </row>
    <row r="1430" spans="1:17" x14ac:dyDescent="0.2">
      <c r="A1430" s="10" t="s">
        <v>474</v>
      </c>
      <c r="B1430" s="10" t="s">
        <v>475</v>
      </c>
      <c r="C1430" s="11" t="str">
        <f t="shared" si="44"/>
        <v>21375803 TEATRO NACIONAL</v>
      </c>
      <c r="D1430" s="10" t="s">
        <v>19</v>
      </c>
      <c r="E1430" s="10" t="s">
        <v>155</v>
      </c>
      <c r="F1430" s="10" t="s">
        <v>156</v>
      </c>
      <c r="G1430" s="51">
        <v>28200796</v>
      </c>
      <c r="H1430" s="51">
        <v>20200796</v>
      </c>
      <c r="I1430" s="51">
        <v>20200796</v>
      </c>
      <c r="J1430" s="51">
        <v>0</v>
      </c>
      <c r="K1430" s="51">
        <v>0</v>
      </c>
      <c r="L1430" s="51">
        <v>0</v>
      </c>
      <c r="M1430" s="51">
        <v>16249360.99</v>
      </c>
      <c r="N1430" s="51">
        <v>10266584.039999999</v>
      </c>
      <c r="O1430" s="51">
        <v>3951435.01</v>
      </c>
      <c r="P1430" s="51">
        <v>3951435.01</v>
      </c>
      <c r="Q1430" s="9">
        <f t="shared" si="45"/>
        <v>0.80439211355829743</v>
      </c>
    </row>
    <row r="1431" spans="1:17" x14ac:dyDescent="0.2">
      <c r="A1431" s="10" t="s">
        <v>474</v>
      </c>
      <c r="B1431" s="10" t="s">
        <v>475</v>
      </c>
      <c r="C1431" s="11" t="str">
        <f t="shared" si="44"/>
        <v>21375803 TEATRO NACIONAL</v>
      </c>
      <c r="D1431" s="10" t="s">
        <v>19</v>
      </c>
      <c r="E1431" s="10" t="s">
        <v>157</v>
      </c>
      <c r="F1431" s="10" t="s">
        <v>158</v>
      </c>
      <c r="G1431" s="51">
        <v>4900796</v>
      </c>
      <c r="H1431" s="51">
        <v>4400796</v>
      </c>
      <c r="I1431" s="51">
        <v>4400796</v>
      </c>
      <c r="J1431" s="51">
        <v>0</v>
      </c>
      <c r="K1431" s="51">
        <v>0</v>
      </c>
      <c r="L1431" s="51">
        <v>0</v>
      </c>
      <c r="M1431" s="51">
        <v>1982479.8</v>
      </c>
      <c r="N1431" s="51">
        <v>1888474.8</v>
      </c>
      <c r="O1431" s="51">
        <v>2418316.2000000002</v>
      </c>
      <c r="P1431" s="51">
        <v>2418316.2000000002</v>
      </c>
      <c r="Q1431" s="9">
        <f t="shared" si="45"/>
        <v>0.45048209460288546</v>
      </c>
    </row>
    <row r="1432" spans="1:17" x14ac:dyDescent="0.2">
      <c r="A1432" s="10" t="s">
        <v>474</v>
      </c>
      <c r="B1432" s="10" t="s">
        <v>475</v>
      </c>
      <c r="C1432" s="11" t="str">
        <f t="shared" si="44"/>
        <v>21375803 TEATRO NACIONAL</v>
      </c>
      <c r="D1432" s="10" t="s">
        <v>19</v>
      </c>
      <c r="E1432" s="10" t="s">
        <v>159</v>
      </c>
      <c r="F1432" s="10" t="s">
        <v>160</v>
      </c>
      <c r="G1432" s="51">
        <v>1000000</v>
      </c>
      <c r="H1432" s="51">
        <v>1000000</v>
      </c>
      <c r="I1432" s="51">
        <v>1000000</v>
      </c>
      <c r="J1432" s="51">
        <v>0</v>
      </c>
      <c r="K1432" s="51">
        <v>0</v>
      </c>
      <c r="L1432" s="51">
        <v>0</v>
      </c>
      <c r="M1432" s="51">
        <v>660000</v>
      </c>
      <c r="N1432" s="51">
        <v>0</v>
      </c>
      <c r="O1432" s="51">
        <v>340000</v>
      </c>
      <c r="P1432" s="51">
        <v>340000</v>
      </c>
      <c r="Q1432" s="9">
        <f t="shared" si="45"/>
        <v>0.66</v>
      </c>
    </row>
    <row r="1433" spans="1:17" x14ac:dyDescent="0.2">
      <c r="A1433" s="10" t="s">
        <v>474</v>
      </c>
      <c r="B1433" s="10" t="s">
        <v>475</v>
      </c>
      <c r="C1433" s="11" t="str">
        <f t="shared" si="44"/>
        <v>21375803 TEATRO NACIONAL</v>
      </c>
      <c r="D1433" s="10" t="s">
        <v>19</v>
      </c>
      <c r="E1433" s="10" t="s">
        <v>161</v>
      </c>
      <c r="F1433" s="10" t="s">
        <v>162</v>
      </c>
      <c r="G1433" s="51">
        <v>11500000</v>
      </c>
      <c r="H1433" s="51">
        <v>11500000</v>
      </c>
      <c r="I1433" s="51">
        <v>11500000</v>
      </c>
      <c r="J1433" s="51">
        <v>0</v>
      </c>
      <c r="K1433" s="51">
        <v>0</v>
      </c>
      <c r="L1433" s="51">
        <v>0</v>
      </c>
      <c r="M1433" s="51">
        <v>10902852.890000001</v>
      </c>
      <c r="N1433" s="51">
        <v>6422439.6200000001</v>
      </c>
      <c r="O1433" s="51">
        <v>597147.11</v>
      </c>
      <c r="P1433" s="51">
        <v>597147.11</v>
      </c>
      <c r="Q1433" s="9">
        <f t="shared" si="45"/>
        <v>0.9480741643478261</v>
      </c>
    </row>
    <row r="1434" spans="1:17" x14ac:dyDescent="0.2">
      <c r="A1434" s="10" t="s">
        <v>474</v>
      </c>
      <c r="B1434" s="10" t="s">
        <v>475</v>
      </c>
      <c r="C1434" s="11" t="str">
        <f t="shared" si="44"/>
        <v>21375803 TEATRO NACIONAL</v>
      </c>
      <c r="D1434" s="10" t="s">
        <v>19</v>
      </c>
      <c r="E1434" s="10" t="s">
        <v>163</v>
      </c>
      <c r="F1434" s="10" t="s">
        <v>164</v>
      </c>
      <c r="G1434" s="51">
        <v>10800000</v>
      </c>
      <c r="H1434" s="51">
        <v>3300000</v>
      </c>
      <c r="I1434" s="51">
        <v>3300000</v>
      </c>
      <c r="J1434" s="51">
        <v>0</v>
      </c>
      <c r="K1434" s="51">
        <v>0</v>
      </c>
      <c r="L1434" s="51">
        <v>0</v>
      </c>
      <c r="M1434" s="51">
        <v>2704028.3</v>
      </c>
      <c r="N1434" s="51">
        <v>1955669.62</v>
      </c>
      <c r="O1434" s="51">
        <v>595971.69999999995</v>
      </c>
      <c r="P1434" s="51">
        <v>595971.69999999995</v>
      </c>
      <c r="Q1434" s="9">
        <f t="shared" si="45"/>
        <v>0.81940251515151508</v>
      </c>
    </row>
    <row r="1435" spans="1:17" x14ac:dyDescent="0.2">
      <c r="A1435" s="10" t="s">
        <v>474</v>
      </c>
      <c r="B1435" s="10" t="s">
        <v>475</v>
      </c>
      <c r="C1435" s="11" t="str">
        <f t="shared" si="44"/>
        <v>21375803 TEATRO NACIONAL</v>
      </c>
      <c r="D1435" s="10" t="s">
        <v>19</v>
      </c>
      <c r="E1435" s="10" t="s">
        <v>165</v>
      </c>
      <c r="F1435" s="10" t="s">
        <v>166</v>
      </c>
      <c r="G1435" s="51">
        <v>4500000</v>
      </c>
      <c r="H1435" s="51">
        <v>3500000</v>
      </c>
      <c r="I1435" s="51">
        <v>3500000</v>
      </c>
      <c r="J1435" s="51">
        <v>0</v>
      </c>
      <c r="K1435" s="51">
        <v>0</v>
      </c>
      <c r="L1435" s="51">
        <v>0</v>
      </c>
      <c r="M1435" s="51">
        <v>1635476.16</v>
      </c>
      <c r="N1435" s="51">
        <v>1635476.16</v>
      </c>
      <c r="O1435" s="51">
        <v>1864523.84</v>
      </c>
      <c r="P1435" s="51">
        <v>1864523.84</v>
      </c>
      <c r="Q1435" s="9">
        <f t="shared" si="45"/>
        <v>0.46727890285714285</v>
      </c>
    </row>
    <row r="1436" spans="1:17" x14ac:dyDescent="0.2">
      <c r="A1436" s="10" t="s">
        <v>474</v>
      </c>
      <c r="B1436" s="10" t="s">
        <v>475</v>
      </c>
      <c r="C1436" s="11" t="str">
        <f t="shared" si="44"/>
        <v>21375803 TEATRO NACIONAL</v>
      </c>
      <c r="D1436" s="10" t="s">
        <v>19</v>
      </c>
      <c r="E1436" s="10" t="s">
        <v>167</v>
      </c>
      <c r="F1436" s="10" t="s">
        <v>168</v>
      </c>
      <c r="G1436" s="51">
        <v>3500000</v>
      </c>
      <c r="H1436" s="51">
        <v>3500000</v>
      </c>
      <c r="I1436" s="51">
        <v>3500000</v>
      </c>
      <c r="J1436" s="51">
        <v>0</v>
      </c>
      <c r="K1436" s="51">
        <v>0</v>
      </c>
      <c r="L1436" s="51">
        <v>0</v>
      </c>
      <c r="M1436" s="51">
        <v>1635476.16</v>
      </c>
      <c r="N1436" s="51">
        <v>1635476.16</v>
      </c>
      <c r="O1436" s="51">
        <v>1864523.84</v>
      </c>
      <c r="P1436" s="51">
        <v>1864523.84</v>
      </c>
      <c r="Q1436" s="9">
        <f t="shared" si="45"/>
        <v>0.46727890285714285</v>
      </c>
    </row>
    <row r="1437" spans="1:17" x14ac:dyDescent="0.2">
      <c r="A1437" s="10" t="s">
        <v>474</v>
      </c>
      <c r="B1437" s="10" t="s">
        <v>475</v>
      </c>
      <c r="C1437" s="11" t="str">
        <f t="shared" si="44"/>
        <v>21375803 TEATRO NACIONAL</v>
      </c>
      <c r="D1437" s="10" t="s">
        <v>19</v>
      </c>
      <c r="E1437" s="10" t="s">
        <v>169</v>
      </c>
      <c r="F1437" s="10" t="s">
        <v>170</v>
      </c>
      <c r="G1437" s="51">
        <v>1000000</v>
      </c>
      <c r="H1437" s="51">
        <v>0</v>
      </c>
      <c r="I1437" s="51">
        <v>0</v>
      </c>
      <c r="J1437" s="51">
        <v>0</v>
      </c>
      <c r="K1437" s="51">
        <v>0</v>
      </c>
      <c r="L1437" s="51">
        <v>0</v>
      </c>
      <c r="M1437" s="51">
        <v>0</v>
      </c>
      <c r="N1437" s="51">
        <v>0</v>
      </c>
      <c r="O1437" s="51">
        <v>0</v>
      </c>
      <c r="P1437" s="51">
        <v>0</v>
      </c>
      <c r="Q1437" s="9">
        <f t="shared" si="45"/>
        <v>0</v>
      </c>
    </row>
    <row r="1438" spans="1:17" x14ac:dyDescent="0.2">
      <c r="A1438" s="10" t="s">
        <v>474</v>
      </c>
      <c r="B1438" s="10" t="s">
        <v>475</v>
      </c>
      <c r="C1438" s="11" t="str">
        <f t="shared" si="44"/>
        <v>21375803 TEATRO NACIONAL</v>
      </c>
      <c r="D1438" s="10" t="s">
        <v>19</v>
      </c>
      <c r="E1438" s="10" t="s">
        <v>171</v>
      </c>
      <c r="F1438" s="10" t="s">
        <v>172</v>
      </c>
      <c r="G1438" s="51">
        <v>49450000</v>
      </c>
      <c r="H1438" s="51">
        <v>52000000</v>
      </c>
      <c r="I1438" s="51">
        <v>52000000</v>
      </c>
      <c r="J1438" s="51">
        <v>0</v>
      </c>
      <c r="K1438" s="51">
        <v>0</v>
      </c>
      <c r="L1438" s="51">
        <v>0</v>
      </c>
      <c r="M1438" s="51">
        <v>42516303.100000001</v>
      </c>
      <c r="N1438" s="51">
        <v>41716426.82</v>
      </c>
      <c r="O1438" s="51">
        <v>9483696.9000000004</v>
      </c>
      <c r="P1438" s="51">
        <v>9483696.9000000004</v>
      </c>
      <c r="Q1438" s="9">
        <f t="shared" si="45"/>
        <v>0.81762121346153849</v>
      </c>
    </row>
    <row r="1439" spans="1:17" x14ac:dyDescent="0.2">
      <c r="A1439" s="10" t="s">
        <v>474</v>
      </c>
      <c r="B1439" s="10" t="s">
        <v>475</v>
      </c>
      <c r="C1439" s="11" t="str">
        <f t="shared" si="44"/>
        <v>21375803 TEATRO NACIONAL</v>
      </c>
      <c r="D1439" s="10" t="s">
        <v>19</v>
      </c>
      <c r="E1439" s="10" t="s">
        <v>173</v>
      </c>
      <c r="F1439" s="10" t="s">
        <v>174</v>
      </c>
      <c r="G1439" s="51">
        <v>17000000</v>
      </c>
      <c r="H1439" s="51">
        <v>19000000</v>
      </c>
      <c r="I1439" s="51">
        <v>19000000</v>
      </c>
      <c r="J1439" s="51">
        <v>0</v>
      </c>
      <c r="K1439" s="51">
        <v>0</v>
      </c>
      <c r="L1439" s="51">
        <v>0</v>
      </c>
      <c r="M1439" s="51">
        <v>14768888.58</v>
      </c>
      <c r="N1439" s="51">
        <v>14680235.689999999</v>
      </c>
      <c r="O1439" s="51">
        <v>4231111.42</v>
      </c>
      <c r="P1439" s="51">
        <v>4231111.42</v>
      </c>
      <c r="Q1439" s="9">
        <f t="shared" si="45"/>
        <v>0.7773099252631579</v>
      </c>
    </row>
    <row r="1440" spans="1:17" x14ac:dyDescent="0.2">
      <c r="A1440" s="10" t="s">
        <v>474</v>
      </c>
      <c r="B1440" s="10" t="s">
        <v>475</v>
      </c>
      <c r="C1440" s="11" t="str">
        <f t="shared" si="44"/>
        <v>21375803 TEATRO NACIONAL</v>
      </c>
      <c r="D1440" s="10" t="s">
        <v>19</v>
      </c>
      <c r="E1440" s="10" t="s">
        <v>175</v>
      </c>
      <c r="F1440" s="10" t="s">
        <v>176</v>
      </c>
      <c r="G1440" s="51">
        <v>1750000</v>
      </c>
      <c r="H1440" s="51">
        <v>1750000</v>
      </c>
      <c r="I1440" s="51">
        <v>1750000</v>
      </c>
      <c r="J1440" s="51">
        <v>0</v>
      </c>
      <c r="K1440" s="51">
        <v>0</v>
      </c>
      <c r="L1440" s="51">
        <v>0</v>
      </c>
      <c r="M1440" s="51">
        <v>281184.71999999997</v>
      </c>
      <c r="N1440" s="51">
        <v>278066.53999999998</v>
      </c>
      <c r="O1440" s="51">
        <v>1468815.28</v>
      </c>
      <c r="P1440" s="51">
        <v>1468815.28</v>
      </c>
      <c r="Q1440" s="9">
        <f t="shared" si="45"/>
        <v>0.16067698285714285</v>
      </c>
    </row>
    <row r="1441" spans="1:17" x14ac:dyDescent="0.2">
      <c r="A1441" s="10" t="s">
        <v>474</v>
      </c>
      <c r="B1441" s="10" t="s">
        <v>475</v>
      </c>
      <c r="C1441" s="11" t="str">
        <f t="shared" si="44"/>
        <v>21375803 TEATRO NACIONAL</v>
      </c>
      <c r="D1441" s="10" t="s">
        <v>19</v>
      </c>
      <c r="E1441" s="10" t="s">
        <v>177</v>
      </c>
      <c r="F1441" s="10" t="s">
        <v>178</v>
      </c>
      <c r="G1441" s="51">
        <v>6000000</v>
      </c>
      <c r="H1441" s="51">
        <v>3000000</v>
      </c>
      <c r="I1441" s="51">
        <v>3000000</v>
      </c>
      <c r="J1441" s="51">
        <v>0</v>
      </c>
      <c r="K1441" s="51">
        <v>0</v>
      </c>
      <c r="L1441" s="51">
        <v>0</v>
      </c>
      <c r="M1441" s="51">
        <v>2690982</v>
      </c>
      <c r="N1441" s="51">
        <v>2690982</v>
      </c>
      <c r="O1441" s="51">
        <v>309018</v>
      </c>
      <c r="P1441" s="51">
        <v>309018</v>
      </c>
      <c r="Q1441" s="9">
        <f t="shared" si="45"/>
        <v>0.89699399999999996</v>
      </c>
    </row>
    <row r="1442" spans="1:17" x14ac:dyDescent="0.2">
      <c r="A1442" s="10" t="s">
        <v>474</v>
      </c>
      <c r="B1442" s="10" t="s">
        <v>475</v>
      </c>
      <c r="C1442" s="11" t="str">
        <f t="shared" si="44"/>
        <v>21375803 TEATRO NACIONAL</v>
      </c>
      <c r="D1442" s="10" t="s">
        <v>19</v>
      </c>
      <c r="E1442" s="10" t="s">
        <v>179</v>
      </c>
      <c r="F1442" s="10" t="s">
        <v>180</v>
      </c>
      <c r="G1442" s="51">
        <v>15000000</v>
      </c>
      <c r="H1442" s="51">
        <v>18550000</v>
      </c>
      <c r="I1442" s="51">
        <v>18550000</v>
      </c>
      <c r="J1442" s="51">
        <v>0</v>
      </c>
      <c r="K1442" s="51">
        <v>0</v>
      </c>
      <c r="L1442" s="51">
        <v>0</v>
      </c>
      <c r="M1442" s="51">
        <v>15503493</v>
      </c>
      <c r="N1442" s="51">
        <v>15346028.119999999</v>
      </c>
      <c r="O1442" s="51">
        <v>3046507</v>
      </c>
      <c r="P1442" s="51">
        <v>3046507</v>
      </c>
      <c r="Q1442" s="9">
        <f t="shared" si="45"/>
        <v>0.83576781671159028</v>
      </c>
    </row>
    <row r="1443" spans="1:17" x14ac:dyDescent="0.2">
      <c r="A1443" s="10" t="s">
        <v>474</v>
      </c>
      <c r="B1443" s="10" t="s">
        <v>475</v>
      </c>
      <c r="C1443" s="11" t="str">
        <f t="shared" si="44"/>
        <v>21375803 TEATRO NACIONAL</v>
      </c>
      <c r="D1443" s="10" t="s">
        <v>19</v>
      </c>
      <c r="E1443" s="10" t="s">
        <v>326</v>
      </c>
      <c r="F1443" s="10" t="s">
        <v>327</v>
      </c>
      <c r="G1443" s="51">
        <v>500000</v>
      </c>
      <c r="H1443" s="51">
        <v>500000</v>
      </c>
      <c r="I1443" s="51">
        <v>500000</v>
      </c>
      <c r="J1443" s="51">
        <v>0</v>
      </c>
      <c r="K1443" s="51">
        <v>0</v>
      </c>
      <c r="L1443" s="51">
        <v>0</v>
      </c>
      <c r="M1443" s="51">
        <v>216050</v>
      </c>
      <c r="N1443" s="51">
        <v>216050</v>
      </c>
      <c r="O1443" s="51">
        <v>283950</v>
      </c>
      <c r="P1443" s="51">
        <v>283950</v>
      </c>
      <c r="Q1443" s="9">
        <f t="shared" si="45"/>
        <v>0.43209999999999998</v>
      </c>
    </row>
    <row r="1444" spans="1:17" x14ac:dyDescent="0.2">
      <c r="A1444" s="10" t="s">
        <v>474</v>
      </c>
      <c r="B1444" s="10" t="s">
        <v>475</v>
      </c>
      <c r="C1444" s="11" t="str">
        <f t="shared" si="44"/>
        <v>21375803 TEATRO NACIONAL</v>
      </c>
      <c r="D1444" s="10" t="s">
        <v>19</v>
      </c>
      <c r="E1444" s="10" t="s">
        <v>181</v>
      </c>
      <c r="F1444" s="10" t="s">
        <v>182</v>
      </c>
      <c r="G1444" s="51">
        <v>4000000</v>
      </c>
      <c r="H1444" s="51">
        <v>4000000</v>
      </c>
      <c r="I1444" s="51">
        <v>4000000</v>
      </c>
      <c r="J1444" s="51">
        <v>0</v>
      </c>
      <c r="K1444" s="51">
        <v>0</v>
      </c>
      <c r="L1444" s="51">
        <v>0</v>
      </c>
      <c r="M1444" s="51">
        <v>3923532.22</v>
      </c>
      <c r="N1444" s="51">
        <v>3415413.82</v>
      </c>
      <c r="O1444" s="51">
        <v>76467.78</v>
      </c>
      <c r="P1444" s="51">
        <v>76467.78</v>
      </c>
      <c r="Q1444" s="9">
        <f t="shared" si="45"/>
        <v>0.98088305500000006</v>
      </c>
    </row>
    <row r="1445" spans="1:17" x14ac:dyDescent="0.2">
      <c r="A1445" s="10" t="s">
        <v>474</v>
      </c>
      <c r="B1445" s="10" t="s">
        <v>475</v>
      </c>
      <c r="C1445" s="11" t="str">
        <f t="shared" si="44"/>
        <v>21375803 TEATRO NACIONAL</v>
      </c>
      <c r="D1445" s="10" t="s">
        <v>19</v>
      </c>
      <c r="E1445" s="10" t="s">
        <v>183</v>
      </c>
      <c r="F1445" s="10" t="s">
        <v>184</v>
      </c>
      <c r="G1445" s="51">
        <v>5200000</v>
      </c>
      <c r="H1445" s="51">
        <v>5200000</v>
      </c>
      <c r="I1445" s="51">
        <v>5200000</v>
      </c>
      <c r="J1445" s="51">
        <v>0</v>
      </c>
      <c r="K1445" s="51">
        <v>0</v>
      </c>
      <c r="L1445" s="51">
        <v>0</v>
      </c>
      <c r="M1445" s="51">
        <v>5132172.58</v>
      </c>
      <c r="N1445" s="51">
        <v>5089650.6500000004</v>
      </c>
      <c r="O1445" s="51">
        <v>67827.42</v>
      </c>
      <c r="P1445" s="51">
        <v>67827.42</v>
      </c>
      <c r="Q1445" s="9">
        <f t="shared" si="45"/>
        <v>0.98695626538461545</v>
      </c>
    </row>
    <row r="1446" spans="1:17" x14ac:dyDescent="0.2">
      <c r="A1446" s="10" t="s">
        <v>474</v>
      </c>
      <c r="B1446" s="10" t="s">
        <v>475</v>
      </c>
      <c r="C1446" s="11" t="str">
        <f t="shared" si="44"/>
        <v>21375803 TEATRO NACIONAL</v>
      </c>
      <c r="D1446" s="10" t="s">
        <v>19</v>
      </c>
      <c r="E1446" s="10" t="s">
        <v>185</v>
      </c>
      <c r="F1446" s="10" t="s">
        <v>186</v>
      </c>
      <c r="G1446" s="51">
        <v>17400000</v>
      </c>
      <c r="H1446" s="51">
        <v>17400000</v>
      </c>
      <c r="I1446" s="51">
        <v>17400000</v>
      </c>
      <c r="J1446" s="51">
        <v>0</v>
      </c>
      <c r="K1446" s="51">
        <v>0</v>
      </c>
      <c r="L1446" s="51">
        <v>0</v>
      </c>
      <c r="M1446" s="51">
        <v>16142571.4</v>
      </c>
      <c r="N1446" s="51">
        <v>14767254.029999999</v>
      </c>
      <c r="O1446" s="51">
        <v>1257428.6000000001</v>
      </c>
      <c r="P1446" s="51">
        <v>1257428.6000000001</v>
      </c>
      <c r="Q1446" s="9">
        <f t="shared" si="45"/>
        <v>0.92773398850574718</v>
      </c>
    </row>
    <row r="1447" spans="1:17" x14ac:dyDescent="0.2">
      <c r="A1447" s="10" t="s">
        <v>474</v>
      </c>
      <c r="B1447" s="10" t="s">
        <v>475</v>
      </c>
      <c r="C1447" s="11" t="str">
        <f t="shared" si="44"/>
        <v>21375803 TEATRO NACIONAL</v>
      </c>
      <c r="D1447" s="10" t="s">
        <v>19</v>
      </c>
      <c r="E1447" s="10" t="s">
        <v>187</v>
      </c>
      <c r="F1447" s="10" t="s">
        <v>188</v>
      </c>
      <c r="G1447" s="51">
        <v>7400000</v>
      </c>
      <c r="H1447" s="51">
        <v>7400000</v>
      </c>
      <c r="I1447" s="51">
        <v>7400000</v>
      </c>
      <c r="J1447" s="51">
        <v>0</v>
      </c>
      <c r="K1447" s="51">
        <v>0</v>
      </c>
      <c r="L1447" s="51">
        <v>0</v>
      </c>
      <c r="M1447" s="51">
        <v>7269432.2599999998</v>
      </c>
      <c r="N1447" s="51">
        <v>7269432.2599999998</v>
      </c>
      <c r="O1447" s="51">
        <v>130567.74</v>
      </c>
      <c r="P1447" s="51">
        <v>130567.74</v>
      </c>
      <c r="Q1447" s="9">
        <f t="shared" si="45"/>
        <v>0.98235571081081074</v>
      </c>
    </row>
    <row r="1448" spans="1:17" x14ac:dyDescent="0.2">
      <c r="A1448" s="10" t="s">
        <v>474</v>
      </c>
      <c r="B1448" s="10" t="s">
        <v>475</v>
      </c>
      <c r="C1448" s="11" t="str">
        <f t="shared" si="44"/>
        <v>21375803 TEATRO NACIONAL</v>
      </c>
      <c r="D1448" s="10" t="s">
        <v>19</v>
      </c>
      <c r="E1448" s="10" t="s">
        <v>189</v>
      </c>
      <c r="F1448" s="10" t="s">
        <v>190</v>
      </c>
      <c r="G1448" s="51">
        <v>10000000</v>
      </c>
      <c r="H1448" s="51">
        <v>10000000</v>
      </c>
      <c r="I1448" s="51">
        <v>10000000</v>
      </c>
      <c r="J1448" s="51">
        <v>0</v>
      </c>
      <c r="K1448" s="51">
        <v>0</v>
      </c>
      <c r="L1448" s="51">
        <v>0</v>
      </c>
      <c r="M1448" s="51">
        <v>8873139.1400000006</v>
      </c>
      <c r="N1448" s="51">
        <v>7497821.7699999996</v>
      </c>
      <c r="O1448" s="51">
        <v>1126860.8600000001</v>
      </c>
      <c r="P1448" s="51">
        <v>1126860.8600000001</v>
      </c>
      <c r="Q1448" s="9">
        <f t="shared" si="45"/>
        <v>0.88731391400000004</v>
      </c>
    </row>
    <row r="1449" spans="1:17" x14ac:dyDescent="0.2">
      <c r="A1449" s="10" t="s">
        <v>474</v>
      </c>
      <c r="B1449" s="10" t="s">
        <v>475</v>
      </c>
      <c r="C1449" s="11" t="str">
        <f t="shared" si="44"/>
        <v>21375803 TEATRO NACIONAL</v>
      </c>
      <c r="D1449" s="10" t="s">
        <v>19</v>
      </c>
      <c r="E1449" s="10" t="s">
        <v>191</v>
      </c>
      <c r="F1449" s="10" t="s">
        <v>192</v>
      </c>
      <c r="G1449" s="51">
        <v>48100000</v>
      </c>
      <c r="H1449" s="51">
        <v>38550000</v>
      </c>
      <c r="I1449" s="51">
        <v>38550000</v>
      </c>
      <c r="J1449" s="51">
        <v>0</v>
      </c>
      <c r="K1449" s="51">
        <v>0</v>
      </c>
      <c r="L1449" s="51">
        <v>0</v>
      </c>
      <c r="M1449" s="51">
        <v>31160448.350000001</v>
      </c>
      <c r="N1449" s="51">
        <v>28729076.219999999</v>
      </c>
      <c r="O1449" s="51">
        <v>7389551.6500000004</v>
      </c>
      <c r="P1449" s="51">
        <v>7389551.6500000004</v>
      </c>
      <c r="Q1449" s="9">
        <f t="shared" si="45"/>
        <v>0.80831253826199745</v>
      </c>
    </row>
    <row r="1450" spans="1:17" x14ac:dyDescent="0.2">
      <c r="A1450" s="10" t="s">
        <v>474</v>
      </c>
      <c r="B1450" s="10" t="s">
        <v>475</v>
      </c>
      <c r="C1450" s="11" t="str">
        <f t="shared" si="44"/>
        <v>21375803 TEATRO NACIONAL</v>
      </c>
      <c r="D1450" s="10" t="s">
        <v>19</v>
      </c>
      <c r="E1450" s="10" t="s">
        <v>193</v>
      </c>
      <c r="F1450" s="10" t="s">
        <v>194</v>
      </c>
      <c r="G1450" s="51">
        <v>3050000</v>
      </c>
      <c r="H1450" s="51">
        <v>3050000</v>
      </c>
      <c r="I1450" s="51">
        <v>3050000</v>
      </c>
      <c r="J1450" s="51">
        <v>0</v>
      </c>
      <c r="K1450" s="51">
        <v>0</v>
      </c>
      <c r="L1450" s="51">
        <v>0</v>
      </c>
      <c r="M1450" s="51">
        <v>2933235.79</v>
      </c>
      <c r="N1450" s="51">
        <v>2659365.96</v>
      </c>
      <c r="O1450" s="51">
        <v>116764.21</v>
      </c>
      <c r="P1450" s="51">
        <v>116764.21</v>
      </c>
      <c r="Q1450" s="9">
        <f t="shared" si="45"/>
        <v>0.96171665245901639</v>
      </c>
    </row>
    <row r="1451" spans="1:17" x14ac:dyDescent="0.2">
      <c r="A1451" s="10" t="s">
        <v>474</v>
      </c>
      <c r="B1451" s="10" t="s">
        <v>475</v>
      </c>
      <c r="C1451" s="11" t="str">
        <f t="shared" si="44"/>
        <v>21375803 TEATRO NACIONAL</v>
      </c>
      <c r="D1451" s="10" t="s">
        <v>19</v>
      </c>
      <c r="E1451" s="10" t="s">
        <v>195</v>
      </c>
      <c r="F1451" s="10" t="s">
        <v>196</v>
      </c>
      <c r="G1451" s="51">
        <v>2950000</v>
      </c>
      <c r="H1451" s="51">
        <v>2400000</v>
      </c>
      <c r="I1451" s="51">
        <v>2400000</v>
      </c>
      <c r="J1451" s="51">
        <v>0</v>
      </c>
      <c r="K1451" s="51">
        <v>0</v>
      </c>
      <c r="L1451" s="51">
        <v>0</v>
      </c>
      <c r="M1451" s="51">
        <v>1782285.54</v>
      </c>
      <c r="N1451" s="51">
        <v>1753572.34</v>
      </c>
      <c r="O1451" s="51">
        <v>617714.46</v>
      </c>
      <c r="P1451" s="51">
        <v>617714.46</v>
      </c>
      <c r="Q1451" s="9">
        <f t="shared" si="45"/>
        <v>0.74261897500000007</v>
      </c>
    </row>
    <row r="1452" spans="1:17" x14ac:dyDescent="0.2">
      <c r="A1452" s="10" t="s">
        <v>474</v>
      </c>
      <c r="B1452" s="10" t="s">
        <v>475</v>
      </c>
      <c r="C1452" s="11" t="str">
        <f t="shared" si="44"/>
        <v>21375803 TEATRO NACIONAL</v>
      </c>
      <c r="D1452" s="10" t="s">
        <v>19</v>
      </c>
      <c r="E1452" s="10" t="s">
        <v>197</v>
      </c>
      <c r="F1452" s="10" t="s">
        <v>198</v>
      </c>
      <c r="G1452" s="51">
        <v>5300000</v>
      </c>
      <c r="H1452" s="51">
        <v>4800000</v>
      </c>
      <c r="I1452" s="51">
        <v>4800000</v>
      </c>
      <c r="J1452" s="51">
        <v>0</v>
      </c>
      <c r="K1452" s="51">
        <v>0</v>
      </c>
      <c r="L1452" s="51">
        <v>0</v>
      </c>
      <c r="M1452" s="51">
        <v>4774293.93</v>
      </c>
      <c r="N1452" s="51">
        <v>4768701.67</v>
      </c>
      <c r="O1452" s="51">
        <v>25706.07</v>
      </c>
      <c r="P1452" s="51">
        <v>25706.07</v>
      </c>
      <c r="Q1452" s="9">
        <f t="shared" si="45"/>
        <v>0.99464456874999996</v>
      </c>
    </row>
    <row r="1453" spans="1:17" x14ac:dyDescent="0.2">
      <c r="A1453" s="10" t="s">
        <v>474</v>
      </c>
      <c r="B1453" s="10" t="s">
        <v>475</v>
      </c>
      <c r="C1453" s="11" t="str">
        <f t="shared" si="44"/>
        <v>21375803 TEATRO NACIONAL</v>
      </c>
      <c r="D1453" s="10" t="s">
        <v>19</v>
      </c>
      <c r="E1453" s="10" t="s">
        <v>199</v>
      </c>
      <c r="F1453" s="10" t="s">
        <v>200</v>
      </c>
      <c r="G1453" s="51">
        <v>3800000</v>
      </c>
      <c r="H1453" s="51">
        <v>3800000</v>
      </c>
      <c r="I1453" s="51">
        <v>3800000</v>
      </c>
      <c r="J1453" s="51">
        <v>0</v>
      </c>
      <c r="K1453" s="51">
        <v>0</v>
      </c>
      <c r="L1453" s="51">
        <v>0</v>
      </c>
      <c r="M1453" s="51">
        <v>3021456.28</v>
      </c>
      <c r="N1453" s="51">
        <v>1045273.3</v>
      </c>
      <c r="O1453" s="51">
        <v>778543.72</v>
      </c>
      <c r="P1453" s="51">
        <v>778543.72</v>
      </c>
      <c r="Q1453" s="9">
        <f t="shared" si="45"/>
        <v>0.79512007368421045</v>
      </c>
    </row>
    <row r="1454" spans="1:17" x14ac:dyDescent="0.2">
      <c r="A1454" s="10" t="s">
        <v>474</v>
      </c>
      <c r="B1454" s="10" t="s">
        <v>475</v>
      </c>
      <c r="C1454" s="11" t="str">
        <f t="shared" si="44"/>
        <v>21375803 TEATRO NACIONAL</v>
      </c>
      <c r="D1454" s="10" t="s">
        <v>19</v>
      </c>
      <c r="E1454" s="10" t="s">
        <v>201</v>
      </c>
      <c r="F1454" s="10" t="s">
        <v>202</v>
      </c>
      <c r="G1454" s="51">
        <v>21500000</v>
      </c>
      <c r="H1454" s="51">
        <v>10000000</v>
      </c>
      <c r="I1454" s="51">
        <v>10000000</v>
      </c>
      <c r="J1454" s="51">
        <v>0</v>
      </c>
      <c r="K1454" s="51">
        <v>0</v>
      </c>
      <c r="L1454" s="51">
        <v>0</v>
      </c>
      <c r="M1454" s="51">
        <v>9284081.9199999999</v>
      </c>
      <c r="N1454" s="51">
        <v>9231775.8100000005</v>
      </c>
      <c r="O1454" s="51">
        <v>715918.08</v>
      </c>
      <c r="P1454" s="51">
        <v>715918.08</v>
      </c>
      <c r="Q1454" s="9">
        <f t="shared" si="45"/>
        <v>0.92840819200000002</v>
      </c>
    </row>
    <row r="1455" spans="1:17" x14ac:dyDescent="0.2">
      <c r="A1455" s="10" t="s">
        <v>474</v>
      </c>
      <c r="B1455" s="10" t="s">
        <v>475</v>
      </c>
      <c r="C1455" s="11" t="str">
        <f t="shared" si="44"/>
        <v>21375803 TEATRO NACIONAL</v>
      </c>
      <c r="D1455" s="10" t="s">
        <v>19</v>
      </c>
      <c r="E1455" s="10" t="s">
        <v>203</v>
      </c>
      <c r="F1455" s="10" t="s">
        <v>204</v>
      </c>
      <c r="G1455" s="51">
        <v>6500000</v>
      </c>
      <c r="H1455" s="51">
        <v>6500000</v>
      </c>
      <c r="I1455" s="51">
        <v>6500000</v>
      </c>
      <c r="J1455" s="51">
        <v>0</v>
      </c>
      <c r="K1455" s="51">
        <v>0</v>
      </c>
      <c r="L1455" s="51">
        <v>0</v>
      </c>
      <c r="M1455" s="51">
        <v>3798319.37</v>
      </c>
      <c r="N1455" s="51">
        <v>3784024.83</v>
      </c>
      <c r="O1455" s="51">
        <v>2701680.63</v>
      </c>
      <c r="P1455" s="51">
        <v>2701680.63</v>
      </c>
      <c r="Q1455" s="9">
        <f t="shared" si="45"/>
        <v>0.58435682615384621</v>
      </c>
    </row>
    <row r="1456" spans="1:17" x14ac:dyDescent="0.2">
      <c r="A1456" s="10" t="s">
        <v>474</v>
      </c>
      <c r="B1456" s="10" t="s">
        <v>475</v>
      </c>
      <c r="C1456" s="11" t="str">
        <f t="shared" si="44"/>
        <v>21375803 TEATRO NACIONAL</v>
      </c>
      <c r="D1456" s="10" t="s">
        <v>19</v>
      </c>
      <c r="E1456" s="10" t="s">
        <v>207</v>
      </c>
      <c r="F1456" s="10" t="s">
        <v>208</v>
      </c>
      <c r="G1456" s="51">
        <v>5000000</v>
      </c>
      <c r="H1456" s="51">
        <v>8000000</v>
      </c>
      <c r="I1456" s="51">
        <v>8000000</v>
      </c>
      <c r="J1456" s="51">
        <v>0</v>
      </c>
      <c r="K1456" s="51">
        <v>0</v>
      </c>
      <c r="L1456" s="51">
        <v>0</v>
      </c>
      <c r="M1456" s="51">
        <v>5566775.5199999996</v>
      </c>
      <c r="N1456" s="51">
        <v>5486362.3099999996</v>
      </c>
      <c r="O1456" s="51">
        <v>2433224.48</v>
      </c>
      <c r="P1456" s="51">
        <v>2433224.48</v>
      </c>
      <c r="Q1456" s="9">
        <f t="shared" si="45"/>
        <v>0.69584693999999991</v>
      </c>
    </row>
    <row r="1457" spans="1:17" x14ac:dyDescent="0.2">
      <c r="A1457" s="10" t="s">
        <v>474</v>
      </c>
      <c r="B1457" s="10" t="s">
        <v>475</v>
      </c>
      <c r="C1457" s="11" t="str">
        <f t="shared" si="44"/>
        <v>21375803 TEATRO NACIONAL</v>
      </c>
      <c r="D1457" s="10" t="s">
        <v>19</v>
      </c>
      <c r="E1457" s="10" t="s">
        <v>482</v>
      </c>
      <c r="F1457" s="10" t="s">
        <v>483</v>
      </c>
      <c r="G1457" s="51">
        <v>1500000</v>
      </c>
      <c r="H1457" s="51">
        <v>1500000</v>
      </c>
      <c r="I1457" s="51">
        <v>1500000</v>
      </c>
      <c r="J1457" s="51">
        <v>0</v>
      </c>
      <c r="K1457" s="51">
        <v>0</v>
      </c>
      <c r="L1457" s="51">
        <v>0</v>
      </c>
      <c r="M1457" s="51">
        <v>0</v>
      </c>
      <c r="N1457" s="51">
        <v>0</v>
      </c>
      <c r="O1457" s="51">
        <v>1500000</v>
      </c>
      <c r="P1457" s="51">
        <v>1500000</v>
      </c>
      <c r="Q1457" s="9">
        <f t="shared" si="45"/>
        <v>0</v>
      </c>
    </row>
    <row r="1458" spans="1:17" x14ac:dyDescent="0.2">
      <c r="A1458" s="10" t="s">
        <v>474</v>
      </c>
      <c r="B1458" s="10" t="s">
        <v>475</v>
      </c>
      <c r="C1458" s="11" t="str">
        <f t="shared" si="44"/>
        <v>21375803 TEATRO NACIONAL</v>
      </c>
      <c r="D1458" s="10" t="s">
        <v>19</v>
      </c>
      <c r="E1458" s="10" t="s">
        <v>484</v>
      </c>
      <c r="F1458" s="10" t="s">
        <v>485</v>
      </c>
      <c r="G1458" s="51">
        <v>1500000</v>
      </c>
      <c r="H1458" s="51">
        <v>1500000</v>
      </c>
      <c r="I1458" s="51">
        <v>1500000</v>
      </c>
      <c r="J1458" s="51">
        <v>0</v>
      </c>
      <c r="K1458" s="51">
        <v>0</v>
      </c>
      <c r="L1458" s="51">
        <v>0</v>
      </c>
      <c r="M1458" s="51">
        <v>0</v>
      </c>
      <c r="N1458" s="51">
        <v>0</v>
      </c>
      <c r="O1458" s="51">
        <v>1500000</v>
      </c>
      <c r="P1458" s="51">
        <v>1500000</v>
      </c>
      <c r="Q1458" s="9">
        <f t="shared" si="45"/>
        <v>0</v>
      </c>
    </row>
    <row r="1459" spans="1:17" x14ac:dyDescent="0.2">
      <c r="A1459" s="10" t="s">
        <v>474</v>
      </c>
      <c r="B1459" s="10" t="s">
        <v>475</v>
      </c>
      <c r="C1459" s="11" t="str">
        <f t="shared" si="44"/>
        <v>21375803 TEATRO NACIONAL</v>
      </c>
      <c r="D1459" s="10" t="s">
        <v>19</v>
      </c>
      <c r="E1459" s="10" t="s">
        <v>486</v>
      </c>
      <c r="F1459" s="10" t="s">
        <v>487</v>
      </c>
      <c r="G1459" s="51">
        <v>1500000</v>
      </c>
      <c r="H1459" s="51">
        <v>1500000</v>
      </c>
      <c r="I1459" s="51">
        <v>1500000</v>
      </c>
      <c r="J1459" s="51">
        <v>0</v>
      </c>
      <c r="K1459" s="51">
        <v>0</v>
      </c>
      <c r="L1459" s="51">
        <v>0</v>
      </c>
      <c r="M1459" s="51">
        <v>0</v>
      </c>
      <c r="N1459" s="51">
        <v>0</v>
      </c>
      <c r="O1459" s="51">
        <v>1500000</v>
      </c>
      <c r="P1459" s="51">
        <v>1500000</v>
      </c>
      <c r="Q1459" s="9">
        <f t="shared" si="45"/>
        <v>0</v>
      </c>
    </row>
    <row r="1460" spans="1:17" x14ac:dyDescent="0.2">
      <c r="A1460" s="10" t="s">
        <v>474</v>
      </c>
      <c r="B1460" s="10" t="s">
        <v>475</v>
      </c>
      <c r="C1460" s="11" t="str">
        <f t="shared" si="44"/>
        <v>21375803 TEATRO NACIONAL</v>
      </c>
      <c r="D1460" s="10" t="s">
        <v>19</v>
      </c>
      <c r="E1460" s="10" t="s">
        <v>209</v>
      </c>
      <c r="F1460" s="10" t="s">
        <v>210</v>
      </c>
      <c r="G1460" s="51">
        <v>231303786</v>
      </c>
      <c r="H1460" s="51">
        <v>142768902</v>
      </c>
      <c r="I1460" s="51">
        <v>142768902</v>
      </c>
      <c r="J1460" s="51">
        <v>0</v>
      </c>
      <c r="K1460" s="51">
        <v>0</v>
      </c>
      <c r="L1460" s="51">
        <v>0</v>
      </c>
      <c r="M1460" s="51">
        <v>111928140.44</v>
      </c>
      <c r="N1460" s="51">
        <v>110340650.68000001</v>
      </c>
      <c r="O1460" s="51">
        <v>30840761.559999999</v>
      </c>
      <c r="P1460" s="51">
        <v>30840761.559999999</v>
      </c>
      <c r="Q1460" s="9">
        <f t="shared" si="45"/>
        <v>0.78398123731455183</v>
      </c>
    </row>
    <row r="1461" spans="1:17" x14ac:dyDescent="0.2">
      <c r="A1461" s="10" t="s">
        <v>474</v>
      </c>
      <c r="B1461" s="10" t="s">
        <v>475</v>
      </c>
      <c r="C1461" s="11" t="str">
        <f t="shared" si="44"/>
        <v>21375803 TEATRO NACIONAL</v>
      </c>
      <c r="D1461" s="10" t="s">
        <v>19</v>
      </c>
      <c r="E1461" s="10" t="s">
        <v>211</v>
      </c>
      <c r="F1461" s="10" t="s">
        <v>212</v>
      </c>
      <c r="G1461" s="51">
        <v>21703786</v>
      </c>
      <c r="H1461" s="51">
        <v>21168902</v>
      </c>
      <c r="I1461" s="51">
        <v>21168902</v>
      </c>
      <c r="J1461" s="51">
        <v>0</v>
      </c>
      <c r="K1461" s="51">
        <v>0</v>
      </c>
      <c r="L1461" s="51">
        <v>0</v>
      </c>
      <c r="M1461" s="51">
        <v>18893599.27</v>
      </c>
      <c r="N1461" s="51">
        <v>17391570.530000001</v>
      </c>
      <c r="O1461" s="51">
        <v>2275302.73</v>
      </c>
      <c r="P1461" s="51">
        <v>2275302.73</v>
      </c>
      <c r="Q1461" s="9">
        <f t="shared" si="45"/>
        <v>0.89251673374462215</v>
      </c>
    </row>
    <row r="1462" spans="1:17" x14ac:dyDescent="0.2">
      <c r="A1462" s="10" t="s">
        <v>474</v>
      </c>
      <c r="B1462" s="10" t="s">
        <v>475</v>
      </c>
      <c r="C1462" s="11" t="str">
        <f t="shared" si="44"/>
        <v>21375803 TEATRO NACIONAL</v>
      </c>
      <c r="D1462" s="10" t="s">
        <v>19</v>
      </c>
      <c r="E1462" s="10" t="s">
        <v>488</v>
      </c>
      <c r="F1462" s="10" t="s">
        <v>214</v>
      </c>
      <c r="G1462" s="51">
        <v>18722496</v>
      </c>
      <c r="H1462" s="51">
        <v>18261085</v>
      </c>
      <c r="I1462" s="51">
        <v>18261085</v>
      </c>
      <c r="J1462" s="51">
        <v>0</v>
      </c>
      <c r="K1462" s="51">
        <v>0</v>
      </c>
      <c r="L1462" s="51">
        <v>0</v>
      </c>
      <c r="M1462" s="51">
        <v>16298324.619999999</v>
      </c>
      <c r="N1462" s="51">
        <v>15002618.51</v>
      </c>
      <c r="O1462" s="51">
        <v>1962760.38</v>
      </c>
      <c r="P1462" s="51">
        <v>1962760.38</v>
      </c>
      <c r="Q1462" s="9">
        <f t="shared" si="45"/>
        <v>0.89251677104618921</v>
      </c>
    </row>
    <row r="1463" spans="1:17" x14ac:dyDescent="0.2">
      <c r="A1463" s="10" t="s">
        <v>474</v>
      </c>
      <c r="B1463" s="10" t="s">
        <v>475</v>
      </c>
      <c r="C1463" s="11" t="str">
        <f t="shared" si="44"/>
        <v>21375803 TEATRO NACIONAL</v>
      </c>
      <c r="D1463" s="10" t="s">
        <v>19</v>
      </c>
      <c r="E1463" s="10" t="s">
        <v>489</v>
      </c>
      <c r="F1463" s="10" t="s">
        <v>216</v>
      </c>
      <c r="G1463" s="51">
        <v>2981290</v>
      </c>
      <c r="H1463" s="51">
        <v>2907817</v>
      </c>
      <c r="I1463" s="51">
        <v>2907817</v>
      </c>
      <c r="J1463" s="51">
        <v>0</v>
      </c>
      <c r="K1463" s="51">
        <v>0</v>
      </c>
      <c r="L1463" s="51">
        <v>0</v>
      </c>
      <c r="M1463" s="51">
        <v>2595274.65</v>
      </c>
      <c r="N1463" s="51">
        <v>2388952.02</v>
      </c>
      <c r="O1463" s="51">
        <v>312542.34999999998</v>
      </c>
      <c r="P1463" s="51">
        <v>312542.34999999998</v>
      </c>
      <c r="Q1463" s="9">
        <f t="shared" si="45"/>
        <v>0.8925164994908551</v>
      </c>
    </row>
    <row r="1464" spans="1:17" x14ac:dyDescent="0.2">
      <c r="A1464" s="10" t="s">
        <v>474</v>
      </c>
      <c r="B1464" s="10" t="s">
        <v>475</v>
      </c>
      <c r="C1464" s="11" t="str">
        <f t="shared" si="44"/>
        <v>21375803 TEATRO NACIONAL</v>
      </c>
      <c r="D1464" s="10" t="s">
        <v>19</v>
      </c>
      <c r="E1464" s="10" t="s">
        <v>219</v>
      </c>
      <c r="F1464" s="10" t="s">
        <v>220</v>
      </c>
      <c r="G1464" s="51">
        <v>101000000</v>
      </c>
      <c r="H1464" s="51">
        <v>2500000</v>
      </c>
      <c r="I1464" s="51">
        <v>2500000</v>
      </c>
      <c r="J1464" s="51">
        <v>0</v>
      </c>
      <c r="K1464" s="51">
        <v>0</v>
      </c>
      <c r="L1464" s="51">
        <v>0</v>
      </c>
      <c r="M1464" s="51">
        <v>2500000</v>
      </c>
      <c r="N1464" s="51">
        <v>2500000</v>
      </c>
      <c r="O1464" s="51">
        <v>0</v>
      </c>
      <c r="P1464" s="51">
        <v>0</v>
      </c>
      <c r="Q1464" s="9">
        <f t="shared" si="45"/>
        <v>1</v>
      </c>
    </row>
    <row r="1465" spans="1:17" x14ac:dyDescent="0.2">
      <c r="A1465" s="10" t="s">
        <v>474</v>
      </c>
      <c r="B1465" s="10" t="s">
        <v>475</v>
      </c>
      <c r="C1465" s="11" t="str">
        <f t="shared" si="44"/>
        <v>21375803 TEATRO NACIONAL</v>
      </c>
      <c r="D1465" s="10" t="s">
        <v>19</v>
      </c>
      <c r="E1465" s="10" t="s">
        <v>221</v>
      </c>
      <c r="F1465" s="10" t="s">
        <v>222</v>
      </c>
      <c r="G1465" s="51">
        <v>100000000</v>
      </c>
      <c r="H1465" s="51">
        <v>0</v>
      </c>
      <c r="I1465" s="51">
        <v>0</v>
      </c>
      <c r="J1465" s="51">
        <v>0</v>
      </c>
      <c r="K1465" s="51">
        <v>0</v>
      </c>
      <c r="L1465" s="51">
        <v>0</v>
      </c>
      <c r="M1465" s="51">
        <v>0</v>
      </c>
      <c r="N1465" s="51">
        <v>0</v>
      </c>
      <c r="O1465" s="51">
        <v>0</v>
      </c>
      <c r="P1465" s="51">
        <v>0</v>
      </c>
      <c r="Q1465" s="9">
        <f t="shared" si="45"/>
        <v>0</v>
      </c>
    </row>
    <row r="1466" spans="1:17" x14ac:dyDescent="0.2">
      <c r="A1466" s="10" t="s">
        <v>474</v>
      </c>
      <c r="B1466" s="10" t="s">
        <v>475</v>
      </c>
      <c r="C1466" s="11" t="str">
        <f t="shared" si="44"/>
        <v>21375803 TEATRO NACIONAL</v>
      </c>
      <c r="D1466" s="10" t="s">
        <v>19</v>
      </c>
      <c r="E1466" s="10" t="s">
        <v>223</v>
      </c>
      <c r="F1466" s="10" t="s">
        <v>224</v>
      </c>
      <c r="G1466" s="51">
        <v>1000000</v>
      </c>
      <c r="H1466" s="51">
        <v>2500000</v>
      </c>
      <c r="I1466" s="51">
        <v>2500000</v>
      </c>
      <c r="J1466" s="51">
        <v>0</v>
      </c>
      <c r="K1466" s="51">
        <v>0</v>
      </c>
      <c r="L1466" s="51">
        <v>0</v>
      </c>
      <c r="M1466" s="51">
        <v>2500000</v>
      </c>
      <c r="N1466" s="51">
        <v>2500000</v>
      </c>
      <c r="O1466" s="51">
        <v>0</v>
      </c>
      <c r="P1466" s="51">
        <v>0</v>
      </c>
      <c r="Q1466" s="9">
        <f t="shared" si="45"/>
        <v>1</v>
      </c>
    </row>
    <row r="1467" spans="1:17" x14ac:dyDescent="0.2">
      <c r="A1467" s="10" t="s">
        <v>474</v>
      </c>
      <c r="B1467" s="10" t="s">
        <v>475</v>
      </c>
      <c r="C1467" s="11" t="str">
        <f t="shared" si="44"/>
        <v>21375803 TEATRO NACIONAL</v>
      </c>
      <c r="D1467" s="10" t="s">
        <v>19</v>
      </c>
      <c r="E1467" s="10" t="s">
        <v>225</v>
      </c>
      <c r="F1467" s="10" t="s">
        <v>226</v>
      </c>
      <c r="G1467" s="51">
        <v>46600000</v>
      </c>
      <c r="H1467" s="51">
        <v>45100000</v>
      </c>
      <c r="I1467" s="51">
        <v>45100000</v>
      </c>
      <c r="J1467" s="51">
        <v>0</v>
      </c>
      <c r="K1467" s="51">
        <v>0</v>
      </c>
      <c r="L1467" s="51">
        <v>0</v>
      </c>
      <c r="M1467" s="51">
        <v>20840274.260000002</v>
      </c>
      <c r="N1467" s="51">
        <v>20840274.260000002</v>
      </c>
      <c r="O1467" s="51">
        <v>24259725.739999998</v>
      </c>
      <c r="P1467" s="51">
        <v>24259725.739999998</v>
      </c>
      <c r="Q1467" s="9">
        <f t="shared" si="45"/>
        <v>0.46209033835920182</v>
      </c>
    </row>
    <row r="1468" spans="1:17" x14ac:dyDescent="0.2">
      <c r="A1468" s="10" t="s">
        <v>474</v>
      </c>
      <c r="B1468" s="10" t="s">
        <v>475</v>
      </c>
      <c r="C1468" s="11" t="str">
        <f t="shared" si="44"/>
        <v>21375803 TEATRO NACIONAL</v>
      </c>
      <c r="D1468" s="10" t="s">
        <v>19</v>
      </c>
      <c r="E1468" s="10" t="s">
        <v>227</v>
      </c>
      <c r="F1468" s="10" t="s">
        <v>228</v>
      </c>
      <c r="G1468" s="51">
        <v>35500000</v>
      </c>
      <c r="H1468" s="51">
        <v>34000000</v>
      </c>
      <c r="I1468" s="51">
        <v>34000000</v>
      </c>
      <c r="J1468" s="51">
        <v>0</v>
      </c>
      <c r="K1468" s="51">
        <v>0</v>
      </c>
      <c r="L1468" s="51">
        <v>0</v>
      </c>
      <c r="M1468" s="51">
        <v>15173307.039999999</v>
      </c>
      <c r="N1468" s="51">
        <v>15173307.039999999</v>
      </c>
      <c r="O1468" s="51">
        <v>18826692.960000001</v>
      </c>
      <c r="P1468" s="51">
        <v>18826692.960000001</v>
      </c>
      <c r="Q1468" s="9">
        <f t="shared" si="45"/>
        <v>0.44627373647058821</v>
      </c>
    </row>
    <row r="1469" spans="1:17" x14ac:dyDescent="0.2">
      <c r="A1469" s="10" t="s">
        <v>474</v>
      </c>
      <c r="B1469" s="10" t="s">
        <v>475</v>
      </c>
      <c r="C1469" s="11" t="str">
        <f t="shared" si="44"/>
        <v>21375803 TEATRO NACIONAL</v>
      </c>
      <c r="D1469" s="10" t="s">
        <v>19</v>
      </c>
      <c r="E1469" s="10" t="s">
        <v>229</v>
      </c>
      <c r="F1469" s="10" t="s">
        <v>230</v>
      </c>
      <c r="G1469" s="51">
        <v>11100000</v>
      </c>
      <c r="H1469" s="51">
        <v>11100000</v>
      </c>
      <c r="I1469" s="51">
        <v>11100000</v>
      </c>
      <c r="J1469" s="51">
        <v>0</v>
      </c>
      <c r="K1469" s="51">
        <v>0</v>
      </c>
      <c r="L1469" s="51">
        <v>0</v>
      </c>
      <c r="M1469" s="51">
        <v>5666967.2199999997</v>
      </c>
      <c r="N1469" s="51">
        <v>5666967.2199999997</v>
      </c>
      <c r="O1469" s="51">
        <v>5433032.7800000003</v>
      </c>
      <c r="P1469" s="51">
        <v>5433032.7800000003</v>
      </c>
      <c r="Q1469" s="9">
        <f t="shared" si="45"/>
        <v>0.51053758738738741</v>
      </c>
    </row>
    <row r="1470" spans="1:17" x14ac:dyDescent="0.2">
      <c r="A1470" s="10" t="s">
        <v>474</v>
      </c>
      <c r="B1470" s="10" t="s">
        <v>475</v>
      </c>
      <c r="C1470" s="11" t="str">
        <f t="shared" si="44"/>
        <v>21375803 TEATRO NACIONAL</v>
      </c>
      <c r="D1470" s="10" t="s">
        <v>19</v>
      </c>
      <c r="E1470" s="10" t="s">
        <v>239</v>
      </c>
      <c r="F1470" s="10" t="s">
        <v>240</v>
      </c>
      <c r="G1470" s="51">
        <v>62000000</v>
      </c>
      <c r="H1470" s="51">
        <v>74000000</v>
      </c>
      <c r="I1470" s="51">
        <v>74000000</v>
      </c>
      <c r="J1470" s="51">
        <v>0</v>
      </c>
      <c r="K1470" s="51">
        <v>0</v>
      </c>
      <c r="L1470" s="51">
        <v>0</v>
      </c>
      <c r="M1470" s="51">
        <v>69694266.909999996</v>
      </c>
      <c r="N1470" s="51">
        <v>69608805.890000001</v>
      </c>
      <c r="O1470" s="51">
        <v>4305733.09</v>
      </c>
      <c r="P1470" s="51">
        <v>4305733.09</v>
      </c>
      <c r="Q1470" s="9">
        <f t="shared" si="45"/>
        <v>0.94181441770270269</v>
      </c>
    </row>
    <row r="1471" spans="1:17" x14ac:dyDescent="0.2">
      <c r="A1471" s="10" t="s">
        <v>474</v>
      </c>
      <c r="B1471" s="10" t="s">
        <v>475</v>
      </c>
      <c r="C1471" s="11" t="str">
        <f t="shared" si="44"/>
        <v>21375803 TEATRO NACIONAL</v>
      </c>
      <c r="D1471" s="10" t="s">
        <v>19</v>
      </c>
      <c r="E1471" s="10" t="s">
        <v>241</v>
      </c>
      <c r="F1471" s="10" t="s">
        <v>242</v>
      </c>
      <c r="G1471" s="51">
        <v>60500000</v>
      </c>
      <c r="H1471" s="51">
        <v>72500000</v>
      </c>
      <c r="I1471" s="51">
        <v>72500000</v>
      </c>
      <c r="J1471" s="51">
        <v>0</v>
      </c>
      <c r="K1471" s="51">
        <v>0</v>
      </c>
      <c r="L1471" s="51">
        <v>0</v>
      </c>
      <c r="M1471" s="51">
        <v>69694266.909999996</v>
      </c>
      <c r="N1471" s="51">
        <v>69608805.890000001</v>
      </c>
      <c r="O1471" s="51">
        <v>2805733.09</v>
      </c>
      <c r="P1471" s="51">
        <v>2805733.09</v>
      </c>
      <c r="Q1471" s="9">
        <f t="shared" si="45"/>
        <v>0.96130023324137925</v>
      </c>
    </row>
    <row r="1472" spans="1:17" x14ac:dyDescent="0.2">
      <c r="A1472" s="10" t="s">
        <v>474</v>
      </c>
      <c r="B1472" s="10" t="s">
        <v>475</v>
      </c>
      <c r="C1472" s="11" t="str">
        <f t="shared" si="44"/>
        <v>21375803 TEATRO NACIONAL</v>
      </c>
      <c r="D1472" s="10" t="s">
        <v>19</v>
      </c>
      <c r="E1472" s="10" t="s">
        <v>490</v>
      </c>
      <c r="F1472" s="10" t="s">
        <v>491</v>
      </c>
      <c r="G1472" s="51">
        <v>1500000</v>
      </c>
      <c r="H1472" s="51">
        <v>1500000</v>
      </c>
      <c r="I1472" s="51">
        <v>1500000</v>
      </c>
      <c r="J1472" s="51">
        <v>0</v>
      </c>
      <c r="K1472" s="51">
        <v>0</v>
      </c>
      <c r="L1472" s="51">
        <v>0</v>
      </c>
      <c r="M1472" s="51">
        <v>0</v>
      </c>
      <c r="N1472" s="51">
        <v>0</v>
      </c>
      <c r="O1472" s="51">
        <v>1500000</v>
      </c>
      <c r="P1472" s="51">
        <v>1500000</v>
      </c>
      <c r="Q1472" s="9">
        <f t="shared" si="45"/>
        <v>0</v>
      </c>
    </row>
    <row r="1473" spans="1:17" x14ac:dyDescent="0.2">
      <c r="A1473" s="10" t="s">
        <v>474</v>
      </c>
      <c r="B1473" s="10" t="s">
        <v>475</v>
      </c>
      <c r="C1473" s="11" t="str">
        <f t="shared" si="44"/>
        <v>21375803 TEATRO NACIONAL</v>
      </c>
      <c r="D1473" s="10" t="s">
        <v>253</v>
      </c>
      <c r="E1473" s="10" t="s">
        <v>254</v>
      </c>
      <c r="F1473" s="10" t="s">
        <v>255</v>
      </c>
      <c r="G1473" s="51">
        <v>386588115</v>
      </c>
      <c r="H1473" s="51">
        <v>386588115</v>
      </c>
      <c r="I1473" s="51">
        <v>386588115</v>
      </c>
      <c r="J1473" s="51">
        <v>0</v>
      </c>
      <c r="K1473" s="51">
        <v>0</v>
      </c>
      <c r="L1473" s="51">
        <v>0</v>
      </c>
      <c r="M1473" s="51">
        <v>328514409.61000001</v>
      </c>
      <c r="N1473" s="51">
        <v>243865019.74000001</v>
      </c>
      <c r="O1473" s="51">
        <v>58073705.390000001</v>
      </c>
      <c r="P1473" s="51">
        <v>58073705.390000001</v>
      </c>
      <c r="Q1473" s="12">
        <f t="shared" si="45"/>
        <v>0.8497788650590048</v>
      </c>
    </row>
    <row r="1474" spans="1:17" x14ac:dyDescent="0.2">
      <c r="A1474" s="10" t="s">
        <v>474</v>
      </c>
      <c r="B1474" s="10" t="s">
        <v>475</v>
      </c>
      <c r="C1474" s="11" t="str">
        <f t="shared" si="44"/>
        <v>21375803 TEATRO NACIONAL</v>
      </c>
      <c r="D1474" s="10" t="s">
        <v>253</v>
      </c>
      <c r="E1474" s="10" t="s">
        <v>256</v>
      </c>
      <c r="F1474" s="10" t="s">
        <v>257</v>
      </c>
      <c r="G1474" s="51">
        <v>162588115</v>
      </c>
      <c r="H1474" s="51">
        <v>162588115</v>
      </c>
      <c r="I1474" s="51">
        <v>162588115</v>
      </c>
      <c r="J1474" s="51">
        <v>0</v>
      </c>
      <c r="K1474" s="51">
        <v>0</v>
      </c>
      <c r="L1474" s="51">
        <v>0</v>
      </c>
      <c r="M1474" s="51">
        <v>141757120.56999999</v>
      </c>
      <c r="N1474" s="51">
        <v>116137020.65000001</v>
      </c>
      <c r="O1474" s="51">
        <v>20830994.43</v>
      </c>
      <c r="P1474" s="51">
        <v>20830994.43</v>
      </c>
      <c r="Q1474" s="9">
        <f t="shared" si="45"/>
        <v>0.87187873830753249</v>
      </c>
    </row>
    <row r="1475" spans="1:17" x14ac:dyDescent="0.2">
      <c r="A1475" s="10" t="s">
        <v>474</v>
      </c>
      <c r="B1475" s="10" t="s">
        <v>475</v>
      </c>
      <c r="C1475" s="11" t="str">
        <f t="shared" si="44"/>
        <v>21375803 TEATRO NACIONAL</v>
      </c>
      <c r="D1475" s="10" t="s">
        <v>253</v>
      </c>
      <c r="E1475" s="10" t="s">
        <v>258</v>
      </c>
      <c r="F1475" s="10" t="s">
        <v>259</v>
      </c>
      <c r="G1475" s="51">
        <v>0</v>
      </c>
      <c r="H1475" s="51">
        <v>2500000</v>
      </c>
      <c r="I1475" s="51">
        <v>2500000</v>
      </c>
      <c r="J1475" s="51">
        <v>0</v>
      </c>
      <c r="K1475" s="51">
        <v>0</v>
      </c>
      <c r="L1475" s="51">
        <v>0</v>
      </c>
      <c r="M1475" s="51">
        <v>2218868</v>
      </c>
      <c r="N1475" s="51">
        <v>2204676</v>
      </c>
      <c r="O1475" s="51">
        <v>281132</v>
      </c>
      <c r="P1475" s="51">
        <v>281132</v>
      </c>
      <c r="Q1475" s="9">
        <f t="shared" si="45"/>
        <v>0.88754719999999998</v>
      </c>
    </row>
    <row r="1476" spans="1:17" x14ac:dyDescent="0.2">
      <c r="A1476" s="10" t="s">
        <v>474</v>
      </c>
      <c r="B1476" s="10" t="s">
        <v>475</v>
      </c>
      <c r="C1476" s="11" t="str">
        <f t="shared" si="44"/>
        <v>21375803 TEATRO NACIONAL</v>
      </c>
      <c r="D1476" s="10" t="s">
        <v>253</v>
      </c>
      <c r="E1476" s="10" t="s">
        <v>260</v>
      </c>
      <c r="F1476" s="10" t="s">
        <v>261</v>
      </c>
      <c r="G1476" s="51">
        <v>31800000</v>
      </c>
      <c r="H1476" s="51">
        <v>31800000</v>
      </c>
      <c r="I1476" s="51">
        <v>31800000</v>
      </c>
      <c r="J1476" s="51">
        <v>0</v>
      </c>
      <c r="K1476" s="51">
        <v>0</v>
      </c>
      <c r="L1476" s="51">
        <v>0</v>
      </c>
      <c r="M1476" s="51">
        <v>30703200.989999998</v>
      </c>
      <c r="N1476" s="51">
        <v>13883951.1</v>
      </c>
      <c r="O1476" s="51">
        <v>1096799.01</v>
      </c>
      <c r="P1476" s="51">
        <v>1096799.01</v>
      </c>
      <c r="Q1476" s="9">
        <f t="shared" si="45"/>
        <v>0.96550946509433955</v>
      </c>
    </row>
    <row r="1477" spans="1:17" x14ac:dyDescent="0.2">
      <c r="A1477" s="10" t="s">
        <v>474</v>
      </c>
      <c r="B1477" s="10" t="s">
        <v>475</v>
      </c>
      <c r="C1477" s="11" t="str">
        <f t="shared" si="44"/>
        <v>21375803 TEATRO NACIONAL</v>
      </c>
      <c r="D1477" s="10" t="s">
        <v>253</v>
      </c>
      <c r="E1477" s="10" t="s">
        <v>262</v>
      </c>
      <c r="F1477" s="10" t="s">
        <v>263</v>
      </c>
      <c r="G1477" s="51">
        <v>33688115</v>
      </c>
      <c r="H1477" s="51">
        <v>35288115</v>
      </c>
      <c r="I1477" s="51">
        <v>35288115</v>
      </c>
      <c r="J1477" s="51">
        <v>0</v>
      </c>
      <c r="K1477" s="51">
        <v>0</v>
      </c>
      <c r="L1477" s="51">
        <v>0</v>
      </c>
      <c r="M1477" s="51">
        <v>19380442.670000002</v>
      </c>
      <c r="N1477" s="51">
        <v>19286835.25</v>
      </c>
      <c r="O1477" s="51">
        <v>15907672.33</v>
      </c>
      <c r="P1477" s="51">
        <v>15907672.33</v>
      </c>
      <c r="Q1477" s="9">
        <f t="shared" si="45"/>
        <v>0.54920594851836102</v>
      </c>
    </row>
    <row r="1478" spans="1:17" x14ac:dyDescent="0.2">
      <c r="A1478" s="10" t="s">
        <v>474</v>
      </c>
      <c r="B1478" s="10" t="s">
        <v>475</v>
      </c>
      <c r="C1478" s="11" t="str">
        <f t="shared" si="44"/>
        <v>21375803 TEATRO NACIONAL</v>
      </c>
      <c r="D1478" s="10" t="s">
        <v>253</v>
      </c>
      <c r="E1478" s="10" t="s">
        <v>264</v>
      </c>
      <c r="F1478" s="10" t="s">
        <v>265</v>
      </c>
      <c r="G1478" s="51">
        <v>20000000</v>
      </c>
      <c r="H1478" s="51">
        <v>20000000</v>
      </c>
      <c r="I1478" s="51">
        <v>20000000</v>
      </c>
      <c r="J1478" s="51">
        <v>0</v>
      </c>
      <c r="K1478" s="51">
        <v>0</v>
      </c>
      <c r="L1478" s="51">
        <v>0</v>
      </c>
      <c r="M1478" s="51">
        <v>19154908.68</v>
      </c>
      <c r="N1478" s="51">
        <v>18983694.629999999</v>
      </c>
      <c r="O1478" s="51">
        <v>845091.32</v>
      </c>
      <c r="P1478" s="51">
        <v>845091.32</v>
      </c>
      <c r="Q1478" s="9">
        <f t="shared" si="45"/>
        <v>0.95774543400000001</v>
      </c>
    </row>
    <row r="1479" spans="1:17" x14ac:dyDescent="0.2">
      <c r="A1479" s="10" t="s">
        <v>474</v>
      </c>
      <c r="B1479" s="10" t="s">
        <v>475</v>
      </c>
      <c r="C1479" s="11" t="str">
        <f t="shared" ref="C1479:C1542" si="46">+CONCATENATE(A1479," ",B1479)</f>
        <v>21375803 TEATRO NACIONAL</v>
      </c>
      <c r="D1479" s="10" t="s">
        <v>253</v>
      </c>
      <c r="E1479" s="10" t="s">
        <v>357</v>
      </c>
      <c r="F1479" s="10" t="s">
        <v>358</v>
      </c>
      <c r="G1479" s="51">
        <v>11000000</v>
      </c>
      <c r="H1479" s="51">
        <v>11000000</v>
      </c>
      <c r="I1479" s="51">
        <v>11000000</v>
      </c>
      <c r="J1479" s="51">
        <v>0</v>
      </c>
      <c r="K1479" s="51">
        <v>0</v>
      </c>
      <c r="L1479" s="51">
        <v>0</v>
      </c>
      <c r="M1479" s="51">
        <v>10685892.640000001</v>
      </c>
      <c r="N1479" s="51">
        <v>10645614.130000001</v>
      </c>
      <c r="O1479" s="51">
        <v>314107.36</v>
      </c>
      <c r="P1479" s="51">
        <v>314107.36</v>
      </c>
      <c r="Q1479" s="12">
        <f t="shared" ref="Q1479:Q1542" si="47">+IFERROR(M1479/H1479,0)</f>
        <v>0.97144478545454549</v>
      </c>
    </row>
    <row r="1480" spans="1:17" x14ac:dyDescent="0.2">
      <c r="A1480" s="10" t="s">
        <v>474</v>
      </c>
      <c r="B1480" s="10" t="s">
        <v>475</v>
      </c>
      <c r="C1480" s="11" t="str">
        <f t="shared" si="46"/>
        <v>21375803 TEATRO NACIONAL</v>
      </c>
      <c r="D1480" s="10" t="s">
        <v>253</v>
      </c>
      <c r="E1480" s="10" t="s">
        <v>266</v>
      </c>
      <c r="F1480" s="10" t="s">
        <v>267</v>
      </c>
      <c r="G1480" s="51">
        <v>66100000</v>
      </c>
      <c r="H1480" s="51">
        <v>62000000</v>
      </c>
      <c r="I1480" s="51">
        <v>62000000</v>
      </c>
      <c r="J1480" s="51">
        <v>0</v>
      </c>
      <c r="K1480" s="51">
        <v>0</v>
      </c>
      <c r="L1480" s="51">
        <v>0</v>
      </c>
      <c r="M1480" s="51">
        <v>59613807.590000004</v>
      </c>
      <c r="N1480" s="51">
        <v>51132249.539999999</v>
      </c>
      <c r="O1480" s="51">
        <v>2386192.41</v>
      </c>
      <c r="P1480" s="51">
        <v>2386192.41</v>
      </c>
      <c r="Q1480" s="9">
        <f t="shared" si="47"/>
        <v>0.96151302564516139</v>
      </c>
    </row>
    <row r="1481" spans="1:17" x14ac:dyDescent="0.2">
      <c r="A1481" s="10" t="s">
        <v>474</v>
      </c>
      <c r="B1481" s="10" t="s">
        <v>475</v>
      </c>
      <c r="C1481" s="11" t="str">
        <f t="shared" si="46"/>
        <v>21375803 TEATRO NACIONAL</v>
      </c>
      <c r="D1481" s="10" t="s">
        <v>253</v>
      </c>
      <c r="E1481" s="10" t="s">
        <v>268</v>
      </c>
      <c r="F1481" s="10" t="s">
        <v>269</v>
      </c>
      <c r="G1481" s="51">
        <v>204000000</v>
      </c>
      <c r="H1481" s="51">
        <v>204000000</v>
      </c>
      <c r="I1481" s="51">
        <v>204000000</v>
      </c>
      <c r="J1481" s="51">
        <v>0</v>
      </c>
      <c r="K1481" s="51">
        <v>0</v>
      </c>
      <c r="L1481" s="51">
        <v>0</v>
      </c>
      <c r="M1481" s="51">
        <v>167244151.97</v>
      </c>
      <c r="N1481" s="51">
        <v>108324768.44</v>
      </c>
      <c r="O1481" s="51">
        <v>36755848.030000001</v>
      </c>
      <c r="P1481" s="51">
        <v>36755848.030000001</v>
      </c>
      <c r="Q1481" s="9">
        <f t="shared" si="47"/>
        <v>0.81982427436274508</v>
      </c>
    </row>
    <row r="1482" spans="1:17" x14ac:dyDescent="0.2">
      <c r="A1482" s="10" t="s">
        <v>474</v>
      </c>
      <c r="B1482" s="10" t="s">
        <v>475</v>
      </c>
      <c r="C1482" s="11" t="str">
        <f t="shared" si="46"/>
        <v>21375803 TEATRO NACIONAL</v>
      </c>
      <c r="D1482" s="10" t="s">
        <v>253</v>
      </c>
      <c r="E1482" s="10" t="s">
        <v>270</v>
      </c>
      <c r="F1482" s="10" t="s">
        <v>271</v>
      </c>
      <c r="G1482" s="51">
        <v>204000000</v>
      </c>
      <c r="H1482" s="51">
        <v>204000000</v>
      </c>
      <c r="I1482" s="51">
        <v>204000000</v>
      </c>
      <c r="J1482" s="51">
        <v>0</v>
      </c>
      <c r="K1482" s="51">
        <v>0</v>
      </c>
      <c r="L1482" s="51">
        <v>0</v>
      </c>
      <c r="M1482" s="51">
        <v>167244151.97</v>
      </c>
      <c r="N1482" s="51">
        <v>108324768.44</v>
      </c>
      <c r="O1482" s="51">
        <v>36755848.030000001</v>
      </c>
      <c r="P1482" s="51">
        <v>36755848.030000001</v>
      </c>
      <c r="Q1482" s="9">
        <f t="shared" si="47"/>
        <v>0.81982427436274508</v>
      </c>
    </row>
    <row r="1483" spans="1:17" x14ac:dyDescent="0.2">
      <c r="A1483" s="10" t="s">
        <v>474</v>
      </c>
      <c r="B1483" s="10" t="s">
        <v>475</v>
      </c>
      <c r="C1483" s="11" t="str">
        <f t="shared" si="46"/>
        <v>21375803 TEATRO NACIONAL</v>
      </c>
      <c r="D1483" s="10" t="s">
        <v>253</v>
      </c>
      <c r="E1483" s="10" t="s">
        <v>274</v>
      </c>
      <c r="F1483" s="10" t="s">
        <v>275</v>
      </c>
      <c r="G1483" s="51">
        <v>20000000</v>
      </c>
      <c r="H1483" s="51">
        <v>20000000</v>
      </c>
      <c r="I1483" s="51">
        <v>20000000</v>
      </c>
      <c r="J1483" s="51">
        <v>0</v>
      </c>
      <c r="K1483" s="51">
        <v>0</v>
      </c>
      <c r="L1483" s="51">
        <v>0</v>
      </c>
      <c r="M1483" s="51">
        <v>19513137.07</v>
      </c>
      <c r="N1483" s="51">
        <v>19403230.649999999</v>
      </c>
      <c r="O1483" s="51">
        <v>486862.93</v>
      </c>
      <c r="P1483" s="51">
        <v>486862.93</v>
      </c>
      <c r="Q1483" s="9">
        <f t="shared" si="47"/>
        <v>0.97565685349999998</v>
      </c>
    </row>
    <row r="1484" spans="1:17" x14ac:dyDescent="0.2">
      <c r="A1484" s="10" t="s">
        <v>474</v>
      </c>
      <c r="B1484" s="10" t="s">
        <v>475</v>
      </c>
      <c r="C1484" s="11" t="str">
        <f t="shared" si="46"/>
        <v>21375803 TEATRO NACIONAL</v>
      </c>
      <c r="D1484" s="10" t="s">
        <v>253</v>
      </c>
      <c r="E1484" s="10" t="s">
        <v>276</v>
      </c>
      <c r="F1484" s="10" t="s">
        <v>277</v>
      </c>
      <c r="G1484" s="51">
        <v>20000000</v>
      </c>
      <c r="H1484" s="51">
        <v>20000000</v>
      </c>
      <c r="I1484" s="51">
        <v>20000000</v>
      </c>
      <c r="J1484" s="51">
        <v>0</v>
      </c>
      <c r="K1484" s="51">
        <v>0</v>
      </c>
      <c r="L1484" s="51">
        <v>0</v>
      </c>
      <c r="M1484" s="51">
        <v>19513137.07</v>
      </c>
      <c r="N1484" s="51">
        <v>19403230.649999999</v>
      </c>
      <c r="O1484" s="51">
        <v>486862.93</v>
      </c>
      <c r="P1484" s="51">
        <v>486862.93</v>
      </c>
      <c r="Q1484" s="9">
        <f t="shared" si="47"/>
        <v>0.97565685349999998</v>
      </c>
    </row>
    <row r="1485" spans="1:17" x14ac:dyDescent="0.2">
      <c r="A1485" s="11" t="s">
        <v>492</v>
      </c>
      <c r="B1485" s="11" t="s">
        <v>493</v>
      </c>
      <c r="C1485" s="11" t="str">
        <f t="shared" si="46"/>
        <v>21375804 TEATRO POPULAR MELICO SALAZAR</v>
      </c>
      <c r="D1485" s="11" t="s">
        <v>19</v>
      </c>
      <c r="E1485" s="11" t="s">
        <v>20</v>
      </c>
      <c r="F1485" s="11" t="s">
        <v>20</v>
      </c>
      <c r="G1485" s="50">
        <v>3187303187</v>
      </c>
      <c r="H1485" s="50">
        <v>3278756523</v>
      </c>
      <c r="I1485" s="50">
        <v>3278756523</v>
      </c>
      <c r="J1485" s="50">
        <v>0</v>
      </c>
      <c r="K1485" s="50">
        <v>0</v>
      </c>
      <c r="L1485" s="50">
        <v>0</v>
      </c>
      <c r="M1485" s="50">
        <v>2909196908.04</v>
      </c>
      <c r="N1485" s="50">
        <v>2828753203.0500002</v>
      </c>
      <c r="O1485" s="50">
        <v>369559614.95999998</v>
      </c>
      <c r="P1485" s="50">
        <v>369559614.95999998</v>
      </c>
      <c r="Q1485" s="12">
        <f t="shared" si="47"/>
        <v>0.88728665505730808</v>
      </c>
    </row>
    <row r="1486" spans="1:17" x14ac:dyDescent="0.2">
      <c r="A1486" s="10" t="s">
        <v>492</v>
      </c>
      <c r="B1486" s="10" t="s">
        <v>493</v>
      </c>
      <c r="C1486" s="11" t="str">
        <f t="shared" si="46"/>
        <v>21375804 TEATRO POPULAR MELICO SALAZAR</v>
      </c>
      <c r="D1486" s="10" t="s">
        <v>19</v>
      </c>
      <c r="E1486" s="10" t="s">
        <v>23</v>
      </c>
      <c r="F1486" s="10" t="s">
        <v>24</v>
      </c>
      <c r="G1486" s="51">
        <v>1923656736</v>
      </c>
      <c r="H1486" s="51">
        <v>1860576642</v>
      </c>
      <c r="I1486" s="51">
        <v>1860576642</v>
      </c>
      <c r="J1486" s="51">
        <v>0</v>
      </c>
      <c r="K1486" s="51">
        <v>0</v>
      </c>
      <c r="L1486" s="51">
        <v>0</v>
      </c>
      <c r="M1486" s="51">
        <v>1619809192.5</v>
      </c>
      <c r="N1486" s="51">
        <v>1584682705.5799999</v>
      </c>
      <c r="O1486" s="51">
        <v>240767449.5</v>
      </c>
      <c r="P1486" s="51">
        <v>240767449.5</v>
      </c>
      <c r="Q1486" s="9">
        <f t="shared" si="47"/>
        <v>0.87059525307101004</v>
      </c>
    </row>
    <row r="1487" spans="1:17" x14ac:dyDescent="0.2">
      <c r="A1487" s="10" t="s">
        <v>492</v>
      </c>
      <c r="B1487" s="10" t="s">
        <v>493</v>
      </c>
      <c r="C1487" s="11" t="str">
        <f t="shared" si="46"/>
        <v>21375804 TEATRO POPULAR MELICO SALAZAR</v>
      </c>
      <c r="D1487" s="10" t="s">
        <v>19</v>
      </c>
      <c r="E1487" s="10" t="s">
        <v>25</v>
      </c>
      <c r="F1487" s="10" t="s">
        <v>26</v>
      </c>
      <c r="G1487" s="51">
        <v>799779840</v>
      </c>
      <c r="H1487" s="51">
        <v>752140087</v>
      </c>
      <c r="I1487" s="51">
        <v>752140087</v>
      </c>
      <c r="J1487" s="51">
        <v>0</v>
      </c>
      <c r="K1487" s="51">
        <v>0</v>
      </c>
      <c r="L1487" s="51">
        <v>0</v>
      </c>
      <c r="M1487" s="51">
        <v>696645319.20000005</v>
      </c>
      <c r="N1487" s="51">
        <v>682422673.27999997</v>
      </c>
      <c r="O1487" s="51">
        <v>55494767.799999997</v>
      </c>
      <c r="P1487" s="51">
        <v>55494767.799999997</v>
      </c>
      <c r="Q1487" s="9">
        <f t="shared" si="47"/>
        <v>0.92621751086111181</v>
      </c>
    </row>
    <row r="1488" spans="1:17" x14ac:dyDescent="0.2">
      <c r="A1488" s="10" t="s">
        <v>492</v>
      </c>
      <c r="B1488" s="10" t="s">
        <v>493</v>
      </c>
      <c r="C1488" s="11" t="str">
        <f t="shared" si="46"/>
        <v>21375804 TEATRO POPULAR MELICO SALAZAR</v>
      </c>
      <c r="D1488" s="10" t="s">
        <v>19</v>
      </c>
      <c r="E1488" s="10" t="s">
        <v>27</v>
      </c>
      <c r="F1488" s="10" t="s">
        <v>28</v>
      </c>
      <c r="G1488" s="51">
        <v>796779840</v>
      </c>
      <c r="H1488" s="51">
        <v>749140087</v>
      </c>
      <c r="I1488" s="51">
        <v>749140087</v>
      </c>
      <c r="J1488" s="51">
        <v>0</v>
      </c>
      <c r="K1488" s="51">
        <v>0</v>
      </c>
      <c r="L1488" s="51">
        <v>0</v>
      </c>
      <c r="M1488" s="51">
        <v>696645319.20000005</v>
      </c>
      <c r="N1488" s="51">
        <v>682422673.27999997</v>
      </c>
      <c r="O1488" s="51">
        <v>52494767.799999997</v>
      </c>
      <c r="P1488" s="51">
        <v>52494767.799999997</v>
      </c>
      <c r="Q1488" s="9">
        <f t="shared" si="47"/>
        <v>0.92992663360170724</v>
      </c>
    </row>
    <row r="1489" spans="1:17" x14ac:dyDescent="0.2">
      <c r="A1489" s="10" t="s">
        <v>492</v>
      </c>
      <c r="B1489" s="10" t="s">
        <v>493</v>
      </c>
      <c r="C1489" s="11" t="str">
        <f t="shared" si="46"/>
        <v>21375804 TEATRO POPULAR MELICO SALAZAR</v>
      </c>
      <c r="D1489" s="10" t="s">
        <v>19</v>
      </c>
      <c r="E1489" s="10" t="s">
        <v>29</v>
      </c>
      <c r="F1489" s="10" t="s">
        <v>30</v>
      </c>
      <c r="G1489" s="51">
        <v>3000000</v>
      </c>
      <c r="H1489" s="51">
        <v>3000000</v>
      </c>
      <c r="I1489" s="51">
        <v>3000000</v>
      </c>
      <c r="J1489" s="51">
        <v>0</v>
      </c>
      <c r="K1489" s="51">
        <v>0</v>
      </c>
      <c r="L1489" s="51">
        <v>0</v>
      </c>
      <c r="M1489" s="51">
        <v>0</v>
      </c>
      <c r="N1489" s="51">
        <v>0</v>
      </c>
      <c r="O1489" s="51">
        <v>3000000</v>
      </c>
      <c r="P1489" s="51">
        <v>3000000</v>
      </c>
      <c r="Q1489" s="9">
        <f t="shared" si="47"/>
        <v>0</v>
      </c>
    </row>
    <row r="1490" spans="1:17" x14ac:dyDescent="0.2">
      <c r="A1490" s="10" t="s">
        <v>492</v>
      </c>
      <c r="B1490" s="10" t="s">
        <v>493</v>
      </c>
      <c r="C1490" s="11" t="str">
        <f t="shared" si="46"/>
        <v>21375804 TEATRO POPULAR MELICO SALAZAR</v>
      </c>
      <c r="D1490" s="10" t="s">
        <v>19</v>
      </c>
      <c r="E1490" s="10" t="s">
        <v>31</v>
      </c>
      <c r="F1490" s="10" t="s">
        <v>32</v>
      </c>
      <c r="G1490" s="51">
        <v>105494770</v>
      </c>
      <c r="H1490" s="51">
        <v>123901289</v>
      </c>
      <c r="I1490" s="51">
        <v>123901289</v>
      </c>
      <c r="J1490" s="51">
        <v>0</v>
      </c>
      <c r="K1490" s="51">
        <v>0</v>
      </c>
      <c r="L1490" s="51">
        <v>0</v>
      </c>
      <c r="M1490" s="51">
        <v>93785360.370000005</v>
      </c>
      <c r="N1490" s="51">
        <v>93785360.370000005</v>
      </c>
      <c r="O1490" s="51">
        <v>30115928.629999999</v>
      </c>
      <c r="P1490" s="51">
        <v>30115928.629999999</v>
      </c>
      <c r="Q1490" s="9">
        <f t="shared" si="47"/>
        <v>0.75693611524897053</v>
      </c>
    </row>
    <row r="1491" spans="1:17" x14ac:dyDescent="0.2">
      <c r="A1491" s="10" t="s">
        <v>492</v>
      </c>
      <c r="B1491" s="10" t="s">
        <v>493</v>
      </c>
      <c r="C1491" s="11" t="str">
        <f t="shared" si="46"/>
        <v>21375804 TEATRO POPULAR MELICO SALAZAR</v>
      </c>
      <c r="D1491" s="10" t="s">
        <v>19</v>
      </c>
      <c r="E1491" s="10" t="s">
        <v>33</v>
      </c>
      <c r="F1491" s="10" t="s">
        <v>34</v>
      </c>
      <c r="G1491" s="51">
        <v>105494770</v>
      </c>
      <c r="H1491" s="51">
        <v>123901289</v>
      </c>
      <c r="I1491" s="51">
        <v>123901289</v>
      </c>
      <c r="J1491" s="51">
        <v>0</v>
      </c>
      <c r="K1491" s="51">
        <v>0</v>
      </c>
      <c r="L1491" s="51">
        <v>0</v>
      </c>
      <c r="M1491" s="51">
        <v>93785360.370000005</v>
      </c>
      <c r="N1491" s="51">
        <v>93785360.370000005</v>
      </c>
      <c r="O1491" s="51">
        <v>30115928.629999999</v>
      </c>
      <c r="P1491" s="51">
        <v>30115928.629999999</v>
      </c>
      <c r="Q1491" s="9">
        <f t="shared" si="47"/>
        <v>0.75693611524897053</v>
      </c>
    </row>
    <row r="1492" spans="1:17" x14ac:dyDescent="0.2">
      <c r="A1492" s="10" t="s">
        <v>492</v>
      </c>
      <c r="B1492" s="10" t="s">
        <v>493</v>
      </c>
      <c r="C1492" s="11" t="str">
        <f t="shared" si="46"/>
        <v>21375804 TEATRO POPULAR MELICO SALAZAR</v>
      </c>
      <c r="D1492" s="10" t="s">
        <v>19</v>
      </c>
      <c r="E1492" s="10" t="s">
        <v>35</v>
      </c>
      <c r="F1492" s="10" t="s">
        <v>36</v>
      </c>
      <c r="G1492" s="51">
        <v>699099733</v>
      </c>
      <c r="H1492" s="51">
        <v>673717135</v>
      </c>
      <c r="I1492" s="51">
        <v>673717135</v>
      </c>
      <c r="J1492" s="51">
        <v>0</v>
      </c>
      <c r="K1492" s="51">
        <v>0</v>
      </c>
      <c r="L1492" s="51">
        <v>0</v>
      </c>
      <c r="M1492" s="51">
        <v>565280525.25999999</v>
      </c>
      <c r="N1492" s="51">
        <v>565280525.25999999</v>
      </c>
      <c r="O1492" s="51">
        <v>108436609.73999999</v>
      </c>
      <c r="P1492" s="51">
        <v>108436609.73999999</v>
      </c>
      <c r="Q1492" s="9">
        <f t="shared" si="47"/>
        <v>0.83904727354158803</v>
      </c>
    </row>
    <row r="1493" spans="1:17" x14ac:dyDescent="0.2">
      <c r="A1493" s="10" t="s">
        <v>492</v>
      </c>
      <c r="B1493" s="10" t="s">
        <v>493</v>
      </c>
      <c r="C1493" s="11" t="str">
        <f t="shared" si="46"/>
        <v>21375804 TEATRO POPULAR MELICO SALAZAR</v>
      </c>
      <c r="D1493" s="10" t="s">
        <v>19</v>
      </c>
      <c r="E1493" s="10" t="s">
        <v>37</v>
      </c>
      <c r="F1493" s="10" t="s">
        <v>38</v>
      </c>
      <c r="G1493" s="51">
        <v>294800000</v>
      </c>
      <c r="H1493" s="51">
        <v>280167844</v>
      </c>
      <c r="I1493" s="51">
        <v>280167844</v>
      </c>
      <c r="J1493" s="51">
        <v>0</v>
      </c>
      <c r="K1493" s="51">
        <v>0</v>
      </c>
      <c r="L1493" s="51">
        <v>0</v>
      </c>
      <c r="M1493" s="51">
        <v>218036327.88</v>
      </c>
      <c r="N1493" s="51">
        <v>218036327.88</v>
      </c>
      <c r="O1493" s="51">
        <v>62131516.119999997</v>
      </c>
      <c r="P1493" s="51">
        <v>62131516.119999997</v>
      </c>
      <c r="Q1493" s="9">
        <f t="shared" si="47"/>
        <v>0.77823466378961037</v>
      </c>
    </row>
    <row r="1494" spans="1:17" x14ac:dyDescent="0.2">
      <c r="A1494" s="10" t="s">
        <v>492</v>
      </c>
      <c r="B1494" s="10" t="s">
        <v>493</v>
      </c>
      <c r="C1494" s="11" t="str">
        <f t="shared" si="46"/>
        <v>21375804 TEATRO POPULAR MELICO SALAZAR</v>
      </c>
      <c r="D1494" s="10" t="s">
        <v>19</v>
      </c>
      <c r="E1494" s="10" t="s">
        <v>39</v>
      </c>
      <c r="F1494" s="10" t="s">
        <v>40</v>
      </c>
      <c r="G1494" s="51">
        <v>141569405</v>
      </c>
      <c r="H1494" s="51">
        <v>134803511</v>
      </c>
      <c r="I1494" s="51">
        <v>134803511</v>
      </c>
      <c r="J1494" s="51">
        <v>0</v>
      </c>
      <c r="K1494" s="51">
        <v>0</v>
      </c>
      <c r="L1494" s="51">
        <v>0</v>
      </c>
      <c r="M1494" s="51">
        <v>113087787.51000001</v>
      </c>
      <c r="N1494" s="51">
        <v>113087787.51000001</v>
      </c>
      <c r="O1494" s="51">
        <v>21715723.489999998</v>
      </c>
      <c r="P1494" s="51">
        <v>21715723.489999998</v>
      </c>
      <c r="Q1494" s="9">
        <f t="shared" si="47"/>
        <v>0.83890832420529471</v>
      </c>
    </row>
    <row r="1495" spans="1:17" x14ac:dyDescent="0.2">
      <c r="A1495" s="10" t="s">
        <v>492</v>
      </c>
      <c r="B1495" s="10" t="s">
        <v>493</v>
      </c>
      <c r="C1495" s="11" t="str">
        <f t="shared" si="46"/>
        <v>21375804 TEATRO POPULAR MELICO SALAZAR</v>
      </c>
      <c r="D1495" s="10" t="s">
        <v>19</v>
      </c>
      <c r="E1495" s="10" t="s">
        <v>41</v>
      </c>
      <c r="F1495" s="10" t="s">
        <v>42</v>
      </c>
      <c r="G1495" s="51">
        <v>125027052</v>
      </c>
      <c r="H1495" s="51">
        <v>121442543</v>
      </c>
      <c r="I1495" s="51">
        <v>121442543</v>
      </c>
      <c r="J1495" s="51">
        <v>0</v>
      </c>
      <c r="K1495" s="51">
        <v>0</v>
      </c>
      <c r="L1495" s="51">
        <v>0</v>
      </c>
      <c r="M1495" s="51">
        <v>103902458.43000001</v>
      </c>
      <c r="N1495" s="51">
        <v>103902458.43000001</v>
      </c>
      <c r="O1495" s="51">
        <v>17540084.57</v>
      </c>
      <c r="P1495" s="51">
        <v>17540084.57</v>
      </c>
      <c r="Q1495" s="9">
        <f t="shared" si="47"/>
        <v>0.85556886296427448</v>
      </c>
    </row>
    <row r="1496" spans="1:17" x14ac:dyDescent="0.2">
      <c r="A1496" s="10" t="s">
        <v>492</v>
      </c>
      <c r="B1496" s="10" t="s">
        <v>493</v>
      </c>
      <c r="C1496" s="11" t="str">
        <f t="shared" si="46"/>
        <v>21375804 TEATRO POPULAR MELICO SALAZAR</v>
      </c>
      <c r="D1496" s="10" t="s">
        <v>19</v>
      </c>
      <c r="E1496" s="10" t="s">
        <v>43</v>
      </c>
      <c r="F1496" s="10" t="s">
        <v>44</v>
      </c>
      <c r="G1496" s="51">
        <v>98003276</v>
      </c>
      <c r="H1496" s="51">
        <v>98003276</v>
      </c>
      <c r="I1496" s="51">
        <v>98003276</v>
      </c>
      <c r="J1496" s="51">
        <v>0</v>
      </c>
      <c r="K1496" s="51">
        <v>0</v>
      </c>
      <c r="L1496" s="51">
        <v>0</v>
      </c>
      <c r="M1496" s="51">
        <v>97731637.400000006</v>
      </c>
      <c r="N1496" s="51">
        <v>97731637.400000006</v>
      </c>
      <c r="O1496" s="51">
        <v>271638.59999999998</v>
      </c>
      <c r="P1496" s="51">
        <v>271638.59999999998</v>
      </c>
      <c r="Q1496" s="9">
        <f t="shared" si="47"/>
        <v>0.99722827020598792</v>
      </c>
    </row>
    <row r="1497" spans="1:17" x14ac:dyDescent="0.2">
      <c r="A1497" s="10" t="s">
        <v>492</v>
      </c>
      <c r="B1497" s="10" t="s">
        <v>493</v>
      </c>
      <c r="C1497" s="11" t="str">
        <f t="shared" si="46"/>
        <v>21375804 TEATRO POPULAR MELICO SALAZAR</v>
      </c>
      <c r="D1497" s="10" t="s">
        <v>19</v>
      </c>
      <c r="E1497" s="10" t="s">
        <v>45</v>
      </c>
      <c r="F1497" s="10" t="s">
        <v>46</v>
      </c>
      <c r="G1497" s="51">
        <v>39700000</v>
      </c>
      <c r="H1497" s="51">
        <v>39299961</v>
      </c>
      <c r="I1497" s="51">
        <v>39299961</v>
      </c>
      <c r="J1497" s="51">
        <v>0</v>
      </c>
      <c r="K1497" s="51">
        <v>0</v>
      </c>
      <c r="L1497" s="51">
        <v>0</v>
      </c>
      <c r="M1497" s="51">
        <v>32522314.039999999</v>
      </c>
      <c r="N1497" s="51">
        <v>32522314.039999999</v>
      </c>
      <c r="O1497" s="51">
        <v>6777646.96</v>
      </c>
      <c r="P1497" s="51">
        <v>6777646.96</v>
      </c>
      <c r="Q1497" s="9">
        <f t="shared" si="47"/>
        <v>0.82754061867898543</v>
      </c>
    </row>
    <row r="1498" spans="1:17" x14ac:dyDescent="0.2">
      <c r="A1498" s="10" t="s">
        <v>492</v>
      </c>
      <c r="B1498" s="10" t="s">
        <v>493</v>
      </c>
      <c r="C1498" s="11" t="str">
        <f t="shared" si="46"/>
        <v>21375804 TEATRO POPULAR MELICO SALAZAR</v>
      </c>
      <c r="D1498" s="10" t="s">
        <v>19</v>
      </c>
      <c r="E1498" s="10" t="s">
        <v>47</v>
      </c>
      <c r="F1498" s="10" t="s">
        <v>48</v>
      </c>
      <c r="G1498" s="51">
        <v>150330622</v>
      </c>
      <c r="H1498" s="51">
        <v>146135068</v>
      </c>
      <c r="I1498" s="51">
        <v>146135068</v>
      </c>
      <c r="J1498" s="51">
        <v>0</v>
      </c>
      <c r="K1498" s="51">
        <v>0</v>
      </c>
      <c r="L1498" s="51">
        <v>0</v>
      </c>
      <c r="M1498" s="51">
        <v>123489731</v>
      </c>
      <c r="N1498" s="51">
        <v>113123764</v>
      </c>
      <c r="O1498" s="51">
        <v>22645337</v>
      </c>
      <c r="P1498" s="51">
        <v>22645337</v>
      </c>
      <c r="Q1498" s="9">
        <f t="shared" si="47"/>
        <v>0.84503831072224223</v>
      </c>
    </row>
    <row r="1499" spans="1:17" x14ac:dyDescent="0.2">
      <c r="A1499" s="10" t="s">
        <v>492</v>
      </c>
      <c r="B1499" s="10" t="s">
        <v>493</v>
      </c>
      <c r="C1499" s="11" t="str">
        <f t="shared" si="46"/>
        <v>21375804 TEATRO POPULAR MELICO SALAZAR</v>
      </c>
      <c r="D1499" s="10" t="s">
        <v>19</v>
      </c>
      <c r="E1499" s="10" t="s">
        <v>494</v>
      </c>
      <c r="F1499" s="10" t="s">
        <v>50</v>
      </c>
      <c r="G1499" s="51">
        <v>142621359</v>
      </c>
      <c r="H1499" s="51">
        <v>138640962</v>
      </c>
      <c r="I1499" s="51">
        <v>138640962</v>
      </c>
      <c r="J1499" s="51">
        <v>0</v>
      </c>
      <c r="K1499" s="51">
        <v>0</v>
      </c>
      <c r="L1499" s="51">
        <v>0</v>
      </c>
      <c r="M1499" s="51">
        <v>117217288</v>
      </c>
      <c r="N1499" s="51">
        <v>107382172</v>
      </c>
      <c r="O1499" s="51">
        <v>21423674</v>
      </c>
      <c r="P1499" s="51">
        <v>21423674</v>
      </c>
      <c r="Q1499" s="9">
        <f t="shared" si="47"/>
        <v>0.84547370639277586</v>
      </c>
    </row>
    <row r="1500" spans="1:17" x14ac:dyDescent="0.2">
      <c r="A1500" s="10" t="s">
        <v>492</v>
      </c>
      <c r="B1500" s="10" t="s">
        <v>493</v>
      </c>
      <c r="C1500" s="11" t="str">
        <f t="shared" si="46"/>
        <v>21375804 TEATRO POPULAR MELICO SALAZAR</v>
      </c>
      <c r="D1500" s="10" t="s">
        <v>19</v>
      </c>
      <c r="E1500" s="10" t="s">
        <v>495</v>
      </c>
      <c r="F1500" s="10" t="s">
        <v>52</v>
      </c>
      <c r="G1500" s="51">
        <v>7709263</v>
      </c>
      <c r="H1500" s="51">
        <v>7494106</v>
      </c>
      <c r="I1500" s="51">
        <v>7494106</v>
      </c>
      <c r="J1500" s="51">
        <v>0</v>
      </c>
      <c r="K1500" s="51">
        <v>0</v>
      </c>
      <c r="L1500" s="51">
        <v>0</v>
      </c>
      <c r="M1500" s="51">
        <v>6272443</v>
      </c>
      <c r="N1500" s="51">
        <v>5741592</v>
      </c>
      <c r="O1500" s="51">
        <v>1221663</v>
      </c>
      <c r="P1500" s="51">
        <v>1221663</v>
      </c>
      <c r="Q1500" s="9">
        <f t="shared" si="47"/>
        <v>0.83698349075927136</v>
      </c>
    </row>
    <row r="1501" spans="1:17" x14ac:dyDescent="0.2">
      <c r="A1501" s="10" t="s">
        <v>492</v>
      </c>
      <c r="B1501" s="10" t="s">
        <v>493</v>
      </c>
      <c r="C1501" s="11" t="str">
        <f t="shared" si="46"/>
        <v>21375804 TEATRO POPULAR MELICO SALAZAR</v>
      </c>
      <c r="D1501" s="10" t="s">
        <v>19</v>
      </c>
      <c r="E1501" s="10" t="s">
        <v>53</v>
      </c>
      <c r="F1501" s="10" t="s">
        <v>54</v>
      </c>
      <c r="G1501" s="51">
        <v>168951771</v>
      </c>
      <c r="H1501" s="51">
        <v>164683063</v>
      </c>
      <c r="I1501" s="51">
        <v>164683063</v>
      </c>
      <c r="J1501" s="51">
        <v>0</v>
      </c>
      <c r="K1501" s="51">
        <v>0</v>
      </c>
      <c r="L1501" s="51">
        <v>0</v>
      </c>
      <c r="M1501" s="51">
        <v>140608256.66999999</v>
      </c>
      <c r="N1501" s="51">
        <v>130070382.67</v>
      </c>
      <c r="O1501" s="51">
        <v>24074806.329999998</v>
      </c>
      <c r="P1501" s="51">
        <v>24074806.329999998</v>
      </c>
      <c r="Q1501" s="9">
        <f t="shared" si="47"/>
        <v>0.85381127912346388</v>
      </c>
    </row>
    <row r="1502" spans="1:17" x14ac:dyDescent="0.2">
      <c r="A1502" s="10" t="s">
        <v>492</v>
      </c>
      <c r="B1502" s="10" t="s">
        <v>493</v>
      </c>
      <c r="C1502" s="11" t="str">
        <f t="shared" si="46"/>
        <v>21375804 TEATRO POPULAR MELICO SALAZAR</v>
      </c>
      <c r="D1502" s="10" t="s">
        <v>19</v>
      </c>
      <c r="E1502" s="10" t="s">
        <v>496</v>
      </c>
      <c r="F1502" s="10" t="s">
        <v>56</v>
      </c>
      <c r="G1502" s="51">
        <v>83568407</v>
      </c>
      <c r="H1502" s="51">
        <v>81236109</v>
      </c>
      <c r="I1502" s="51">
        <v>81236109</v>
      </c>
      <c r="J1502" s="51">
        <v>0</v>
      </c>
      <c r="K1502" s="51">
        <v>0</v>
      </c>
      <c r="L1502" s="51">
        <v>0</v>
      </c>
      <c r="M1502" s="51">
        <v>67825009</v>
      </c>
      <c r="N1502" s="51">
        <v>62064846</v>
      </c>
      <c r="O1502" s="51">
        <v>13411100</v>
      </c>
      <c r="P1502" s="51">
        <v>13411100</v>
      </c>
      <c r="Q1502" s="9">
        <f t="shared" si="47"/>
        <v>0.83491208324613386</v>
      </c>
    </row>
    <row r="1503" spans="1:17" x14ac:dyDescent="0.2">
      <c r="A1503" s="10" t="s">
        <v>492</v>
      </c>
      <c r="B1503" s="10" t="s">
        <v>493</v>
      </c>
      <c r="C1503" s="11" t="str">
        <f t="shared" si="46"/>
        <v>21375804 TEATRO POPULAR MELICO SALAZAR</v>
      </c>
      <c r="D1503" s="10" t="s">
        <v>19</v>
      </c>
      <c r="E1503" s="10" t="s">
        <v>497</v>
      </c>
      <c r="F1503" s="10" t="s">
        <v>58</v>
      </c>
      <c r="G1503" s="51">
        <v>46255576</v>
      </c>
      <c r="H1503" s="51">
        <v>44964636</v>
      </c>
      <c r="I1503" s="51">
        <v>44964636</v>
      </c>
      <c r="J1503" s="51">
        <v>0</v>
      </c>
      <c r="K1503" s="51">
        <v>0</v>
      </c>
      <c r="L1503" s="51">
        <v>0</v>
      </c>
      <c r="M1503" s="51">
        <v>37820950</v>
      </c>
      <c r="N1503" s="51">
        <v>34635812</v>
      </c>
      <c r="O1503" s="51">
        <v>7143686</v>
      </c>
      <c r="P1503" s="51">
        <v>7143686</v>
      </c>
      <c r="Q1503" s="9">
        <f t="shared" si="47"/>
        <v>0.84112656888849269</v>
      </c>
    </row>
    <row r="1504" spans="1:17" x14ac:dyDescent="0.2">
      <c r="A1504" s="10" t="s">
        <v>492</v>
      </c>
      <c r="B1504" s="10" t="s">
        <v>493</v>
      </c>
      <c r="C1504" s="11" t="str">
        <f t="shared" si="46"/>
        <v>21375804 TEATRO POPULAR MELICO SALAZAR</v>
      </c>
      <c r="D1504" s="10" t="s">
        <v>19</v>
      </c>
      <c r="E1504" s="10" t="s">
        <v>498</v>
      </c>
      <c r="F1504" s="10" t="s">
        <v>60</v>
      </c>
      <c r="G1504" s="51">
        <v>23127788</v>
      </c>
      <c r="H1504" s="51">
        <v>22482318</v>
      </c>
      <c r="I1504" s="51">
        <v>22482318</v>
      </c>
      <c r="J1504" s="51">
        <v>0</v>
      </c>
      <c r="K1504" s="51">
        <v>0</v>
      </c>
      <c r="L1504" s="51">
        <v>0</v>
      </c>
      <c r="M1504" s="51">
        <v>18968967</v>
      </c>
      <c r="N1504" s="51">
        <v>17376394</v>
      </c>
      <c r="O1504" s="51">
        <v>3513351</v>
      </c>
      <c r="P1504" s="51">
        <v>3513351</v>
      </c>
      <c r="Q1504" s="9">
        <f t="shared" si="47"/>
        <v>0.84372825791361905</v>
      </c>
    </row>
    <row r="1505" spans="1:17" x14ac:dyDescent="0.2">
      <c r="A1505" s="10" t="s">
        <v>492</v>
      </c>
      <c r="B1505" s="10" t="s">
        <v>493</v>
      </c>
      <c r="C1505" s="11" t="str">
        <f t="shared" si="46"/>
        <v>21375804 TEATRO POPULAR MELICO SALAZAR</v>
      </c>
      <c r="D1505" s="10" t="s">
        <v>19</v>
      </c>
      <c r="E1505" s="10" t="s">
        <v>499</v>
      </c>
      <c r="F1505" s="10" t="s">
        <v>62</v>
      </c>
      <c r="G1505" s="51">
        <v>16000000</v>
      </c>
      <c r="H1505" s="51">
        <v>16000000</v>
      </c>
      <c r="I1505" s="51">
        <v>16000000</v>
      </c>
      <c r="J1505" s="51">
        <v>0</v>
      </c>
      <c r="K1505" s="51">
        <v>0</v>
      </c>
      <c r="L1505" s="51">
        <v>0</v>
      </c>
      <c r="M1505" s="51">
        <v>15993330.67</v>
      </c>
      <c r="N1505" s="51">
        <v>15993330.67</v>
      </c>
      <c r="O1505" s="51">
        <v>6669.33</v>
      </c>
      <c r="P1505" s="51">
        <v>6669.33</v>
      </c>
      <c r="Q1505" s="9">
        <f t="shared" si="47"/>
        <v>0.99958316687500004</v>
      </c>
    </row>
    <row r="1506" spans="1:17" x14ac:dyDescent="0.2">
      <c r="A1506" s="10" t="s">
        <v>492</v>
      </c>
      <c r="B1506" s="10" t="s">
        <v>493</v>
      </c>
      <c r="C1506" s="11" t="str">
        <f t="shared" si="46"/>
        <v>21375804 TEATRO POPULAR MELICO SALAZAR</v>
      </c>
      <c r="D1506" s="10" t="s">
        <v>19</v>
      </c>
      <c r="E1506" s="10" t="s">
        <v>63</v>
      </c>
      <c r="F1506" s="10" t="s">
        <v>64</v>
      </c>
      <c r="G1506" s="51">
        <v>709604335</v>
      </c>
      <c r="H1506" s="51">
        <v>729010935</v>
      </c>
      <c r="I1506" s="51">
        <v>729010935</v>
      </c>
      <c r="J1506" s="51">
        <v>0</v>
      </c>
      <c r="K1506" s="51">
        <v>0</v>
      </c>
      <c r="L1506" s="51">
        <v>0</v>
      </c>
      <c r="M1506" s="51">
        <v>653590618.48000002</v>
      </c>
      <c r="N1506" s="51">
        <v>611572575.96000004</v>
      </c>
      <c r="O1506" s="51">
        <v>75420316.519999996</v>
      </c>
      <c r="P1506" s="51">
        <v>75420316.519999996</v>
      </c>
      <c r="Q1506" s="9">
        <f t="shared" si="47"/>
        <v>0.89654432752781688</v>
      </c>
    </row>
    <row r="1507" spans="1:17" x14ac:dyDescent="0.2">
      <c r="A1507" s="10" t="s">
        <v>492</v>
      </c>
      <c r="B1507" s="10" t="s">
        <v>493</v>
      </c>
      <c r="C1507" s="11" t="str">
        <f t="shared" si="46"/>
        <v>21375804 TEATRO POPULAR MELICO SALAZAR</v>
      </c>
      <c r="D1507" s="10" t="s">
        <v>19</v>
      </c>
      <c r="E1507" s="10" t="s">
        <v>65</v>
      </c>
      <c r="F1507" s="10" t="s">
        <v>66</v>
      </c>
      <c r="G1507" s="51">
        <v>96450000</v>
      </c>
      <c r="H1507" s="51">
        <v>94226000</v>
      </c>
      <c r="I1507" s="51">
        <v>94226000</v>
      </c>
      <c r="J1507" s="51">
        <v>0</v>
      </c>
      <c r="K1507" s="51">
        <v>0</v>
      </c>
      <c r="L1507" s="51">
        <v>0</v>
      </c>
      <c r="M1507" s="51">
        <v>85872461.010000005</v>
      </c>
      <c r="N1507" s="51">
        <v>83729621.469999999</v>
      </c>
      <c r="O1507" s="51">
        <v>8353538.9900000002</v>
      </c>
      <c r="P1507" s="51">
        <v>8353538.9900000002</v>
      </c>
      <c r="Q1507" s="9">
        <f t="shared" si="47"/>
        <v>0.91134571148090771</v>
      </c>
    </row>
    <row r="1508" spans="1:17" x14ac:dyDescent="0.2">
      <c r="A1508" s="10" t="s">
        <v>492</v>
      </c>
      <c r="B1508" s="10" t="s">
        <v>493</v>
      </c>
      <c r="C1508" s="11" t="str">
        <f t="shared" si="46"/>
        <v>21375804 TEATRO POPULAR MELICO SALAZAR</v>
      </c>
      <c r="D1508" s="10" t="s">
        <v>19</v>
      </c>
      <c r="E1508" s="10" t="s">
        <v>285</v>
      </c>
      <c r="F1508" s="10" t="s">
        <v>286</v>
      </c>
      <c r="G1508" s="51">
        <v>53320000</v>
      </c>
      <c r="H1508" s="51">
        <v>52096000</v>
      </c>
      <c r="I1508" s="51">
        <v>52096000</v>
      </c>
      <c r="J1508" s="51">
        <v>0</v>
      </c>
      <c r="K1508" s="51">
        <v>0</v>
      </c>
      <c r="L1508" s="51">
        <v>0</v>
      </c>
      <c r="M1508" s="51">
        <v>51338949.600000001</v>
      </c>
      <c r="N1508" s="51">
        <v>51262932</v>
      </c>
      <c r="O1508" s="51">
        <v>757050.4</v>
      </c>
      <c r="P1508" s="51">
        <v>757050.4</v>
      </c>
      <c r="Q1508" s="9">
        <f t="shared" si="47"/>
        <v>0.98546816646191648</v>
      </c>
    </row>
    <row r="1509" spans="1:17" x14ac:dyDescent="0.2">
      <c r="A1509" s="10" t="s">
        <v>492</v>
      </c>
      <c r="B1509" s="10" t="s">
        <v>493</v>
      </c>
      <c r="C1509" s="11" t="str">
        <f t="shared" si="46"/>
        <v>21375804 TEATRO POPULAR MELICO SALAZAR</v>
      </c>
      <c r="D1509" s="10" t="s">
        <v>19</v>
      </c>
      <c r="E1509" s="10" t="s">
        <v>67</v>
      </c>
      <c r="F1509" s="10" t="s">
        <v>68</v>
      </c>
      <c r="G1509" s="51">
        <v>43130000</v>
      </c>
      <c r="H1509" s="51">
        <v>42130000</v>
      </c>
      <c r="I1509" s="51">
        <v>42130000</v>
      </c>
      <c r="J1509" s="51">
        <v>0</v>
      </c>
      <c r="K1509" s="51">
        <v>0</v>
      </c>
      <c r="L1509" s="51">
        <v>0</v>
      </c>
      <c r="M1509" s="51">
        <v>34533511.409999996</v>
      </c>
      <c r="N1509" s="51">
        <v>32466689.469999999</v>
      </c>
      <c r="O1509" s="51">
        <v>7596488.5899999999</v>
      </c>
      <c r="P1509" s="51">
        <v>7596488.5899999999</v>
      </c>
      <c r="Q1509" s="9">
        <f t="shared" si="47"/>
        <v>0.81968932850700205</v>
      </c>
    </row>
    <row r="1510" spans="1:17" x14ac:dyDescent="0.2">
      <c r="A1510" s="10" t="s">
        <v>492</v>
      </c>
      <c r="B1510" s="10" t="s">
        <v>493</v>
      </c>
      <c r="C1510" s="11" t="str">
        <f t="shared" si="46"/>
        <v>21375804 TEATRO POPULAR MELICO SALAZAR</v>
      </c>
      <c r="D1510" s="10" t="s">
        <v>19</v>
      </c>
      <c r="E1510" s="10" t="s">
        <v>73</v>
      </c>
      <c r="F1510" s="10" t="s">
        <v>74</v>
      </c>
      <c r="G1510" s="51">
        <v>97450000</v>
      </c>
      <c r="H1510" s="51">
        <v>85538000</v>
      </c>
      <c r="I1510" s="51">
        <v>85538000</v>
      </c>
      <c r="J1510" s="51">
        <v>0</v>
      </c>
      <c r="K1510" s="51">
        <v>0</v>
      </c>
      <c r="L1510" s="51">
        <v>0</v>
      </c>
      <c r="M1510" s="51">
        <v>79035687.290000007</v>
      </c>
      <c r="N1510" s="51">
        <v>78978197.290000007</v>
      </c>
      <c r="O1510" s="51">
        <v>6502312.71</v>
      </c>
      <c r="P1510" s="51">
        <v>6502312.71</v>
      </c>
      <c r="Q1510" s="9">
        <f t="shared" si="47"/>
        <v>0.92398334412775618</v>
      </c>
    </row>
    <row r="1511" spans="1:17" x14ac:dyDescent="0.2">
      <c r="A1511" s="10" t="s">
        <v>492</v>
      </c>
      <c r="B1511" s="10" t="s">
        <v>493</v>
      </c>
      <c r="C1511" s="11" t="str">
        <f t="shared" si="46"/>
        <v>21375804 TEATRO POPULAR MELICO SALAZAR</v>
      </c>
      <c r="D1511" s="10" t="s">
        <v>19</v>
      </c>
      <c r="E1511" s="10" t="s">
        <v>75</v>
      </c>
      <c r="F1511" s="10" t="s">
        <v>76</v>
      </c>
      <c r="G1511" s="51">
        <v>30000000</v>
      </c>
      <c r="H1511" s="51">
        <v>13638000</v>
      </c>
      <c r="I1511" s="51">
        <v>13638000</v>
      </c>
      <c r="J1511" s="51">
        <v>0</v>
      </c>
      <c r="K1511" s="51">
        <v>0</v>
      </c>
      <c r="L1511" s="51">
        <v>0</v>
      </c>
      <c r="M1511" s="51">
        <v>10287775.32</v>
      </c>
      <c r="N1511" s="51">
        <v>10287775.32</v>
      </c>
      <c r="O1511" s="51">
        <v>3350224.68</v>
      </c>
      <c r="P1511" s="51">
        <v>3350224.68</v>
      </c>
      <c r="Q1511" s="9">
        <f t="shared" si="47"/>
        <v>0.75434633523977124</v>
      </c>
    </row>
    <row r="1512" spans="1:17" x14ac:dyDescent="0.2">
      <c r="A1512" s="10" t="s">
        <v>492</v>
      </c>
      <c r="B1512" s="10" t="s">
        <v>493</v>
      </c>
      <c r="C1512" s="11" t="str">
        <f t="shared" si="46"/>
        <v>21375804 TEATRO POPULAR MELICO SALAZAR</v>
      </c>
      <c r="D1512" s="10" t="s">
        <v>19</v>
      </c>
      <c r="E1512" s="10" t="s">
        <v>77</v>
      </c>
      <c r="F1512" s="10" t="s">
        <v>78</v>
      </c>
      <c r="G1512" s="51">
        <v>36000000</v>
      </c>
      <c r="H1512" s="51">
        <v>43000000</v>
      </c>
      <c r="I1512" s="51">
        <v>43000000</v>
      </c>
      <c r="J1512" s="51">
        <v>0</v>
      </c>
      <c r="K1512" s="51">
        <v>0</v>
      </c>
      <c r="L1512" s="51">
        <v>0</v>
      </c>
      <c r="M1512" s="51">
        <v>41932382.5</v>
      </c>
      <c r="N1512" s="51">
        <v>41874892.5</v>
      </c>
      <c r="O1512" s="51">
        <v>1067617.5</v>
      </c>
      <c r="P1512" s="51">
        <v>1067617.5</v>
      </c>
      <c r="Q1512" s="9">
        <f t="shared" si="47"/>
        <v>0.97517168604651161</v>
      </c>
    </row>
    <row r="1513" spans="1:17" x14ac:dyDescent="0.2">
      <c r="A1513" s="10" t="s">
        <v>492</v>
      </c>
      <c r="B1513" s="10" t="s">
        <v>493</v>
      </c>
      <c r="C1513" s="11" t="str">
        <f t="shared" si="46"/>
        <v>21375804 TEATRO POPULAR MELICO SALAZAR</v>
      </c>
      <c r="D1513" s="10" t="s">
        <v>19</v>
      </c>
      <c r="E1513" s="10" t="s">
        <v>79</v>
      </c>
      <c r="F1513" s="10" t="s">
        <v>80</v>
      </c>
      <c r="G1513" s="51">
        <v>50000</v>
      </c>
      <c r="H1513" s="51">
        <v>0</v>
      </c>
      <c r="I1513" s="51">
        <v>0</v>
      </c>
      <c r="J1513" s="51">
        <v>0</v>
      </c>
      <c r="K1513" s="51">
        <v>0</v>
      </c>
      <c r="L1513" s="51">
        <v>0</v>
      </c>
      <c r="M1513" s="51">
        <v>0</v>
      </c>
      <c r="N1513" s="51">
        <v>0</v>
      </c>
      <c r="O1513" s="51">
        <v>0</v>
      </c>
      <c r="P1513" s="51">
        <v>0</v>
      </c>
      <c r="Q1513" s="9">
        <f t="shared" si="47"/>
        <v>0</v>
      </c>
    </row>
    <row r="1514" spans="1:17" x14ac:dyDescent="0.2">
      <c r="A1514" s="10" t="s">
        <v>492</v>
      </c>
      <c r="B1514" s="10" t="s">
        <v>493</v>
      </c>
      <c r="C1514" s="11" t="str">
        <f t="shared" si="46"/>
        <v>21375804 TEATRO POPULAR MELICO SALAZAR</v>
      </c>
      <c r="D1514" s="10" t="s">
        <v>19</v>
      </c>
      <c r="E1514" s="10" t="s">
        <v>81</v>
      </c>
      <c r="F1514" s="10" t="s">
        <v>82</v>
      </c>
      <c r="G1514" s="51">
        <v>23000000</v>
      </c>
      <c r="H1514" s="51">
        <v>20500000</v>
      </c>
      <c r="I1514" s="51">
        <v>20500000</v>
      </c>
      <c r="J1514" s="51">
        <v>0</v>
      </c>
      <c r="K1514" s="51">
        <v>0</v>
      </c>
      <c r="L1514" s="51">
        <v>0</v>
      </c>
      <c r="M1514" s="51">
        <v>19422480.07</v>
      </c>
      <c r="N1514" s="51">
        <v>19422480.07</v>
      </c>
      <c r="O1514" s="51">
        <v>1077519.93</v>
      </c>
      <c r="P1514" s="51">
        <v>1077519.93</v>
      </c>
      <c r="Q1514" s="9">
        <f t="shared" si="47"/>
        <v>0.947438052195122</v>
      </c>
    </row>
    <row r="1515" spans="1:17" x14ac:dyDescent="0.2">
      <c r="A1515" s="10" t="s">
        <v>492</v>
      </c>
      <c r="B1515" s="10" t="s">
        <v>493</v>
      </c>
      <c r="C1515" s="11" t="str">
        <f t="shared" si="46"/>
        <v>21375804 TEATRO POPULAR MELICO SALAZAR</v>
      </c>
      <c r="D1515" s="10" t="s">
        <v>19</v>
      </c>
      <c r="E1515" s="10" t="s">
        <v>83</v>
      </c>
      <c r="F1515" s="10" t="s">
        <v>84</v>
      </c>
      <c r="G1515" s="51">
        <v>8400000</v>
      </c>
      <c r="H1515" s="51">
        <v>8400000</v>
      </c>
      <c r="I1515" s="51">
        <v>8400000</v>
      </c>
      <c r="J1515" s="51">
        <v>0</v>
      </c>
      <c r="K1515" s="51">
        <v>0</v>
      </c>
      <c r="L1515" s="51">
        <v>0</v>
      </c>
      <c r="M1515" s="51">
        <v>7393049.4000000004</v>
      </c>
      <c r="N1515" s="51">
        <v>7393049.4000000004</v>
      </c>
      <c r="O1515" s="51">
        <v>1006950.6</v>
      </c>
      <c r="P1515" s="51">
        <v>1006950.6</v>
      </c>
      <c r="Q1515" s="9">
        <f t="shared" si="47"/>
        <v>0.88012492857142866</v>
      </c>
    </row>
    <row r="1516" spans="1:17" x14ac:dyDescent="0.2">
      <c r="A1516" s="10" t="s">
        <v>492</v>
      </c>
      <c r="B1516" s="10" t="s">
        <v>493</v>
      </c>
      <c r="C1516" s="11" t="str">
        <f t="shared" si="46"/>
        <v>21375804 TEATRO POPULAR MELICO SALAZAR</v>
      </c>
      <c r="D1516" s="10" t="s">
        <v>19</v>
      </c>
      <c r="E1516" s="10" t="s">
        <v>85</v>
      </c>
      <c r="F1516" s="10" t="s">
        <v>86</v>
      </c>
      <c r="G1516" s="51">
        <v>17953200</v>
      </c>
      <c r="H1516" s="51">
        <v>15043200</v>
      </c>
      <c r="I1516" s="51">
        <v>15043200</v>
      </c>
      <c r="J1516" s="51">
        <v>0</v>
      </c>
      <c r="K1516" s="51">
        <v>0</v>
      </c>
      <c r="L1516" s="51">
        <v>0</v>
      </c>
      <c r="M1516" s="51">
        <v>8096554.9100000001</v>
      </c>
      <c r="N1516" s="51">
        <v>8096554.9100000001</v>
      </c>
      <c r="O1516" s="51">
        <v>6946645.0899999999</v>
      </c>
      <c r="P1516" s="51">
        <v>6946645.0899999999</v>
      </c>
      <c r="Q1516" s="9">
        <f t="shared" si="47"/>
        <v>0.5382202530046799</v>
      </c>
    </row>
    <row r="1517" spans="1:17" x14ac:dyDescent="0.2">
      <c r="A1517" s="10" t="s">
        <v>492</v>
      </c>
      <c r="B1517" s="10" t="s">
        <v>493</v>
      </c>
      <c r="C1517" s="11" t="str">
        <f t="shared" si="46"/>
        <v>21375804 TEATRO POPULAR MELICO SALAZAR</v>
      </c>
      <c r="D1517" s="10" t="s">
        <v>19</v>
      </c>
      <c r="E1517" s="10" t="s">
        <v>87</v>
      </c>
      <c r="F1517" s="10" t="s">
        <v>88</v>
      </c>
      <c r="G1517" s="51">
        <v>1000000</v>
      </c>
      <c r="H1517" s="51">
        <v>734000</v>
      </c>
      <c r="I1517" s="51">
        <v>734000</v>
      </c>
      <c r="J1517" s="51">
        <v>0</v>
      </c>
      <c r="K1517" s="51">
        <v>0</v>
      </c>
      <c r="L1517" s="51">
        <v>0</v>
      </c>
      <c r="M1517" s="51">
        <v>67551.399999999994</v>
      </c>
      <c r="N1517" s="51">
        <v>67551.399999999994</v>
      </c>
      <c r="O1517" s="51">
        <v>666448.6</v>
      </c>
      <c r="P1517" s="51">
        <v>666448.6</v>
      </c>
      <c r="Q1517" s="9">
        <f t="shared" si="47"/>
        <v>9.2031880108991812E-2</v>
      </c>
    </row>
    <row r="1518" spans="1:17" x14ac:dyDescent="0.2">
      <c r="A1518" s="10" t="s">
        <v>492</v>
      </c>
      <c r="B1518" s="10" t="s">
        <v>493</v>
      </c>
      <c r="C1518" s="11" t="str">
        <f t="shared" si="46"/>
        <v>21375804 TEATRO POPULAR MELICO SALAZAR</v>
      </c>
      <c r="D1518" s="10" t="s">
        <v>19</v>
      </c>
      <c r="E1518" s="10" t="s">
        <v>318</v>
      </c>
      <c r="F1518" s="10" t="s">
        <v>319</v>
      </c>
      <c r="G1518" s="51">
        <v>500000</v>
      </c>
      <c r="H1518" s="51">
        <v>0</v>
      </c>
      <c r="I1518" s="51">
        <v>0</v>
      </c>
      <c r="J1518" s="51">
        <v>0</v>
      </c>
      <c r="K1518" s="51">
        <v>0</v>
      </c>
      <c r="L1518" s="51">
        <v>0</v>
      </c>
      <c r="M1518" s="51">
        <v>0</v>
      </c>
      <c r="N1518" s="51">
        <v>0</v>
      </c>
      <c r="O1518" s="51">
        <v>0</v>
      </c>
      <c r="P1518" s="51">
        <v>0</v>
      </c>
      <c r="Q1518" s="9">
        <f t="shared" si="47"/>
        <v>0</v>
      </c>
    </row>
    <row r="1519" spans="1:17" x14ac:dyDescent="0.2">
      <c r="A1519" s="10" t="s">
        <v>492</v>
      </c>
      <c r="B1519" s="10" t="s">
        <v>493</v>
      </c>
      <c r="C1519" s="11" t="str">
        <f t="shared" si="46"/>
        <v>21375804 TEATRO POPULAR MELICO SALAZAR</v>
      </c>
      <c r="D1519" s="10" t="s">
        <v>19</v>
      </c>
      <c r="E1519" s="10" t="s">
        <v>89</v>
      </c>
      <c r="F1519" s="10" t="s">
        <v>90</v>
      </c>
      <c r="G1519" s="51">
        <v>144000</v>
      </c>
      <c r="H1519" s="51">
        <v>0</v>
      </c>
      <c r="I1519" s="51">
        <v>0</v>
      </c>
      <c r="J1519" s="51">
        <v>0</v>
      </c>
      <c r="K1519" s="51">
        <v>0</v>
      </c>
      <c r="L1519" s="51">
        <v>0</v>
      </c>
      <c r="M1519" s="51">
        <v>0</v>
      </c>
      <c r="N1519" s="51">
        <v>0</v>
      </c>
      <c r="O1519" s="51">
        <v>0</v>
      </c>
      <c r="P1519" s="51">
        <v>0</v>
      </c>
      <c r="Q1519" s="9">
        <f t="shared" si="47"/>
        <v>0</v>
      </c>
    </row>
    <row r="1520" spans="1:17" x14ac:dyDescent="0.2">
      <c r="A1520" s="10" t="s">
        <v>492</v>
      </c>
      <c r="B1520" s="10" t="s">
        <v>493</v>
      </c>
      <c r="C1520" s="11" t="str">
        <f t="shared" si="46"/>
        <v>21375804 TEATRO POPULAR MELICO SALAZAR</v>
      </c>
      <c r="D1520" s="10" t="s">
        <v>19</v>
      </c>
      <c r="E1520" s="10" t="s">
        <v>320</v>
      </c>
      <c r="F1520" s="10" t="s">
        <v>321</v>
      </c>
      <c r="G1520" s="51">
        <v>500000</v>
      </c>
      <c r="H1520" s="51">
        <v>500000</v>
      </c>
      <c r="I1520" s="51">
        <v>500000</v>
      </c>
      <c r="J1520" s="51">
        <v>0</v>
      </c>
      <c r="K1520" s="51">
        <v>0</v>
      </c>
      <c r="L1520" s="51">
        <v>0</v>
      </c>
      <c r="M1520" s="51">
        <v>32000</v>
      </c>
      <c r="N1520" s="51">
        <v>32000</v>
      </c>
      <c r="O1520" s="51">
        <v>468000</v>
      </c>
      <c r="P1520" s="51">
        <v>468000</v>
      </c>
      <c r="Q1520" s="9">
        <f t="shared" si="47"/>
        <v>6.4000000000000001E-2</v>
      </c>
    </row>
    <row r="1521" spans="1:17" x14ac:dyDescent="0.2">
      <c r="A1521" s="10" t="s">
        <v>492</v>
      </c>
      <c r="B1521" s="10" t="s">
        <v>493</v>
      </c>
      <c r="C1521" s="11" t="str">
        <f t="shared" si="46"/>
        <v>21375804 TEATRO POPULAR MELICO SALAZAR</v>
      </c>
      <c r="D1521" s="10" t="s">
        <v>19</v>
      </c>
      <c r="E1521" s="10" t="s">
        <v>91</v>
      </c>
      <c r="F1521" s="10" t="s">
        <v>92</v>
      </c>
      <c r="G1521" s="51">
        <v>5000000</v>
      </c>
      <c r="H1521" s="51">
        <v>5000000</v>
      </c>
      <c r="I1521" s="51">
        <v>5000000</v>
      </c>
      <c r="J1521" s="51">
        <v>0</v>
      </c>
      <c r="K1521" s="51">
        <v>0</v>
      </c>
      <c r="L1521" s="51">
        <v>0</v>
      </c>
      <c r="M1521" s="51">
        <v>2238283.42</v>
      </c>
      <c r="N1521" s="51">
        <v>2238283.42</v>
      </c>
      <c r="O1521" s="51">
        <v>2761716.58</v>
      </c>
      <c r="P1521" s="51">
        <v>2761716.58</v>
      </c>
      <c r="Q1521" s="9">
        <f t="shared" si="47"/>
        <v>0.44765668399999997</v>
      </c>
    </row>
    <row r="1522" spans="1:17" x14ac:dyDescent="0.2">
      <c r="A1522" s="10" t="s">
        <v>492</v>
      </c>
      <c r="B1522" s="10" t="s">
        <v>493</v>
      </c>
      <c r="C1522" s="11" t="str">
        <f t="shared" si="46"/>
        <v>21375804 TEATRO POPULAR MELICO SALAZAR</v>
      </c>
      <c r="D1522" s="10" t="s">
        <v>19</v>
      </c>
      <c r="E1522" s="10" t="s">
        <v>93</v>
      </c>
      <c r="F1522" s="10" t="s">
        <v>94</v>
      </c>
      <c r="G1522" s="51">
        <v>10809200</v>
      </c>
      <c r="H1522" s="51">
        <v>8809200</v>
      </c>
      <c r="I1522" s="51">
        <v>8809200</v>
      </c>
      <c r="J1522" s="51">
        <v>0</v>
      </c>
      <c r="K1522" s="51">
        <v>0</v>
      </c>
      <c r="L1522" s="51">
        <v>0</v>
      </c>
      <c r="M1522" s="51">
        <v>5758720.0899999999</v>
      </c>
      <c r="N1522" s="51">
        <v>5758720.0899999999</v>
      </c>
      <c r="O1522" s="51">
        <v>3050479.91</v>
      </c>
      <c r="P1522" s="51">
        <v>3050479.91</v>
      </c>
      <c r="Q1522" s="9">
        <f t="shared" si="47"/>
        <v>0.65371657925804838</v>
      </c>
    </row>
    <row r="1523" spans="1:17" x14ac:dyDescent="0.2">
      <c r="A1523" s="10" t="s">
        <v>492</v>
      </c>
      <c r="B1523" s="10" t="s">
        <v>493</v>
      </c>
      <c r="C1523" s="11" t="str">
        <f t="shared" si="46"/>
        <v>21375804 TEATRO POPULAR MELICO SALAZAR</v>
      </c>
      <c r="D1523" s="10" t="s">
        <v>19</v>
      </c>
      <c r="E1523" s="10" t="s">
        <v>95</v>
      </c>
      <c r="F1523" s="10" t="s">
        <v>96</v>
      </c>
      <c r="G1523" s="51">
        <v>443050000</v>
      </c>
      <c r="H1523" s="51">
        <v>459016000</v>
      </c>
      <c r="I1523" s="51">
        <v>459016000</v>
      </c>
      <c r="J1523" s="51">
        <v>0</v>
      </c>
      <c r="K1523" s="51">
        <v>0</v>
      </c>
      <c r="L1523" s="51">
        <v>0</v>
      </c>
      <c r="M1523" s="51">
        <v>430070447.31</v>
      </c>
      <c r="N1523" s="51">
        <v>402133314.56</v>
      </c>
      <c r="O1523" s="51">
        <v>28945552.690000001</v>
      </c>
      <c r="P1523" s="51">
        <v>28945552.690000001</v>
      </c>
      <c r="Q1523" s="9">
        <f t="shared" si="47"/>
        <v>0.93693999187392163</v>
      </c>
    </row>
    <row r="1524" spans="1:17" x14ac:dyDescent="0.2">
      <c r="A1524" s="10" t="s">
        <v>492</v>
      </c>
      <c r="B1524" s="10" t="s">
        <v>493</v>
      </c>
      <c r="C1524" s="11" t="str">
        <f t="shared" si="46"/>
        <v>21375804 TEATRO POPULAR MELICO SALAZAR</v>
      </c>
      <c r="D1524" s="10" t="s">
        <v>19</v>
      </c>
      <c r="E1524" s="10" t="s">
        <v>324</v>
      </c>
      <c r="F1524" s="10" t="s">
        <v>325</v>
      </c>
      <c r="G1524" s="51">
        <v>500000</v>
      </c>
      <c r="H1524" s="51">
        <v>500000</v>
      </c>
      <c r="I1524" s="51">
        <v>500000</v>
      </c>
      <c r="J1524" s="51">
        <v>0</v>
      </c>
      <c r="K1524" s="51">
        <v>0</v>
      </c>
      <c r="L1524" s="51">
        <v>0</v>
      </c>
      <c r="M1524" s="51">
        <v>496496</v>
      </c>
      <c r="N1524" s="51">
        <v>496496</v>
      </c>
      <c r="O1524" s="51">
        <v>3504</v>
      </c>
      <c r="P1524" s="51">
        <v>3504</v>
      </c>
      <c r="Q1524" s="9">
        <f t="shared" si="47"/>
        <v>0.99299199999999999</v>
      </c>
    </row>
    <row r="1525" spans="1:17" x14ac:dyDescent="0.2">
      <c r="A1525" s="10" t="s">
        <v>492</v>
      </c>
      <c r="B1525" s="10" t="s">
        <v>493</v>
      </c>
      <c r="C1525" s="11" t="str">
        <f t="shared" si="46"/>
        <v>21375804 TEATRO POPULAR MELICO SALAZAR</v>
      </c>
      <c r="D1525" s="10" t="s">
        <v>19</v>
      </c>
      <c r="E1525" s="10" t="s">
        <v>287</v>
      </c>
      <c r="F1525" s="10" t="s">
        <v>288</v>
      </c>
      <c r="G1525" s="51">
        <v>50000</v>
      </c>
      <c r="H1525" s="51">
        <v>50000</v>
      </c>
      <c r="I1525" s="51">
        <v>50000</v>
      </c>
      <c r="J1525" s="51">
        <v>0</v>
      </c>
      <c r="K1525" s="51">
        <v>0</v>
      </c>
      <c r="L1525" s="51">
        <v>0</v>
      </c>
      <c r="M1525" s="51">
        <v>0</v>
      </c>
      <c r="N1525" s="51">
        <v>0</v>
      </c>
      <c r="O1525" s="51">
        <v>50000</v>
      </c>
      <c r="P1525" s="51">
        <v>50000</v>
      </c>
      <c r="Q1525" s="9">
        <f t="shared" si="47"/>
        <v>0</v>
      </c>
    </row>
    <row r="1526" spans="1:17" x14ac:dyDescent="0.2">
      <c r="A1526" s="10" t="s">
        <v>492</v>
      </c>
      <c r="B1526" s="10" t="s">
        <v>493</v>
      </c>
      <c r="C1526" s="11" t="str">
        <f t="shared" si="46"/>
        <v>21375804 TEATRO POPULAR MELICO SALAZAR</v>
      </c>
      <c r="D1526" s="10" t="s">
        <v>19</v>
      </c>
      <c r="E1526" s="10" t="s">
        <v>99</v>
      </c>
      <c r="F1526" s="10" t="s">
        <v>100</v>
      </c>
      <c r="G1526" s="51">
        <v>500000</v>
      </c>
      <c r="H1526" s="51">
        <v>0</v>
      </c>
      <c r="I1526" s="51">
        <v>0</v>
      </c>
      <c r="J1526" s="51">
        <v>0</v>
      </c>
      <c r="K1526" s="51">
        <v>0</v>
      </c>
      <c r="L1526" s="51">
        <v>0</v>
      </c>
      <c r="M1526" s="51">
        <v>0</v>
      </c>
      <c r="N1526" s="51">
        <v>0</v>
      </c>
      <c r="O1526" s="51">
        <v>0</v>
      </c>
      <c r="P1526" s="51">
        <v>0</v>
      </c>
      <c r="Q1526" s="9">
        <f t="shared" si="47"/>
        <v>0</v>
      </c>
    </row>
    <row r="1527" spans="1:17" x14ac:dyDescent="0.2">
      <c r="A1527" s="10" t="s">
        <v>492</v>
      </c>
      <c r="B1527" s="10" t="s">
        <v>493</v>
      </c>
      <c r="C1527" s="11" t="str">
        <f t="shared" si="46"/>
        <v>21375804 TEATRO POPULAR MELICO SALAZAR</v>
      </c>
      <c r="D1527" s="10" t="s">
        <v>19</v>
      </c>
      <c r="E1527" s="10" t="s">
        <v>101</v>
      </c>
      <c r="F1527" s="10" t="s">
        <v>102</v>
      </c>
      <c r="G1527" s="51">
        <v>277000000</v>
      </c>
      <c r="H1527" s="51">
        <v>290466000</v>
      </c>
      <c r="I1527" s="51">
        <v>290466000</v>
      </c>
      <c r="J1527" s="51">
        <v>0</v>
      </c>
      <c r="K1527" s="51">
        <v>0</v>
      </c>
      <c r="L1527" s="51">
        <v>0</v>
      </c>
      <c r="M1527" s="51">
        <v>287030712.13</v>
      </c>
      <c r="N1527" s="51">
        <v>277894199.89999998</v>
      </c>
      <c r="O1527" s="51">
        <v>3435287.87</v>
      </c>
      <c r="P1527" s="51">
        <v>3435287.87</v>
      </c>
      <c r="Q1527" s="9">
        <f t="shared" si="47"/>
        <v>0.98817318422810241</v>
      </c>
    </row>
    <row r="1528" spans="1:17" x14ac:dyDescent="0.2">
      <c r="A1528" s="10" t="s">
        <v>492</v>
      </c>
      <c r="B1528" s="10" t="s">
        <v>493</v>
      </c>
      <c r="C1528" s="11" t="str">
        <f t="shared" si="46"/>
        <v>21375804 TEATRO POPULAR MELICO SALAZAR</v>
      </c>
      <c r="D1528" s="10" t="s">
        <v>19</v>
      </c>
      <c r="E1528" s="10" t="s">
        <v>103</v>
      </c>
      <c r="F1528" s="10" t="s">
        <v>104</v>
      </c>
      <c r="G1528" s="51">
        <v>165000000</v>
      </c>
      <c r="H1528" s="51">
        <v>168000000</v>
      </c>
      <c r="I1528" s="51">
        <v>168000000</v>
      </c>
      <c r="J1528" s="51">
        <v>0</v>
      </c>
      <c r="K1528" s="51">
        <v>0</v>
      </c>
      <c r="L1528" s="51">
        <v>0</v>
      </c>
      <c r="M1528" s="51">
        <v>142543239.18000001</v>
      </c>
      <c r="N1528" s="51">
        <v>123742618.66</v>
      </c>
      <c r="O1528" s="51">
        <v>25456760.82</v>
      </c>
      <c r="P1528" s="51">
        <v>25456760.82</v>
      </c>
      <c r="Q1528" s="9">
        <f t="shared" si="47"/>
        <v>0.84847166178571432</v>
      </c>
    </row>
    <row r="1529" spans="1:17" x14ac:dyDescent="0.2">
      <c r="A1529" s="10" t="s">
        <v>492</v>
      </c>
      <c r="B1529" s="10" t="s">
        <v>493</v>
      </c>
      <c r="C1529" s="11" t="str">
        <f t="shared" si="46"/>
        <v>21375804 TEATRO POPULAR MELICO SALAZAR</v>
      </c>
      <c r="D1529" s="10" t="s">
        <v>19</v>
      </c>
      <c r="E1529" s="10" t="s">
        <v>105</v>
      </c>
      <c r="F1529" s="10" t="s">
        <v>106</v>
      </c>
      <c r="G1529" s="51">
        <v>6964000</v>
      </c>
      <c r="H1529" s="51">
        <v>18420600</v>
      </c>
      <c r="I1529" s="51">
        <v>18420600</v>
      </c>
      <c r="J1529" s="51">
        <v>0</v>
      </c>
      <c r="K1529" s="51">
        <v>0</v>
      </c>
      <c r="L1529" s="51">
        <v>0</v>
      </c>
      <c r="M1529" s="51">
        <v>13585928.859999999</v>
      </c>
      <c r="N1529" s="51">
        <v>13585928.859999999</v>
      </c>
      <c r="O1529" s="51">
        <v>4834671.1399999997</v>
      </c>
      <c r="P1529" s="51">
        <v>4834671.1399999997</v>
      </c>
      <c r="Q1529" s="9">
        <f t="shared" si="47"/>
        <v>0.73753997481080957</v>
      </c>
    </row>
    <row r="1530" spans="1:17" x14ac:dyDescent="0.2">
      <c r="A1530" s="10" t="s">
        <v>492</v>
      </c>
      <c r="B1530" s="10" t="s">
        <v>493</v>
      </c>
      <c r="C1530" s="11" t="str">
        <f t="shared" si="46"/>
        <v>21375804 TEATRO POPULAR MELICO SALAZAR</v>
      </c>
      <c r="D1530" s="10" t="s">
        <v>19</v>
      </c>
      <c r="E1530" s="10" t="s">
        <v>107</v>
      </c>
      <c r="F1530" s="10" t="s">
        <v>108</v>
      </c>
      <c r="G1530" s="51">
        <v>1664000</v>
      </c>
      <c r="H1530" s="51">
        <v>4664000</v>
      </c>
      <c r="I1530" s="51">
        <v>4664000</v>
      </c>
      <c r="J1530" s="51">
        <v>0</v>
      </c>
      <c r="K1530" s="51">
        <v>0</v>
      </c>
      <c r="L1530" s="51">
        <v>0</v>
      </c>
      <c r="M1530" s="51">
        <v>563889.35</v>
      </c>
      <c r="N1530" s="51">
        <v>563889.35</v>
      </c>
      <c r="O1530" s="51">
        <v>4100110.65</v>
      </c>
      <c r="P1530" s="51">
        <v>4100110.65</v>
      </c>
      <c r="Q1530" s="9">
        <f t="shared" si="47"/>
        <v>0.12090251929674099</v>
      </c>
    </row>
    <row r="1531" spans="1:17" x14ac:dyDescent="0.2">
      <c r="A1531" s="10" t="s">
        <v>492</v>
      </c>
      <c r="B1531" s="10" t="s">
        <v>493</v>
      </c>
      <c r="C1531" s="11" t="str">
        <f t="shared" si="46"/>
        <v>21375804 TEATRO POPULAR MELICO SALAZAR</v>
      </c>
      <c r="D1531" s="10" t="s">
        <v>19</v>
      </c>
      <c r="E1531" s="10" t="s">
        <v>109</v>
      </c>
      <c r="F1531" s="10" t="s">
        <v>110</v>
      </c>
      <c r="G1531" s="51">
        <v>5300000</v>
      </c>
      <c r="H1531" s="51">
        <v>13056600</v>
      </c>
      <c r="I1531" s="51">
        <v>13056600</v>
      </c>
      <c r="J1531" s="51">
        <v>0</v>
      </c>
      <c r="K1531" s="51">
        <v>0</v>
      </c>
      <c r="L1531" s="51">
        <v>0</v>
      </c>
      <c r="M1531" s="51">
        <v>12811800</v>
      </c>
      <c r="N1531" s="51">
        <v>12811800</v>
      </c>
      <c r="O1531" s="51">
        <v>244800</v>
      </c>
      <c r="P1531" s="51">
        <v>244800</v>
      </c>
      <c r="Q1531" s="9">
        <f t="shared" si="47"/>
        <v>0.98125086163319697</v>
      </c>
    </row>
    <row r="1532" spans="1:17" x14ac:dyDescent="0.2">
      <c r="A1532" s="10" t="s">
        <v>492</v>
      </c>
      <c r="B1532" s="10" t="s">
        <v>493</v>
      </c>
      <c r="C1532" s="11" t="str">
        <f t="shared" si="46"/>
        <v>21375804 TEATRO POPULAR MELICO SALAZAR</v>
      </c>
      <c r="D1532" s="10" t="s">
        <v>19</v>
      </c>
      <c r="E1532" s="10" t="s">
        <v>512</v>
      </c>
      <c r="F1532" s="10" t="s">
        <v>513</v>
      </c>
      <c r="G1532" s="51">
        <v>0</v>
      </c>
      <c r="H1532" s="51">
        <v>500000</v>
      </c>
      <c r="I1532" s="51">
        <v>500000</v>
      </c>
      <c r="J1532" s="51">
        <v>0</v>
      </c>
      <c r="K1532" s="51">
        <v>0</v>
      </c>
      <c r="L1532" s="51">
        <v>0</v>
      </c>
      <c r="M1532" s="51">
        <v>210239.51</v>
      </c>
      <c r="N1532" s="51">
        <v>210239.51</v>
      </c>
      <c r="O1532" s="51">
        <v>289760.49</v>
      </c>
      <c r="P1532" s="51">
        <v>289760.49</v>
      </c>
      <c r="Q1532" s="9">
        <f t="shared" si="47"/>
        <v>0.42047902000000004</v>
      </c>
    </row>
    <row r="1533" spans="1:17" x14ac:dyDescent="0.2">
      <c r="A1533" s="10" t="s">
        <v>492</v>
      </c>
      <c r="B1533" s="10" t="s">
        <v>493</v>
      </c>
      <c r="C1533" s="11" t="str">
        <f t="shared" si="46"/>
        <v>21375804 TEATRO POPULAR MELICO SALAZAR</v>
      </c>
      <c r="D1533" s="10" t="s">
        <v>19</v>
      </c>
      <c r="E1533" s="10" t="s">
        <v>514</v>
      </c>
      <c r="F1533" s="10" t="s">
        <v>515</v>
      </c>
      <c r="G1533" s="51">
        <v>0</v>
      </c>
      <c r="H1533" s="51">
        <v>200000</v>
      </c>
      <c r="I1533" s="51">
        <v>200000</v>
      </c>
      <c r="J1533" s="51">
        <v>0</v>
      </c>
      <c r="K1533" s="51">
        <v>0</v>
      </c>
      <c r="L1533" s="51">
        <v>0</v>
      </c>
      <c r="M1533" s="51">
        <v>0</v>
      </c>
      <c r="N1533" s="51">
        <v>0</v>
      </c>
      <c r="O1533" s="51">
        <v>200000</v>
      </c>
      <c r="P1533" s="51">
        <v>200000</v>
      </c>
      <c r="Q1533" s="9">
        <f t="shared" si="47"/>
        <v>0</v>
      </c>
    </row>
    <row r="1534" spans="1:17" x14ac:dyDescent="0.2">
      <c r="A1534" s="10" t="s">
        <v>492</v>
      </c>
      <c r="B1534" s="10" t="s">
        <v>493</v>
      </c>
      <c r="C1534" s="11" t="str">
        <f t="shared" si="46"/>
        <v>21375804 TEATRO POPULAR MELICO SALAZAR</v>
      </c>
      <c r="D1534" s="10" t="s">
        <v>19</v>
      </c>
      <c r="E1534" s="10" t="s">
        <v>111</v>
      </c>
      <c r="F1534" s="10" t="s">
        <v>112</v>
      </c>
      <c r="G1534" s="51">
        <v>14200000</v>
      </c>
      <c r="H1534" s="51">
        <v>14200000</v>
      </c>
      <c r="I1534" s="51">
        <v>14200000</v>
      </c>
      <c r="J1534" s="51">
        <v>0</v>
      </c>
      <c r="K1534" s="51">
        <v>0</v>
      </c>
      <c r="L1534" s="51">
        <v>0</v>
      </c>
      <c r="M1534" s="51">
        <v>12910114</v>
      </c>
      <c r="N1534" s="51">
        <v>12910114</v>
      </c>
      <c r="O1534" s="51">
        <v>1289886</v>
      </c>
      <c r="P1534" s="51">
        <v>1289886</v>
      </c>
      <c r="Q1534" s="9">
        <f t="shared" si="47"/>
        <v>0.90916295774647893</v>
      </c>
    </row>
    <row r="1535" spans="1:17" x14ac:dyDescent="0.2">
      <c r="A1535" s="10" t="s">
        <v>492</v>
      </c>
      <c r="B1535" s="10" t="s">
        <v>493</v>
      </c>
      <c r="C1535" s="11" t="str">
        <f t="shared" si="46"/>
        <v>21375804 TEATRO POPULAR MELICO SALAZAR</v>
      </c>
      <c r="D1535" s="10" t="s">
        <v>19</v>
      </c>
      <c r="E1535" s="10" t="s">
        <v>113</v>
      </c>
      <c r="F1535" s="10" t="s">
        <v>114</v>
      </c>
      <c r="G1535" s="51">
        <v>14200000</v>
      </c>
      <c r="H1535" s="51">
        <v>14200000</v>
      </c>
      <c r="I1535" s="51">
        <v>14200000</v>
      </c>
      <c r="J1535" s="51">
        <v>0</v>
      </c>
      <c r="K1535" s="51">
        <v>0</v>
      </c>
      <c r="L1535" s="51">
        <v>0</v>
      </c>
      <c r="M1535" s="51">
        <v>12910114</v>
      </c>
      <c r="N1535" s="51">
        <v>12910114</v>
      </c>
      <c r="O1535" s="51">
        <v>1289886</v>
      </c>
      <c r="P1535" s="51">
        <v>1289886</v>
      </c>
      <c r="Q1535" s="9">
        <f t="shared" si="47"/>
        <v>0.90916295774647893</v>
      </c>
    </row>
    <row r="1536" spans="1:17" x14ac:dyDescent="0.2">
      <c r="A1536" s="10" t="s">
        <v>492</v>
      </c>
      <c r="B1536" s="10" t="s">
        <v>493</v>
      </c>
      <c r="C1536" s="11" t="str">
        <f t="shared" si="46"/>
        <v>21375804 TEATRO POPULAR MELICO SALAZAR</v>
      </c>
      <c r="D1536" s="10" t="s">
        <v>19</v>
      </c>
      <c r="E1536" s="10" t="s">
        <v>115</v>
      </c>
      <c r="F1536" s="10" t="s">
        <v>116</v>
      </c>
      <c r="G1536" s="51">
        <v>7841500</v>
      </c>
      <c r="H1536" s="51">
        <v>9841500</v>
      </c>
      <c r="I1536" s="51">
        <v>9841500</v>
      </c>
      <c r="J1536" s="51">
        <v>0</v>
      </c>
      <c r="K1536" s="51">
        <v>0</v>
      </c>
      <c r="L1536" s="51">
        <v>0</v>
      </c>
      <c r="M1536" s="51">
        <v>5963371.5999999996</v>
      </c>
      <c r="N1536" s="51">
        <v>5902825.2000000002</v>
      </c>
      <c r="O1536" s="51">
        <v>3878128.4</v>
      </c>
      <c r="P1536" s="51">
        <v>3878128.4</v>
      </c>
      <c r="Q1536" s="9">
        <f t="shared" si="47"/>
        <v>0.6059413300817964</v>
      </c>
    </row>
    <row r="1537" spans="1:17" x14ac:dyDescent="0.2">
      <c r="A1537" s="10" t="s">
        <v>492</v>
      </c>
      <c r="B1537" s="10" t="s">
        <v>493</v>
      </c>
      <c r="C1537" s="11" t="str">
        <f t="shared" si="46"/>
        <v>21375804 TEATRO POPULAR MELICO SALAZAR</v>
      </c>
      <c r="D1537" s="58" t="s">
        <v>19</v>
      </c>
      <c r="E1537" s="10" t="s">
        <v>117</v>
      </c>
      <c r="F1537" s="10" t="s">
        <v>118</v>
      </c>
      <c r="G1537" s="51">
        <v>6000000</v>
      </c>
      <c r="H1537" s="51">
        <v>8841500</v>
      </c>
      <c r="I1537" s="51">
        <v>8841500</v>
      </c>
      <c r="J1537" s="51">
        <v>0</v>
      </c>
      <c r="K1537" s="51">
        <v>0</v>
      </c>
      <c r="L1537" s="51">
        <v>0</v>
      </c>
      <c r="M1537" s="51">
        <v>5322300</v>
      </c>
      <c r="N1537" s="51">
        <v>5261753.5999999996</v>
      </c>
      <c r="O1537" s="51">
        <v>3519200</v>
      </c>
      <c r="P1537" s="51">
        <v>3519200</v>
      </c>
      <c r="Q1537" s="9">
        <f t="shared" si="47"/>
        <v>0.60196799185658545</v>
      </c>
    </row>
    <row r="1538" spans="1:17" x14ac:dyDescent="0.2">
      <c r="A1538" s="10" t="s">
        <v>492</v>
      </c>
      <c r="B1538" s="10" t="s">
        <v>493</v>
      </c>
      <c r="C1538" s="11" t="str">
        <f t="shared" si="46"/>
        <v>21375804 TEATRO POPULAR MELICO SALAZAR</v>
      </c>
      <c r="D1538" s="10" t="s">
        <v>19</v>
      </c>
      <c r="E1538" s="10" t="s">
        <v>119</v>
      </c>
      <c r="F1538" s="10" t="s">
        <v>120</v>
      </c>
      <c r="G1538" s="51">
        <v>1841500</v>
      </c>
      <c r="H1538" s="51">
        <v>1000000</v>
      </c>
      <c r="I1538" s="51">
        <v>1000000</v>
      </c>
      <c r="J1538" s="51">
        <v>0</v>
      </c>
      <c r="K1538" s="51">
        <v>0</v>
      </c>
      <c r="L1538" s="51">
        <v>0</v>
      </c>
      <c r="M1538" s="51">
        <v>641071.6</v>
      </c>
      <c r="N1538" s="51">
        <v>641071.6</v>
      </c>
      <c r="O1538" s="51">
        <v>358928.4</v>
      </c>
      <c r="P1538" s="51">
        <v>358928.4</v>
      </c>
      <c r="Q1538" s="9">
        <f t="shared" si="47"/>
        <v>0.64107159999999996</v>
      </c>
    </row>
    <row r="1539" spans="1:17" x14ac:dyDescent="0.2">
      <c r="A1539" s="10" t="s">
        <v>492</v>
      </c>
      <c r="B1539" s="10" t="s">
        <v>493</v>
      </c>
      <c r="C1539" s="11" t="str">
        <f t="shared" si="46"/>
        <v>21375804 TEATRO POPULAR MELICO SALAZAR</v>
      </c>
      <c r="D1539" s="10" t="s">
        <v>19</v>
      </c>
      <c r="E1539" s="10" t="s">
        <v>123</v>
      </c>
      <c r="F1539" s="10" t="s">
        <v>124</v>
      </c>
      <c r="G1539" s="51">
        <v>22000000</v>
      </c>
      <c r="H1539" s="51">
        <v>30530000</v>
      </c>
      <c r="I1539" s="51">
        <v>30530000</v>
      </c>
      <c r="J1539" s="51">
        <v>0</v>
      </c>
      <c r="K1539" s="51">
        <v>0</v>
      </c>
      <c r="L1539" s="51">
        <v>0</v>
      </c>
      <c r="M1539" s="51">
        <v>17026298.5</v>
      </c>
      <c r="N1539" s="51">
        <v>5206264.67</v>
      </c>
      <c r="O1539" s="51">
        <v>13503701.5</v>
      </c>
      <c r="P1539" s="51">
        <v>13503701.5</v>
      </c>
      <c r="Q1539" s="9">
        <f t="shared" si="47"/>
        <v>0.55769074680641995</v>
      </c>
    </row>
    <row r="1540" spans="1:17" x14ac:dyDescent="0.2">
      <c r="A1540" s="10" t="s">
        <v>492</v>
      </c>
      <c r="B1540" s="10" t="s">
        <v>493</v>
      </c>
      <c r="C1540" s="11" t="str">
        <f t="shared" si="46"/>
        <v>21375804 TEATRO POPULAR MELICO SALAZAR</v>
      </c>
      <c r="D1540" s="10" t="s">
        <v>19</v>
      </c>
      <c r="E1540" s="10" t="s">
        <v>125</v>
      </c>
      <c r="F1540" s="10" t="s">
        <v>126</v>
      </c>
      <c r="G1540" s="51">
        <v>8700000</v>
      </c>
      <c r="H1540" s="51">
        <v>17700000</v>
      </c>
      <c r="I1540" s="51">
        <v>17700000</v>
      </c>
      <c r="J1540" s="51">
        <v>0</v>
      </c>
      <c r="K1540" s="51">
        <v>0</v>
      </c>
      <c r="L1540" s="51">
        <v>0</v>
      </c>
      <c r="M1540" s="51">
        <v>13300476.199999999</v>
      </c>
      <c r="N1540" s="51">
        <v>1519700</v>
      </c>
      <c r="O1540" s="51">
        <v>4399523.8</v>
      </c>
      <c r="P1540" s="51">
        <v>4399523.8</v>
      </c>
      <c r="Q1540" s="9">
        <f t="shared" si="47"/>
        <v>0.75143933333333324</v>
      </c>
    </row>
    <row r="1541" spans="1:17" x14ac:dyDescent="0.2">
      <c r="A1541" s="10" t="s">
        <v>492</v>
      </c>
      <c r="B1541" s="10" t="s">
        <v>493</v>
      </c>
      <c r="C1541" s="11" t="str">
        <f t="shared" si="46"/>
        <v>21375804 TEATRO POPULAR MELICO SALAZAR</v>
      </c>
      <c r="D1541" s="10" t="s">
        <v>19</v>
      </c>
      <c r="E1541" s="10" t="s">
        <v>129</v>
      </c>
      <c r="F1541" s="10" t="s">
        <v>130</v>
      </c>
      <c r="G1541" s="51">
        <v>1000000</v>
      </c>
      <c r="H1541" s="51">
        <v>3230000</v>
      </c>
      <c r="I1541" s="51">
        <v>3230000</v>
      </c>
      <c r="J1541" s="51">
        <v>0</v>
      </c>
      <c r="K1541" s="51">
        <v>0</v>
      </c>
      <c r="L1541" s="51">
        <v>0</v>
      </c>
      <c r="M1541" s="51">
        <v>769582.12</v>
      </c>
      <c r="N1541" s="51">
        <v>755961.2</v>
      </c>
      <c r="O1541" s="51">
        <v>2460417.88</v>
      </c>
      <c r="P1541" s="51">
        <v>2460417.88</v>
      </c>
      <c r="Q1541" s="9">
        <f t="shared" si="47"/>
        <v>0.23826071826625386</v>
      </c>
    </row>
    <row r="1542" spans="1:17" x14ac:dyDescent="0.2">
      <c r="A1542" s="10" t="s">
        <v>492</v>
      </c>
      <c r="B1542" s="10" t="s">
        <v>493</v>
      </c>
      <c r="C1542" s="11" t="str">
        <f t="shared" si="46"/>
        <v>21375804 TEATRO POPULAR MELICO SALAZAR</v>
      </c>
      <c r="D1542" s="10" t="s">
        <v>19</v>
      </c>
      <c r="E1542" s="10" t="s">
        <v>131</v>
      </c>
      <c r="F1542" s="10" t="s">
        <v>132</v>
      </c>
      <c r="G1542" s="51">
        <v>3000000</v>
      </c>
      <c r="H1542" s="51">
        <v>3000000</v>
      </c>
      <c r="I1542" s="51">
        <v>3000000</v>
      </c>
      <c r="J1542" s="51">
        <v>0</v>
      </c>
      <c r="K1542" s="51">
        <v>0</v>
      </c>
      <c r="L1542" s="51">
        <v>0</v>
      </c>
      <c r="M1542" s="51">
        <v>89496</v>
      </c>
      <c r="N1542" s="51">
        <v>89496</v>
      </c>
      <c r="O1542" s="51">
        <v>2910504</v>
      </c>
      <c r="P1542" s="51">
        <v>2910504</v>
      </c>
      <c r="Q1542" s="9">
        <f t="shared" si="47"/>
        <v>2.9832000000000001E-2</v>
      </c>
    </row>
    <row r="1543" spans="1:17" x14ac:dyDescent="0.2">
      <c r="A1543" s="10" t="s">
        <v>492</v>
      </c>
      <c r="B1543" s="10" t="s">
        <v>493</v>
      </c>
      <c r="C1543" s="11" t="str">
        <f t="shared" ref="C1543:C1606" si="48">+CONCATENATE(A1543," ",B1543)</f>
        <v>21375804 TEATRO POPULAR MELICO SALAZAR</v>
      </c>
      <c r="D1543" s="10" t="s">
        <v>19</v>
      </c>
      <c r="E1543" s="10" t="s">
        <v>135</v>
      </c>
      <c r="F1543" s="10" t="s">
        <v>136</v>
      </c>
      <c r="G1543" s="51">
        <v>7000000</v>
      </c>
      <c r="H1543" s="51">
        <v>4000000</v>
      </c>
      <c r="I1543" s="51">
        <v>4000000</v>
      </c>
      <c r="J1543" s="51">
        <v>0</v>
      </c>
      <c r="K1543" s="51">
        <v>0</v>
      </c>
      <c r="L1543" s="51">
        <v>0</v>
      </c>
      <c r="M1543" s="51">
        <v>2173066.1800000002</v>
      </c>
      <c r="N1543" s="51">
        <v>2159706.96</v>
      </c>
      <c r="O1543" s="51">
        <v>1826933.82</v>
      </c>
      <c r="P1543" s="51">
        <v>1826933.82</v>
      </c>
      <c r="Q1543" s="9">
        <f t="shared" ref="Q1543:Q1606" si="49">+IFERROR(M1543/H1543,0)</f>
        <v>0.54326654500000005</v>
      </c>
    </row>
    <row r="1544" spans="1:17" x14ac:dyDescent="0.2">
      <c r="A1544" s="10" t="s">
        <v>492</v>
      </c>
      <c r="B1544" s="10" t="s">
        <v>493</v>
      </c>
      <c r="C1544" s="11" t="str">
        <f t="shared" si="48"/>
        <v>21375804 TEATRO POPULAR MELICO SALAZAR</v>
      </c>
      <c r="D1544" s="10" t="s">
        <v>19</v>
      </c>
      <c r="E1544" s="10" t="s">
        <v>137</v>
      </c>
      <c r="F1544" s="10" t="s">
        <v>138</v>
      </c>
      <c r="G1544" s="51">
        <v>1300000</v>
      </c>
      <c r="H1544" s="51">
        <v>1300000</v>
      </c>
      <c r="I1544" s="51">
        <v>1300000</v>
      </c>
      <c r="J1544" s="51">
        <v>0</v>
      </c>
      <c r="K1544" s="51">
        <v>0</v>
      </c>
      <c r="L1544" s="51">
        <v>0</v>
      </c>
      <c r="M1544" s="51">
        <v>0</v>
      </c>
      <c r="N1544" s="51">
        <v>0</v>
      </c>
      <c r="O1544" s="51">
        <v>1300000</v>
      </c>
      <c r="P1544" s="51">
        <v>1300000</v>
      </c>
      <c r="Q1544" s="9">
        <f t="shared" si="49"/>
        <v>0</v>
      </c>
    </row>
    <row r="1545" spans="1:17" x14ac:dyDescent="0.2">
      <c r="A1545" s="10" t="s">
        <v>492</v>
      </c>
      <c r="B1545" s="10" t="s">
        <v>493</v>
      </c>
      <c r="C1545" s="11" t="str">
        <f t="shared" si="48"/>
        <v>21375804 TEATRO POPULAR MELICO SALAZAR</v>
      </c>
      <c r="D1545" s="10" t="s">
        <v>19</v>
      </c>
      <c r="E1545" s="10" t="s">
        <v>139</v>
      </c>
      <c r="F1545" s="10" t="s">
        <v>140</v>
      </c>
      <c r="G1545" s="51">
        <v>1000000</v>
      </c>
      <c r="H1545" s="51">
        <v>1300000</v>
      </c>
      <c r="I1545" s="51">
        <v>1300000</v>
      </c>
      <c r="J1545" s="51">
        <v>0</v>
      </c>
      <c r="K1545" s="51">
        <v>0</v>
      </c>
      <c r="L1545" s="51">
        <v>0</v>
      </c>
      <c r="M1545" s="51">
        <v>693678</v>
      </c>
      <c r="N1545" s="51">
        <v>681400.51</v>
      </c>
      <c r="O1545" s="51">
        <v>606322</v>
      </c>
      <c r="P1545" s="51">
        <v>606322</v>
      </c>
      <c r="Q1545" s="9">
        <f t="shared" si="49"/>
        <v>0.53359846153846158</v>
      </c>
    </row>
    <row r="1546" spans="1:17" x14ac:dyDescent="0.2">
      <c r="A1546" s="10" t="s">
        <v>492</v>
      </c>
      <c r="B1546" s="10" t="s">
        <v>493</v>
      </c>
      <c r="C1546" s="11" t="str">
        <f t="shared" si="48"/>
        <v>21375804 TEATRO POPULAR MELICO SALAZAR</v>
      </c>
      <c r="D1546" s="10" t="s">
        <v>19</v>
      </c>
      <c r="E1546" s="10" t="s">
        <v>141</v>
      </c>
      <c r="F1546" s="10" t="s">
        <v>142</v>
      </c>
      <c r="G1546" s="51">
        <v>3000000</v>
      </c>
      <c r="H1546" s="51">
        <v>1500000</v>
      </c>
      <c r="I1546" s="51">
        <v>1500000</v>
      </c>
      <c r="J1546" s="51">
        <v>0</v>
      </c>
      <c r="K1546" s="51">
        <v>0</v>
      </c>
      <c r="L1546" s="51">
        <v>0</v>
      </c>
      <c r="M1546" s="51">
        <v>1029470</v>
      </c>
      <c r="N1546" s="51">
        <v>1029470</v>
      </c>
      <c r="O1546" s="51">
        <v>470530</v>
      </c>
      <c r="P1546" s="51">
        <v>470530</v>
      </c>
      <c r="Q1546" s="9">
        <f t="shared" si="49"/>
        <v>0.68631333333333333</v>
      </c>
    </row>
    <row r="1547" spans="1:17" x14ac:dyDescent="0.2">
      <c r="A1547" s="10" t="s">
        <v>492</v>
      </c>
      <c r="B1547" s="10" t="s">
        <v>493</v>
      </c>
      <c r="C1547" s="11" t="str">
        <f t="shared" si="48"/>
        <v>21375804 TEATRO POPULAR MELICO SALAZAR</v>
      </c>
      <c r="D1547" s="10" t="s">
        <v>19</v>
      </c>
      <c r="E1547" s="10" t="s">
        <v>145</v>
      </c>
      <c r="F1547" s="10" t="s">
        <v>146</v>
      </c>
      <c r="G1547" s="51">
        <v>3000000</v>
      </c>
      <c r="H1547" s="51">
        <v>1500000</v>
      </c>
      <c r="I1547" s="51">
        <v>1500000</v>
      </c>
      <c r="J1547" s="51">
        <v>0</v>
      </c>
      <c r="K1547" s="51">
        <v>0</v>
      </c>
      <c r="L1547" s="51">
        <v>0</v>
      </c>
      <c r="M1547" s="51">
        <v>1029470</v>
      </c>
      <c r="N1547" s="51">
        <v>1029470</v>
      </c>
      <c r="O1547" s="51">
        <v>470530</v>
      </c>
      <c r="P1547" s="51">
        <v>470530</v>
      </c>
      <c r="Q1547" s="9">
        <f t="shared" si="49"/>
        <v>0.68631333333333333</v>
      </c>
    </row>
    <row r="1548" spans="1:17" x14ac:dyDescent="0.2">
      <c r="A1548" s="10" t="s">
        <v>492</v>
      </c>
      <c r="B1548" s="10" t="s">
        <v>493</v>
      </c>
      <c r="C1548" s="11" t="str">
        <f t="shared" si="48"/>
        <v>21375804 TEATRO POPULAR MELICO SALAZAR</v>
      </c>
      <c r="D1548" s="10" t="s">
        <v>19</v>
      </c>
      <c r="E1548" s="10" t="s">
        <v>147</v>
      </c>
      <c r="F1548" s="10" t="s">
        <v>148</v>
      </c>
      <c r="G1548" s="51">
        <v>695635</v>
      </c>
      <c r="H1548" s="51">
        <v>695635</v>
      </c>
      <c r="I1548" s="51">
        <v>695635</v>
      </c>
      <c r="J1548" s="51">
        <v>0</v>
      </c>
      <c r="K1548" s="51">
        <v>0</v>
      </c>
      <c r="L1548" s="51">
        <v>0</v>
      </c>
      <c r="M1548" s="51">
        <v>285</v>
      </c>
      <c r="N1548" s="51">
        <v>285</v>
      </c>
      <c r="O1548" s="51">
        <v>695350</v>
      </c>
      <c r="P1548" s="51">
        <v>695350</v>
      </c>
      <c r="Q1548" s="9">
        <f t="shared" si="49"/>
        <v>4.0969761440985572E-4</v>
      </c>
    </row>
    <row r="1549" spans="1:17" x14ac:dyDescent="0.2">
      <c r="A1549" s="10" t="s">
        <v>492</v>
      </c>
      <c r="B1549" s="10" t="s">
        <v>493</v>
      </c>
      <c r="C1549" s="11" t="str">
        <f t="shared" si="48"/>
        <v>21375804 TEATRO POPULAR MELICO SALAZAR</v>
      </c>
      <c r="D1549" s="10" t="s">
        <v>19</v>
      </c>
      <c r="E1549" s="10" t="s">
        <v>291</v>
      </c>
      <c r="F1549" s="10" t="s">
        <v>292</v>
      </c>
      <c r="G1549" s="51">
        <v>300000</v>
      </c>
      <c r="H1549" s="51">
        <v>300000</v>
      </c>
      <c r="I1549" s="51">
        <v>300000</v>
      </c>
      <c r="J1549" s="51">
        <v>0</v>
      </c>
      <c r="K1549" s="51">
        <v>0</v>
      </c>
      <c r="L1549" s="51">
        <v>0</v>
      </c>
      <c r="M1549" s="51">
        <v>285</v>
      </c>
      <c r="N1549" s="51">
        <v>285</v>
      </c>
      <c r="O1549" s="51">
        <v>299715</v>
      </c>
      <c r="P1549" s="51">
        <v>299715</v>
      </c>
      <c r="Q1549" s="9">
        <f t="shared" si="49"/>
        <v>9.5E-4</v>
      </c>
    </row>
    <row r="1550" spans="1:17" x14ac:dyDescent="0.2">
      <c r="A1550" s="10" t="s">
        <v>492</v>
      </c>
      <c r="B1550" s="10" t="s">
        <v>493</v>
      </c>
      <c r="C1550" s="11" t="str">
        <f t="shared" si="48"/>
        <v>21375804 TEATRO POPULAR MELICO SALAZAR</v>
      </c>
      <c r="D1550" s="10" t="s">
        <v>19</v>
      </c>
      <c r="E1550" s="10" t="s">
        <v>149</v>
      </c>
      <c r="F1550" s="10" t="s">
        <v>150</v>
      </c>
      <c r="G1550" s="51">
        <v>345635</v>
      </c>
      <c r="H1550" s="51">
        <v>345635</v>
      </c>
      <c r="I1550" s="51">
        <v>345635</v>
      </c>
      <c r="J1550" s="51">
        <v>0</v>
      </c>
      <c r="K1550" s="51">
        <v>0</v>
      </c>
      <c r="L1550" s="51">
        <v>0</v>
      </c>
      <c r="M1550" s="51">
        <v>0</v>
      </c>
      <c r="N1550" s="51">
        <v>0</v>
      </c>
      <c r="O1550" s="51">
        <v>345635</v>
      </c>
      <c r="P1550" s="51">
        <v>345635</v>
      </c>
      <c r="Q1550" s="9">
        <f t="shared" si="49"/>
        <v>0</v>
      </c>
    </row>
    <row r="1551" spans="1:17" x14ac:dyDescent="0.2">
      <c r="A1551" s="10" t="s">
        <v>492</v>
      </c>
      <c r="B1551" s="10" t="s">
        <v>493</v>
      </c>
      <c r="C1551" s="11" t="str">
        <f t="shared" si="48"/>
        <v>21375804 TEATRO POPULAR MELICO SALAZAR</v>
      </c>
      <c r="D1551" s="10" t="s">
        <v>19</v>
      </c>
      <c r="E1551" s="10" t="s">
        <v>151</v>
      </c>
      <c r="F1551" s="10" t="s">
        <v>152</v>
      </c>
      <c r="G1551" s="51">
        <v>50000</v>
      </c>
      <c r="H1551" s="51">
        <v>50000</v>
      </c>
      <c r="I1551" s="51">
        <v>50000</v>
      </c>
      <c r="J1551" s="51">
        <v>0</v>
      </c>
      <c r="K1551" s="51">
        <v>0</v>
      </c>
      <c r="L1551" s="51">
        <v>0</v>
      </c>
      <c r="M1551" s="51">
        <v>0</v>
      </c>
      <c r="N1551" s="51">
        <v>0</v>
      </c>
      <c r="O1551" s="51">
        <v>50000</v>
      </c>
      <c r="P1551" s="51">
        <v>50000</v>
      </c>
      <c r="Q1551" s="9">
        <f t="shared" si="49"/>
        <v>0</v>
      </c>
    </row>
    <row r="1552" spans="1:17" x14ac:dyDescent="0.2">
      <c r="A1552" s="10" t="s">
        <v>492</v>
      </c>
      <c r="B1552" s="10" t="s">
        <v>493</v>
      </c>
      <c r="C1552" s="11" t="str">
        <f t="shared" si="48"/>
        <v>21375804 TEATRO POPULAR MELICO SALAZAR</v>
      </c>
      <c r="D1552" s="10" t="s">
        <v>19</v>
      </c>
      <c r="E1552" s="10" t="s">
        <v>153</v>
      </c>
      <c r="F1552" s="10" t="s">
        <v>154</v>
      </c>
      <c r="G1552" s="51">
        <v>30976778</v>
      </c>
      <c r="H1552" s="51">
        <v>31476778</v>
      </c>
      <c r="I1552" s="51">
        <v>31476778</v>
      </c>
      <c r="J1552" s="51">
        <v>0</v>
      </c>
      <c r="K1552" s="51">
        <v>0</v>
      </c>
      <c r="L1552" s="51">
        <v>0</v>
      </c>
      <c r="M1552" s="51">
        <v>16650929.27</v>
      </c>
      <c r="N1552" s="51">
        <v>16591107.689999999</v>
      </c>
      <c r="O1552" s="51">
        <v>14825848.73</v>
      </c>
      <c r="P1552" s="51">
        <v>14825848.73</v>
      </c>
      <c r="Q1552" s="9">
        <f t="shared" si="49"/>
        <v>0.52899090465993692</v>
      </c>
    </row>
    <row r="1553" spans="1:17" x14ac:dyDescent="0.2">
      <c r="A1553" s="10" t="s">
        <v>492</v>
      </c>
      <c r="B1553" s="10" t="s">
        <v>493</v>
      </c>
      <c r="C1553" s="11" t="str">
        <f t="shared" si="48"/>
        <v>21375804 TEATRO POPULAR MELICO SALAZAR</v>
      </c>
      <c r="D1553" s="10" t="s">
        <v>19</v>
      </c>
      <c r="E1553" s="10" t="s">
        <v>155</v>
      </c>
      <c r="F1553" s="10" t="s">
        <v>156</v>
      </c>
      <c r="G1553" s="51">
        <v>8676778</v>
      </c>
      <c r="H1553" s="51">
        <v>7836778</v>
      </c>
      <c r="I1553" s="51">
        <v>7836778</v>
      </c>
      <c r="J1553" s="51">
        <v>0</v>
      </c>
      <c r="K1553" s="51">
        <v>0</v>
      </c>
      <c r="L1553" s="51">
        <v>0</v>
      </c>
      <c r="M1553" s="51">
        <v>4517706.84</v>
      </c>
      <c r="N1553" s="51">
        <v>4517706.84</v>
      </c>
      <c r="O1553" s="51">
        <v>3319071.16</v>
      </c>
      <c r="P1553" s="51">
        <v>3319071.16</v>
      </c>
      <c r="Q1553" s="9">
        <f t="shared" si="49"/>
        <v>0.57647503093745922</v>
      </c>
    </row>
    <row r="1554" spans="1:17" x14ac:dyDescent="0.2">
      <c r="A1554" s="10" t="s">
        <v>492</v>
      </c>
      <c r="B1554" s="10" t="s">
        <v>493</v>
      </c>
      <c r="C1554" s="11" t="str">
        <f t="shared" si="48"/>
        <v>21375804 TEATRO POPULAR MELICO SALAZAR</v>
      </c>
      <c r="D1554" s="10" t="s">
        <v>19</v>
      </c>
      <c r="E1554" s="10" t="s">
        <v>157</v>
      </c>
      <c r="F1554" s="10" t="s">
        <v>158</v>
      </c>
      <c r="G1554" s="51">
        <v>4336778</v>
      </c>
      <c r="H1554" s="51">
        <v>5736778</v>
      </c>
      <c r="I1554" s="51">
        <v>5736778</v>
      </c>
      <c r="J1554" s="51">
        <v>0</v>
      </c>
      <c r="K1554" s="51">
        <v>0</v>
      </c>
      <c r="L1554" s="51">
        <v>0</v>
      </c>
      <c r="M1554" s="51">
        <v>2597923.73</v>
      </c>
      <c r="N1554" s="51">
        <v>2597923.73</v>
      </c>
      <c r="O1554" s="51">
        <v>3138854.27</v>
      </c>
      <c r="P1554" s="51">
        <v>3138854.27</v>
      </c>
      <c r="Q1554" s="9">
        <f t="shared" si="49"/>
        <v>0.45285415088399794</v>
      </c>
    </row>
    <row r="1555" spans="1:17" x14ac:dyDescent="0.2">
      <c r="A1555" s="10" t="s">
        <v>492</v>
      </c>
      <c r="B1555" s="10" t="s">
        <v>493</v>
      </c>
      <c r="C1555" s="11" t="str">
        <f t="shared" si="48"/>
        <v>21375804 TEATRO POPULAR MELICO SALAZAR</v>
      </c>
      <c r="D1555" s="10" t="s">
        <v>19</v>
      </c>
      <c r="E1555" s="10" t="s">
        <v>159</v>
      </c>
      <c r="F1555" s="10" t="s">
        <v>160</v>
      </c>
      <c r="G1555" s="51">
        <v>1000000</v>
      </c>
      <c r="H1555" s="51">
        <v>0</v>
      </c>
      <c r="I1555" s="51">
        <v>0</v>
      </c>
      <c r="J1555" s="51">
        <v>0</v>
      </c>
      <c r="K1555" s="51">
        <v>0</v>
      </c>
      <c r="L1555" s="51">
        <v>0</v>
      </c>
      <c r="M1555" s="51">
        <v>0</v>
      </c>
      <c r="N1555" s="51">
        <v>0</v>
      </c>
      <c r="O1555" s="51">
        <v>0</v>
      </c>
      <c r="P1555" s="51">
        <v>0</v>
      </c>
      <c r="Q1555" s="9">
        <f t="shared" si="49"/>
        <v>0</v>
      </c>
    </row>
    <row r="1556" spans="1:17" x14ac:dyDescent="0.2">
      <c r="A1556" s="10" t="s">
        <v>492</v>
      </c>
      <c r="B1556" s="10" t="s">
        <v>493</v>
      </c>
      <c r="C1556" s="11" t="str">
        <f t="shared" si="48"/>
        <v>21375804 TEATRO POPULAR MELICO SALAZAR</v>
      </c>
      <c r="D1556" s="10" t="s">
        <v>19</v>
      </c>
      <c r="E1556" s="10" t="s">
        <v>161</v>
      </c>
      <c r="F1556" s="10" t="s">
        <v>162</v>
      </c>
      <c r="G1556" s="51">
        <v>3040000</v>
      </c>
      <c r="H1556" s="51">
        <v>2100000</v>
      </c>
      <c r="I1556" s="51">
        <v>2100000</v>
      </c>
      <c r="J1556" s="51">
        <v>0</v>
      </c>
      <c r="K1556" s="51">
        <v>0</v>
      </c>
      <c r="L1556" s="51">
        <v>0</v>
      </c>
      <c r="M1556" s="51">
        <v>1919783.11</v>
      </c>
      <c r="N1556" s="51">
        <v>1919783.11</v>
      </c>
      <c r="O1556" s="51">
        <v>180216.89</v>
      </c>
      <c r="P1556" s="51">
        <v>180216.89</v>
      </c>
      <c r="Q1556" s="9">
        <f t="shared" si="49"/>
        <v>0.91418243333333338</v>
      </c>
    </row>
    <row r="1557" spans="1:17" x14ac:dyDescent="0.2">
      <c r="A1557" s="10" t="s">
        <v>492</v>
      </c>
      <c r="B1557" s="10" t="s">
        <v>493</v>
      </c>
      <c r="C1557" s="11" t="str">
        <f t="shared" si="48"/>
        <v>21375804 TEATRO POPULAR MELICO SALAZAR</v>
      </c>
      <c r="D1557" s="10" t="s">
        <v>19</v>
      </c>
      <c r="E1557" s="10" t="s">
        <v>163</v>
      </c>
      <c r="F1557" s="10" t="s">
        <v>164</v>
      </c>
      <c r="G1557" s="51">
        <v>300000</v>
      </c>
      <c r="H1557" s="51">
        <v>0</v>
      </c>
      <c r="I1557" s="51">
        <v>0</v>
      </c>
      <c r="J1557" s="51">
        <v>0</v>
      </c>
      <c r="K1557" s="51">
        <v>0</v>
      </c>
      <c r="L1557" s="51">
        <v>0</v>
      </c>
      <c r="M1557" s="51">
        <v>0</v>
      </c>
      <c r="N1557" s="51">
        <v>0</v>
      </c>
      <c r="O1557" s="51">
        <v>0</v>
      </c>
      <c r="P1557" s="51">
        <v>0</v>
      </c>
      <c r="Q1557" s="9">
        <f t="shared" si="49"/>
        <v>0</v>
      </c>
    </row>
    <row r="1558" spans="1:17" x14ac:dyDescent="0.2">
      <c r="A1558" s="10" t="s">
        <v>492</v>
      </c>
      <c r="B1558" s="10" t="s">
        <v>493</v>
      </c>
      <c r="C1558" s="11" t="str">
        <f t="shared" si="48"/>
        <v>21375804 TEATRO POPULAR MELICO SALAZAR</v>
      </c>
      <c r="D1558" s="10" t="s">
        <v>19</v>
      </c>
      <c r="E1558" s="10" t="s">
        <v>171</v>
      </c>
      <c r="F1558" s="10" t="s">
        <v>172</v>
      </c>
      <c r="G1558" s="51">
        <v>5000000</v>
      </c>
      <c r="H1558" s="51">
        <v>2100000</v>
      </c>
      <c r="I1558" s="51">
        <v>2100000</v>
      </c>
      <c r="J1558" s="51">
        <v>0</v>
      </c>
      <c r="K1558" s="51">
        <v>0</v>
      </c>
      <c r="L1558" s="51">
        <v>0</v>
      </c>
      <c r="M1558" s="51">
        <v>1294984.67</v>
      </c>
      <c r="N1558" s="51">
        <v>1294984.67</v>
      </c>
      <c r="O1558" s="51">
        <v>805015.33</v>
      </c>
      <c r="P1558" s="51">
        <v>805015.33</v>
      </c>
      <c r="Q1558" s="9">
        <f t="shared" si="49"/>
        <v>0.61665936666666665</v>
      </c>
    </row>
    <row r="1559" spans="1:17" x14ac:dyDescent="0.2">
      <c r="A1559" s="10" t="s">
        <v>492</v>
      </c>
      <c r="B1559" s="10" t="s">
        <v>493</v>
      </c>
      <c r="C1559" s="11" t="str">
        <f t="shared" si="48"/>
        <v>21375804 TEATRO POPULAR MELICO SALAZAR</v>
      </c>
      <c r="D1559" s="10" t="s">
        <v>19</v>
      </c>
      <c r="E1559" s="10" t="s">
        <v>173</v>
      </c>
      <c r="F1559" s="10" t="s">
        <v>174</v>
      </c>
      <c r="G1559" s="51">
        <v>300000</v>
      </c>
      <c r="H1559" s="51">
        <v>300000</v>
      </c>
      <c r="I1559" s="51">
        <v>300000</v>
      </c>
      <c r="J1559" s="51">
        <v>0</v>
      </c>
      <c r="K1559" s="51">
        <v>0</v>
      </c>
      <c r="L1559" s="51">
        <v>0</v>
      </c>
      <c r="M1559" s="51">
        <v>149195</v>
      </c>
      <c r="N1559" s="51">
        <v>149195</v>
      </c>
      <c r="O1559" s="51">
        <v>150805</v>
      </c>
      <c r="P1559" s="51">
        <v>150805</v>
      </c>
      <c r="Q1559" s="9">
        <f t="shared" si="49"/>
        <v>0.49731666666666668</v>
      </c>
    </row>
    <row r="1560" spans="1:17" x14ac:dyDescent="0.2">
      <c r="A1560" s="10" t="s">
        <v>492</v>
      </c>
      <c r="B1560" s="10" t="s">
        <v>493</v>
      </c>
      <c r="C1560" s="11" t="str">
        <f t="shared" si="48"/>
        <v>21375804 TEATRO POPULAR MELICO SALAZAR</v>
      </c>
      <c r="D1560" s="10" t="s">
        <v>19</v>
      </c>
      <c r="E1560" s="10" t="s">
        <v>177</v>
      </c>
      <c r="F1560" s="10" t="s">
        <v>178</v>
      </c>
      <c r="G1560" s="51">
        <v>300000</v>
      </c>
      <c r="H1560" s="51">
        <v>0</v>
      </c>
      <c r="I1560" s="51">
        <v>0</v>
      </c>
      <c r="J1560" s="51">
        <v>0</v>
      </c>
      <c r="K1560" s="51">
        <v>0</v>
      </c>
      <c r="L1560" s="51">
        <v>0</v>
      </c>
      <c r="M1560" s="51">
        <v>0</v>
      </c>
      <c r="N1560" s="51">
        <v>0</v>
      </c>
      <c r="O1560" s="51">
        <v>0</v>
      </c>
      <c r="P1560" s="51">
        <v>0</v>
      </c>
      <c r="Q1560" s="9">
        <f t="shared" si="49"/>
        <v>0</v>
      </c>
    </row>
    <row r="1561" spans="1:17" x14ac:dyDescent="0.2">
      <c r="A1561" s="10" t="s">
        <v>492</v>
      </c>
      <c r="B1561" s="10" t="s">
        <v>493</v>
      </c>
      <c r="C1561" s="11" t="str">
        <f t="shared" si="48"/>
        <v>21375804 TEATRO POPULAR MELICO SALAZAR</v>
      </c>
      <c r="D1561" s="10" t="s">
        <v>19</v>
      </c>
      <c r="E1561" s="10" t="s">
        <v>179</v>
      </c>
      <c r="F1561" s="10" t="s">
        <v>180</v>
      </c>
      <c r="G1561" s="51">
        <v>3600000</v>
      </c>
      <c r="H1561" s="51">
        <v>1800000</v>
      </c>
      <c r="I1561" s="51">
        <v>1800000</v>
      </c>
      <c r="J1561" s="51">
        <v>0</v>
      </c>
      <c r="K1561" s="51">
        <v>0</v>
      </c>
      <c r="L1561" s="51">
        <v>0</v>
      </c>
      <c r="M1561" s="51">
        <v>1145789.67</v>
      </c>
      <c r="N1561" s="51">
        <v>1145789.67</v>
      </c>
      <c r="O1561" s="51">
        <v>654210.32999999996</v>
      </c>
      <c r="P1561" s="51">
        <v>654210.32999999996</v>
      </c>
      <c r="Q1561" s="9">
        <f t="shared" si="49"/>
        <v>0.63654981666666666</v>
      </c>
    </row>
    <row r="1562" spans="1:17" x14ac:dyDescent="0.2">
      <c r="A1562" s="10" t="s">
        <v>492</v>
      </c>
      <c r="B1562" s="10" t="s">
        <v>493</v>
      </c>
      <c r="C1562" s="11" t="str">
        <f t="shared" si="48"/>
        <v>21375804 TEATRO POPULAR MELICO SALAZAR</v>
      </c>
      <c r="D1562" s="10" t="s">
        <v>19</v>
      </c>
      <c r="E1562" s="10" t="s">
        <v>326</v>
      </c>
      <c r="F1562" s="10" t="s">
        <v>327</v>
      </c>
      <c r="G1562" s="51">
        <v>300000</v>
      </c>
      <c r="H1562" s="51">
        <v>0</v>
      </c>
      <c r="I1562" s="51">
        <v>0</v>
      </c>
      <c r="J1562" s="51">
        <v>0</v>
      </c>
      <c r="K1562" s="51">
        <v>0</v>
      </c>
      <c r="L1562" s="51">
        <v>0</v>
      </c>
      <c r="M1562" s="51">
        <v>0</v>
      </c>
      <c r="N1562" s="51">
        <v>0</v>
      </c>
      <c r="O1562" s="51">
        <v>0</v>
      </c>
      <c r="P1562" s="51">
        <v>0</v>
      </c>
      <c r="Q1562" s="9">
        <f t="shared" si="49"/>
        <v>0</v>
      </c>
    </row>
    <row r="1563" spans="1:17" x14ac:dyDescent="0.2">
      <c r="A1563" s="10" t="s">
        <v>492</v>
      </c>
      <c r="B1563" s="10" t="s">
        <v>493</v>
      </c>
      <c r="C1563" s="11" t="str">
        <f t="shared" si="48"/>
        <v>21375804 TEATRO POPULAR MELICO SALAZAR</v>
      </c>
      <c r="D1563" s="10" t="s">
        <v>19</v>
      </c>
      <c r="E1563" s="10" t="s">
        <v>181</v>
      </c>
      <c r="F1563" s="10" t="s">
        <v>182</v>
      </c>
      <c r="G1563" s="51">
        <v>200000</v>
      </c>
      <c r="H1563" s="51">
        <v>0</v>
      </c>
      <c r="I1563" s="51">
        <v>0</v>
      </c>
      <c r="J1563" s="51">
        <v>0</v>
      </c>
      <c r="K1563" s="51">
        <v>0</v>
      </c>
      <c r="L1563" s="51">
        <v>0</v>
      </c>
      <c r="M1563" s="51">
        <v>0</v>
      </c>
      <c r="N1563" s="51">
        <v>0</v>
      </c>
      <c r="O1563" s="51">
        <v>0</v>
      </c>
      <c r="P1563" s="51">
        <v>0</v>
      </c>
      <c r="Q1563" s="9">
        <f t="shared" si="49"/>
        <v>0</v>
      </c>
    </row>
    <row r="1564" spans="1:17" x14ac:dyDescent="0.2">
      <c r="A1564" s="10" t="s">
        <v>492</v>
      </c>
      <c r="B1564" s="10" t="s">
        <v>493</v>
      </c>
      <c r="C1564" s="11" t="str">
        <f t="shared" si="48"/>
        <v>21375804 TEATRO POPULAR MELICO SALAZAR</v>
      </c>
      <c r="D1564" s="10" t="s">
        <v>19</v>
      </c>
      <c r="E1564" s="10" t="s">
        <v>183</v>
      </c>
      <c r="F1564" s="10" t="s">
        <v>184</v>
      </c>
      <c r="G1564" s="51">
        <v>300000</v>
      </c>
      <c r="H1564" s="51">
        <v>0</v>
      </c>
      <c r="I1564" s="51">
        <v>0</v>
      </c>
      <c r="J1564" s="51">
        <v>0</v>
      </c>
      <c r="K1564" s="51">
        <v>0</v>
      </c>
      <c r="L1564" s="51">
        <v>0</v>
      </c>
      <c r="M1564" s="51">
        <v>0</v>
      </c>
      <c r="N1564" s="51">
        <v>0</v>
      </c>
      <c r="O1564" s="51">
        <v>0</v>
      </c>
      <c r="P1564" s="51">
        <v>0</v>
      </c>
      <c r="Q1564" s="9">
        <f t="shared" si="49"/>
        <v>0</v>
      </c>
    </row>
    <row r="1565" spans="1:17" x14ac:dyDescent="0.2">
      <c r="A1565" s="10" t="s">
        <v>492</v>
      </c>
      <c r="B1565" s="10" t="s">
        <v>493</v>
      </c>
      <c r="C1565" s="11" t="str">
        <f t="shared" si="48"/>
        <v>21375804 TEATRO POPULAR MELICO SALAZAR</v>
      </c>
      <c r="D1565" s="10" t="s">
        <v>19</v>
      </c>
      <c r="E1565" s="10" t="s">
        <v>185</v>
      </c>
      <c r="F1565" s="10" t="s">
        <v>186</v>
      </c>
      <c r="G1565" s="51">
        <v>7900000</v>
      </c>
      <c r="H1565" s="51">
        <v>10840000</v>
      </c>
      <c r="I1565" s="51">
        <v>10840000</v>
      </c>
      <c r="J1565" s="51">
        <v>0</v>
      </c>
      <c r="K1565" s="51">
        <v>0</v>
      </c>
      <c r="L1565" s="51">
        <v>0</v>
      </c>
      <c r="M1565" s="51">
        <v>3583595.01</v>
      </c>
      <c r="N1565" s="51">
        <v>3569714.61</v>
      </c>
      <c r="O1565" s="51">
        <v>7256404.9900000002</v>
      </c>
      <c r="P1565" s="51">
        <v>7256404.9900000002</v>
      </c>
      <c r="Q1565" s="9">
        <f t="shared" si="49"/>
        <v>0.3305899455719557</v>
      </c>
    </row>
    <row r="1566" spans="1:17" x14ac:dyDescent="0.2">
      <c r="A1566" s="10" t="s">
        <v>492</v>
      </c>
      <c r="B1566" s="10" t="s">
        <v>493</v>
      </c>
      <c r="C1566" s="11" t="str">
        <f t="shared" si="48"/>
        <v>21375804 TEATRO POPULAR MELICO SALAZAR</v>
      </c>
      <c r="D1566" s="10" t="s">
        <v>19</v>
      </c>
      <c r="E1566" s="10" t="s">
        <v>187</v>
      </c>
      <c r="F1566" s="10" t="s">
        <v>188</v>
      </c>
      <c r="G1566" s="51">
        <v>500000</v>
      </c>
      <c r="H1566" s="51">
        <v>0</v>
      </c>
      <c r="I1566" s="51">
        <v>0</v>
      </c>
      <c r="J1566" s="51">
        <v>0</v>
      </c>
      <c r="K1566" s="51">
        <v>0</v>
      </c>
      <c r="L1566" s="51">
        <v>0</v>
      </c>
      <c r="M1566" s="51">
        <v>0</v>
      </c>
      <c r="N1566" s="51">
        <v>0</v>
      </c>
      <c r="O1566" s="51">
        <v>0</v>
      </c>
      <c r="P1566" s="51">
        <v>0</v>
      </c>
      <c r="Q1566" s="9">
        <f t="shared" si="49"/>
        <v>0</v>
      </c>
    </row>
    <row r="1567" spans="1:17" x14ac:dyDescent="0.2">
      <c r="A1567" s="10" t="s">
        <v>492</v>
      </c>
      <c r="B1567" s="10" t="s">
        <v>493</v>
      </c>
      <c r="C1567" s="11" t="str">
        <f t="shared" si="48"/>
        <v>21375804 TEATRO POPULAR MELICO SALAZAR</v>
      </c>
      <c r="D1567" s="10" t="s">
        <v>19</v>
      </c>
      <c r="E1567" s="10" t="s">
        <v>189</v>
      </c>
      <c r="F1567" s="10" t="s">
        <v>190</v>
      </c>
      <c r="G1567" s="51">
        <v>7400000</v>
      </c>
      <c r="H1567" s="51">
        <v>10840000</v>
      </c>
      <c r="I1567" s="51">
        <v>10840000</v>
      </c>
      <c r="J1567" s="51">
        <v>0</v>
      </c>
      <c r="K1567" s="51">
        <v>0</v>
      </c>
      <c r="L1567" s="51">
        <v>0</v>
      </c>
      <c r="M1567" s="51">
        <v>3583595.01</v>
      </c>
      <c r="N1567" s="51">
        <v>3569714.61</v>
      </c>
      <c r="O1567" s="51">
        <v>7256404.9900000002</v>
      </c>
      <c r="P1567" s="51">
        <v>7256404.9900000002</v>
      </c>
      <c r="Q1567" s="9">
        <f t="shared" si="49"/>
        <v>0.3305899455719557</v>
      </c>
    </row>
    <row r="1568" spans="1:17" x14ac:dyDescent="0.2">
      <c r="A1568" s="10" t="s">
        <v>492</v>
      </c>
      <c r="B1568" s="10" t="s">
        <v>493</v>
      </c>
      <c r="C1568" s="11" t="str">
        <f t="shared" si="48"/>
        <v>21375804 TEATRO POPULAR MELICO SALAZAR</v>
      </c>
      <c r="D1568" s="10" t="s">
        <v>19</v>
      </c>
      <c r="E1568" s="10" t="s">
        <v>191</v>
      </c>
      <c r="F1568" s="10" t="s">
        <v>192</v>
      </c>
      <c r="G1568" s="51">
        <v>9400000</v>
      </c>
      <c r="H1568" s="51">
        <v>10700000</v>
      </c>
      <c r="I1568" s="51">
        <v>10700000</v>
      </c>
      <c r="J1568" s="51">
        <v>0</v>
      </c>
      <c r="K1568" s="51">
        <v>0</v>
      </c>
      <c r="L1568" s="51">
        <v>0</v>
      </c>
      <c r="M1568" s="51">
        <v>7254642.75</v>
      </c>
      <c r="N1568" s="51">
        <v>7208701.5700000003</v>
      </c>
      <c r="O1568" s="51">
        <v>3445357.25</v>
      </c>
      <c r="P1568" s="51">
        <v>3445357.25</v>
      </c>
      <c r="Q1568" s="9">
        <f t="shared" si="49"/>
        <v>0.67800399532710276</v>
      </c>
    </row>
    <row r="1569" spans="1:17" x14ac:dyDescent="0.2">
      <c r="A1569" s="10" t="s">
        <v>492</v>
      </c>
      <c r="B1569" s="10" t="s">
        <v>493</v>
      </c>
      <c r="C1569" s="11" t="str">
        <f t="shared" si="48"/>
        <v>21375804 TEATRO POPULAR MELICO SALAZAR</v>
      </c>
      <c r="D1569" s="10" t="s">
        <v>19</v>
      </c>
      <c r="E1569" s="10" t="s">
        <v>193</v>
      </c>
      <c r="F1569" s="10" t="s">
        <v>194</v>
      </c>
      <c r="G1569" s="51">
        <v>500000</v>
      </c>
      <c r="H1569" s="51">
        <v>1500000</v>
      </c>
      <c r="I1569" s="51">
        <v>1500000</v>
      </c>
      <c r="J1569" s="51">
        <v>0</v>
      </c>
      <c r="K1569" s="51">
        <v>0</v>
      </c>
      <c r="L1569" s="51">
        <v>0</v>
      </c>
      <c r="M1569" s="51">
        <v>79909.08</v>
      </c>
      <c r="N1569" s="51">
        <v>79909.08</v>
      </c>
      <c r="O1569" s="51">
        <v>1420090.92</v>
      </c>
      <c r="P1569" s="51">
        <v>1420090.92</v>
      </c>
      <c r="Q1569" s="9">
        <f t="shared" si="49"/>
        <v>5.3272720000000003E-2</v>
      </c>
    </row>
    <row r="1570" spans="1:17" x14ac:dyDescent="0.2">
      <c r="A1570" s="10" t="s">
        <v>492</v>
      </c>
      <c r="B1570" s="10" t="s">
        <v>493</v>
      </c>
      <c r="C1570" s="11" t="str">
        <f t="shared" si="48"/>
        <v>21375804 TEATRO POPULAR MELICO SALAZAR</v>
      </c>
      <c r="D1570" s="10" t="s">
        <v>19</v>
      </c>
      <c r="E1570" s="10" t="s">
        <v>197</v>
      </c>
      <c r="F1570" s="10" t="s">
        <v>198</v>
      </c>
      <c r="G1570" s="51">
        <v>700000</v>
      </c>
      <c r="H1570" s="51">
        <v>700000</v>
      </c>
      <c r="I1570" s="51">
        <v>700000</v>
      </c>
      <c r="J1570" s="51">
        <v>0</v>
      </c>
      <c r="K1570" s="51">
        <v>0</v>
      </c>
      <c r="L1570" s="51">
        <v>0</v>
      </c>
      <c r="M1570" s="51">
        <v>0</v>
      </c>
      <c r="N1570" s="51">
        <v>0</v>
      </c>
      <c r="O1570" s="51">
        <v>700000</v>
      </c>
      <c r="P1570" s="51">
        <v>700000</v>
      </c>
      <c r="Q1570" s="9">
        <f t="shared" si="49"/>
        <v>0</v>
      </c>
    </row>
    <row r="1571" spans="1:17" x14ac:dyDescent="0.2">
      <c r="A1571" s="10" t="s">
        <v>492</v>
      </c>
      <c r="B1571" s="10" t="s">
        <v>493</v>
      </c>
      <c r="C1571" s="11" t="str">
        <f t="shared" si="48"/>
        <v>21375804 TEATRO POPULAR MELICO SALAZAR</v>
      </c>
      <c r="D1571" s="10" t="s">
        <v>19</v>
      </c>
      <c r="E1571" s="10" t="s">
        <v>199</v>
      </c>
      <c r="F1571" s="10" t="s">
        <v>200</v>
      </c>
      <c r="G1571" s="51">
        <v>1000000</v>
      </c>
      <c r="H1571" s="51">
        <v>2000000</v>
      </c>
      <c r="I1571" s="51">
        <v>2000000</v>
      </c>
      <c r="J1571" s="51">
        <v>0</v>
      </c>
      <c r="K1571" s="51">
        <v>0</v>
      </c>
      <c r="L1571" s="51">
        <v>0</v>
      </c>
      <c r="M1571" s="51">
        <v>1967016.99</v>
      </c>
      <c r="N1571" s="51">
        <v>1936070.81</v>
      </c>
      <c r="O1571" s="51">
        <v>32983.01</v>
      </c>
      <c r="P1571" s="51">
        <v>32983.01</v>
      </c>
      <c r="Q1571" s="9">
        <f t="shared" si="49"/>
        <v>0.98350849500000004</v>
      </c>
    </row>
    <row r="1572" spans="1:17" x14ac:dyDescent="0.2">
      <c r="A1572" s="10" t="s">
        <v>492</v>
      </c>
      <c r="B1572" s="10" t="s">
        <v>493</v>
      </c>
      <c r="C1572" s="11" t="str">
        <f t="shared" si="48"/>
        <v>21375804 TEATRO POPULAR MELICO SALAZAR</v>
      </c>
      <c r="D1572" s="10" t="s">
        <v>19</v>
      </c>
      <c r="E1572" s="10" t="s">
        <v>201</v>
      </c>
      <c r="F1572" s="10" t="s">
        <v>202</v>
      </c>
      <c r="G1572" s="51">
        <v>6000000</v>
      </c>
      <c r="H1572" s="51">
        <v>4000000</v>
      </c>
      <c r="I1572" s="51">
        <v>4000000</v>
      </c>
      <c r="J1572" s="51">
        <v>0</v>
      </c>
      <c r="K1572" s="51">
        <v>0</v>
      </c>
      <c r="L1572" s="51">
        <v>0</v>
      </c>
      <c r="M1572" s="51">
        <v>3863874.52</v>
      </c>
      <c r="N1572" s="51">
        <v>3863874.52</v>
      </c>
      <c r="O1572" s="51">
        <v>136125.48000000001</v>
      </c>
      <c r="P1572" s="51">
        <v>136125.48000000001</v>
      </c>
      <c r="Q1572" s="9">
        <f t="shared" si="49"/>
        <v>0.96596862999999999</v>
      </c>
    </row>
    <row r="1573" spans="1:17" x14ac:dyDescent="0.2">
      <c r="A1573" s="10" t="s">
        <v>492</v>
      </c>
      <c r="B1573" s="10" t="s">
        <v>493</v>
      </c>
      <c r="C1573" s="11" t="str">
        <f t="shared" si="48"/>
        <v>21375804 TEATRO POPULAR MELICO SALAZAR</v>
      </c>
      <c r="D1573" s="10" t="s">
        <v>19</v>
      </c>
      <c r="E1573" s="10" t="s">
        <v>203</v>
      </c>
      <c r="F1573" s="10" t="s">
        <v>204</v>
      </c>
      <c r="G1573" s="51">
        <v>700000</v>
      </c>
      <c r="H1573" s="51">
        <v>0</v>
      </c>
      <c r="I1573" s="51">
        <v>0</v>
      </c>
      <c r="J1573" s="51">
        <v>0</v>
      </c>
      <c r="K1573" s="51">
        <v>0</v>
      </c>
      <c r="L1573" s="51">
        <v>0</v>
      </c>
      <c r="M1573" s="51">
        <v>0</v>
      </c>
      <c r="N1573" s="51">
        <v>0</v>
      </c>
      <c r="O1573" s="51">
        <v>0</v>
      </c>
      <c r="P1573" s="51">
        <v>0</v>
      </c>
      <c r="Q1573" s="9">
        <f t="shared" si="49"/>
        <v>0</v>
      </c>
    </row>
    <row r="1574" spans="1:17" x14ac:dyDescent="0.2">
      <c r="A1574" s="10" t="s">
        <v>492</v>
      </c>
      <c r="B1574" s="10" t="s">
        <v>493</v>
      </c>
      <c r="C1574" s="11" t="str">
        <f t="shared" si="48"/>
        <v>21375804 TEATRO POPULAR MELICO SALAZAR</v>
      </c>
      <c r="D1574" s="10" t="s">
        <v>19</v>
      </c>
      <c r="E1574" s="10" t="s">
        <v>207</v>
      </c>
      <c r="F1574" s="10" t="s">
        <v>208</v>
      </c>
      <c r="G1574" s="51">
        <v>500000</v>
      </c>
      <c r="H1574" s="51">
        <v>2500000</v>
      </c>
      <c r="I1574" s="51">
        <v>2500000</v>
      </c>
      <c r="J1574" s="51">
        <v>0</v>
      </c>
      <c r="K1574" s="51">
        <v>0</v>
      </c>
      <c r="L1574" s="51">
        <v>0</v>
      </c>
      <c r="M1574" s="51">
        <v>1343842.16</v>
      </c>
      <c r="N1574" s="51">
        <v>1328847.1599999999</v>
      </c>
      <c r="O1574" s="51">
        <v>1156157.8400000001</v>
      </c>
      <c r="P1574" s="51">
        <v>1156157.8400000001</v>
      </c>
      <c r="Q1574" s="9">
        <f t="shared" si="49"/>
        <v>0.537536864</v>
      </c>
    </row>
    <row r="1575" spans="1:17" x14ac:dyDescent="0.2">
      <c r="A1575" s="10" t="s">
        <v>492</v>
      </c>
      <c r="B1575" s="10" t="s">
        <v>493</v>
      </c>
      <c r="C1575" s="11" t="str">
        <f t="shared" si="48"/>
        <v>21375804 TEATRO POPULAR MELICO SALAZAR</v>
      </c>
      <c r="D1575" s="10" t="s">
        <v>19</v>
      </c>
      <c r="E1575" s="10" t="s">
        <v>209</v>
      </c>
      <c r="F1575" s="10" t="s">
        <v>210</v>
      </c>
      <c r="G1575" s="51">
        <v>369281618</v>
      </c>
      <c r="H1575" s="51">
        <v>502348448</v>
      </c>
      <c r="I1575" s="51">
        <v>502348448</v>
      </c>
      <c r="J1575" s="51">
        <v>0</v>
      </c>
      <c r="K1575" s="51">
        <v>0</v>
      </c>
      <c r="L1575" s="51">
        <v>0</v>
      </c>
      <c r="M1575" s="51">
        <v>483602267.92000002</v>
      </c>
      <c r="N1575" s="51">
        <v>481669952.17000002</v>
      </c>
      <c r="O1575" s="51">
        <v>18746180.079999998</v>
      </c>
      <c r="P1575" s="51">
        <v>18746180.079999998</v>
      </c>
      <c r="Q1575" s="9">
        <f t="shared" si="49"/>
        <v>0.96268291431050668</v>
      </c>
    </row>
    <row r="1576" spans="1:17" x14ac:dyDescent="0.2">
      <c r="A1576" s="10" t="s">
        <v>492</v>
      </c>
      <c r="B1576" s="10" t="s">
        <v>493</v>
      </c>
      <c r="C1576" s="11" t="str">
        <f t="shared" si="48"/>
        <v>21375804 TEATRO POPULAR MELICO SALAZAR</v>
      </c>
      <c r="D1576" s="10" t="s">
        <v>19</v>
      </c>
      <c r="E1576" s="10" t="s">
        <v>211</v>
      </c>
      <c r="F1576" s="10" t="s">
        <v>212</v>
      </c>
      <c r="G1576" s="51">
        <v>28061717</v>
      </c>
      <c r="H1576" s="51">
        <v>27278547</v>
      </c>
      <c r="I1576" s="51">
        <v>27278547</v>
      </c>
      <c r="J1576" s="51">
        <v>0</v>
      </c>
      <c r="K1576" s="51">
        <v>0</v>
      </c>
      <c r="L1576" s="51">
        <v>0</v>
      </c>
      <c r="M1576" s="51">
        <v>20906396.789999999</v>
      </c>
      <c r="N1576" s="51">
        <v>18974081.039999999</v>
      </c>
      <c r="O1576" s="51">
        <v>6372150.21</v>
      </c>
      <c r="P1576" s="51">
        <v>6372150.21</v>
      </c>
      <c r="Q1576" s="9">
        <f t="shared" si="49"/>
        <v>0.76640433927804141</v>
      </c>
    </row>
    <row r="1577" spans="1:17" x14ac:dyDescent="0.2">
      <c r="A1577" s="10" t="s">
        <v>492</v>
      </c>
      <c r="B1577" s="10" t="s">
        <v>493</v>
      </c>
      <c r="C1577" s="11" t="str">
        <f t="shared" si="48"/>
        <v>21375804 TEATRO POPULAR MELICO SALAZAR</v>
      </c>
      <c r="D1577" s="10" t="s">
        <v>19</v>
      </c>
      <c r="E1577" s="10" t="s">
        <v>500</v>
      </c>
      <c r="F1577" s="10" t="s">
        <v>214</v>
      </c>
      <c r="G1577" s="51">
        <v>24207085</v>
      </c>
      <c r="H1577" s="51">
        <v>23531493</v>
      </c>
      <c r="I1577" s="51">
        <v>23531493</v>
      </c>
      <c r="J1577" s="51">
        <v>0</v>
      </c>
      <c r="K1577" s="51">
        <v>0</v>
      </c>
      <c r="L1577" s="51">
        <v>0</v>
      </c>
      <c r="M1577" s="51">
        <v>18274582.149999999</v>
      </c>
      <c r="N1577" s="51">
        <v>16607694.390000001</v>
      </c>
      <c r="O1577" s="51">
        <v>5256910.8499999996</v>
      </c>
      <c r="P1577" s="51">
        <v>5256910.8499999996</v>
      </c>
      <c r="Q1577" s="9">
        <f t="shared" si="49"/>
        <v>0.77660104907070704</v>
      </c>
    </row>
    <row r="1578" spans="1:17" x14ac:dyDescent="0.2">
      <c r="A1578" s="10" t="s">
        <v>492</v>
      </c>
      <c r="B1578" s="10" t="s">
        <v>493</v>
      </c>
      <c r="C1578" s="11" t="str">
        <f t="shared" si="48"/>
        <v>21375804 TEATRO POPULAR MELICO SALAZAR</v>
      </c>
      <c r="D1578" s="10" t="s">
        <v>19</v>
      </c>
      <c r="E1578" s="10" t="s">
        <v>501</v>
      </c>
      <c r="F1578" s="10" t="s">
        <v>216</v>
      </c>
      <c r="G1578" s="51">
        <v>3854632</v>
      </c>
      <c r="H1578" s="51">
        <v>3747054</v>
      </c>
      <c r="I1578" s="51">
        <v>3747054</v>
      </c>
      <c r="J1578" s="51">
        <v>0</v>
      </c>
      <c r="K1578" s="51">
        <v>0</v>
      </c>
      <c r="L1578" s="51">
        <v>0</v>
      </c>
      <c r="M1578" s="51">
        <v>2631814.64</v>
      </c>
      <c r="N1578" s="51">
        <v>2366386.65</v>
      </c>
      <c r="O1578" s="51">
        <v>1115239.3600000001</v>
      </c>
      <c r="P1578" s="51">
        <v>1115239.3600000001</v>
      </c>
      <c r="Q1578" s="9">
        <f t="shared" si="49"/>
        <v>0.70236901843421529</v>
      </c>
    </row>
    <row r="1579" spans="1:17" x14ac:dyDescent="0.2">
      <c r="A1579" s="10" t="s">
        <v>492</v>
      </c>
      <c r="B1579" s="10" t="s">
        <v>493</v>
      </c>
      <c r="C1579" s="11" t="str">
        <f t="shared" si="48"/>
        <v>21375804 TEATRO POPULAR MELICO SALAZAR</v>
      </c>
      <c r="D1579" s="10" t="s">
        <v>19</v>
      </c>
      <c r="E1579" s="10" t="s">
        <v>219</v>
      </c>
      <c r="F1579" s="10" t="s">
        <v>220</v>
      </c>
      <c r="G1579" s="51">
        <v>250000000</v>
      </c>
      <c r="H1579" s="51">
        <v>358000000</v>
      </c>
      <c r="I1579" s="51">
        <v>358000000</v>
      </c>
      <c r="J1579" s="51">
        <v>0</v>
      </c>
      <c r="K1579" s="51">
        <v>0</v>
      </c>
      <c r="L1579" s="51">
        <v>0</v>
      </c>
      <c r="M1579" s="51">
        <v>353400215</v>
      </c>
      <c r="N1579" s="51">
        <v>353400215</v>
      </c>
      <c r="O1579" s="51">
        <v>4599785</v>
      </c>
      <c r="P1579" s="51">
        <v>4599785</v>
      </c>
      <c r="Q1579" s="9">
        <f t="shared" si="49"/>
        <v>0.98715143854748599</v>
      </c>
    </row>
    <row r="1580" spans="1:17" x14ac:dyDescent="0.2">
      <c r="A1580" s="10" t="s">
        <v>492</v>
      </c>
      <c r="B1580" s="10" t="s">
        <v>493</v>
      </c>
      <c r="C1580" s="11" t="str">
        <f t="shared" si="48"/>
        <v>21375804 TEATRO POPULAR MELICO SALAZAR</v>
      </c>
      <c r="D1580" s="10" t="s">
        <v>19</v>
      </c>
      <c r="E1580" s="10" t="s">
        <v>221</v>
      </c>
      <c r="F1580" s="10" t="s">
        <v>222</v>
      </c>
      <c r="G1580" s="51">
        <v>0</v>
      </c>
      <c r="H1580" s="51">
        <v>0</v>
      </c>
      <c r="I1580" s="51">
        <v>0</v>
      </c>
      <c r="J1580" s="51">
        <v>0</v>
      </c>
      <c r="K1580" s="51">
        <v>0</v>
      </c>
      <c r="L1580" s="51">
        <v>0</v>
      </c>
      <c r="M1580" s="51">
        <v>0</v>
      </c>
      <c r="N1580" s="51">
        <v>0</v>
      </c>
      <c r="O1580" s="51">
        <v>0</v>
      </c>
      <c r="P1580" s="51">
        <v>0</v>
      </c>
      <c r="Q1580" s="9">
        <f t="shared" si="49"/>
        <v>0</v>
      </c>
    </row>
    <row r="1581" spans="1:17" x14ac:dyDescent="0.2">
      <c r="A1581" s="10" t="s">
        <v>492</v>
      </c>
      <c r="B1581" s="10" t="s">
        <v>493</v>
      </c>
      <c r="C1581" s="11" t="str">
        <f t="shared" si="48"/>
        <v>21375804 TEATRO POPULAR MELICO SALAZAR</v>
      </c>
      <c r="D1581" s="10" t="s">
        <v>19</v>
      </c>
      <c r="E1581" s="10" t="s">
        <v>223</v>
      </c>
      <c r="F1581" s="10" t="s">
        <v>224</v>
      </c>
      <c r="G1581" s="51">
        <v>250000000</v>
      </c>
      <c r="H1581" s="51">
        <v>358000000</v>
      </c>
      <c r="I1581" s="51">
        <v>358000000</v>
      </c>
      <c r="J1581" s="51">
        <v>0</v>
      </c>
      <c r="K1581" s="51">
        <v>0</v>
      </c>
      <c r="L1581" s="51">
        <v>0</v>
      </c>
      <c r="M1581" s="51">
        <v>353400215</v>
      </c>
      <c r="N1581" s="51">
        <v>353400215</v>
      </c>
      <c r="O1581" s="51">
        <v>4599785</v>
      </c>
      <c r="P1581" s="51">
        <v>4599785</v>
      </c>
      <c r="Q1581" s="9">
        <f t="shared" si="49"/>
        <v>0.98715143854748599</v>
      </c>
    </row>
    <row r="1582" spans="1:17" x14ac:dyDescent="0.2">
      <c r="A1582" s="10" t="s">
        <v>492</v>
      </c>
      <c r="B1582" s="10" t="s">
        <v>493</v>
      </c>
      <c r="C1582" s="11" t="str">
        <f t="shared" si="48"/>
        <v>21375804 TEATRO POPULAR MELICO SALAZAR</v>
      </c>
      <c r="D1582" s="10" t="s">
        <v>19</v>
      </c>
      <c r="E1582" s="10" t="s">
        <v>225</v>
      </c>
      <c r="F1582" s="10" t="s">
        <v>226</v>
      </c>
      <c r="G1582" s="51">
        <v>33219901</v>
      </c>
      <c r="H1582" s="51">
        <v>54882901</v>
      </c>
      <c r="I1582" s="51">
        <v>54882901</v>
      </c>
      <c r="J1582" s="51">
        <v>0</v>
      </c>
      <c r="K1582" s="51">
        <v>0</v>
      </c>
      <c r="L1582" s="51">
        <v>0</v>
      </c>
      <c r="M1582" s="51">
        <v>50151059.07</v>
      </c>
      <c r="N1582" s="51">
        <v>50151059.07</v>
      </c>
      <c r="O1582" s="51">
        <v>4731841.93</v>
      </c>
      <c r="P1582" s="51">
        <v>4731841.93</v>
      </c>
      <c r="Q1582" s="9">
        <f t="shared" si="49"/>
        <v>0.91378294798957516</v>
      </c>
    </row>
    <row r="1583" spans="1:17" x14ac:dyDescent="0.2">
      <c r="A1583" s="10" t="s">
        <v>492</v>
      </c>
      <c r="B1583" s="10" t="s">
        <v>493</v>
      </c>
      <c r="C1583" s="11" t="str">
        <f t="shared" si="48"/>
        <v>21375804 TEATRO POPULAR MELICO SALAZAR</v>
      </c>
      <c r="D1583" s="10" t="s">
        <v>19</v>
      </c>
      <c r="E1583" s="10" t="s">
        <v>227</v>
      </c>
      <c r="F1583" s="10" t="s">
        <v>228</v>
      </c>
      <c r="G1583" s="51">
        <v>28200000</v>
      </c>
      <c r="H1583" s="51">
        <v>49863000</v>
      </c>
      <c r="I1583" s="51">
        <v>49863000</v>
      </c>
      <c r="J1583" s="51">
        <v>0</v>
      </c>
      <c r="K1583" s="51">
        <v>0</v>
      </c>
      <c r="L1583" s="51">
        <v>0</v>
      </c>
      <c r="M1583" s="51">
        <v>47220729.549999997</v>
      </c>
      <c r="N1583" s="51">
        <v>47220729.549999997</v>
      </c>
      <c r="O1583" s="51">
        <v>2642270.4500000002</v>
      </c>
      <c r="P1583" s="51">
        <v>2642270.4500000002</v>
      </c>
      <c r="Q1583" s="9">
        <f t="shared" si="49"/>
        <v>0.94700939674708695</v>
      </c>
    </row>
    <row r="1584" spans="1:17" x14ac:dyDescent="0.2">
      <c r="A1584" s="10" t="s">
        <v>492</v>
      </c>
      <c r="B1584" s="10" t="s">
        <v>493</v>
      </c>
      <c r="C1584" s="11" t="str">
        <f t="shared" si="48"/>
        <v>21375804 TEATRO POPULAR MELICO SALAZAR</v>
      </c>
      <c r="D1584" s="10" t="s">
        <v>19</v>
      </c>
      <c r="E1584" s="10" t="s">
        <v>229</v>
      </c>
      <c r="F1584" s="10" t="s">
        <v>230</v>
      </c>
      <c r="G1584" s="51">
        <v>5019901</v>
      </c>
      <c r="H1584" s="51">
        <v>5019901</v>
      </c>
      <c r="I1584" s="51">
        <v>5019901</v>
      </c>
      <c r="J1584" s="51">
        <v>0</v>
      </c>
      <c r="K1584" s="51">
        <v>0</v>
      </c>
      <c r="L1584" s="51">
        <v>0</v>
      </c>
      <c r="M1584" s="51">
        <v>2930329.52</v>
      </c>
      <c r="N1584" s="51">
        <v>2930329.52</v>
      </c>
      <c r="O1584" s="51">
        <v>2089571.48</v>
      </c>
      <c r="P1584" s="51">
        <v>2089571.48</v>
      </c>
      <c r="Q1584" s="9">
        <f t="shared" si="49"/>
        <v>0.58374249213281293</v>
      </c>
    </row>
    <row r="1585" spans="1:17" x14ac:dyDescent="0.2">
      <c r="A1585" s="10" t="s">
        <v>492</v>
      </c>
      <c r="B1585" s="10" t="s">
        <v>493</v>
      </c>
      <c r="C1585" s="11" t="str">
        <f t="shared" si="48"/>
        <v>21375804 TEATRO POPULAR MELICO SALAZAR</v>
      </c>
      <c r="D1585" s="10" t="s">
        <v>19</v>
      </c>
      <c r="E1585" s="10" t="s">
        <v>239</v>
      </c>
      <c r="F1585" s="10" t="s">
        <v>240</v>
      </c>
      <c r="G1585" s="51">
        <v>0</v>
      </c>
      <c r="H1585" s="51">
        <v>15000000</v>
      </c>
      <c r="I1585" s="51">
        <v>15000000</v>
      </c>
      <c r="J1585" s="51">
        <v>0</v>
      </c>
      <c r="K1585" s="51">
        <v>0</v>
      </c>
      <c r="L1585" s="51">
        <v>0</v>
      </c>
      <c r="M1585" s="51">
        <v>11958126.66</v>
      </c>
      <c r="N1585" s="51">
        <v>11958126.66</v>
      </c>
      <c r="O1585" s="51">
        <v>3041873.34</v>
      </c>
      <c r="P1585" s="51">
        <v>3041873.34</v>
      </c>
      <c r="Q1585" s="9">
        <f t="shared" si="49"/>
        <v>0.79720844400000002</v>
      </c>
    </row>
    <row r="1586" spans="1:17" x14ac:dyDescent="0.2">
      <c r="A1586" s="10" t="s">
        <v>492</v>
      </c>
      <c r="B1586" s="10" t="s">
        <v>493</v>
      </c>
      <c r="C1586" s="11" t="str">
        <f t="shared" si="48"/>
        <v>21375804 TEATRO POPULAR MELICO SALAZAR</v>
      </c>
      <c r="D1586" s="10" t="s">
        <v>19</v>
      </c>
      <c r="E1586" s="10" t="s">
        <v>241</v>
      </c>
      <c r="F1586" s="10" t="s">
        <v>242</v>
      </c>
      <c r="G1586" s="51">
        <v>0</v>
      </c>
      <c r="H1586" s="51">
        <v>15000000</v>
      </c>
      <c r="I1586" s="51">
        <v>15000000</v>
      </c>
      <c r="J1586" s="51">
        <v>0</v>
      </c>
      <c r="K1586" s="51">
        <v>0</v>
      </c>
      <c r="L1586" s="51">
        <v>0</v>
      </c>
      <c r="M1586" s="51">
        <v>11958126.66</v>
      </c>
      <c r="N1586" s="51">
        <v>11958126.66</v>
      </c>
      <c r="O1586" s="51">
        <v>3041873.34</v>
      </c>
      <c r="P1586" s="51">
        <v>3041873.34</v>
      </c>
      <c r="Q1586" s="9">
        <f t="shared" si="49"/>
        <v>0.79720844400000002</v>
      </c>
    </row>
    <row r="1587" spans="1:17" x14ac:dyDescent="0.2">
      <c r="A1587" s="10" t="s">
        <v>492</v>
      </c>
      <c r="B1587" s="10" t="s">
        <v>493</v>
      </c>
      <c r="C1587" s="11" t="str">
        <f t="shared" si="48"/>
        <v>21375804 TEATRO POPULAR MELICO SALAZAR</v>
      </c>
      <c r="D1587" s="10" t="s">
        <v>19</v>
      </c>
      <c r="E1587" s="10" t="s">
        <v>243</v>
      </c>
      <c r="F1587" s="10" t="s">
        <v>244</v>
      </c>
      <c r="G1587" s="51">
        <v>58000000</v>
      </c>
      <c r="H1587" s="51">
        <v>47187000</v>
      </c>
      <c r="I1587" s="51">
        <v>47187000</v>
      </c>
      <c r="J1587" s="51">
        <v>0</v>
      </c>
      <c r="K1587" s="51">
        <v>0</v>
      </c>
      <c r="L1587" s="51">
        <v>0</v>
      </c>
      <c r="M1587" s="51">
        <v>47186470.399999999</v>
      </c>
      <c r="N1587" s="51">
        <v>47186470.399999999</v>
      </c>
      <c r="O1587" s="51">
        <v>529.6</v>
      </c>
      <c r="P1587" s="51">
        <v>529.6</v>
      </c>
      <c r="Q1587" s="9">
        <f t="shared" si="49"/>
        <v>0.99998877656981788</v>
      </c>
    </row>
    <row r="1588" spans="1:17" x14ac:dyDescent="0.2">
      <c r="A1588" s="10" t="s">
        <v>492</v>
      </c>
      <c r="B1588" s="10" t="s">
        <v>493</v>
      </c>
      <c r="C1588" s="11" t="str">
        <f t="shared" si="48"/>
        <v>21375804 TEATRO POPULAR MELICO SALAZAR</v>
      </c>
      <c r="D1588" s="10" t="s">
        <v>19</v>
      </c>
      <c r="E1588" s="10" t="s">
        <v>502</v>
      </c>
      <c r="F1588" s="10" t="s">
        <v>503</v>
      </c>
      <c r="G1588" s="51">
        <v>58000000</v>
      </c>
      <c r="H1588" s="51">
        <v>47187000</v>
      </c>
      <c r="I1588" s="51">
        <v>47187000</v>
      </c>
      <c r="J1588" s="51">
        <v>0</v>
      </c>
      <c r="K1588" s="51">
        <v>0</v>
      </c>
      <c r="L1588" s="51">
        <v>0</v>
      </c>
      <c r="M1588" s="51">
        <v>47186470.399999999</v>
      </c>
      <c r="N1588" s="51">
        <v>47186470.399999999</v>
      </c>
      <c r="O1588" s="51">
        <v>529.6</v>
      </c>
      <c r="P1588" s="51">
        <v>529.6</v>
      </c>
      <c r="Q1588" s="12">
        <f t="shared" si="49"/>
        <v>0.99998877656981788</v>
      </c>
    </row>
    <row r="1589" spans="1:17" x14ac:dyDescent="0.2">
      <c r="A1589" s="10" t="s">
        <v>492</v>
      </c>
      <c r="B1589" s="10" t="s">
        <v>493</v>
      </c>
      <c r="C1589" s="11" t="str">
        <f t="shared" si="48"/>
        <v>21375804 TEATRO POPULAR MELICO SALAZAR</v>
      </c>
      <c r="D1589" s="10" t="s">
        <v>253</v>
      </c>
      <c r="E1589" s="10" t="s">
        <v>254</v>
      </c>
      <c r="F1589" s="10" t="s">
        <v>255</v>
      </c>
      <c r="G1589" s="51">
        <v>153783720</v>
      </c>
      <c r="H1589" s="51">
        <v>155343720</v>
      </c>
      <c r="I1589" s="51">
        <v>155343720</v>
      </c>
      <c r="J1589" s="51">
        <v>0</v>
      </c>
      <c r="K1589" s="51">
        <v>0</v>
      </c>
      <c r="L1589" s="51">
        <v>0</v>
      </c>
      <c r="M1589" s="51">
        <v>135543899.87</v>
      </c>
      <c r="N1589" s="51">
        <v>134236861.65000001</v>
      </c>
      <c r="O1589" s="51">
        <v>19799820.129999999</v>
      </c>
      <c r="P1589" s="51">
        <v>19799820.129999999</v>
      </c>
      <c r="Q1589" s="9">
        <f t="shared" si="49"/>
        <v>0.8725418695393673</v>
      </c>
    </row>
    <row r="1590" spans="1:17" x14ac:dyDescent="0.2">
      <c r="A1590" s="10" t="s">
        <v>492</v>
      </c>
      <c r="B1590" s="10" t="s">
        <v>493</v>
      </c>
      <c r="C1590" s="11" t="str">
        <f t="shared" si="48"/>
        <v>21375804 TEATRO POPULAR MELICO SALAZAR</v>
      </c>
      <c r="D1590" s="10" t="s">
        <v>253</v>
      </c>
      <c r="E1590" s="10" t="s">
        <v>256</v>
      </c>
      <c r="F1590" s="10" t="s">
        <v>257</v>
      </c>
      <c r="G1590" s="51">
        <v>92183720</v>
      </c>
      <c r="H1590" s="51">
        <v>69335720</v>
      </c>
      <c r="I1590" s="51">
        <v>69335720</v>
      </c>
      <c r="J1590" s="51">
        <v>0</v>
      </c>
      <c r="K1590" s="51">
        <v>0</v>
      </c>
      <c r="L1590" s="51">
        <v>0</v>
      </c>
      <c r="M1590" s="51">
        <v>57261426.420000002</v>
      </c>
      <c r="N1590" s="51">
        <v>56557876</v>
      </c>
      <c r="O1590" s="51">
        <v>12074293.58</v>
      </c>
      <c r="P1590" s="51">
        <v>12074293.58</v>
      </c>
      <c r="Q1590" s="9">
        <f t="shared" si="49"/>
        <v>0.82585752942350643</v>
      </c>
    </row>
    <row r="1591" spans="1:17" x14ac:dyDescent="0.2">
      <c r="A1591" s="10" t="s">
        <v>492</v>
      </c>
      <c r="B1591" s="10" t="s">
        <v>493</v>
      </c>
      <c r="C1591" s="11" t="str">
        <f t="shared" si="48"/>
        <v>21375804 TEATRO POPULAR MELICO SALAZAR</v>
      </c>
      <c r="D1591" s="10" t="s">
        <v>253</v>
      </c>
      <c r="E1591" s="10" t="s">
        <v>258</v>
      </c>
      <c r="F1591" s="10" t="s">
        <v>259</v>
      </c>
      <c r="G1591" s="51">
        <v>17000000</v>
      </c>
      <c r="H1591" s="51">
        <v>0</v>
      </c>
      <c r="I1591" s="51">
        <v>0</v>
      </c>
      <c r="J1591" s="51">
        <v>0</v>
      </c>
      <c r="K1591" s="51">
        <v>0</v>
      </c>
      <c r="L1591" s="51">
        <v>0</v>
      </c>
      <c r="M1591" s="51">
        <v>0</v>
      </c>
      <c r="N1591" s="51">
        <v>0</v>
      </c>
      <c r="O1591" s="51">
        <v>0</v>
      </c>
      <c r="P1591" s="51">
        <v>0</v>
      </c>
      <c r="Q1591" s="9">
        <f t="shared" si="49"/>
        <v>0</v>
      </c>
    </row>
    <row r="1592" spans="1:17" x14ac:dyDescent="0.2">
      <c r="A1592" s="10" t="s">
        <v>492</v>
      </c>
      <c r="B1592" s="10" t="s">
        <v>493</v>
      </c>
      <c r="C1592" s="11" t="str">
        <f t="shared" si="48"/>
        <v>21375804 TEATRO POPULAR MELICO SALAZAR</v>
      </c>
      <c r="D1592" s="10" t="s">
        <v>253</v>
      </c>
      <c r="E1592" s="10" t="s">
        <v>260</v>
      </c>
      <c r="F1592" s="10" t="s">
        <v>261</v>
      </c>
      <c r="G1592" s="51">
        <v>3300000</v>
      </c>
      <c r="H1592" s="51">
        <v>11784802</v>
      </c>
      <c r="I1592" s="51">
        <v>11784802</v>
      </c>
      <c r="J1592" s="51">
        <v>0</v>
      </c>
      <c r="K1592" s="51">
        <v>0</v>
      </c>
      <c r="L1592" s="51">
        <v>0</v>
      </c>
      <c r="M1592" s="51">
        <v>9860740.3599999994</v>
      </c>
      <c r="N1592" s="51">
        <v>9860740.3599999994</v>
      </c>
      <c r="O1592" s="51">
        <v>1924061.64</v>
      </c>
      <c r="P1592" s="51">
        <v>1924061.64</v>
      </c>
      <c r="Q1592" s="9">
        <f t="shared" si="49"/>
        <v>0.83673364728571586</v>
      </c>
    </row>
    <row r="1593" spans="1:17" x14ac:dyDescent="0.2">
      <c r="A1593" s="10" t="s">
        <v>492</v>
      </c>
      <c r="B1593" s="10" t="s">
        <v>493</v>
      </c>
      <c r="C1593" s="11" t="str">
        <f t="shared" si="48"/>
        <v>21375804 TEATRO POPULAR MELICO SALAZAR</v>
      </c>
      <c r="D1593" s="10" t="s">
        <v>253</v>
      </c>
      <c r="E1593" s="10" t="s">
        <v>262</v>
      </c>
      <c r="F1593" s="10" t="s">
        <v>263</v>
      </c>
      <c r="G1593" s="51">
        <v>5000000</v>
      </c>
      <c r="H1593" s="51">
        <v>5631720</v>
      </c>
      <c r="I1593" s="51">
        <v>5631720</v>
      </c>
      <c r="J1593" s="51">
        <v>0</v>
      </c>
      <c r="K1593" s="51">
        <v>0</v>
      </c>
      <c r="L1593" s="51">
        <v>0</v>
      </c>
      <c r="M1593" s="51">
        <v>3787188.5</v>
      </c>
      <c r="N1593" s="51">
        <v>3729881.93</v>
      </c>
      <c r="O1593" s="51">
        <v>1844531.5</v>
      </c>
      <c r="P1593" s="51">
        <v>1844531.5</v>
      </c>
      <c r="Q1593" s="9">
        <f t="shared" si="49"/>
        <v>0.67247457259949006</v>
      </c>
    </row>
    <row r="1594" spans="1:17" x14ac:dyDescent="0.2">
      <c r="A1594" s="10" t="s">
        <v>492</v>
      </c>
      <c r="B1594" s="10" t="s">
        <v>493</v>
      </c>
      <c r="C1594" s="11" t="str">
        <f t="shared" si="48"/>
        <v>21375804 TEATRO POPULAR MELICO SALAZAR</v>
      </c>
      <c r="D1594" s="10" t="s">
        <v>253</v>
      </c>
      <c r="E1594" s="10" t="s">
        <v>264</v>
      </c>
      <c r="F1594" s="10" t="s">
        <v>265</v>
      </c>
      <c r="G1594" s="51">
        <v>23000000</v>
      </c>
      <c r="H1594" s="51">
        <v>42708892</v>
      </c>
      <c r="I1594" s="51">
        <v>42708892</v>
      </c>
      <c r="J1594" s="51">
        <v>0</v>
      </c>
      <c r="K1594" s="51">
        <v>0</v>
      </c>
      <c r="L1594" s="51">
        <v>0</v>
      </c>
      <c r="M1594" s="51">
        <v>36907393.100000001</v>
      </c>
      <c r="N1594" s="51">
        <v>36324961.359999999</v>
      </c>
      <c r="O1594" s="51">
        <v>5801498.9000000004</v>
      </c>
      <c r="P1594" s="51">
        <v>5801498.9000000004</v>
      </c>
      <c r="Q1594" s="12">
        <f t="shared" si="49"/>
        <v>0.86416180265224396</v>
      </c>
    </row>
    <row r="1595" spans="1:17" x14ac:dyDescent="0.2">
      <c r="A1595" s="10" t="s">
        <v>492</v>
      </c>
      <c r="B1595" s="10" t="s">
        <v>493</v>
      </c>
      <c r="C1595" s="11" t="str">
        <f t="shared" si="48"/>
        <v>21375804 TEATRO POPULAR MELICO SALAZAR</v>
      </c>
      <c r="D1595" s="10" t="s">
        <v>253</v>
      </c>
      <c r="E1595" s="10" t="s">
        <v>266</v>
      </c>
      <c r="F1595" s="10" t="s">
        <v>267</v>
      </c>
      <c r="G1595" s="51">
        <v>43883720</v>
      </c>
      <c r="H1595" s="51">
        <v>9210306</v>
      </c>
      <c r="I1595" s="51">
        <v>9210306</v>
      </c>
      <c r="J1595" s="51">
        <v>0</v>
      </c>
      <c r="K1595" s="51">
        <v>0</v>
      </c>
      <c r="L1595" s="51">
        <v>0</v>
      </c>
      <c r="M1595" s="51">
        <v>6706104.46</v>
      </c>
      <c r="N1595" s="51">
        <v>6642292.3499999996</v>
      </c>
      <c r="O1595" s="51">
        <v>2504201.54</v>
      </c>
      <c r="P1595" s="51">
        <v>2504201.54</v>
      </c>
      <c r="Q1595" s="9">
        <f t="shared" si="49"/>
        <v>0.7281087577329135</v>
      </c>
    </row>
    <row r="1596" spans="1:17" x14ac:dyDescent="0.2">
      <c r="A1596" s="10" t="s">
        <v>492</v>
      </c>
      <c r="B1596" s="10" t="s">
        <v>493</v>
      </c>
      <c r="C1596" s="11" t="str">
        <f t="shared" si="48"/>
        <v>21375804 TEATRO POPULAR MELICO SALAZAR</v>
      </c>
      <c r="D1596" s="10" t="s">
        <v>253</v>
      </c>
      <c r="E1596" s="10" t="s">
        <v>268</v>
      </c>
      <c r="F1596" s="10" t="s">
        <v>269</v>
      </c>
      <c r="G1596" s="51">
        <v>43650000</v>
      </c>
      <c r="H1596" s="51">
        <v>76000000</v>
      </c>
      <c r="I1596" s="51">
        <v>76000000</v>
      </c>
      <c r="J1596" s="51">
        <v>0</v>
      </c>
      <c r="K1596" s="51">
        <v>0</v>
      </c>
      <c r="L1596" s="51">
        <v>0</v>
      </c>
      <c r="M1596" s="51">
        <v>71630676.109999999</v>
      </c>
      <c r="N1596" s="51">
        <v>71027188.310000002</v>
      </c>
      <c r="O1596" s="51">
        <v>4369323.8899999997</v>
      </c>
      <c r="P1596" s="51">
        <v>4369323.8899999997</v>
      </c>
      <c r="Q1596" s="9">
        <f t="shared" si="49"/>
        <v>0.94250889618421052</v>
      </c>
    </row>
    <row r="1597" spans="1:17" x14ac:dyDescent="0.2">
      <c r="A1597" s="10" t="s">
        <v>492</v>
      </c>
      <c r="B1597" s="10" t="s">
        <v>493</v>
      </c>
      <c r="C1597" s="11" t="str">
        <f t="shared" si="48"/>
        <v>21375804 TEATRO POPULAR MELICO SALAZAR</v>
      </c>
      <c r="D1597" s="10" t="s">
        <v>253</v>
      </c>
      <c r="E1597" s="10" t="s">
        <v>272</v>
      </c>
      <c r="F1597" s="10" t="s">
        <v>273</v>
      </c>
      <c r="G1597" s="51">
        <v>43650000</v>
      </c>
      <c r="H1597" s="51">
        <v>76000000</v>
      </c>
      <c r="I1597" s="51">
        <v>76000000</v>
      </c>
      <c r="J1597" s="51">
        <v>0</v>
      </c>
      <c r="K1597" s="51">
        <v>0</v>
      </c>
      <c r="L1597" s="51">
        <v>0</v>
      </c>
      <c r="M1597" s="51">
        <v>71630676.109999999</v>
      </c>
      <c r="N1597" s="51">
        <v>71027188.310000002</v>
      </c>
      <c r="O1597" s="51">
        <v>4369323.8899999997</v>
      </c>
      <c r="P1597" s="51">
        <v>4369323.8899999997</v>
      </c>
      <c r="Q1597" s="9">
        <f t="shared" si="49"/>
        <v>0.94250889618421052</v>
      </c>
    </row>
    <row r="1598" spans="1:17" x14ac:dyDescent="0.2">
      <c r="A1598" s="10" t="s">
        <v>492</v>
      </c>
      <c r="B1598" s="10" t="s">
        <v>493</v>
      </c>
      <c r="C1598" s="11" t="str">
        <f t="shared" si="48"/>
        <v>21375804 TEATRO POPULAR MELICO SALAZAR</v>
      </c>
      <c r="D1598" s="10" t="s">
        <v>253</v>
      </c>
      <c r="E1598" s="10" t="s">
        <v>274</v>
      </c>
      <c r="F1598" s="10" t="s">
        <v>275</v>
      </c>
      <c r="G1598" s="51">
        <v>17950000</v>
      </c>
      <c r="H1598" s="51">
        <v>10008000</v>
      </c>
      <c r="I1598" s="51">
        <v>10008000</v>
      </c>
      <c r="J1598" s="51">
        <v>0</v>
      </c>
      <c r="K1598" s="51">
        <v>0</v>
      </c>
      <c r="L1598" s="51">
        <v>0</v>
      </c>
      <c r="M1598" s="51">
        <v>6651797.3399999999</v>
      </c>
      <c r="N1598" s="51">
        <v>6651797.3399999999</v>
      </c>
      <c r="O1598" s="51">
        <v>3356202.66</v>
      </c>
      <c r="P1598" s="51">
        <v>3356202.66</v>
      </c>
      <c r="Q1598" s="9">
        <f t="shared" si="49"/>
        <v>0.66464801558752995</v>
      </c>
    </row>
    <row r="1599" spans="1:17" x14ac:dyDescent="0.2">
      <c r="A1599" s="10" t="s">
        <v>492</v>
      </c>
      <c r="B1599" s="10" t="s">
        <v>493</v>
      </c>
      <c r="C1599" s="11" t="str">
        <f t="shared" si="48"/>
        <v>21375804 TEATRO POPULAR MELICO SALAZAR</v>
      </c>
      <c r="D1599" s="10" t="s">
        <v>253</v>
      </c>
      <c r="E1599" s="10" t="s">
        <v>276</v>
      </c>
      <c r="F1599" s="10" t="s">
        <v>277</v>
      </c>
      <c r="G1599" s="51">
        <v>17950000</v>
      </c>
      <c r="H1599" s="51">
        <v>10008000</v>
      </c>
      <c r="I1599" s="51">
        <v>10008000</v>
      </c>
      <c r="J1599" s="51">
        <v>0</v>
      </c>
      <c r="K1599" s="51">
        <v>0</v>
      </c>
      <c r="L1599" s="51">
        <v>0</v>
      </c>
      <c r="M1599" s="51">
        <v>6651797.3399999999</v>
      </c>
      <c r="N1599" s="51">
        <v>6651797.3399999999</v>
      </c>
      <c r="O1599" s="51">
        <v>3356202.66</v>
      </c>
      <c r="P1599" s="51">
        <v>3356202.66</v>
      </c>
      <c r="Q1599" s="9">
        <f t="shared" si="49"/>
        <v>0.66464801558752995</v>
      </c>
    </row>
    <row r="1600" spans="1:17" x14ac:dyDescent="0.2">
      <c r="A1600" s="11" t="s">
        <v>504</v>
      </c>
      <c r="B1600" s="11" t="s">
        <v>505</v>
      </c>
      <c r="C1600" s="11" t="str">
        <f t="shared" si="48"/>
        <v>21375805 CENTRO COSTAR. PRODUCCIÓN CINEMATOGRÁFIC</v>
      </c>
      <c r="D1600" s="11" t="s">
        <v>19</v>
      </c>
      <c r="E1600" s="11" t="s">
        <v>20</v>
      </c>
      <c r="F1600" s="11" t="s">
        <v>20</v>
      </c>
      <c r="G1600" s="50">
        <v>1177641652</v>
      </c>
      <c r="H1600" s="50">
        <v>1154638371</v>
      </c>
      <c r="I1600" s="50">
        <v>1154638371</v>
      </c>
      <c r="J1600" s="50">
        <v>0</v>
      </c>
      <c r="K1600" s="50">
        <v>0</v>
      </c>
      <c r="L1600" s="50">
        <v>0</v>
      </c>
      <c r="M1600" s="50">
        <v>1064484122.26</v>
      </c>
      <c r="N1600" s="50">
        <v>1044867073.67</v>
      </c>
      <c r="O1600" s="50">
        <v>90154248.739999995</v>
      </c>
      <c r="P1600" s="50">
        <v>90154248.739999995</v>
      </c>
      <c r="Q1600" s="12">
        <f t="shared" si="49"/>
        <v>0.92191992661570743</v>
      </c>
    </row>
    <row r="1601" spans="1:17" x14ac:dyDescent="0.2">
      <c r="A1601" s="10" t="s">
        <v>504</v>
      </c>
      <c r="B1601" s="10" t="s">
        <v>505</v>
      </c>
      <c r="C1601" s="11" t="str">
        <f t="shared" si="48"/>
        <v>21375805 CENTRO COSTAR. PRODUCCIÓN CINEMATOGRÁFIC</v>
      </c>
      <c r="D1601" s="10" t="s">
        <v>19</v>
      </c>
      <c r="E1601" s="10" t="s">
        <v>23</v>
      </c>
      <c r="F1601" s="10" t="s">
        <v>24</v>
      </c>
      <c r="G1601" s="51">
        <v>216861163</v>
      </c>
      <c r="H1601" s="51">
        <v>214604963</v>
      </c>
      <c r="I1601" s="51">
        <v>214604963</v>
      </c>
      <c r="J1601" s="51">
        <v>0</v>
      </c>
      <c r="K1601" s="51">
        <v>0</v>
      </c>
      <c r="L1601" s="51">
        <v>0</v>
      </c>
      <c r="M1601" s="51">
        <v>181618685.72999999</v>
      </c>
      <c r="N1601" s="51">
        <v>178304522.33000001</v>
      </c>
      <c r="O1601" s="51">
        <v>32986277.27</v>
      </c>
      <c r="P1601" s="51">
        <v>32986277.27</v>
      </c>
      <c r="Q1601" s="9">
        <f t="shared" si="49"/>
        <v>0.84629303624259611</v>
      </c>
    </row>
    <row r="1602" spans="1:17" x14ac:dyDescent="0.2">
      <c r="A1602" s="10" t="s">
        <v>504</v>
      </c>
      <c r="B1602" s="10" t="s">
        <v>505</v>
      </c>
      <c r="C1602" s="11" t="str">
        <f t="shared" si="48"/>
        <v>21375805 CENTRO COSTAR. PRODUCCIÓN CINEMATOGRÁFIC</v>
      </c>
      <c r="D1602" s="10" t="s">
        <v>19</v>
      </c>
      <c r="E1602" s="10" t="s">
        <v>25</v>
      </c>
      <c r="F1602" s="10" t="s">
        <v>26</v>
      </c>
      <c r="G1602" s="51">
        <v>103148800</v>
      </c>
      <c r="H1602" s="51">
        <v>101918800</v>
      </c>
      <c r="I1602" s="51">
        <v>101918800</v>
      </c>
      <c r="J1602" s="51">
        <v>0</v>
      </c>
      <c r="K1602" s="51">
        <v>0</v>
      </c>
      <c r="L1602" s="51">
        <v>0</v>
      </c>
      <c r="M1602" s="51">
        <v>93707223.329999998</v>
      </c>
      <c r="N1602" s="51">
        <v>93707223.329999998</v>
      </c>
      <c r="O1602" s="51">
        <v>8211576.6699999999</v>
      </c>
      <c r="P1602" s="51">
        <v>8211576.6699999999</v>
      </c>
      <c r="Q1602" s="9">
        <f t="shared" si="49"/>
        <v>0.91943020649772167</v>
      </c>
    </row>
    <row r="1603" spans="1:17" x14ac:dyDescent="0.2">
      <c r="A1603" s="10" t="s">
        <v>504</v>
      </c>
      <c r="B1603" s="10" t="s">
        <v>505</v>
      </c>
      <c r="C1603" s="11" t="str">
        <f t="shared" si="48"/>
        <v>21375805 CENTRO COSTAR. PRODUCCIÓN CINEMATOGRÁFIC</v>
      </c>
      <c r="D1603" s="10" t="s">
        <v>19</v>
      </c>
      <c r="E1603" s="10" t="s">
        <v>27</v>
      </c>
      <c r="F1603" s="10" t="s">
        <v>28</v>
      </c>
      <c r="G1603" s="51">
        <v>103148800</v>
      </c>
      <c r="H1603" s="51">
        <v>101918800</v>
      </c>
      <c r="I1603" s="51">
        <v>101918800</v>
      </c>
      <c r="J1603" s="51">
        <v>0</v>
      </c>
      <c r="K1603" s="51">
        <v>0</v>
      </c>
      <c r="L1603" s="51">
        <v>0</v>
      </c>
      <c r="M1603" s="51">
        <v>93707223.329999998</v>
      </c>
      <c r="N1603" s="51">
        <v>93707223.329999998</v>
      </c>
      <c r="O1603" s="51">
        <v>8211576.6699999999</v>
      </c>
      <c r="P1603" s="51">
        <v>8211576.6699999999</v>
      </c>
      <c r="Q1603" s="9">
        <f t="shared" si="49"/>
        <v>0.91943020649772167</v>
      </c>
    </row>
    <row r="1604" spans="1:17" x14ac:dyDescent="0.2">
      <c r="A1604" s="10" t="s">
        <v>504</v>
      </c>
      <c r="B1604" s="10" t="s">
        <v>505</v>
      </c>
      <c r="C1604" s="11" t="str">
        <f t="shared" si="48"/>
        <v>21375805 CENTRO COSTAR. PRODUCCIÓN CINEMATOGRÁFIC</v>
      </c>
      <c r="D1604" s="10" t="s">
        <v>19</v>
      </c>
      <c r="E1604" s="10" t="s">
        <v>31</v>
      </c>
      <c r="F1604" s="10" t="s">
        <v>32</v>
      </c>
      <c r="G1604" s="51">
        <v>2200000</v>
      </c>
      <c r="H1604" s="51">
        <v>2200000</v>
      </c>
      <c r="I1604" s="51">
        <v>2200000</v>
      </c>
      <c r="J1604" s="51">
        <v>0</v>
      </c>
      <c r="K1604" s="51">
        <v>0</v>
      </c>
      <c r="L1604" s="51">
        <v>0</v>
      </c>
      <c r="M1604" s="51">
        <v>2200000</v>
      </c>
      <c r="N1604" s="51">
        <v>2200000</v>
      </c>
      <c r="O1604" s="51">
        <v>0</v>
      </c>
      <c r="P1604" s="51">
        <v>0</v>
      </c>
      <c r="Q1604" s="9">
        <f t="shared" si="49"/>
        <v>1</v>
      </c>
    </row>
    <row r="1605" spans="1:17" x14ac:dyDescent="0.2">
      <c r="A1605" s="10" t="s">
        <v>504</v>
      </c>
      <c r="B1605" s="10" t="s">
        <v>505</v>
      </c>
      <c r="C1605" s="11" t="str">
        <f t="shared" si="48"/>
        <v>21375805 CENTRO COSTAR. PRODUCCIÓN CINEMATOGRÁFIC</v>
      </c>
      <c r="D1605" s="10" t="s">
        <v>19</v>
      </c>
      <c r="E1605" s="10" t="s">
        <v>33</v>
      </c>
      <c r="F1605" s="10" t="s">
        <v>34</v>
      </c>
      <c r="G1605" s="51">
        <v>2200000</v>
      </c>
      <c r="H1605" s="51">
        <v>2200000</v>
      </c>
      <c r="I1605" s="51">
        <v>2200000</v>
      </c>
      <c r="J1605" s="51">
        <v>0</v>
      </c>
      <c r="K1605" s="51">
        <v>0</v>
      </c>
      <c r="L1605" s="51">
        <v>0</v>
      </c>
      <c r="M1605" s="51">
        <v>2200000</v>
      </c>
      <c r="N1605" s="51">
        <v>2200000</v>
      </c>
      <c r="O1605" s="51">
        <v>0</v>
      </c>
      <c r="P1605" s="51">
        <v>0</v>
      </c>
      <c r="Q1605" s="9">
        <f t="shared" si="49"/>
        <v>1</v>
      </c>
    </row>
    <row r="1606" spans="1:17" x14ac:dyDescent="0.2">
      <c r="A1606" s="10" t="s">
        <v>504</v>
      </c>
      <c r="B1606" s="10" t="s">
        <v>505</v>
      </c>
      <c r="C1606" s="11" t="str">
        <f t="shared" si="48"/>
        <v>21375805 CENTRO COSTAR. PRODUCCIÓN CINEMATOGRÁFIC</v>
      </c>
      <c r="D1606" s="10" t="s">
        <v>19</v>
      </c>
      <c r="E1606" s="10" t="s">
        <v>35</v>
      </c>
      <c r="F1606" s="10" t="s">
        <v>36</v>
      </c>
      <c r="G1606" s="51">
        <v>74837085</v>
      </c>
      <c r="H1606" s="51">
        <v>74157600</v>
      </c>
      <c r="I1606" s="51">
        <v>74157600</v>
      </c>
      <c r="J1606" s="51">
        <v>0</v>
      </c>
      <c r="K1606" s="51">
        <v>0</v>
      </c>
      <c r="L1606" s="51">
        <v>0</v>
      </c>
      <c r="M1606" s="51">
        <v>56396443.909999996</v>
      </c>
      <c r="N1606" s="51">
        <v>55243977.420000002</v>
      </c>
      <c r="O1606" s="51">
        <v>17761156.09</v>
      </c>
      <c r="P1606" s="51">
        <v>17761156.09</v>
      </c>
      <c r="Q1606" s="9">
        <f t="shared" si="49"/>
        <v>0.76049445923276904</v>
      </c>
    </row>
    <row r="1607" spans="1:17" x14ac:dyDescent="0.2">
      <c r="A1607" s="10" t="s">
        <v>504</v>
      </c>
      <c r="B1607" s="10" t="s">
        <v>505</v>
      </c>
      <c r="C1607" s="11" t="str">
        <f t="shared" ref="C1607:C1670" si="50">+CONCATENATE(A1607," ",B1607)</f>
        <v>21375805 CENTRO COSTAR. PRODUCCIÓN CINEMATOGRÁFIC</v>
      </c>
      <c r="D1607" s="10" t="s">
        <v>19</v>
      </c>
      <c r="E1607" s="10" t="s">
        <v>37</v>
      </c>
      <c r="F1607" s="10" t="s">
        <v>38</v>
      </c>
      <c r="G1607" s="51">
        <v>22000000</v>
      </c>
      <c r="H1607" s="51">
        <v>21467344</v>
      </c>
      <c r="I1607" s="51">
        <v>21467344</v>
      </c>
      <c r="J1607" s="51">
        <v>0</v>
      </c>
      <c r="K1607" s="51">
        <v>0</v>
      </c>
      <c r="L1607" s="51">
        <v>0</v>
      </c>
      <c r="M1607" s="51">
        <v>11559721.1</v>
      </c>
      <c r="N1607" s="51">
        <v>11355055.85</v>
      </c>
      <c r="O1607" s="51">
        <v>9907622.9000000004</v>
      </c>
      <c r="P1607" s="51">
        <v>9907622.9000000004</v>
      </c>
      <c r="Q1607" s="9">
        <f t="shared" ref="Q1607:Q1670" si="51">+IFERROR(M1607/H1607,0)</f>
        <v>0.53847933400610715</v>
      </c>
    </row>
    <row r="1608" spans="1:17" x14ac:dyDescent="0.2">
      <c r="A1608" s="10" t="s">
        <v>504</v>
      </c>
      <c r="B1608" s="10" t="s">
        <v>505</v>
      </c>
      <c r="C1608" s="11" t="str">
        <f t="shared" si="50"/>
        <v>21375805 CENTRO COSTAR. PRODUCCIÓN CINEMATOGRÁFIC</v>
      </c>
      <c r="D1608" s="10" t="s">
        <v>19</v>
      </c>
      <c r="E1608" s="10" t="s">
        <v>39</v>
      </c>
      <c r="F1608" s="10" t="s">
        <v>40</v>
      </c>
      <c r="G1608" s="51">
        <v>19746870</v>
      </c>
      <c r="H1608" s="51">
        <v>19746870</v>
      </c>
      <c r="I1608" s="51">
        <v>19746870</v>
      </c>
      <c r="J1608" s="51">
        <v>0</v>
      </c>
      <c r="K1608" s="51">
        <v>0</v>
      </c>
      <c r="L1608" s="51">
        <v>0</v>
      </c>
      <c r="M1608" s="51">
        <v>17817854.109999999</v>
      </c>
      <c r="N1608" s="51">
        <v>16995067.859999999</v>
      </c>
      <c r="O1608" s="51">
        <v>1929015.89</v>
      </c>
      <c r="P1608" s="51">
        <v>1929015.89</v>
      </c>
      <c r="Q1608" s="9">
        <f t="shared" si="51"/>
        <v>0.90231282780511546</v>
      </c>
    </row>
    <row r="1609" spans="1:17" x14ac:dyDescent="0.2">
      <c r="A1609" s="10" t="s">
        <v>504</v>
      </c>
      <c r="B1609" s="10" t="s">
        <v>505</v>
      </c>
      <c r="C1609" s="11" t="str">
        <f t="shared" si="50"/>
        <v>21375805 CENTRO COSTAR. PRODUCCIÓN CINEMATOGRÁFIC</v>
      </c>
      <c r="D1609" s="10" t="s">
        <v>19</v>
      </c>
      <c r="E1609" s="10" t="s">
        <v>41</v>
      </c>
      <c r="F1609" s="10" t="s">
        <v>42</v>
      </c>
      <c r="G1609" s="51">
        <v>14068573</v>
      </c>
      <c r="H1609" s="51">
        <v>13921744</v>
      </c>
      <c r="I1609" s="51">
        <v>13921744</v>
      </c>
      <c r="J1609" s="51">
        <v>0</v>
      </c>
      <c r="K1609" s="51">
        <v>0</v>
      </c>
      <c r="L1609" s="51">
        <v>0</v>
      </c>
      <c r="M1609" s="51">
        <v>12251659.68</v>
      </c>
      <c r="N1609" s="51">
        <v>12251659.68</v>
      </c>
      <c r="O1609" s="51">
        <v>1670084.32</v>
      </c>
      <c r="P1609" s="51">
        <v>1670084.32</v>
      </c>
      <c r="Q1609" s="9">
        <f t="shared" si="51"/>
        <v>0.88003770791935265</v>
      </c>
    </row>
    <row r="1610" spans="1:17" x14ac:dyDescent="0.2">
      <c r="A1610" s="10" t="s">
        <v>504</v>
      </c>
      <c r="B1610" s="10" t="s">
        <v>505</v>
      </c>
      <c r="C1610" s="11" t="str">
        <f t="shared" si="50"/>
        <v>21375805 CENTRO COSTAR. PRODUCCIÓN CINEMATOGRÁFIC</v>
      </c>
      <c r="D1610" s="10" t="s">
        <v>19</v>
      </c>
      <c r="E1610" s="10" t="s">
        <v>43</v>
      </c>
      <c r="F1610" s="10" t="s">
        <v>44</v>
      </c>
      <c r="G1610" s="51">
        <v>13821642</v>
      </c>
      <c r="H1610" s="51">
        <v>13821642</v>
      </c>
      <c r="I1610" s="51">
        <v>13821642</v>
      </c>
      <c r="J1610" s="51">
        <v>0</v>
      </c>
      <c r="K1610" s="51">
        <v>0</v>
      </c>
      <c r="L1610" s="51">
        <v>0</v>
      </c>
      <c r="M1610" s="51">
        <v>12262476.880000001</v>
      </c>
      <c r="N1610" s="51">
        <v>12262476.880000001</v>
      </c>
      <c r="O1610" s="51">
        <v>1559165.12</v>
      </c>
      <c r="P1610" s="51">
        <v>1559165.12</v>
      </c>
      <c r="Q1610" s="9">
        <f t="shared" si="51"/>
        <v>0.88719392963585664</v>
      </c>
    </row>
    <row r="1611" spans="1:17" x14ac:dyDescent="0.2">
      <c r="A1611" s="10" t="s">
        <v>504</v>
      </c>
      <c r="B1611" s="10" t="s">
        <v>505</v>
      </c>
      <c r="C1611" s="11" t="str">
        <f t="shared" si="50"/>
        <v>21375805 CENTRO COSTAR. PRODUCCIÓN CINEMATOGRÁFIC</v>
      </c>
      <c r="D1611" s="10" t="s">
        <v>19</v>
      </c>
      <c r="E1611" s="10" t="s">
        <v>45</v>
      </c>
      <c r="F1611" s="10" t="s">
        <v>46</v>
      </c>
      <c r="G1611" s="51">
        <v>5200000</v>
      </c>
      <c r="H1611" s="51">
        <v>5200000</v>
      </c>
      <c r="I1611" s="51">
        <v>5200000</v>
      </c>
      <c r="J1611" s="51">
        <v>0</v>
      </c>
      <c r="K1611" s="51">
        <v>0</v>
      </c>
      <c r="L1611" s="51">
        <v>0</v>
      </c>
      <c r="M1611" s="51">
        <v>2504732.14</v>
      </c>
      <c r="N1611" s="51">
        <v>2379717.15</v>
      </c>
      <c r="O1611" s="51">
        <v>2695267.86</v>
      </c>
      <c r="P1611" s="51">
        <v>2695267.86</v>
      </c>
      <c r="Q1611" s="9">
        <f t="shared" si="51"/>
        <v>0.48167925769230774</v>
      </c>
    </row>
    <row r="1612" spans="1:17" x14ac:dyDescent="0.2">
      <c r="A1612" s="10" t="s">
        <v>504</v>
      </c>
      <c r="B1612" s="10" t="s">
        <v>505</v>
      </c>
      <c r="C1612" s="11" t="str">
        <f t="shared" si="50"/>
        <v>21375805 CENTRO COSTAR. PRODUCCIÓN CINEMATOGRÁFIC</v>
      </c>
      <c r="D1612" s="10" t="s">
        <v>19</v>
      </c>
      <c r="E1612" s="10" t="s">
        <v>47</v>
      </c>
      <c r="F1612" s="10" t="s">
        <v>48</v>
      </c>
      <c r="G1612" s="51">
        <v>16196439</v>
      </c>
      <c r="H1612" s="51">
        <v>16024580</v>
      </c>
      <c r="I1612" s="51">
        <v>16024580</v>
      </c>
      <c r="J1612" s="51">
        <v>0</v>
      </c>
      <c r="K1612" s="51">
        <v>0</v>
      </c>
      <c r="L1612" s="51">
        <v>0</v>
      </c>
      <c r="M1612" s="51">
        <v>13661672.390000001</v>
      </c>
      <c r="N1612" s="51">
        <v>12589788.41</v>
      </c>
      <c r="O1612" s="51">
        <v>2362907.61</v>
      </c>
      <c r="P1612" s="51">
        <v>2362907.61</v>
      </c>
      <c r="Q1612" s="9">
        <f t="shared" si="51"/>
        <v>0.85254480242227881</v>
      </c>
    </row>
    <row r="1613" spans="1:17" x14ac:dyDescent="0.2">
      <c r="A1613" s="10" t="s">
        <v>504</v>
      </c>
      <c r="B1613" s="10" t="s">
        <v>505</v>
      </c>
      <c r="C1613" s="11" t="str">
        <f t="shared" si="50"/>
        <v>21375805 CENTRO COSTAR. PRODUCCIÓN CINEMATOGRÁFIC</v>
      </c>
      <c r="D1613" s="10" t="s">
        <v>19</v>
      </c>
      <c r="E1613" s="10" t="s">
        <v>506</v>
      </c>
      <c r="F1613" s="10" t="s">
        <v>50</v>
      </c>
      <c r="G1613" s="51">
        <v>15365852</v>
      </c>
      <c r="H1613" s="51">
        <v>15202806</v>
      </c>
      <c r="I1613" s="51">
        <v>15202806</v>
      </c>
      <c r="J1613" s="51">
        <v>0</v>
      </c>
      <c r="K1613" s="51">
        <v>0</v>
      </c>
      <c r="L1613" s="51">
        <v>0</v>
      </c>
      <c r="M1613" s="51">
        <v>12960945.449999999</v>
      </c>
      <c r="N1613" s="51">
        <v>11944457.92</v>
      </c>
      <c r="O1613" s="51">
        <v>2241860.5499999998</v>
      </c>
      <c r="P1613" s="51">
        <v>2241860.5499999998</v>
      </c>
      <c r="Q1613" s="9">
        <f t="shared" si="51"/>
        <v>0.85253639689936178</v>
      </c>
    </row>
    <row r="1614" spans="1:17" x14ac:dyDescent="0.2">
      <c r="A1614" s="10" t="s">
        <v>504</v>
      </c>
      <c r="B1614" s="10" t="s">
        <v>505</v>
      </c>
      <c r="C1614" s="11" t="str">
        <f t="shared" si="50"/>
        <v>21375805 CENTRO COSTAR. PRODUCCIÓN CINEMATOGRÁFIC</v>
      </c>
      <c r="D1614" s="10" t="s">
        <v>19</v>
      </c>
      <c r="E1614" s="10" t="s">
        <v>507</v>
      </c>
      <c r="F1614" s="10" t="s">
        <v>52</v>
      </c>
      <c r="G1614" s="51">
        <v>830587</v>
      </c>
      <c r="H1614" s="51">
        <v>821774</v>
      </c>
      <c r="I1614" s="51">
        <v>821774</v>
      </c>
      <c r="J1614" s="51">
        <v>0</v>
      </c>
      <c r="K1614" s="51">
        <v>0</v>
      </c>
      <c r="L1614" s="51">
        <v>0</v>
      </c>
      <c r="M1614" s="51">
        <v>700726.94</v>
      </c>
      <c r="N1614" s="51">
        <v>645330.49</v>
      </c>
      <c r="O1614" s="51">
        <v>121047.06</v>
      </c>
      <c r="P1614" s="51">
        <v>121047.06</v>
      </c>
      <c r="Q1614" s="9">
        <f t="shared" si="51"/>
        <v>0.85270030446327083</v>
      </c>
    </row>
    <row r="1615" spans="1:17" x14ac:dyDescent="0.2">
      <c r="A1615" s="10" t="s">
        <v>504</v>
      </c>
      <c r="B1615" s="10" t="s">
        <v>505</v>
      </c>
      <c r="C1615" s="11" t="str">
        <f t="shared" si="50"/>
        <v>21375805 CENTRO COSTAR. PRODUCCIÓN CINEMATOGRÁFIC</v>
      </c>
      <c r="D1615" s="10" t="s">
        <v>19</v>
      </c>
      <c r="E1615" s="10" t="s">
        <v>53</v>
      </c>
      <c r="F1615" s="10" t="s">
        <v>54</v>
      </c>
      <c r="G1615" s="51">
        <v>20478839</v>
      </c>
      <c r="H1615" s="51">
        <v>20303983</v>
      </c>
      <c r="I1615" s="51">
        <v>20303983</v>
      </c>
      <c r="J1615" s="51">
        <v>0</v>
      </c>
      <c r="K1615" s="51">
        <v>0</v>
      </c>
      <c r="L1615" s="51">
        <v>0</v>
      </c>
      <c r="M1615" s="51">
        <v>15653346.1</v>
      </c>
      <c r="N1615" s="51">
        <v>14563533.17</v>
      </c>
      <c r="O1615" s="51">
        <v>4650636.9000000004</v>
      </c>
      <c r="P1615" s="51">
        <v>4650636.9000000004</v>
      </c>
      <c r="Q1615" s="9">
        <f t="shared" si="51"/>
        <v>0.7709495274892616</v>
      </c>
    </row>
    <row r="1616" spans="1:17" x14ac:dyDescent="0.2">
      <c r="A1616" s="10" t="s">
        <v>504</v>
      </c>
      <c r="B1616" s="10" t="s">
        <v>505</v>
      </c>
      <c r="C1616" s="11" t="str">
        <f t="shared" si="50"/>
        <v>21375805 CENTRO COSTAR. PRODUCCIÓN CINEMATOGRÁFIC</v>
      </c>
      <c r="D1616" s="10" t="s">
        <v>19</v>
      </c>
      <c r="E1616" s="10" t="s">
        <v>508</v>
      </c>
      <c r="F1616" s="10" t="s">
        <v>56</v>
      </c>
      <c r="G1616" s="51">
        <v>9003559</v>
      </c>
      <c r="H1616" s="51">
        <v>8908023</v>
      </c>
      <c r="I1616" s="51">
        <v>8908023</v>
      </c>
      <c r="J1616" s="51">
        <v>0</v>
      </c>
      <c r="K1616" s="51">
        <v>0</v>
      </c>
      <c r="L1616" s="51">
        <v>0</v>
      </c>
      <c r="M1616" s="51">
        <v>7569976.96</v>
      </c>
      <c r="N1616" s="51">
        <v>6974534.8099999996</v>
      </c>
      <c r="O1616" s="51">
        <v>1338046.04</v>
      </c>
      <c r="P1616" s="51">
        <v>1338046.04</v>
      </c>
      <c r="Q1616" s="9">
        <f t="shared" si="51"/>
        <v>0.84979315387937371</v>
      </c>
    </row>
    <row r="1617" spans="1:17" x14ac:dyDescent="0.2">
      <c r="A1617" s="10" t="s">
        <v>504</v>
      </c>
      <c r="B1617" s="10" t="s">
        <v>505</v>
      </c>
      <c r="C1617" s="11" t="str">
        <f t="shared" si="50"/>
        <v>21375805 CENTRO COSTAR. PRODUCCIÓN CINEMATOGRÁFIC</v>
      </c>
      <c r="D1617" s="10" t="s">
        <v>19</v>
      </c>
      <c r="E1617" s="10" t="s">
        <v>509</v>
      </c>
      <c r="F1617" s="10" t="s">
        <v>58</v>
      </c>
      <c r="G1617" s="51">
        <v>4983520</v>
      </c>
      <c r="H1617" s="51">
        <v>4930640</v>
      </c>
      <c r="I1617" s="51">
        <v>4930640</v>
      </c>
      <c r="J1617" s="51">
        <v>0</v>
      </c>
      <c r="K1617" s="51">
        <v>0</v>
      </c>
      <c r="L1617" s="51">
        <v>0</v>
      </c>
      <c r="M1617" s="51">
        <v>4201564.21</v>
      </c>
      <c r="N1617" s="51">
        <v>3871983.69</v>
      </c>
      <c r="O1617" s="51">
        <v>729075.79</v>
      </c>
      <c r="P1617" s="51">
        <v>729075.79</v>
      </c>
      <c r="Q1617" s="9">
        <f t="shared" si="51"/>
        <v>0.85213363985202728</v>
      </c>
    </row>
    <row r="1618" spans="1:17" x14ac:dyDescent="0.2">
      <c r="A1618" s="10" t="s">
        <v>504</v>
      </c>
      <c r="B1618" s="10" t="s">
        <v>505</v>
      </c>
      <c r="C1618" s="11" t="str">
        <f t="shared" si="50"/>
        <v>21375805 CENTRO COSTAR. PRODUCCIÓN CINEMATOGRÁFIC</v>
      </c>
      <c r="D1618" s="10" t="s">
        <v>19</v>
      </c>
      <c r="E1618" s="10" t="s">
        <v>510</v>
      </c>
      <c r="F1618" s="10" t="s">
        <v>60</v>
      </c>
      <c r="G1618" s="51">
        <v>2491760</v>
      </c>
      <c r="H1618" s="51">
        <v>2465320</v>
      </c>
      <c r="I1618" s="51">
        <v>2465320</v>
      </c>
      <c r="J1618" s="51">
        <v>0</v>
      </c>
      <c r="K1618" s="51">
        <v>0</v>
      </c>
      <c r="L1618" s="51">
        <v>0</v>
      </c>
      <c r="M1618" s="51">
        <v>2100780.12</v>
      </c>
      <c r="N1618" s="51">
        <v>1935989.86</v>
      </c>
      <c r="O1618" s="51">
        <v>364539.88</v>
      </c>
      <c r="P1618" s="51">
        <v>364539.88</v>
      </c>
      <c r="Q1618" s="9">
        <f t="shared" si="51"/>
        <v>0.85213283468271872</v>
      </c>
    </row>
    <row r="1619" spans="1:17" x14ac:dyDescent="0.2">
      <c r="A1619" s="10" t="s">
        <v>504</v>
      </c>
      <c r="B1619" s="10" t="s">
        <v>505</v>
      </c>
      <c r="C1619" s="11" t="str">
        <f t="shared" si="50"/>
        <v>21375805 CENTRO COSTAR. PRODUCCIÓN CINEMATOGRÁFIC</v>
      </c>
      <c r="D1619" s="10" t="s">
        <v>19</v>
      </c>
      <c r="E1619" s="10" t="s">
        <v>511</v>
      </c>
      <c r="F1619" s="10" t="s">
        <v>62</v>
      </c>
      <c r="G1619" s="51">
        <v>4000000</v>
      </c>
      <c r="H1619" s="51">
        <v>4000000</v>
      </c>
      <c r="I1619" s="51">
        <v>4000000</v>
      </c>
      <c r="J1619" s="51">
        <v>0</v>
      </c>
      <c r="K1619" s="51">
        <v>0</v>
      </c>
      <c r="L1619" s="51">
        <v>0</v>
      </c>
      <c r="M1619" s="51">
        <v>1781024.81</v>
      </c>
      <c r="N1619" s="51">
        <v>1781024.81</v>
      </c>
      <c r="O1619" s="51">
        <v>2218975.19</v>
      </c>
      <c r="P1619" s="51">
        <v>2218975.19</v>
      </c>
      <c r="Q1619" s="9">
        <f t="shared" si="51"/>
        <v>0.44525620250000003</v>
      </c>
    </row>
    <row r="1620" spans="1:17" x14ac:dyDescent="0.2">
      <c r="A1620" s="10" t="s">
        <v>504</v>
      </c>
      <c r="B1620" s="10" t="s">
        <v>505</v>
      </c>
      <c r="C1620" s="11" t="str">
        <f t="shared" si="50"/>
        <v>21375805 CENTRO COSTAR. PRODUCCIÓN CINEMATOGRÁFIC</v>
      </c>
      <c r="D1620" s="10" t="s">
        <v>19</v>
      </c>
      <c r="E1620" s="10" t="s">
        <v>63</v>
      </c>
      <c r="F1620" s="10" t="s">
        <v>64</v>
      </c>
      <c r="G1620" s="51">
        <v>526339237</v>
      </c>
      <c r="H1620" s="51">
        <v>511639237</v>
      </c>
      <c r="I1620" s="51">
        <v>511639237</v>
      </c>
      <c r="J1620" s="51">
        <v>0</v>
      </c>
      <c r="K1620" s="51">
        <v>0</v>
      </c>
      <c r="L1620" s="51">
        <v>0</v>
      </c>
      <c r="M1620" s="51">
        <v>467586985.63999999</v>
      </c>
      <c r="N1620" s="51">
        <v>453103493.44</v>
      </c>
      <c r="O1620" s="51">
        <v>44052251.359999999</v>
      </c>
      <c r="P1620" s="51">
        <v>44052251.359999999</v>
      </c>
      <c r="Q1620" s="9">
        <f t="shared" si="51"/>
        <v>0.91389977903512509</v>
      </c>
    </row>
    <row r="1621" spans="1:17" x14ac:dyDescent="0.2">
      <c r="A1621" s="10" t="s">
        <v>504</v>
      </c>
      <c r="B1621" s="10" t="s">
        <v>505</v>
      </c>
      <c r="C1621" s="11" t="str">
        <f t="shared" si="50"/>
        <v>21375805 CENTRO COSTAR. PRODUCCIÓN CINEMATOGRÁFIC</v>
      </c>
      <c r="D1621" s="10" t="s">
        <v>19</v>
      </c>
      <c r="E1621" s="10" t="s">
        <v>73</v>
      </c>
      <c r="F1621" s="10" t="s">
        <v>74</v>
      </c>
      <c r="G1621" s="51">
        <v>24054000</v>
      </c>
      <c r="H1621" s="51">
        <v>25054000</v>
      </c>
      <c r="I1621" s="51">
        <v>25054000</v>
      </c>
      <c r="J1621" s="51">
        <v>0</v>
      </c>
      <c r="K1621" s="51">
        <v>0</v>
      </c>
      <c r="L1621" s="51">
        <v>0</v>
      </c>
      <c r="M1621" s="51">
        <v>21370255.620000001</v>
      </c>
      <c r="N1621" s="51">
        <v>21101440.489999998</v>
      </c>
      <c r="O1621" s="51">
        <v>3683744.38</v>
      </c>
      <c r="P1621" s="51">
        <v>3683744.38</v>
      </c>
      <c r="Q1621" s="9">
        <f t="shared" si="51"/>
        <v>0.8529678143210665</v>
      </c>
    </row>
    <row r="1622" spans="1:17" x14ac:dyDescent="0.2">
      <c r="A1622" s="10" t="s">
        <v>504</v>
      </c>
      <c r="B1622" s="10" t="s">
        <v>505</v>
      </c>
      <c r="C1622" s="11" t="str">
        <f t="shared" si="50"/>
        <v>21375805 CENTRO COSTAR. PRODUCCIÓN CINEMATOGRÁFIC</v>
      </c>
      <c r="D1622" s="10" t="s">
        <v>19</v>
      </c>
      <c r="E1622" s="10" t="s">
        <v>75</v>
      </c>
      <c r="F1622" s="10" t="s">
        <v>76</v>
      </c>
      <c r="G1622" s="51">
        <v>858000</v>
      </c>
      <c r="H1622" s="51">
        <v>858000</v>
      </c>
      <c r="I1622" s="51">
        <v>858000</v>
      </c>
      <c r="J1622" s="51">
        <v>0</v>
      </c>
      <c r="K1622" s="51">
        <v>0</v>
      </c>
      <c r="L1622" s="51">
        <v>0</v>
      </c>
      <c r="M1622" s="51">
        <v>610314</v>
      </c>
      <c r="N1622" s="51">
        <v>610314</v>
      </c>
      <c r="O1622" s="51">
        <v>247686</v>
      </c>
      <c r="P1622" s="51">
        <v>247686</v>
      </c>
      <c r="Q1622" s="9">
        <f t="shared" si="51"/>
        <v>0.71132167832167836</v>
      </c>
    </row>
    <row r="1623" spans="1:17" x14ac:dyDescent="0.2">
      <c r="A1623" s="10" t="s">
        <v>504</v>
      </c>
      <c r="B1623" s="10" t="s">
        <v>505</v>
      </c>
      <c r="C1623" s="11" t="str">
        <f t="shared" si="50"/>
        <v>21375805 CENTRO COSTAR. PRODUCCIÓN CINEMATOGRÁFIC</v>
      </c>
      <c r="D1623" s="10" t="s">
        <v>19</v>
      </c>
      <c r="E1623" s="10" t="s">
        <v>77</v>
      </c>
      <c r="F1623" s="10" t="s">
        <v>78</v>
      </c>
      <c r="G1623" s="51">
        <v>6600000</v>
      </c>
      <c r="H1623" s="51">
        <v>7600000</v>
      </c>
      <c r="I1623" s="51">
        <v>7600000</v>
      </c>
      <c r="J1623" s="51">
        <v>0</v>
      </c>
      <c r="K1623" s="51">
        <v>0</v>
      </c>
      <c r="L1623" s="51">
        <v>0</v>
      </c>
      <c r="M1623" s="51">
        <v>6885025</v>
      </c>
      <c r="N1623" s="51">
        <v>6885025</v>
      </c>
      <c r="O1623" s="51">
        <v>714975</v>
      </c>
      <c r="P1623" s="51">
        <v>714975</v>
      </c>
      <c r="Q1623" s="9">
        <f t="shared" si="51"/>
        <v>0.90592434210526318</v>
      </c>
    </row>
    <row r="1624" spans="1:17" x14ac:dyDescent="0.2">
      <c r="A1624" s="10" t="s">
        <v>504</v>
      </c>
      <c r="B1624" s="10" t="s">
        <v>505</v>
      </c>
      <c r="C1624" s="11" t="str">
        <f t="shared" si="50"/>
        <v>21375805 CENTRO COSTAR. PRODUCCIÓN CINEMATOGRÁFIC</v>
      </c>
      <c r="D1624" s="10" t="s">
        <v>19</v>
      </c>
      <c r="E1624" s="10" t="s">
        <v>81</v>
      </c>
      <c r="F1624" s="10" t="s">
        <v>82</v>
      </c>
      <c r="G1624" s="51">
        <v>10296000</v>
      </c>
      <c r="H1624" s="51">
        <v>10296000</v>
      </c>
      <c r="I1624" s="51">
        <v>10296000</v>
      </c>
      <c r="J1624" s="51">
        <v>0</v>
      </c>
      <c r="K1624" s="51">
        <v>0</v>
      </c>
      <c r="L1624" s="51">
        <v>0</v>
      </c>
      <c r="M1624" s="51">
        <v>7763088.6200000001</v>
      </c>
      <c r="N1624" s="51">
        <v>7494273.4900000002</v>
      </c>
      <c r="O1624" s="51">
        <v>2532911.38</v>
      </c>
      <c r="P1624" s="51">
        <v>2532911.38</v>
      </c>
      <c r="Q1624" s="9">
        <f t="shared" si="51"/>
        <v>0.7539907362082362</v>
      </c>
    </row>
    <row r="1625" spans="1:17" x14ac:dyDescent="0.2">
      <c r="A1625" s="10" t="s">
        <v>504</v>
      </c>
      <c r="B1625" s="10" t="s">
        <v>505</v>
      </c>
      <c r="C1625" s="11" t="str">
        <f t="shared" si="50"/>
        <v>21375805 CENTRO COSTAR. PRODUCCIÓN CINEMATOGRÁFIC</v>
      </c>
      <c r="D1625" s="10" t="s">
        <v>19</v>
      </c>
      <c r="E1625" s="10" t="s">
        <v>83</v>
      </c>
      <c r="F1625" s="10" t="s">
        <v>84</v>
      </c>
      <c r="G1625" s="51">
        <v>6300000</v>
      </c>
      <c r="H1625" s="51">
        <v>6300000</v>
      </c>
      <c r="I1625" s="51">
        <v>6300000</v>
      </c>
      <c r="J1625" s="51">
        <v>0</v>
      </c>
      <c r="K1625" s="51">
        <v>0</v>
      </c>
      <c r="L1625" s="51">
        <v>0</v>
      </c>
      <c r="M1625" s="51">
        <v>6111828</v>
      </c>
      <c r="N1625" s="51">
        <v>6111828</v>
      </c>
      <c r="O1625" s="51">
        <v>188172</v>
      </c>
      <c r="P1625" s="51">
        <v>188172</v>
      </c>
      <c r="Q1625" s="9">
        <f t="shared" si="51"/>
        <v>0.97013142857142853</v>
      </c>
    </row>
    <row r="1626" spans="1:17" x14ac:dyDescent="0.2">
      <c r="A1626" s="10" t="s">
        <v>504</v>
      </c>
      <c r="B1626" s="10" t="s">
        <v>505</v>
      </c>
      <c r="C1626" s="11" t="str">
        <f t="shared" si="50"/>
        <v>21375805 CENTRO COSTAR. PRODUCCIÓN CINEMATOGRÁFIC</v>
      </c>
      <c r="D1626" s="10" t="s">
        <v>19</v>
      </c>
      <c r="E1626" s="10" t="s">
        <v>85</v>
      </c>
      <c r="F1626" s="10" t="s">
        <v>86</v>
      </c>
      <c r="G1626" s="51">
        <v>1100000</v>
      </c>
      <c r="H1626" s="51">
        <v>6400000</v>
      </c>
      <c r="I1626" s="51">
        <v>6400000</v>
      </c>
      <c r="J1626" s="51">
        <v>0</v>
      </c>
      <c r="K1626" s="51">
        <v>0</v>
      </c>
      <c r="L1626" s="51">
        <v>0</v>
      </c>
      <c r="M1626" s="51">
        <v>4770983.42</v>
      </c>
      <c r="N1626" s="51">
        <v>3810983.42</v>
      </c>
      <c r="O1626" s="51">
        <v>1629016.58</v>
      </c>
      <c r="P1626" s="51">
        <v>1629016.58</v>
      </c>
      <c r="Q1626" s="9">
        <f t="shared" si="51"/>
        <v>0.74546615937499994</v>
      </c>
    </row>
    <row r="1627" spans="1:17" x14ac:dyDescent="0.2">
      <c r="A1627" s="10" t="s">
        <v>504</v>
      </c>
      <c r="B1627" s="10" t="s">
        <v>505</v>
      </c>
      <c r="C1627" s="11" t="str">
        <f t="shared" si="50"/>
        <v>21375805 CENTRO COSTAR. PRODUCCIÓN CINEMATOGRÁFIC</v>
      </c>
      <c r="D1627" s="10" t="s">
        <v>19</v>
      </c>
      <c r="E1627" s="10" t="s">
        <v>87</v>
      </c>
      <c r="F1627" s="10" t="s">
        <v>88</v>
      </c>
      <c r="G1627" s="51">
        <v>200000</v>
      </c>
      <c r="H1627" s="51">
        <v>1200000</v>
      </c>
      <c r="I1627" s="51">
        <v>1200000</v>
      </c>
      <c r="J1627" s="51">
        <v>0</v>
      </c>
      <c r="K1627" s="51">
        <v>0</v>
      </c>
      <c r="L1627" s="51">
        <v>0</v>
      </c>
      <c r="M1627" s="51">
        <v>693293.42</v>
      </c>
      <c r="N1627" s="51">
        <v>693293.42</v>
      </c>
      <c r="O1627" s="51">
        <v>506706.58</v>
      </c>
      <c r="P1627" s="51">
        <v>506706.58</v>
      </c>
      <c r="Q1627" s="9">
        <f t="shared" si="51"/>
        <v>0.57774451666666671</v>
      </c>
    </row>
    <row r="1628" spans="1:17" x14ac:dyDescent="0.2">
      <c r="A1628" s="10" t="s">
        <v>504</v>
      </c>
      <c r="B1628" s="10" t="s">
        <v>505</v>
      </c>
      <c r="C1628" s="11" t="str">
        <f t="shared" si="50"/>
        <v>21375805 CENTRO COSTAR. PRODUCCIÓN CINEMATOGRÁFIC</v>
      </c>
      <c r="D1628" s="10" t="s">
        <v>19</v>
      </c>
      <c r="E1628" s="10" t="s">
        <v>89</v>
      </c>
      <c r="F1628" s="10" t="s">
        <v>90</v>
      </c>
      <c r="G1628" s="51">
        <v>200000</v>
      </c>
      <c r="H1628" s="51">
        <v>200000</v>
      </c>
      <c r="I1628" s="51">
        <v>200000</v>
      </c>
      <c r="J1628" s="51">
        <v>0</v>
      </c>
      <c r="K1628" s="51">
        <v>0</v>
      </c>
      <c r="L1628" s="51">
        <v>0</v>
      </c>
      <c r="M1628" s="51">
        <v>53000</v>
      </c>
      <c r="N1628" s="51">
        <v>53000</v>
      </c>
      <c r="O1628" s="51">
        <v>147000</v>
      </c>
      <c r="P1628" s="51">
        <v>147000</v>
      </c>
      <c r="Q1628" s="9">
        <f t="shared" si="51"/>
        <v>0.26500000000000001</v>
      </c>
    </row>
    <row r="1629" spans="1:17" x14ac:dyDescent="0.2">
      <c r="A1629" s="10" t="s">
        <v>504</v>
      </c>
      <c r="B1629" s="10" t="s">
        <v>505</v>
      </c>
      <c r="C1629" s="11" t="str">
        <f t="shared" si="50"/>
        <v>21375805 CENTRO COSTAR. PRODUCCIÓN CINEMATOGRÁFIC</v>
      </c>
      <c r="D1629" s="10" t="s">
        <v>19</v>
      </c>
      <c r="E1629" s="10" t="s">
        <v>93</v>
      </c>
      <c r="F1629" s="10" t="s">
        <v>94</v>
      </c>
      <c r="G1629" s="51">
        <v>700000</v>
      </c>
      <c r="H1629" s="51">
        <v>5000000</v>
      </c>
      <c r="I1629" s="51">
        <v>5000000</v>
      </c>
      <c r="J1629" s="51">
        <v>0</v>
      </c>
      <c r="K1629" s="51">
        <v>0</v>
      </c>
      <c r="L1629" s="51">
        <v>0</v>
      </c>
      <c r="M1629" s="51">
        <v>4024690</v>
      </c>
      <c r="N1629" s="51">
        <v>3064690</v>
      </c>
      <c r="O1629" s="51">
        <v>975310</v>
      </c>
      <c r="P1629" s="51">
        <v>975310</v>
      </c>
      <c r="Q1629" s="9">
        <f t="shared" si="51"/>
        <v>0.80493800000000004</v>
      </c>
    </row>
    <row r="1630" spans="1:17" x14ac:dyDescent="0.2">
      <c r="A1630" s="10" t="s">
        <v>504</v>
      </c>
      <c r="B1630" s="10" t="s">
        <v>505</v>
      </c>
      <c r="C1630" s="11" t="str">
        <f t="shared" si="50"/>
        <v>21375805 CENTRO COSTAR. PRODUCCIÓN CINEMATOGRÁFIC</v>
      </c>
      <c r="D1630" s="10" t="s">
        <v>19</v>
      </c>
      <c r="E1630" s="10" t="s">
        <v>95</v>
      </c>
      <c r="F1630" s="10" t="s">
        <v>96</v>
      </c>
      <c r="G1630" s="51">
        <v>431935237</v>
      </c>
      <c r="H1630" s="51">
        <v>411039606</v>
      </c>
      <c r="I1630" s="51">
        <v>411039606</v>
      </c>
      <c r="J1630" s="51">
        <v>0</v>
      </c>
      <c r="K1630" s="51">
        <v>0</v>
      </c>
      <c r="L1630" s="51">
        <v>0</v>
      </c>
      <c r="M1630" s="51">
        <v>381451929.63</v>
      </c>
      <c r="N1630" s="51">
        <v>379679780.75</v>
      </c>
      <c r="O1630" s="51">
        <v>29587676.370000001</v>
      </c>
      <c r="P1630" s="51">
        <v>29587676.370000001</v>
      </c>
      <c r="Q1630" s="9">
        <f t="shared" si="51"/>
        <v>0.92801745637621114</v>
      </c>
    </row>
    <row r="1631" spans="1:17" x14ac:dyDescent="0.2">
      <c r="A1631" s="10" t="s">
        <v>504</v>
      </c>
      <c r="B1631" s="10" t="s">
        <v>505</v>
      </c>
      <c r="C1631" s="11" t="str">
        <f t="shared" si="50"/>
        <v>21375805 CENTRO COSTAR. PRODUCCIÓN CINEMATOGRÁFIC</v>
      </c>
      <c r="D1631" s="10" t="s">
        <v>19</v>
      </c>
      <c r="E1631" s="10" t="s">
        <v>101</v>
      </c>
      <c r="F1631" s="10" t="s">
        <v>102</v>
      </c>
      <c r="G1631" s="51">
        <v>114000000</v>
      </c>
      <c r="H1631" s="51">
        <v>123000000</v>
      </c>
      <c r="I1631" s="51">
        <v>123000000</v>
      </c>
      <c r="J1631" s="51">
        <v>0</v>
      </c>
      <c r="K1631" s="51">
        <v>0</v>
      </c>
      <c r="L1631" s="51">
        <v>0</v>
      </c>
      <c r="M1631" s="51">
        <v>121632386.44</v>
      </c>
      <c r="N1631" s="51">
        <v>120481736.43000001</v>
      </c>
      <c r="O1631" s="51">
        <v>1367613.56</v>
      </c>
      <c r="P1631" s="51">
        <v>1367613.56</v>
      </c>
      <c r="Q1631" s="9">
        <f t="shared" si="51"/>
        <v>0.98888119056910562</v>
      </c>
    </row>
    <row r="1632" spans="1:17" x14ac:dyDescent="0.2">
      <c r="A1632" s="10" t="s">
        <v>504</v>
      </c>
      <c r="B1632" s="10" t="s">
        <v>505</v>
      </c>
      <c r="C1632" s="11" t="str">
        <f t="shared" si="50"/>
        <v>21375805 CENTRO COSTAR. PRODUCCIÓN CINEMATOGRÁFIC</v>
      </c>
      <c r="D1632" s="10" t="s">
        <v>19</v>
      </c>
      <c r="E1632" s="10" t="s">
        <v>103</v>
      </c>
      <c r="F1632" s="10" t="s">
        <v>104</v>
      </c>
      <c r="G1632" s="51">
        <v>317935237</v>
      </c>
      <c r="H1632" s="51">
        <v>288039606</v>
      </c>
      <c r="I1632" s="51">
        <v>288039606</v>
      </c>
      <c r="J1632" s="51">
        <v>0</v>
      </c>
      <c r="K1632" s="51">
        <v>0</v>
      </c>
      <c r="L1632" s="51">
        <v>0</v>
      </c>
      <c r="M1632" s="51">
        <v>259819543.19</v>
      </c>
      <c r="N1632" s="51">
        <v>259198044.31999999</v>
      </c>
      <c r="O1632" s="51">
        <v>28220062.809999999</v>
      </c>
      <c r="P1632" s="51">
        <v>28220062.809999999</v>
      </c>
      <c r="Q1632" s="9">
        <f t="shared" si="51"/>
        <v>0.90202714410739748</v>
      </c>
    </row>
    <row r="1633" spans="1:17" x14ac:dyDescent="0.2">
      <c r="A1633" s="10" t="s">
        <v>504</v>
      </c>
      <c r="B1633" s="10" t="s">
        <v>505</v>
      </c>
      <c r="C1633" s="11" t="str">
        <f t="shared" si="50"/>
        <v>21375805 CENTRO COSTAR. PRODUCCIÓN CINEMATOGRÁFIC</v>
      </c>
      <c r="D1633" s="10" t="s">
        <v>19</v>
      </c>
      <c r="E1633" s="10" t="s">
        <v>105</v>
      </c>
      <c r="F1633" s="10" t="s">
        <v>106</v>
      </c>
      <c r="G1633" s="51">
        <v>4350000</v>
      </c>
      <c r="H1633" s="51">
        <v>4350000</v>
      </c>
      <c r="I1633" s="51">
        <v>4350000</v>
      </c>
      <c r="J1633" s="51">
        <v>0</v>
      </c>
      <c r="K1633" s="51">
        <v>0</v>
      </c>
      <c r="L1633" s="51">
        <v>0</v>
      </c>
      <c r="M1633" s="51">
        <v>3796310</v>
      </c>
      <c r="N1633" s="51">
        <v>3796310</v>
      </c>
      <c r="O1633" s="51">
        <v>553690</v>
      </c>
      <c r="P1633" s="51">
        <v>553690</v>
      </c>
      <c r="Q1633" s="9">
        <f t="shared" si="51"/>
        <v>0.8727149425287356</v>
      </c>
    </row>
    <row r="1634" spans="1:17" x14ac:dyDescent="0.2">
      <c r="A1634" s="10" t="s">
        <v>504</v>
      </c>
      <c r="B1634" s="10" t="s">
        <v>505</v>
      </c>
      <c r="C1634" s="11" t="str">
        <f t="shared" si="50"/>
        <v>21375805 CENTRO COSTAR. PRODUCCIÓN CINEMATOGRÁFIC</v>
      </c>
      <c r="D1634" s="10" t="s">
        <v>19</v>
      </c>
      <c r="E1634" s="10" t="s">
        <v>107</v>
      </c>
      <c r="F1634" s="10" t="s">
        <v>108</v>
      </c>
      <c r="G1634" s="51">
        <v>100000</v>
      </c>
      <c r="H1634" s="51">
        <v>100000</v>
      </c>
      <c r="I1634" s="51">
        <v>100000</v>
      </c>
      <c r="J1634" s="51">
        <v>0</v>
      </c>
      <c r="K1634" s="51">
        <v>0</v>
      </c>
      <c r="L1634" s="51">
        <v>0</v>
      </c>
      <c r="M1634" s="51">
        <v>76430</v>
      </c>
      <c r="N1634" s="51">
        <v>76430</v>
      </c>
      <c r="O1634" s="51">
        <v>23570</v>
      </c>
      <c r="P1634" s="51">
        <v>23570</v>
      </c>
      <c r="Q1634" s="9">
        <f t="shared" si="51"/>
        <v>0.76429999999999998</v>
      </c>
    </row>
    <row r="1635" spans="1:17" x14ac:dyDescent="0.2">
      <c r="A1635" s="10" t="s">
        <v>504</v>
      </c>
      <c r="B1635" s="10" t="s">
        <v>505</v>
      </c>
      <c r="C1635" s="11" t="str">
        <f t="shared" si="50"/>
        <v>21375805 CENTRO COSTAR. PRODUCCIÓN CINEMATOGRÁFIC</v>
      </c>
      <c r="D1635" s="10" t="s">
        <v>19</v>
      </c>
      <c r="E1635" s="10" t="s">
        <v>109</v>
      </c>
      <c r="F1635" s="10" t="s">
        <v>110</v>
      </c>
      <c r="G1635" s="51">
        <v>1850000</v>
      </c>
      <c r="H1635" s="51">
        <v>1850000</v>
      </c>
      <c r="I1635" s="51">
        <v>1850000</v>
      </c>
      <c r="J1635" s="51">
        <v>0</v>
      </c>
      <c r="K1635" s="51">
        <v>0</v>
      </c>
      <c r="L1635" s="51">
        <v>0</v>
      </c>
      <c r="M1635" s="51">
        <v>1319880</v>
      </c>
      <c r="N1635" s="51">
        <v>1319880</v>
      </c>
      <c r="O1635" s="51">
        <v>530120</v>
      </c>
      <c r="P1635" s="51">
        <v>530120</v>
      </c>
      <c r="Q1635" s="9">
        <f t="shared" si="51"/>
        <v>0.71344864864864865</v>
      </c>
    </row>
    <row r="1636" spans="1:17" x14ac:dyDescent="0.2">
      <c r="A1636" s="10" t="s">
        <v>504</v>
      </c>
      <c r="B1636" s="10" t="s">
        <v>505</v>
      </c>
      <c r="C1636" s="11" t="str">
        <f t="shared" si="50"/>
        <v>21375805 CENTRO COSTAR. PRODUCCIÓN CINEMATOGRÁFIC</v>
      </c>
      <c r="D1636" s="10" t="s">
        <v>19</v>
      </c>
      <c r="E1636" s="10" t="s">
        <v>512</v>
      </c>
      <c r="F1636" s="10" t="s">
        <v>513</v>
      </c>
      <c r="G1636" s="51">
        <v>2000000</v>
      </c>
      <c r="H1636" s="51">
        <v>2000000</v>
      </c>
      <c r="I1636" s="51">
        <v>2000000</v>
      </c>
      <c r="J1636" s="51">
        <v>0</v>
      </c>
      <c r="K1636" s="51">
        <v>0</v>
      </c>
      <c r="L1636" s="51">
        <v>0</v>
      </c>
      <c r="M1636" s="51">
        <v>2000000</v>
      </c>
      <c r="N1636" s="51">
        <v>2000000</v>
      </c>
      <c r="O1636" s="51">
        <v>0</v>
      </c>
      <c r="P1636" s="51">
        <v>0</v>
      </c>
      <c r="Q1636" s="9">
        <f t="shared" si="51"/>
        <v>1</v>
      </c>
    </row>
    <row r="1637" spans="1:17" x14ac:dyDescent="0.2">
      <c r="A1637" s="10" t="s">
        <v>504</v>
      </c>
      <c r="B1637" s="10" t="s">
        <v>505</v>
      </c>
      <c r="C1637" s="11" t="str">
        <f t="shared" si="50"/>
        <v>21375805 CENTRO COSTAR. PRODUCCIÓN CINEMATOGRÁFIC</v>
      </c>
      <c r="D1637" s="10" t="s">
        <v>19</v>
      </c>
      <c r="E1637" s="10" t="s">
        <v>514</v>
      </c>
      <c r="F1637" s="10" t="s">
        <v>515</v>
      </c>
      <c r="G1637" s="51">
        <v>400000</v>
      </c>
      <c r="H1637" s="51">
        <v>400000</v>
      </c>
      <c r="I1637" s="51">
        <v>400000</v>
      </c>
      <c r="J1637" s="51">
        <v>0</v>
      </c>
      <c r="K1637" s="51">
        <v>0</v>
      </c>
      <c r="L1637" s="51">
        <v>0</v>
      </c>
      <c r="M1637" s="51">
        <v>400000</v>
      </c>
      <c r="N1637" s="51">
        <v>400000</v>
      </c>
      <c r="O1637" s="51">
        <v>0</v>
      </c>
      <c r="P1637" s="51">
        <v>0</v>
      </c>
      <c r="Q1637" s="9">
        <f t="shared" si="51"/>
        <v>1</v>
      </c>
    </row>
    <row r="1638" spans="1:17" x14ac:dyDescent="0.2">
      <c r="A1638" s="10" t="s">
        <v>504</v>
      </c>
      <c r="B1638" s="10" t="s">
        <v>505</v>
      </c>
      <c r="C1638" s="11" t="str">
        <f t="shared" si="50"/>
        <v>21375805 CENTRO COSTAR. PRODUCCIÓN CINEMATOGRÁFIC</v>
      </c>
      <c r="D1638" s="10" t="s">
        <v>19</v>
      </c>
      <c r="E1638" s="10" t="s">
        <v>111</v>
      </c>
      <c r="F1638" s="10" t="s">
        <v>112</v>
      </c>
      <c r="G1638" s="51">
        <v>5100000</v>
      </c>
      <c r="H1638" s="51">
        <v>5100000</v>
      </c>
      <c r="I1638" s="51">
        <v>5100000</v>
      </c>
      <c r="J1638" s="51">
        <v>0</v>
      </c>
      <c r="K1638" s="51">
        <v>0</v>
      </c>
      <c r="L1638" s="51">
        <v>0</v>
      </c>
      <c r="M1638" s="51">
        <v>4082500.48</v>
      </c>
      <c r="N1638" s="51">
        <v>4082500.48</v>
      </c>
      <c r="O1638" s="51">
        <v>1017499.52</v>
      </c>
      <c r="P1638" s="51">
        <v>1017499.52</v>
      </c>
      <c r="Q1638" s="9">
        <f t="shared" si="51"/>
        <v>0.80049029019607842</v>
      </c>
    </row>
    <row r="1639" spans="1:17" x14ac:dyDescent="0.2">
      <c r="A1639" s="10" t="s">
        <v>504</v>
      </c>
      <c r="B1639" s="10" t="s">
        <v>505</v>
      </c>
      <c r="C1639" s="11" t="str">
        <f t="shared" si="50"/>
        <v>21375805 CENTRO COSTAR. PRODUCCIÓN CINEMATOGRÁFIC</v>
      </c>
      <c r="D1639" s="10" t="s">
        <v>19</v>
      </c>
      <c r="E1639" s="10" t="s">
        <v>113</v>
      </c>
      <c r="F1639" s="10" t="s">
        <v>114</v>
      </c>
      <c r="G1639" s="51">
        <v>5100000</v>
      </c>
      <c r="H1639" s="51">
        <v>5100000</v>
      </c>
      <c r="I1639" s="51">
        <v>5100000</v>
      </c>
      <c r="J1639" s="51">
        <v>0</v>
      </c>
      <c r="K1639" s="51">
        <v>0</v>
      </c>
      <c r="L1639" s="51">
        <v>0</v>
      </c>
      <c r="M1639" s="51">
        <v>4082500.48</v>
      </c>
      <c r="N1639" s="51">
        <v>4082500.48</v>
      </c>
      <c r="O1639" s="51">
        <v>1017499.52</v>
      </c>
      <c r="P1639" s="51">
        <v>1017499.52</v>
      </c>
      <c r="Q1639" s="9">
        <f t="shared" si="51"/>
        <v>0.80049029019607842</v>
      </c>
    </row>
    <row r="1640" spans="1:17" x14ac:dyDescent="0.2">
      <c r="A1640" s="10" t="s">
        <v>504</v>
      </c>
      <c r="B1640" s="10" t="s">
        <v>505</v>
      </c>
      <c r="C1640" s="11" t="str">
        <f t="shared" si="50"/>
        <v>21375805 CENTRO COSTAR. PRODUCCIÓN CINEMATOGRÁFIC</v>
      </c>
      <c r="D1640" s="10" t="s">
        <v>19</v>
      </c>
      <c r="E1640" s="10" t="s">
        <v>115</v>
      </c>
      <c r="F1640" s="10" t="s">
        <v>116</v>
      </c>
      <c r="G1640" s="51">
        <v>100000</v>
      </c>
      <c r="H1640" s="51">
        <v>100000</v>
      </c>
      <c r="I1640" s="51">
        <v>100000</v>
      </c>
      <c r="J1640" s="51">
        <v>0</v>
      </c>
      <c r="K1640" s="51">
        <v>0</v>
      </c>
      <c r="L1640" s="51">
        <v>0</v>
      </c>
      <c r="M1640" s="51">
        <v>83674.850000000006</v>
      </c>
      <c r="N1640" s="51">
        <v>83674.850000000006</v>
      </c>
      <c r="O1640" s="51">
        <v>16325.15</v>
      </c>
      <c r="P1640" s="51">
        <v>16325.15</v>
      </c>
      <c r="Q1640" s="9">
        <f t="shared" si="51"/>
        <v>0.83674850000000001</v>
      </c>
    </row>
    <row r="1641" spans="1:17" x14ac:dyDescent="0.2">
      <c r="A1641" s="10" t="s">
        <v>504</v>
      </c>
      <c r="B1641" s="10" t="s">
        <v>505</v>
      </c>
      <c r="C1641" s="11" t="str">
        <f t="shared" si="50"/>
        <v>21375805 CENTRO COSTAR. PRODUCCIÓN CINEMATOGRÁFIC</v>
      </c>
      <c r="D1641" s="10" t="s">
        <v>19</v>
      </c>
      <c r="E1641" s="10" t="s">
        <v>119</v>
      </c>
      <c r="F1641" s="10" t="s">
        <v>120</v>
      </c>
      <c r="G1641" s="51">
        <v>100000</v>
      </c>
      <c r="H1641" s="51">
        <v>100000</v>
      </c>
      <c r="I1641" s="51">
        <v>100000</v>
      </c>
      <c r="J1641" s="51">
        <v>0</v>
      </c>
      <c r="K1641" s="51">
        <v>0</v>
      </c>
      <c r="L1641" s="51">
        <v>0</v>
      </c>
      <c r="M1641" s="51">
        <v>83674.850000000006</v>
      </c>
      <c r="N1641" s="51">
        <v>83674.850000000006</v>
      </c>
      <c r="O1641" s="51">
        <v>16325.15</v>
      </c>
      <c r="P1641" s="51">
        <v>16325.15</v>
      </c>
      <c r="Q1641" s="9">
        <f t="shared" si="51"/>
        <v>0.83674850000000001</v>
      </c>
    </row>
    <row r="1642" spans="1:17" x14ac:dyDescent="0.2">
      <c r="A1642" s="10" t="s">
        <v>504</v>
      </c>
      <c r="B1642" s="10" t="s">
        <v>505</v>
      </c>
      <c r="C1642" s="11" t="str">
        <f t="shared" si="50"/>
        <v>21375805 CENTRO COSTAR. PRODUCCIÓN CINEMATOGRÁFIC</v>
      </c>
      <c r="D1642" s="10" t="s">
        <v>19</v>
      </c>
      <c r="E1642" s="10" t="s">
        <v>123</v>
      </c>
      <c r="F1642" s="10" t="s">
        <v>124</v>
      </c>
      <c r="G1642" s="51">
        <v>24600000</v>
      </c>
      <c r="H1642" s="51">
        <v>24495631</v>
      </c>
      <c r="I1642" s="51">
        <v>24495631</v>
      </c>
      <c r="J1642" s="51">
        <v>0</v>
      </c>
      <c r="K1642" s="51">
        <v>0</v>
      </c>
      <c r="L1642" s="51">
        <v>0</v>
      </c>
      <c r="M1642" s="51">
        <v>17169263.09</v>
      </c>
      <c r="N1642" s="51">
        <v>5686734.9000000004</v>
      </c>
      <c r="O1642" s="51">
        <v>7326367.9100000001</v>
      </c>
      <c r="P1642" s="51">
        <v>7326367.9100000001</v>
      </c>
      <c r="Q1642" s="9">
        <f t="shared" si="51"/>
        <v>0.70091123964106083</v>
      </c>
    </row>
    <row r="1643" spans="1:17" x14ac:dyDescent="0.2">
      <c r="A1643" s="10" t="s">
        <v>504</v>
      </c>
      <c r="B1643" s="10" t="s">
        <v>505</v>
      </c>
      <c r="C1643" s="11" t="str">
        <f t="shared" si="50"/>
        <v>21375805 CENTRO COSTAR. PRODUCCIÓN CINEMATOGRÁFIC</v>
      </c>
      <c r="D1643" s="10" t="s">
        <v>19</v>
      </c>
      <c r="E1643" s="10" t="s">
        <v>125</v>
      </c>
      <c r="F1643" s="10" t="s">
        <v>126</v>
      </c>
      <c r="G1643" s="51">
        <v>3000000</v>
      </c>
      <c r="H1643" s="51">
        <v>13895631</v>
      </c>
      <c r="I1643" s="51">
        <v>13895631</v>
      </c>
      <c r="J1643" s="51">
        <v>0</v>
      </c>
      <c r="K1643" s="51">
        <v>0</v>
      </c>
      <c r="L1643" s="51">
        <v>0</v>
      </c>
      <c r="M1643" s="51">
        <v>13887179.220000001</v>
      </c>
      <c r="N1643" s="51">
        <v>2404651.0299999998</v>
      </c>
      <c r="O1643" s="51">
        <v>8451.7800000000007</v>
      </c>
      <c r="P1643" s="51">
        <v>8451.7800000000007</v>
      </c>
      <c r="Q1643" s="9">
        <f t="shared" si="51"/>
        <v>0.9993917670957152</v>
      </c>
    </row>
    <row r="1644" spans="1:17" x14ac:dyDescent="0.2">
      <c r="A1644" s="10" t="s">
        <v>504</v>
      </c>
      <c r="B1644" s="10" t="s">
        <v>505</v>
      </c>
      <c r="C1644" s="11" t="str">
        <f t="shared" si="50"/>
        <v>21375805 CENTRO COSTAR. PRODUCCIÓN CINEMATOGRÁFIC</v>
      </c>
      <c r="D1644" s="10" t="s">
        <v>19</v>
      </c>
      <c r="E1644" s="10" t="s">
        <v>131</v>
      </c>
      <c r="F1644" s="10" t="s">
        <v>132</v>
      </c>
      <c r="G1644" s="51">
        <v>3000000</v>
      </c>
      <c r="H1644" s="51">
        <v>3000000</v>
      </c>
      <c r="I1644" s="51">
        <v>3000000</v>
      </c>
      <c r="J1644" s="51">
        <v>0</v>
      </c>
      <c r="K1644" s="51">
        <v>0</v>
      </c>
      <c r="L1644" s="51">
        <v>0</v>
      </c>
      <c r="M1644" s="51">
        <v>261934</v>
      </c>
      <c r="N1644" s="51">
        <v>261934</v>
      </c>
      <c r="O1644" s="51">
        <v>2738066</v>
      </c>
      <c r="P1644" s="51">
        <v>2738066</v>
      </c>
      <c r="Q1644" s="9">
        <f t="shared" si="51"/>
        <v>8.7311333333333338E-2</v>
      </c>
    </row>
    <row r="1645" spans="1:17" x14ac:dyDescent="0.2">
      <c r="A1645" s="10" t="s">
        <v>504</v>
      </c>
      <c r="B1645" s="10" t="s">
        <v>505</v>
      </c>
      <c r="C1645" s="11" t="str">
        <f t="shared" si="50"/>
        <v>21375805 CENTRO COSTAR. PRODUCCIÓN CINEMATOGRÁFIC</v>
      </c>
      <c r="D1645" s="10" t="s">
        <v>19</v>
      </c>
      <c r="E1645" s="10" t="s">
        <v>133</v>
      </c>
      <c r="F1645" s="10" t="s">
        <v>134</v>
      </c>
      <c r="G1645" s="51">
        <v>17500000</v>
      </c>
      <c r="H1645" s="51">
        <v>6000000</v>
      </c>
      <c r="I1645" s="51">
        <v>6000000</v>
      </c>
      <c r="J1645" s="51">
        <v>0</v>
      </c>
      <c r="K1645" s="51">
        <v>0</v>
      </c>
      <c r="L1645" s="51">
        <v>0</v>
      </c>
      <c r="M1645" s="51">
        <v>1442918.47</v>
      </c>
      <c r="N1645" s="51">
        <v>1442918.47</v>
      </c>
      <c r="O1645" s="51">
        <v>4557081.53</v>
      </c>
      <c r="P1645" s="51">
        <v>4557081.53</v>
      </c>
      <c r="Q1645" s="9">
        <f t="shared" si="51"/>
        <v>0.24048641166666665</v>
      </c>
    </row>
    <row r="1646" spans="1:17" x14ac:dyDescent="0.2">
      <c r="A1646" s="10" t="s">
        <v>504</v>
      </c>
      <c r="B1646" s="10" t="s">
        <v>505</v>
      </c>
      <c r="C1646" s="11" t="str">
        <f t="shared" si="50"/>
        <v>21375805 CENTRO COSTAR. PRODUCCIÓN CINEMATOGRÁFIC</v>
      </c>
      <c r="D1646" s="10" t="s">
        <v>19</v>
      </c>
      <c r="E1646" s="10" t="s">
        <v>135</v>
      </c>
      <c r="F1646" s="10" t="s">
        <v>136</v>
      </c>
      <c r="G1646" s="51">
        <v>500000</v>
      </c>
      <c r="H1646" s="51">
        <v>1000000</v>
      </c>
      <c r="I1646" s="51">
        <v>1000000</v>
      </c>
      <c r="J1646" s="51">
        <v>0</v>
      </c>
      <c r="K1646" s="51">
        <v>0</v>
      </c>
      <c r="L1646" s="51">
        <v>0</v>
      </c>
      <c r="M1646" s="51">
        <v>985642.5</v>
      </c>
      <c r="N1646" s="51">
        <v>985642.5</v>
      </c>
      <c r="O1646" s="51">
        <v>14357.5</v>
      </c>
      <c r="P1646" s="51">
        <v>14357.5</v>
      </c>
      <c r="Q1646" s="9">
        <f t="shared" si="51"/>
        <v>0.98564249999999998</v>
      </c>
    </row>
    <row r="1647" spans="1:17" x14ac:dyDescent="0.2">
      <c r="A1647" s="10" t="s">
        <v>504</v>
      </c>
      <c r="B1647" s="10" t="s">
        <v>505</v>
      </c>
      <c r="C1647" s="11" t="str">
        <f t="shared" si="50"/>
        <v>21375805 CENTRO COSTAR. PRODUCCIÓN CINEMATOGRÁFIC</v>
      </c>
      <c r="D1647" s="10" t="s">
        <v>19</v>
      </c>
      <c r="E1647" s="10" t="s">
        <v>139</v>
      </c>
      <c r="F1647" s="10" t="s">
        <v>140</v>
      </c>
      <c r="G1647" s="51">
        <v>600000</v>
      </c>
      <c r="H1647" s="51">
        <v>600000</v>
      </c>
      <c r="I1647" s="51">
        <v>600000</v>
      </c>
      <c r="J1647" s="51">
        <v>0</v>
      </c>
      <c r="K1647" s="51">
        <v>0</v>
      </c>
      <c r="L1647" s="51">
        <v>0</v>
      </c>
      <c r="M1647" s="51">
        <v>591588.9</v>
      </c>
      <c r="N1647" s="51">
        <v>591588.9</v>
      </c>
      <c r="O1647" s="51">
        <v>8411.1</v>
      </c>
      <c r="P1647" s="51">
        <v>8411.1</v>
      </c>
      <c r="Q1647" s="9">
        <f t="shared" si="51"/>
        <v>0.98598150000000007</v>
      </c>
    </row>
    <row r="1648" spans="1:17" x14ac:dyDescent="0.2">
      <c r="A1648" s="10" t="s">
        <v>504</v>
      </c>
      <c r="B1648" s="10" t="s">
        <v>505</v>
      </c>
      <c r="C1648" s="11" t="str">
        <f t="shared" si="50"/>
        <v>21375805 CENTRO COSTAR. PRODUCCIÓN CINEMATOGRÁFIC</v>
      </c>
      <c r="D1648" s="10" t="s">
        <v>19</v>
      </c>
      <c r="E1648" s="10" t="s">
        <v>141</v>
      </c>
      <c r="F1648" s="10" t="s">
        <v>142</v>
      </c>
      <c r="G1648" s="51">
        <v>100000</v>
      </c>
      <c r="H1648" s="51">
        <v>100000</v>
      </c>
      <c r="I1648" s="51">
        <v>100000</v>
      </c>
      <c r="J1648" s="51">
        <v>0</v>
      </c>
      <c r="K1648" s="51">
        <v>0</v>
      </c>
      <c r="L1648" s="51">
        <v>0</v>
      </c>
      <c r="M1648" s="51">
        <v>61818</v>
      </c>
      <c r="N1648" s="51">
        <v>61818</v>
      </c>
      <c r="O1648" s="51">
        <v>38182</v>
      </c>
      <c r="P1648" s="51">
        <v>38182</v>
      </c>
      <c r="Q1648" s="9">
        <f t="shared" si="51"/>
        <v>0.61817999999999995</v>
      </c>
    </row>
    <row r="1649" spans="1:17" x14ac:dyDescent="0.2">
      <c r="A1649" s="10" t="s">
        <v>504</v>
      </c>
      <c r="B1649" s="10" t="s">
        <v>505</v>
      </c>
      <c r="C1649" s="11" t="str">
        <f t="shared" si="50"/>
        <v>21375805 CENTRO COSTAR. PRODUCCIÓN CINEMATOGRÁFIC</v>
      </c>
      <c r="D1649" s="10" t="s">
        <v>19</v>
      </c>
      <c r="E1649" s="10" t="s">
        <v>145</v>
      </c>
      <c r="F1649" s="10" t="s">
        <v>146</v>
      </c>
      <c r="G1649" s="51">
        <v>100000</v>
      </c>
      <c r="H1649" s="51">
        <v>100000</v>
      </c>
      <c r="I1649" s="51">
        <v>100000</v>
      </c>
      <c r="J1649" s="51">
        <v>0</v>
      </c>
      <c r="K1649" s="51">
        <v>0</v>
      </c>
      <c r="L1649" s="51">
        <v>0</v>
      </c>
      <c r="M1649" s="51">
        <v>61818</v>
      </c>
      <c r="N1649" s="51">
        <v>61818</v>
      </c>
      <c r="O1649" s="51">
        <v>38182</v>
      </c>
      <c r="P1649" s="51">
        <v>38182</v>
      </c>
      <c r="Q1649" s="9">
        <f t="shared" si="51"/>
        <v>0.61817999999999995</v>
      </c>
    </row>
    <row r="1650" spans="1:17" x14ac:dyDescent="0.2">
      <c r="A1650" s="10" t="s">
        <v>504</v>
      </c>
      <c r="B1650" s="10" t="s">
        <v>505</v>
      </c>
      <c r="C1650" s="11" t="str">
        <f t="shared" si="50"/>
        <v>21375805 CENTRO COSTAR. PRODUCCIÓN CINEMATOGRÁFIC</v>
      </c>
      <c r="D1650" s="10" t="s">
        <v>19</v>
      </c>
      <c r="E1650" s="10" t="s">
        <v>147</v>
      </c>
      <c r="F1650" s="10" t="s">
        <v>148</v>
      </c>
      <c r="G1650" s="51">
        <v>35000000</v>
      </c>
      <c r="H1650" s="51">
        <v>35000000</v>
      </c>
      <c r="I1650" s="51">
        <v>35000000</v>
      </c>
      <c r="J1650" s="51">
        <v>0</v>
      </c>
      <c r="K1650" s="51">
        <v>0</v>
      </c>
      <c r="L1650" s="51">
        <v>0</v>
      </c>
      <c r="M1650" s="51">
        <v>34800250.549999997</v>
      </c>
      <c r="N1650" s="51">
        <v>34800250.549999997</v>
      </c>
      <c r="O1650" s="51">
        <v>199749.45</v>
      </c>
      <c r="P1650" s="51">
        <v>199749.45</v>
      </c>
      <c r="Q1650" s="9">
        <f t="shared" si="51"/>
        <v>0.99429287285714274</v>
      </c>
    </row>
    <row r="1651" spans="1:17" x14ac:dyDescent="0.2">
      <c r="A1651" s="10" t="s">
        <v>504</v>
      </c>
      <c r="B1651" s="10" t="s">
        <v>505</v>
      </c>
      <c r="C1651" s="11" t="str">
        <f t="shared" si="50"/>
        <v>21375805 CENTRO COSTAR. PRODUCCIÓN CINEMATOGRÁFIC</v>
      </c>
      <c r="D1651" s="10" t="s">
        <v>19</v>
      </c>
      <c r="E1651" s="10" t="s">
        <v>151</v>
      </c>
      <c r="F1651" s="10" t="s">
        <v>152</v>
      </c>
      <c r="G1651" s="51">
        <v>35000000</v>
      </c>
      <c r="H1651" s="51">
        <v>35000000</v>
      </c>
      <c r="I1651" s="51">
        <v>35000000</v>
      </c>
      <c r="J1651" s="51">
        <v>0</v>
      </c>
      <c r="K1651" s="51">
        <v>0</v>
      </c>
      <c r="L1651" s="51">
        <v>0</v>
      </c>
      <c r="M1651" s="51">
        <v>34800250.549999997</v>
      </c>
      <c r="N1651" s="51">
        <v>34800250.549999997</v>
      </c>
      <c r="O1651" s="51">
        <v>199749.45</v>
      </c>
      <c r="P1651" s="51">
        <v>199749.45</v>
      </c>
      <c r="Q1651" s="9">
        <f t="shared" si="51"/>
        <v>0.99429287285714274</v>
      </c>
    </row>
    <row r="1652" spans="1:17" x14ac:dyDescent="0.2">
      <c r="A1652" s="10" t="s">
        <v>504</v>
      </c>
      <c r="B1652" s="10" t="s">
        <v>505</v>
      </c>
      <c r="C1652" s="11" t="str">
        <f t="shared" si="50"/>
        <v>21375805 CENTRO COSTAR. PRODUCCIÓN CINEMATOGRÁFIC</v>
      </c>
      <c r="D1652" s="10" t="s">
        <v>19</v>
      </c>
      <c r="E1652" s="10" t="s">
        <v>153</v>
      </c>
      <c r="F1652" s="10" t="s">
        <v>154</v>
      </c>
      <c r="G1652" s="51">
        <v>5200000</v>
      </c>
      <c r="H1652" s="51">
        <v>5200000</v>
      </c>
      <c r="I1652" s="51">
        <v>5200000</v>
      </c>
      <c r="J1652" s="51">
        <v>0</v>
      </c>
      <c r="K1652" s="51">
        <v>0</v>
      </c>
      <c r="L1652" s="51">
        <v>0</v>
      </c>
      <c r="M1652" s="51">
        <v>4022528.42</v>
      </c>
      <c r="N1652" s="51">
        <v>3974019.42</v>
      </c>
      <c r="O1652" s="51">
        <v>1177471.58</v>
      </c>
      <c r="P1652" s="51">
        <v>1177471.58</v>
      </c>
      <c r="Q1652" s="9">
        <f t="shared" si="51"/>
        <v>0.77356315769230766</v>
      </c>
    </row>
    <row r="1653" spans="1:17" x14ac:dyDescent="0.2">
      <c r="A1653" s="10" t="s">
        <v>504</v>
      </c>
      <c r="B1653" s="10" t="s">
        <v>505</v>
      </c>
      <c r="C1653" s="11" t="str">
        <f t="shared" si="50"/>
        <v>21375805 CENTRO COSTAR. PRODUCCIÓN CINEMATOGRÁFIC</v>
      </c>
      <c r="D1653" s="10" t="s">
        <v>19</v>
      </c>
      <c r="E1653" s="10" t="s">
        <v>155</v>
      </c>
      <c r="F1653" s="10" t="s">
        <v>156</v>
      </c>
      <c r="G1653" s="51">
        <v>700000</v>
      </c>
      <c r="H1653" s="51">
        <v>700000</v>
      </c>
      <c r="I1653" s="51">
        <v>700000</v>
      </c>
      <c r="J1653" s="51">
        <v>0</v>
      </c>
      <c r="K1653" s="51">
        <v>0</v>
      </c>
      <c r="L1653" s="51">
        <v>0</v>
      </c>
      <c r="M1653" s="51">
        <v>333830</v>
      </c>
      <c r="N1653" s="51">
        <v>285321</v>
      </c>
      <c r="O1653" s="51">
        <v>366170</v>
      </c>
      <c r="P1653" s="51">
        <v>366170</v>
      </c>
      <c r="Q1653" s="9">
        <f t="shared" si="51"/>
        <v>0.47689999999999999</v>
      </c>
    </row>
    <row r="1654" spans="1:17" x14ac:dyDescent="0.2">
      <c r="A1654" s="10" t="s">
        <v>504</v>
      </c>
      <c r="B1654" s="10" t="s">
        <v>505</v>
      </c>
      <c r="C1654" s="11" t="str">
        <f t="shared" si="50"/>
        <v>21375805 CENTRO COSTAR. PRODUCCIÓN CINEMATOGRÁFIC</v>
      </c>
      <c r="D1654" s="10" t="s">
        <v>19</v>
      </c>
      <c r="E1654" s="10" t="s">
        <v>157</v>
      </c>
      <c r="F1654" s="10" t="s">
        <v>158</v>
      </c>
      <c r="G1654" s="51">
        <v>700000</v>
      </c>
      <c r="H1654" s="51">
        <v>700000</v>
      </c>
      <c r="I1654" s="51">
        <v>700000</v>
      </c>
      <c r="J1654" s="51">
        <v>0</v>
      </c>
      <c r="K1654" s="51">
        <v>0</v>
      </c>
      <c r="L1654" s="51">
        <v>0</v>
      </c>
      <c r="M1654" s="51">
        <v>333830</v>
      </c>
      <c r="N1654" s="51">
        <v>285321</v>
      </c>
      <c r="O1654" s="51">
        <v>366170</v>
      </c>
      <c r="P1654" s="51">
        <v>366170</v>
      </c>
      <c r="Q1654" s="9">
        <f t="shared" si="51"/>
        <v>0.47689999999999999</v>
      </c>
    </row>
    <row r="1655" spans="1:17" x14ac:dyDescent="0.2">
      <c r="A1655" s="10" t="s">
        <v>504</v>
      </c>
      <c r="B1655" s="10" t="s">
        <v>505</v>
      </c>
      <c r="C1655" s="11" t="str">
        <f t="shared" si="50"/>
        <v>21375805 CENTRO COSTAR. PRODUCCIÓN CINEMATOGRÁFIC</v>
      </c>
      <c r="D1655" s="10" t="s">
        <v>19</v>
      </c>
      <c r="E1655" s="10" t="s">
        <v>171</v>
      </c>
      <c r="F1655" s="10" t="s">
        <v>172</v>
      </c>
      <c r="G1655" s="51">
        <v>700000</v>
      </c>
      <c r="H1655" s="51">
        <v>700000</v>
      </c>
      <c r="I1655" s="51">
        <v>700000</v>
      </c>
      <c r="J1655" s="51">
        <v>0</v>
      </c>
      <c r="K1655" s="51">
        <v>0</v>
      </c>
      <c r="L1655" s="51">
        <v>0</v>
      </c>
      <c r="M1655" s="51">
        <v>515725.31</v>
      </c>
      <c r="N1655" s="51">
        <v>515725.31</v>
      </c>
      <c r="O1655" s="51">
        <v>184274.69</v>
      </c>
      <c r="P1655" s="51">
        <v>184274.69</v>
      </c>
      <c r="Q1655" s="9">
        <f t="shared" si="51"/>
        <v>0.73675044285714286</v>
      </c>
    </row>
    <row r="1656" spans="1:17" x14ac:dyDescent="0.2">
      <c r="A1656" s="10" t="s">
        <v>504</v>
      </c>
      <c r="B1656" s="10" t="s">
        <v>505</v>
      </c>
      <c r="C1656" s="11" t="str">
        <f t="shared" si="50"/>
        <v>21375805 CENTRO COSTAR. PRODUCCIÓN CINEMATOGRÁFIC</v>
      </c>
      <c r="D1656" s="10" t="s">
        <v>19</v>
      </c>
      <c r="E1656" s="10" t="s">
        <v>173</v>
      </c>
      <c r="F1656" s="10" t="s">
        <v>174</v>
      </c>
      <c r="G1656" s="51">
        <v>200000</v>
      </c>
      <c r="H1656" s="51">
        <v>200000</v>
      </c>
      <c r="I1656" s="51">
        <v>200000</v>
      </c>
      <c r="J1656" s="51">
        <v>0</v>
      </c>
      <c r="K1656" s="51">
        <v>0</v>
      </c>
      <c r="L1656" s="51">
        <v>0</v>
      </c>
      <c r="M1656" s="51">
        <v>16950</v>
      </c>
      <c r="N1656" s="51">
        <v>16950</v>
      </c>
      <c r="O1656" s="51">
        <v>183050</v>
      </c>
      <c r="P1656" s="51">
        <v>183050</v>
      </c>
      <c r="Q1656" s="9">
        <f t="shared" si="51"/>
        <v>8.4750000000000006E-2</v>
      </c>
    </row>
    <row r="1657" spans="1:17" x14ac:dyDescent="0.2">
      <c r="A1657" s="10" t="s">
        <v>504</v>
      </c>
      <c r="B1657" s="10" t="s">
        <v>505</v>
      </c>
      <c r="C1657" s="11" t="str">
        <f t="shared" si="50"/>
        <v>21375805 CENTRO COSTAR. PRODUCCIÓN CINEMATOGRÁFIC</v>
      </c>
      <c r="D1657" s="10" t="s">
        <v>19</v>
      </c>
      <c r="E1657" s="10" t="s">
        <v>179</v>
      </c>
      <c r="F1657" s="10" t="s">
        <v>180</v>
      </c>
      <c r="G1657" s="51">
        <v>500000</v>
      </c>
      <c r="H1657" s="51">
        <v>500000</v>
      </c>
      <c r="I1657" s="51">
        <v>500000</v>
      </c>
      <c r="J1657" s="51">
        <v>0</v>
      </c>
      <c r="K1657" s="51">
        <v>0</v>
      </c>
      <c r="L1657" s="51">
        <v>0</v>
      </c>
      <c r="M1657" s="51">
        <v>498775.31</v>
      </c>
      <c r="N1657" s="51">
        <v>498775.31</v>
      </c>
      <c r="O1657" s="51">
        <v>1224.69</v>
      </c>
      <c r="P1657" s="51">
        <v>1224.69</v>
      </c>
      <c r="Q1657" s="9">
        <f t="shared" si="51"/>
        <v>0.99755061999999994</v>
      </c>
    </row>
    <row r="1658" spans="1:17" x14ac:dyDescent="0.2">
      <c r="A1658" s="10" t="s">
        <v>504</v>
      </c>
      <c r="B1658" s="10" t="s">
        <v>505</v>
      </c>
      <c r="C1658" s="11" t="str">
        <f t="shared" si="50"/>
        <v>21375805 CENTRO COSTAR. PRODUCCIÓN CINEMATOGRÁFIC</v>
      </c>
      <c r="D1658" s="10" t="s">
        <v>19</v>
      </c>
      <c r="E1658" s="10" t="s">
        <v>185</v>
      </c>
      <c r="F1658" s="10" t="s">
        <v>186</v>
      </c>
      <c r="G1658" s="51">
        <v>1000000</v>
      </c>
      <c r="H1658" s="51">
        <v>1000000</v>
      </c>
      <c r="I1658" s="51">
        <v>1000000</v>
      </c>
      <c r="J1658" s="51">
        <v>0</v>
      </c>
      <c r="K1658" s="51">
        <v>0</v>
      </c>
      <c r="L1658" s="51">
        <v>0</v>
      </c>
      <c r="M1658" s="51">
        <v>992137.5</v>
      </c>
      <c r="N1658" s="51">
        <v>992137.5</v>
      </c>
      <c r="O1658" s="51">
        <v>7862.5</v>
      </c>
      <c r="P1658" s="51">
        <v>7862.5</v>
      </c>
      <c r="Q1658" s="9">
        <f t="shared" si="51"/>
        <v>0.99213750000000001</v>
      </c>
    </row>
    <row r="1659" spans="1:17" x14ac:dyDescent="0.2">
      <c r="A1659" s="10" t="s">
        <v>504</v>
      </c>
      <c r="B1659" s="10" t="s">
        <v>505</v>
      </c>
      <c r="C1659" s="11" t="str">
        <f t="shared" si="50"/>
        <v>21375805 CENTRO COSTAR. PRODUCCIÓN CINEMATOGRÁFIC</v>
      </c>
      <c r="D1659" s="10" t="s">
        <v>19</v>
      </c>
      <c r="E1659" s="10" t="s">
        <v>189</v>
      </c>
      <c r="F1659" s="10" t="s">
        <v>190</v>
      </c>
      <c r="G1659" s="51">
        <v>1000000</v>
      </c>
      <c r="H1659" s="51">
        <v>1000000</v>
      </c>
      <c r="I1659" s="51">
        <v>1000000</v>
      </c>
      <c r="J1659" s="51">
        <v>0</v>
      </c>
      <c r="K1659" s="51">
        <v>0</v>
      </c>
      <c r="L1659" s="51">
        <v>0</v>
      </c>
      <c r="M1659" s="51">
        <v>992137.5</v>
      </c>
      <c r="N1659" s="51">
        <v>992137.5</v>
      </c>
      <c r="O1659" s="51">
        <v>7862.5</v>
      </c>
      <c r="P1659" s="51">
        <v>7862.5</v>
      </c>
      <c r="Q1659" s="9">
        <f t="shared" si="51"/>
        <v>0.99213750000000001</v>
      </c>
    </row>
    <row r="1660" spans="1:17" x14ac:dyDescent="0.2">
      <c r="A1660" s="10" t="s">
        <v>504</v>
      </c>
      <c r="B1660" s="10" t="s">
        <v>505</v>
      </c>
      <c r="C1660" s="11" t="str">
        <f t="shared" si="50"/>
        <v>21375805 CENTRO COSTAR. PRODUCCIÓN CINEMATOGRÁFIC</v>
      </c>
      <c r="D1660" s="10" t="s">
        <v>19</v>
      </c>
      <c r="E1660" s="10" t="s">
        <v>191</v>
      </c>
      <c r="F1660" s="10" t="s">
        <v>192</v>
      </c>
      <c r="G1660" s="51">
        <v>2800000</v>
      </c>
      <c r="H1660" s="51">
        <v>2800000</v>
      </c>
      <c r="I1660" s="51">
        <v>2800000</v>
      </c>
      <c r="J1660" s="51">
        <v>0</v>
      </c>
      <c r="K1660" s="51">
        <v>0</v>
      </c>
      <c r="L1660" s="51">
        <v>0</v>
      </c>
      <c r="M1660" s="51">
        <v>2180835.61</v>
      </c>
      <c r="N1660" s="51">
        <v>2180835.61</v>
      </c>
      <c r="O1660" s="51">
        <v>619164.39</v>
      </c>
      <c r="P1660" s="51">
        <v>619164.39</v>
      </c>
      <c r="Q1660" s="9">
        <f t="shared" si="51"/>
        <v>0.77886986071428566</v>
      </c>
    </row>
    <row r="1661" spans="1:17" x14ac:dyDescent="0.2">
      <c r="A1661" s="10" t="s">
        <v>504</v>
      </c>
      <c r="B1661" s="10" t="s">
        <v>505</v>
      </c>
      <c r="C1661" s="11" t="str">
        <f t="shared" si="50"/>
        <v>21375805 CENTRO COSTAR. PRODUCCIÓN CINEMATOGRÁFIC</v>
      </c>
      <c r="D1661" s="10" t="s">
        <v>19</v>
      </c>
      <c r="E1661" s="10" t="s">
        <v>193</v>
      </c>
      <c r="F1661" s="10" t="s">
        <v>194</v>
      </c>
      <c r="G1661" s="51">
        <v>700000</v>
      </c>
      <c r="H1661" s="51">
        <v>700000</v>
      </c>
      <c r="I1661" s="51">
        <v>700000</v>
      </c>
      <c r="J1661" s="51">
        <v>0</v>
      </c>
      <c r="K1661" s="51">
        <v>0</v>
      </c>
      <c r="L1661" s="51">
        <v>0</v>
      </c>
      <c r="M1661" s="51">
        <v>618324.54</v>
      </c>
      <c r="N1661" s="51">
        <v>618324.54</v>
      </c>
      <c r="O1661" s="51">
        <v>81675.460000000006</v>
      </c>
      <c r="P1661" s="51">
        <v>81675.460000000006</v>
      </c>
      <c r="Q1661" s="9">
        <f t="shared" si="51"/>
        <v>0.88332077142857146</v>
      </c>
    </row>
    <row r="1662" spans="1:17" x14ac:dyDescent="0.2">
      <c r="A1662" s="10" t="s">
        <v>504</v>
      </c>
      <c r="B1662" s="10" t="s">
        <v>505</v>
      </c>
      <c r="C1662" s="11" t="str">
        <f t="shared" si="50"/>
        <v>21375805 CENTRO COSTAR. PRODUCCIÓN CINEMATOGRÁFIC</v>
      </c>
      <c r="D1662" s="10" t="s">
        <v>19</v>
      </c>
      <c r="E1662" s="10" t="s">
        <v>197</v>
      </c>
      <c r="F1662" s="10" t="s">
        <v>198</v>
      </c>
      <c r="G1662" s="51">
        <v>600000</v>
      </c>
      <c r="H1662" s="51">
        <v>600000</v>
      </c>
      <c r="I1662" s="51">
        <v>600000</v>
      </c>
      <c r="J1662" s="51">
        <v>0</v>
      </c>
      <c r="K1662" s="51">
        <v>0</v>
      </c>
      <c r="L1662" s="51">
        <v>0</v>
      </c>
      <c r="M1662" s="51">
        <v>162900.79999999999</v>
      </c>
      <c r="N1662" s="51">
        <v>162900.79999999999</v>
      </c>
      <c r="O1662" s="51">
        <v>437099.2</v>
      </c>
      <c r="P1662" s="51">
        <v>437099.2</v>
      </c>
      <c r="Q1662" s="9">
        <f t="shared" si="51"/>
        <v>0.27150133333333332</v>
      </c>
    </row>
    <row r="1663" spans="1:17" x14ac:dyDescent="0.2">
      <c r="A1663" s="10" t="s">
        <v>504</v>
      </c>
      <c r="B1663" s="10" t="s">
        <v>505</v>
      </c>
      <c r="C1663" s="11" t="str">
        <f t="shared" si="50"/>
        <v>21375805 CENTRO COSTAR. PRODUCCIÓN CINEMATOGRÁFIC</v>
      </c>
      <c r="D1663" s="10" t="s">
        <v>19</v>
      </c>
      <c r="E1663" s="10" t="s">
        <v>201</v>
      </c>
      <c r="F1663" s="10" t="s">
        <v>202</v>
      </c>
      <c r="G1663" s="51">
        <v>1500000</v>
      </c>
      <c r="H1663" s="51">
        <v>1500000</v>
      </c>
      <c r="I1663" s="51">
        <v>1500000</v>
      </c>
      <c r="J1663" s="51">
        <v>0</v>
      </c>
      <c r="K1663" s="51">
        <v>0</v>
      </c>
      <c r="L1663" s="51">
        <v>0</v>
      </c>
      <c r="M1663" s="51">
        <v>1399610.27</v>
      </c>
      <c r="N1663" s="51">
        <v>1399610.27</v>
      </c>
      <c r="O1663" s="51">
        <v>100389.73</v>
      </c>
      <c r="P1663" s="51">
        <v>100389.73</v>
      </c>
      <c r="Q1663" s="9">
        <f t="shared" si="51"/>
        <v>0.93307351333333333</v>
      </c>
    </row>
    <row r="1664" spans="1:17" x14ac:dyDescent="0.2">
      <c r="A1664" s="10" t="s">
        <v>504</v>
      </c>
      <c r="B1664" s="10" t="s">
        <v>505</v>
      </c>
      <c r="C1664" s="11" t="str">
        <f t="shared" si="50"/>
        <v>21375805 CENTRO COSTAR. PRODUCCIÓN CINEMATOGRÁFIC</v>
      </c>
      <c r="D1664" s="10" t="s">
        <v>19</v>
      </c>
      <c r="E1664" s="10" t="s">
        <v>209</v>
      </c>
      <c r="F1664" s="10" t="s">
        <v>210</v>
      </c>
      <c r="G1664" s="51">
        <v>417191252</v>
      </c>
      <c r="H1664" s="51">
        <v>411144171</v>
      </c>
      <c r="I1664" s="51">
        <v>411144171</v>
      </c>
      <c r="J1664" s="51">
        <v>0</v>
      </c>
      <c r="K1664" s="51">
        <v>0</v>
      </c>
      <c r="L1664" s="51">
        <v>0</v>
      </c>
      <c r="M1664" s="51">
        <v>407286216.37</v>
      </c>
      <c r="N1664" s="51">
        <v>407066529.25999999</v>
      </c>
      <c r="O1664" s="51">
        <v>3857954.63</v>
      </c>
      <c r="P1664" s="51">
        <v>3857954.63</v>
      </c>
      <c r="Q1664" s="9">
        <f t="shared" si="51"/>
        <v>0.9906165406148979</v>
      </c>
    </row>
    <row r="1665" spans="1:17" x14ac:dyDescent="0.2">
      <c r="A1665" s="10" t="s">
        <v>504</v>
      </c>
      <c r="B1665" s="10" t="s">
        <v>505</v>
      </c>
      <c r="C1665" s="11" t="str">
        <f t="shared" si="50"/>
        <v>21375805 CENTRO COSTAR. PRODUCCIÓN CINEMATOGRÁFIC</v>
      </c>
      <c r="D1665" s="10" t="s">
        <v>19</v>
      </c>
      <c r="E1665" s="10" t="s">
        <v>211</v>
      </c>
      <c r="F1665" s="10" t="s">
        <v>212</v>
      </c>
      <c r="G1665" s="51">
        <v>3023336</v>
      </c>
      <c r="H1665" s="51">
        <v>2991255</v>
      </c>
      <c r="I1665" s="51">
        <v>2991255</v>
      </c>
      <c r="J1665" s="51">
        <v>0</v>
      </c>
      <c r="K1665" s="51">
        <v>0</v>
      </c>
      <c r="L1665" s="51">
        <v>0</v>
      </c>
      <c r="M1665" s="51">
        <v>2438722.2400000002</v>
      </c>
      <c r="N1665" s="51">
        <v>2238776.73</v>
      </c>
      <c r="O1665" s="51">
        <v>552532.76</v>
      </c>
      <c r="P1665" s="51">
        <v>552532.76</v>
      </c>
      <c r="Q1665" s="9">
        <f t="shared" si="51"/>
        <v>0.81528396609449882</v>
      </c>
    </row>
    <row r="1666" spans="1:17" x14ac:dyDescent="0.2">
      <c r="A1666" s="10" t="s">
        <v>504</v>
      </c>
      <c r="B1666" s="10" t="s">
        <v>505</v>
      </c>
      <c r="C1666" s="11" t="str">
        <f t="shared" si="50"/>
        <v>21375805 CENTRO COSTAR. PRODUCCIÓN CINEMATOGRÁFIC</v>
      </c>
      <c r="D1666" s="10" t="s">
        <v>19</v>
      </c>
      <c r="E1666" s="10" t="s">
        <v>516</v>
      </c>
      <c r="F1666" s="10" t="s">
        <v>214</v>
      </c>
      <c r="G1666" s="51">
        <v>2608042</v>
      </c>
      <c r="H1666" s="51">
        <v>2580368</v>
      </c>
      <c r="I1666" s="51">
        <v>2580368</v>
      </c>
      <c r="J1666" s="51">
        <v>0</v>
      </c>
      <c r="K1666" s="51">
        <v>0</v>
      </c>
      <c r="L1666" s="51">
        <v>0</v>
      </c>
      <c r="M1666" s="51">
        <v>2088592.22</v>
      </c>
      <c r="N1666" s="51">
        <v>1916111.75</v>
      </c>
      <c r="O1666" s="51">
        <v>491775.78</v>
      </c>
      <c r="P1666" s="51">
        <v>491775.78</v>
      </c>
      <c r="Q1666" s="9">
        <f t="shared" si="51"/>
        <v>0.8094164165731399</v>
      </c>
    </row>
    <row r="1667" spans="1:17" x14ac:dyDescent="0.2">
      <c r="A1667" s="10" t="s">
        <v>504</v>
      </c>
      <c r="B1667" s="10" t="s">
        <v>505</v>
      </c>
      <c r="C1667" s="11" t="str">
        <f t="shared" si="50"/>
        <v>21375805 CENTRO COSTAR. PRODUCCIÓN CINEMATOGRÁFIC</v>
      </c>
      <c r="D1667" s="10" t="s">
        <v>19</v>
      </c>
      <c r="E1667" s="10" t="s">
        <v>517</v>
      </c>
      <c r="F1667" s="10" t="s">
        <v>216</v>
      </c>
      <c r="G1667" s="51">
        <v>415294</v>
      </c>
      <c r="H1667" s="51">
        <v>410887</v>
      </c>
      <c r="I1667" s="51">
        <v>410887</v>
      </c>
      <c r="J1667" s="51">
        <v>0</v>
      </c>
      <c r="K1667" s="51">
        <v>0</v>
      </c>
      <c r="L1667" s="51">
        <v>0</v>
      </c>
      <c r="M1667" s="51">
        <v>350130.02</v>
      </c>
      <c r="N1667" s="51">
        <v>322664.98</v>
      </c>
      <c r="O1667" s="51">
        <v>60756.98</v>
      </c>
      <c r="P1667" s="51">
        <v>60756.98</v>
      </c>
      <c r="Q1667" s="9">
        <f t="shared" si="51"/>
        <v>0.85213214338735477</v>
      </c>
    </row>
    <row r="1668" spans="1:17" x14ac:dyDescent="0.2">
      <c r="A1668" s="10" t="s">
        <v>504</v>
      </c>
      <c r="B1668" s="10" t="s">
        <v>505</v>
      </c>
      <c r="C1668" s="11" t="str">
        <f t="shared" si="50"/>
        <v>21375805 CENTRO COSTAR. PRODUCCIÓN CINEMATOGRÁFIC</v>
      </c>
      <c r="D1668" s="10" t="s">
        <v>19</v>
      </c>
      <c r="E1668" s="10" t="s">
        <v>219</v>
      </c>
      <c r="F1668" s="10" t="s">
        <v>220</v>
      </c>
      <c r="G1668" s="51">
        <v>299617200</v>
      </c>
      <c r="H1668" s="51">
        <v>299617200</v>
      </c>
      <c r="I1668" s="51">
        <v>299617200</v>
      </c>
      <c r="J1668" s="51">
        <v>0</v>
      </c>
      <c r="K1668" s="51">
        <v>0</v>
      </c>
      <c r="L1668" s="51">
        <v>0</v>
      </c>
      <c r="M1668" s="51">
        <v>297536552.26999998</v>
      </c>
      <c r="N1668" s="51">
        <v>297536552.26999998</v>
      </c>
      <c r="O1668" s="51">
        <v>2080647.73</v>
      </c>
      <c r="P1668" s="51">
        <v>2080647.73</v>
      </c>
      <c r="Q1668" s="9">
        <f t="shared" si="51"/>
        <v>0.9930556465716921</v>
      </c>
    </row>
    <row r="1669" spans="1:17" x14ac:dyDescent="0.2">
      <c r="A1669" s="10" t="s">
        <v>504</v>
      </c>
      <c r="B1669" s="10" t="s">
        <v>505</v>
      </c>
      <c r="C1669" s="11" t="str">
        <f t="shared" si="50"/>
        <v>21375805 CENTRO COSTAR. PRODUCCIÓN CINEMATOGRÁFIC</v>
      </c>
      <c r="D1669" s="10" t="s">
        <v>19</v>
      </c>
      <c r="E1669" s="10" t="s">
        <v>223</v>
      </c>
      <c r="F1669" s="10" t="s">
        <v>224</v>
      </c>
      <c r="G1669" s="51">
        <v>299617200</v>
      </c>
      <c r="H1669" s="51">
        <v>299617200</v>
      </c>
      <c r="I1669" s="51">
        <v>299617200</v>
      </c>
      <c r="J1669" s="51">
        <v>0</v>
      </c>
      <c r="K1669" s="51">
        <v>0</v>
      </c>
      <c r="L1669" s="51">
        <v>0</v>
      </c>
      <c r="M1669" s="51">
        <v>297536552.26999998</v>
      </c>
      <c r="N1669" s="51">
        <v>297536552.26999998</v>
      </c>
      <c r="O1669" s="51">
        <v>2080647.73</v>
      </c>
      <c r="P1669" s="51">
        <v>2080647.73</v>
      </c>
      <c r="Q1669" s="9">
        <f t="shared" si="51"/>
        <v>0.9930556465716921</v>
      </c>
    </row>
    <row r="1670" spans="1:17" x14ac:dyDescent="0.2">
      <c r="A1670" s="10" t="s">
        <v>504</v>
      </c>
      <c r="B1670" s="10" t="s">
        <v>505</v>
      </c>
      <c r="C1670" s="11" t="str">
        <f t="shared" si="50"/>
        <v>21375805 CENTRO COSTAR. PRODUCCIÓN CINEMATOGRÁFIC</v>
      </c>
      <c r="D1670" s="10" t="s">
        <v>19</v>
      </c>
      <c r="E1670" s="10" t="s">
        <v>225</v>
      </c>
      <c r="F1670" s="10" t="s">
        <v>226</v>
      </c>
      <c r="G1670" s="51">
        <v>1500000</v>
      </c>
      <c r="H1670" s="51">
        <v>1500000</v>
      </c>
      <c r="I1670" s="51">
        <v>1500000</v>
      </c>
      <c r="J1670" s="51">
        <v>0</v>
      </c>
      <c r="K1670" s="51">
        <v>0</v>
      </c>
      <c r="L1670" s="51">
        <v>0</v>
      </c>
      <c r="M1670" s="51">
        <v>1102804.22</v>
      </c>
      <c r="N1670" s="51">
        <v>1083062.6200000001</v>
      </c>
      <c r="O1670" s="51">
        <v>397195.78</v>
      </c>
      <c r="P1670" s="51">
        <v>397195.78</v>
      </c>
      <c r="Q1670" s="12">
        <f t="shared" si="51"/>
        <v>0.73520281333333326</v>
      </c>
    </row>
    <row r="1671" spans="1:17" x14ac:dyDescent="0.2">
      <c r="A1671" s="10" t="s">
        <v>504</v>
      </c>
      <c r="B1671" s="10" t="s">
        <v>505</v>
      </c>
      <c r="C1671" s="11" t="str">
        <f t="shared" ref="C1671:C1734" si="52">+CONCATENATE(A1671," ",B1671)</f>
        <v>21375805 CENTRO COSTAR. PRODUCCIÓN CINEMATOGRÁFIC</v>
      </c>
      <c r="D1671" s="10" t="s">
        <v>19</v>
      </c>
      <c r="E1671" s="10" t="s">
        <v>229</v>
      </c>
      <c r="F1671" s="10" t="s">
        <v>230</v>
      </c>
      <c r="G1671" s="51">
        <v>1500000</v>
      </c>
      <c r="H1671" s="51">
        <v>1500000</v>
      </c>
      <c r="I1671" s="51">
        <v>1500000</v>
      </c>
      <c r="J1671" s="51">
        <v>0</v>
      </c>
      <c r="K1671" s="51">
        <v>0</v>
      </c>
      <c r="L1671" s="51">
        <v>0</v>
      </c>
      <c r="M1671" s="51">
        <v>1102804.22</v>
      </c>
      <c r="N1671" s="51">
        <v>1083062.6200000001</v>
      </c>
      <c r="O1671" s="51">
        <v>397195.78</v>
      </c>
      <c r="P1671" s="51">
        <v>397195.78</v>
      </c>
      <c r="Q1671" s="9">
        <f t="shared" ref="Q1671:Q1734" si="53">+IFERROR(M1671/H1671,0)</f>
        <v>0.73520281333333326</v>
      </c>
    </row>
    <row r="1672" spans="1:17" x14ac:dyDescent="0.2">
      <c r="A1672" s="10" t="s">
        <v>504</v>
      </c>
      <c r="B1672" s="10" t="s">
        <v>505</v>
      </c>
      <c r="C1672" s="11" t="str">
        <f t="shared" si="52"/>
        <v>21375805 CENTRO COSTAR. PRODUCCIÓN CINEMATOGRÁFIC</v>
      </c>
      <c r="D1672" s="10" t="s">
        <v>19</v>
      </c>
      <c r="E1672" s="10" t="s">
        <v>243</v>
      </c>
      <c r="F1672" s="10" t="s">
        <v>244</v>
      </c>
      <c r="G1672" s="51">
        <v>113050716</v>
      </c>
      <c r="H1672" s="51">
        <v>107035716</v>
      </c>
      <c r="I1672" s="51">
        <v>107035716</v>
      </c>
      <c r="J1672" s="51">
        <v>0</v>
      </c>
      <c r="K1672" s="51">
        <v>0</v>
      </c>
      <c r="L1672" s="51">
        <v>0</v>
      </c>
      <c r="M1672" s="51">
        <v>106208137.64</v>
      </c>
      <c r="N1672" s="51">
        <v>106208137.64</v>
      </c>
      <c r="O1672" s="51">
        <v>827578.36</v>
      </c>
      <c r="P1672" s="51">
        <v>827578.36</v>
      </c>
      <c r="Q1672" s="9">
        <f t="shared" si="53"/>
        <v>0.99226820363400947</v>
      </c>
    </row>
    <row r="1673" spans="1:17" x14ac:dyDescent="0.2">
      <c r="A1673" s="10" t="s">
        <v>504</v>
      </c>
      <c r="B1673" s="10" t="s">
        <v>505</v>
      </c>
      <c r="C1673" s="11" t="str">
        <f t="shared" si="52"/>
        <v>21375805 CENTRO COSTAR. PRODUCCIÓN CINEMATOGRÁFIC</v>
      </c>
      <c r="D1673" s="10" t="s">
        <v>19</v>
      </c>
      <c r="E1673" s="10" t="s">
        <v>518</v>
      </c>
      <c r="F1673" s="10" t="s">
        <v>519</v>
      </c>
      <c r="G1673" s="51">
        <v>106500000</v>
      </c>
      <c r="H1673" s="51">
        <v>94985000</v>
      </c>
      <c r="I1673" s="51">
        <v>94985000</v>
      </c>
      <c r="J1673" s="51">
        <v>0</v>
      </c>
      <c r="K1673" s="51">
        <v>0</v>
      </c>
      <c r="L1673" s="51">
        <v>0</v>
      </c>
      <c r="M1673" s="51">
        <v>94984979.459999993</v>
      </c>
      <c r="N1673" s="51">
        <v>94984979.459999993</v>
      </c>
      <c r="O1673" s="51">
        <v>20.54</v>
      </c>
      <c r="P1673" s="51">
        <v>20.54</v>
      </c>
      <c r="Q1673" s="9">
        <f t="shared" si="53"/>
        <v>0.99999978375532972</v>
      </c>
    </row>
    <row r="1674" spans="1:17" x14ac:dyDescent="0.2">
      <c r="A1674" s="10" t="s">
        <v>504</v>
      </c>
      <c r="B1674" s="10" t="s">
        <v>505</v>
      </c>
      <c r="C1674" s="11" t="str">
        <f t="shared" si="52"/>
        <v>21375805 CENTRO COSTAR. PRODUCCIÓN CINEMATOGRÁFIC</v>
      </c>
      <c r="D1674" s="10" t="s">
        <v>19</v>
      </c>
      <c r="E1674" s="10" t="s">
        <v>520</v>
      </c>
      <c r="F1674" s="10" t="s">
        <v>521</v>
      </c>
      <c r="G1674" s="51">
        <v>6550716</v>
      </c>
      <c r="H1674" s="51">
        <v>12050716</v>
      </c>
      <c r="I1674" s="51">
        <v>12050716</v>
      </c>
      <c r="J1674" s="51">
        <v>0</v>
      </c>
      <c r="K1674" s="51">
        <v>0</v>
      </c>
      <c r="L1674" s="51">
        <v>0</v>
      </c>
      <c r="M1674" s="51">
        <v>11223158.18</v>
      </c>
      <c r="N1674" s="51">
        <v>11223158.18</v>
      </c>
      <c r="O1674" s="51">
        <v>827557.82</v>
      </c>
      <c r="P1674" s="51">
        <v>827557.82</v>
      </c>
      <c r="Q1674" s="9">
        <f t="shared" si="53"/>
        <v>0.93132708297166733</v>
      </c>
    </row>
    <row r="1675" spans="1:17" x14ac:dyDescent="0.2">
      <c r="A1675" s="10" t="s">
        <v>504</v>
      </c>
      <c r="B1675" s="10" t="s">
        <v>505</v>
      </c>
      <c r="C1675" s="11" t="str">
        <f t="shared" si="52"/>
        <v>21375805 CENTRO COSTAR. PRODUCCIÓN CINEMATOGRÁFIC</v>
      </c>
      <c r="D1675" s="10" t="s">
        <v>253</v>
      </c>
      <c r="E1675" s="10" t="s">
        <v>254</v>
      </c>
      <c r="F1675" s="10" t="s">
        <v>255</v>
      </c>
      <c r="G1675" s="51">
        <v>12050000</v>
      </c>
      <c r="H1675" s="51">
        <v>12050000</v>
      </c>
      <c r="I1675" s="51">
        <v>12050000</v>
      </c>
      <c r="J1675" s="51">
        <v>0</v>
      </c>
      <c r="K1675" s="51">
        <v>0</v>
      </c>
      <c r="L1675" s="51">
        <v>0</v>
      </c>
      <c r="M1675" s="51">
        <v>3969706.1</v>
      </c>
      <c r="N1675" s="51">
        <v>2418509.2200000002</v>
      </c>
      <c r="O1675" s="51">
        <v>8080293.9000000004</v>
      </c>
      <c r="P1675" s="51">
        <v>8080293.9000000004</v>
      </c>
      <c r="Q1675" s="9">
        <f t="shared" si="53"/>
        <v>0.32943619087136933</v>
      </c>
    </row>
    <row r="1676" spans="1:17" x14ac:dyDescent="0.2">
      <c r="A1676" s="10" t="s">
        <v>504</v>
      </c>
      <c r="B1676" s="10" t="s">
        <v>505</v>
      </c>
      <c r="C1676" s="11" t="str">
        <f t="shared" si="52"/>
        <v>21375805 CENTRO COSTAR. PRODUCCIÓN CINEMATOGRÁFIC</v>
      </c>
      <c r="D1676" s="10" t="s">
        <v>253</v>
      </c>
      <c r="E1676" s="10" t="s">
        <v>256</v>
      </c>
      <c r="F1676" s="10" t="s">
        <v>257</v>
      </c>
      <c r="G1676" s="51">
        <v>8050000</v>
      </c>
      <c r="H1676" s="51">
        <v>8050000</v>
      </c>
      <c r="I1676" s="51">
        <v>8050000</v>
      </c>
      <c r="J1676" s="51">
        <v>0</v>
      </c>
      <c r="K1676" s="51">
        <v>0</v>
      </c>
      <c r="L1676" s="51">
        <v>0</v>
      </c>
      <c r="M1676" s="51">
        <v>1867596.88</v>
      </c>
      <c r="N1676" s="51">
        <v>316400</v>
      </c>
      <c r="O1676" s="51">
        <v>6182403.1200000001</v>
      </c>
      <c r="P1676" s="51">
        <v>6182403.1200000001</v>
      </c>
      <c r="Q1676" s="12">
        <f t="shared" si="53"/>
        <v>0.23199961242236022</v>
      </c>
    </row>
    <row r="1677" spans="1:17" x14ac:dyDescent="0.2">
      <c r="A1677" s="10" t="s">
        <v>504</v>
      </c>
      <c r="B1677" s="10" t="s">
        <v>505</v>
      </c>
      <c r="C1677" s="11" t="str">
        <f t="shared" si="52"/>
        <v>21375805 CENTRO COSTAR. PRODUCCIÓN CINEMATOGRÁFIC</v>
      </c>
      <c r="D1677" s="10" t="s">
        <v>253</v>
      </c>
      <c r="E1677" s="10" t="s">
        <v>264</v>
      </c>
      <c r="F1677" s="10" t="s">
        <v>265</v>
      </c>
      <c r="G1677" s="51">
        <v>5150000</v>
      </c>
      <c r="H1677" s="51">
        <v>5150000</v>
      </c>
      <c r="I1677" s="51">
        <v>5150000</v>
      </c>
      <c r="J1677" s="51">
        <v>0</v>
      </c>
      <c r="K1677" s="51">
        <v>0</v>
      </c>
      <c r="L1677" s="51">
        <v>0</v>
      </c>
      <c r="M1677" s="51">
        <v>333245.36</v>
      </c>
      <c r="N1677" s="51">
        <v>0</v>
      </c>
      <c r="O1677" s="51">
        <v>4816754.6399999997</v>
      </c>
      <c r="P1677" s="51">
        <v>4816754.6399999997</v>
      </c>
      <c r="Q1677" s="9">
        <f t="shared" si="53"/>
        <v>6.4707836893203877E-2</v>
      </c>
    </row>
    <row r="1678" spans="1:17" x14ac:dyDescent="0.2">
      <c r="A1678" s="10" t="s">
        <v>504</v>
      </c>
      <c r="B1678" s="10" t="s">
        <v>505</v>
      </c>
      <c r="C1678" s="11" t="str">
        <f t="shared" si="52"/>
        <v>21375805 CENTRO COSTAR. PRODUCCIÓN CINEMATOGRÁFIC</v>
      </c>
      <c r="D1678" s="10" t="s">
        <v>253</v>
      </c>
      <c r="E1678" s="10" t="s">
        <v>357</v>
      </c>
      <c r="F1678" s="10" t="s">
        <v>358</v>
      </c>
      <c r="G1678" s="51">
        <v>400000</v>
      </c>
      <c r="H1678" s="51">
        <v>400000</v>
      </c>
      <c r="I1678" s="51">
        <v>400000</v>
      </c>
      <c r="J1678" s="51">
        <v>0</v>
      </c>
      <c r="K1678" s="51">
        <v>0</v>
      </c>
      <c r="L1678" s="51">
        <v>0</v>
      </c>
      <c r="M1678" s="51">
        <v>316400</v>
      </c>
      <c r="N1678" s="51">
        <v>316400</v>
      </c>
      <c r="O1678" s="51">
        <v>83600</v>
      </c>
      <c r="P1678" s="51">
        <v>83600</v>
      </c>
      <c r="Q1678" s="9">
        <f t="shared" si="53"/>
        <v>0.79100000000000004</v>
      </c>
    </row>
    <row r="1679" spans="1:17" x14ac:dyDescent="0.2">
      <c r="A1679" s="10" t="s">
        <v>504</v>
      </c>
      <c r="B1679" s="10" t="s">
        <v>505</v>
      </c>
      <c r="C1679" s="11" t="str">
        <f t="shared" si="52"/>
        <v>21375805 CENTRO COSTAR. PRODUCCIÓN CINEMATOGRÁFIC</v>
      </c>
      <c r="D1679" s="10" t="s">
        <v>253</v>
      </c>
      <c r="E1679" s="10" t="s">
        <v>266</v>
      </c>
      <c r="F1679" s="10" t="s">
        <v>267</v>
      </c>
      <c r="G1679" s="51">
        <v>2500000</v>
      </c>
      <c r="H1679" s="51">
        <v>2500000</v>
      </c>
      <c r="I1679" s="51">
        <v>2500000</v>
      </c>
      <c r="J1679" s="51">
        <v>0</v>
      </c>
      <c r="K1679" s="51">
        <v>0</v>
      </c>
      <c r="L1679" s="51">
        <v>0</v>
      </c>
      <c r="M1679" s="51">
        <v>1217951.52</v>
      </c>
      <c r="N1679" s="51">
        <v>0</v>
      </c>
      <c r="O1679" s="51">
        <v>1282048.48</v>
      </c>
      <c r="P1679" s="51">
        <v>1282048.48</v>
      </c>
      <c r="Q1679" s="9">
        <f t="shared" si="53"/>
        <v>0.48718060800000001</v>
      </c>
    </row>
    <row r="1680" spans="1:17" x14ac:dyDescent="0.2">
      <c r="A1680" s="10" t="s">
        <v>504</v>
      </c>
      <c r="B1680" s="10" t="s">
        <v>505</v>
      </c>
      <c r="C1680" s="11" t="str">
        <f t="shared" si="52"/>
        <v>21375805 CENTRO COSTAR. PRODUCCIÓN CINEMATOGRÁFIC</v>
      </c>
      <c r="D1680" s="10" t="s">
        <v>253</v>
      </c>
      <c r="E1680" s="10" t="s">
        <v>274</v>
      </c>
      <c r="F1680" s="10" t="s">
        <v>275</v>
      </c>
      <c r="G1680" s="51">
        <v>4000000</v>
      </c>
      <c r="H1680" s="51">
        <v>4000000</v>
      </c>
      <c r="I1680" s="51">
        <v>4000000</v>
      </c>
      <c r="J1680" s="51">
        <v>0</v>
      </c>
      <c r="K1680" s="51">
        <v>0</v>
      </c>
      <c r="L1680" s="51">
        <v>0</v>
      </c>
      <c r="M1680" s="51">
        <v>2102109.2200000002</v>
      </c>
      <c r="N1680" s="51">
        <v>2102109.2200000002</v>
      </c>
      <c r="O1680" s="51">
        <v>1897890.78</v>
      </c>
      <c r="P1680" s="51">
        <v>1897890.78</v>
      </c>
      <c r="Q1680" s="9">
        <f t="shared" si="53"/>
        <v>0.525527305</v>
      </c>
    </row>
    <row r="1681" spans="1:17" x14ac:dyDescent="0.2">
      <c r="A1681" s="10" t="s">
        <v>504</v>
      </c>
      <c r="B1681" s="10" t="s">
        <v>505</v>
      </c>
      <c r="C1681" s="11" t="str">
        <f t="shared" si="52"/>
        <v>21375805 CENTRO COSTAR. PRODUCCIÓN CINEMATOGRÁFIC</v>
      </c>
      <c r="D1681" s="10" t="s">
        <v>253</v>
      </c>
      <c r="E1681" s="10" t="s">
        <v>276</v>
      </c>
      <c r="F1681" s="10" t="s">
        <v>277</v>
      </c>
      <c r="G1681" s="51">
        <v>4000000</v>
      </c>
      <c r="H1681" s="51">
        <v>4000000</v>
      </c>
      <c r="I1681" s="51">
        <v>4000000</v>
      </c>
      <c r="J1681" s="51">
        <v>0</v>
      </c>
      <c r="K1681" s="51">
        <v>0</v>
      </c>
      <c r="L1681" s="51">
        <v>0</v>
      </c>
      <c r="M1681" s="51">
        <v>2102109.2200000002</v>
      </c>
      <c r="N1681" s="51">
        <v>2102109.2200000002</v>
      </c>
      <c r="O1681" s="51">
        <v>1897890.78</v>
      </c>
      <c r="P1681" s="51">
        <v>1897890.78</v>
      </c>
      <c r="Q1681" s="9">
        <f t="shared" si="53"/>
        <v>0.525527305</v>
      </c>
    </row>
    <row r="1682" spans="1:17" x14ac:dyDescent="0.2">
      <c r="A1682" s="11" t="s">
        <v>522</v>
      </c>
      <c r="B1682" s="11" t="s">
        <v>523</v>
      </c>
      <c r="C1682" s="11" t="str">
        <f t="shared" si="52"/>
        <v>21375806 CENTRO DE PRODUCCÓN ARTÍSTICA Y CULTURAL</v>
      </c>
      <c r="D1682" s="11" t="s">
        <v>19</v>
      </c>
      <c r="E1682" s="11" t="s">
        <v>20</v>
      </c>
      <c r="F1682" s="11" t="s">
        <v>20</v>
      </c>
      <c r="G1682" s="50">
        <v>1561325463</v>
      </c>
      <c r="H1682" s="50">
        <v>1376950480</v>
      </c>
      <c r="I1682" s="50">
        <v>1376950480</v>
      </c>
      <c r="J1682" s="50">
        <v>0</v>
      </c>
      <c r="K1682" s="50">
        <v>5118900</v>
      </c>
      <c r="L1682" s="50">
        <v>0</v>
      </c>
      <c r="M1682" s="50">
        <v>1083290131.0999999</v>
      </c>
      <c r="N1682" s="50">
        <v>987363831.35000002</v>
      </c>
      <c r="O1682" s="50">
        <v>288541448.89999998</v>
      </c>
      <c r="P1682" s="50">
        <v>288541448.89999998</v>
      </c>
      <c r="Q1682" s="12">
        <f t="shared" si="53"/>
        <v>0.78673136531387822</v>
      </c>
    </row>
    <row r="1683" spans="1:17" x14ac:dyDescent="0.2">
      <c r="A1683" s="10" t="s">
        <v>522</v>
      </c>
      <c r="B1683" s="10" t="s">
        <v>523</v>
      </c>
      <c r="C1683" s="11" t="str">
        <f t="shared" si="52"/>
        <v>21375806 CENTRO DE PRODUCCÓN ARTÍSTICA Y CULTURAL</v>
      </c>
      <c r="D1683" s="10" t="s">
        <v>19</v>
      </c>
      <c r="E1683" s="10" t="s">
        <v>23</v>
      </c>
      <c r="F1683" s="10" t="s">
        <v>24</v>
      </c>
      <c r="G1683" s="51">
        <v>267761290</v>
      </c>
      <c r="H1683" s="51">
        <v>264282619</v>
      </c>
      <c r="I1683" s="51">
        <v>264282619</v>
      </c>
      <c r="J1683" s="51">
        <v>0</v>
      </c>
      <c r="K1683" s="51">
        <v>0</v>
      </c>
      <c r="L1683" s="51">
        <v>0</v>
      </c>
      <c r="M1683" s="51">
        <v>208866167.58000001</v>
      </c>
      <c r="N1683" s="51">
        <v>208866167.58000001</v>
      </c>
      <c r="O1683" s="51">
        <v>55416451.420000002</v>
      </c>
      <c r="P1683" s="51">
        <v>55416451.420000002</v>
      </c>
      <c r="Q1683" s="9">
        <f t="shared" si="53"/>
        <v>0.79031367393858021</v>
      </c>
    </row>
    <row r="1684" spans="1:17" x14ac:dyDescent="0.2">
      <c r="A1684" s="10" t="s">
        <v>522</v>
      </c>
      <c r="B1684" s="10" t="s">
        <v>523</v>
      </c>
      <c r="C1684" s="11" t="str">
        <f t="shared" si="52"/>
        <v>21375806 CENTRO DE PRODUCCÓN ARTÍSTICA Y CULTURAL</v>
      </c>
      <c r="D1684" s="10" t="s">
        <v>19</v>
      </c>
      <c r="E1684" s="10" t="s">
        <v>25</v>
      </c>
      <c r="F1684" s="10" t="s">
        <v>26</v>
      </c>
      <c r="G1684" s="51">
        <v>120820400</v>
      </c>
      <c r="H1684" s="51">
        <v>116078683</v>
      </c>
      <c r="I1684" s="51">
        <v>116078683</v>
      </c>
      <c r="J1684" s="51">
        <v>0</v>
      </c>
      <c r="K1684" s="51">
        <v>0</v>
      </c>
      <c r="L1684" s="51">
        <v>0</v>
      </c>
      <c r="M1684" s="51">
        <v>95625944.900000006</v>
      </c>
      <c r="N1684" s="51">
        <v>95625944.900000006</v>
      </c>
      <c r="O1684" s="51">
        <v>20452738.100000001</v>
      </c>
      <c r="P1684" s="51">
        <v>20452738.100000001</v>
      </c>
      <c r="Q1684" s="9">
        <f t="shared" si="53"/>
        <v>0.82380280710111098</v>
      </c>
    </row>
    <row r="1685" spans="1:17" x14ac:dyDescent="0.2">
      <c r="A1685" s="10" t="s">
        <v>522</v>
      </c>
      <c r="B1685" s="10" t="s">
        <v>523</v>
      </c>
      <c r="C1685" s="11" t="str">
        <f t="shared" si="52"/>
        <v>21375806 CENTRO DE PRODUCCÓN ARTÍSTICA Y CULTURAL</v>
      </c>
      <c r="D1685" s="10" t="s">
        <v>19</v>
      </c>
      <c r="E1685" s="10" t="s">
        <v>27</v>
      </c>
      <c r="F1685" s="10" t="s">
        <v>28</v>
      </c>
      <c r="G1685" s="51">
        <v>117820400</v>
      </c>
      <c r="H1685" s="51">
        <v>113078683</v>
      </c>
      <c r="I1685" s="51">
        <v>113078683</v>
      </c>
      <c r="J1685" s="51">
        <v>0</v>
      </c>
      <c r="K1685" s="51">
        <v>0</v>
      </c>
      <c r="L1685" s="51">
        <v>0</v>
      </c>
      <c r="M1685" s="51">
        <v>95625944.900000006</v>
      </c>
      <c r="N1685" s="51">
        <v>95625944.900000006</v>
      </c>
      <c r="O1685" s="51">
        <v>17452738.100000001</v>
      </c>
      <c r="P1685" s="51">
        <v>17452738.100000001</v>
      </c>
      <c r="Q1685" s="9">
        <f t="shared" si="53"/>
        <v>0.84565845978238008</v>
      </c>
    </row>
    <row r="1686" spans="1:17" x14ac:dyDescent="0.2">
      <c r="A1686" s="10" t="s">
        <v>522</v>
      </c>
      <c r="B1686" s="10" t="s">
        <v>523</v>
      </c>
      <c r="C1686" s="11" t="str">
        <f t="shared" si="52"/>
        <v>21375806 CENTRO DE PRODUCCÓN ARTÍSTICA Y CULTURAL</v>
      </c>
      <c r="D1686" s="10" t="s">
        <v>19</v>
      </c>
      <c r="E1686" s="10" t="s">
        <v>29</v>
      </c>
      <c r="F1686" s="10" t="s">
        <v>30</v>
      </c>
      <c r="G1686" s="51">
        <v>3000000</v>
      </c>
      <c r="H1686" s="51">
        <v>3000000</v>
      </c>
      <c r="I1686" s="51">
        <v>3000000</v>
      </c>
      <c r="J1686" s="51">
        <v>0</v>
      </c>
      <c r="K1686" s="51">
        <v>0</v>
      </c>
      <c r="L1686" s="51">
        <v>0</v>
      </c>
      <c r="M1686" s="51">
        <v>0</v>
      </c>
      <c r="N1686" s="51">
        <v>0</v>
      </c>
      <c r="O1686" s="51">
        <v>3000000</v>
      </c>
      <c r="P1686" s="51">
        <v>3000000</v>
      </c>
      <c r="Q1686" s="9">
        <f t="shared" si="53"/>
        <v>0</v>
      </c>
    </row>
    <row r="1687" spans="1:17" x14ac:dyDescent="0.2">
      <c r="A1687" s="10" t="s">
        <v>522</v>
      </c>
      <c r="B1687" s="10" t="s">
        <v>523</v>
      </c>
      <c r="C1687" s="11" t="str">
        <f t="shared" si="52"/>
        <v>21375806 CENTRO DE PRODUCCÓN ARTÍSTICA Y CULTURAL</v>
      </c>
      <c r="D1687" s="10" t="s">
        <v>19</v>
      </c>
      <c r="E1687" s="10" t="s">
        <v>31</v>
      </c>
      <c r="F1687" s="10" t="s">
        <v>32</v>
      </c>
      <c r="G1687" s="51">
        <v>10900000</v>
      </c>
      <c r="H1687" s="51">
        <v>12354000</v>
      </c>
      <c r="I1687" s="51">
        <v>12354000</v>
      </c>
      <c r="J1687" s="51">
        <v>0</v>
      </c>
      <c r="K1687" s="51">
        <v>0</v>
      </c>
      <c r="L1687" s="51">
        <v>0</v>
      </c>
      <c r="M1687" s="51">
        <v>9189308.7100000009</v>
      </c>
      <c r="N1687" s="51">
        <v>9189308.7100000009</v>
      </c>
      <c r="O1687" s="51">
        <v>3164691.29</v>
      </c>
      <c r="P1687" s="51">
        <v>3164691.29</v>
      </c>
      <c r="Q1687" s="9">
        <f t="shared" si="53"/>
        <v>0.74383266229561285</v>
      </c>
    </row>
    <row r="1688" spans="1:17" x14ac:dyDescent="0.2">
      <c r="A1688" s="10" t="s">
        <v>522</v>
      </c>
      <c r="B1688" s="10" t="s">
        <v>523</v>
      </c>
      <c r="C1688" s="11" t="str">
        <f t="shared" si="52"/>
        <v>21375806 CENTRO DE PRODUCCÓN ARTÍSTICA Y CULTURAL</v>
      </c>
      <c r="D1688" s="10" t="s">
        <v>19</v>
      </c>
      <c r="E1688" s="10" t="s">
        <v>33</v>
      </c>
      <c r="F1688" s="10" t="s">
        <v>34</v>
      </c>
      <c r="G1688" s="51">
        <v>10900000</v>
      </c>
      <c r="H1688" s="51">
        <v>12354000</v>
      </c>
      <c r="I1688" s="51">
        <v>12354000</v>
      </c>
      <c r="J1688" s="51">
        <v>0</v>
      </c>
      <c r="K1688" s="51">
        <v>0</v>
      </c>
      <c r="L1688" s="51">
        <v>0</v>
      </c>
      <c r="M1688" s="51">
        <v>9189308.7100000009</v>
      </c>
      <c r="N1688" s="51">
        <v>9189308.7100000009</v>
      </c>
      <c r="O1688" s="51">
        <v>3164691.29</v>
      </c>
      <c r="P1688" s="51">
        <v>3164691.29</v>
      </c>
      <c r="Q1688" s="9">
        <f t="shared" si="53"/>
        <v>0.74383266229561285</v>
      </c>
    </row>
    <row r="1689" spans="1:17" x14ac:dyDescent="0.2">
      <c r="A1689" s="10" t="s">
        <v>522</v>
      </c>
      <c r="B1689" s="10" t="s">
        <v>523</v>
      </c>
      <c r="C1689" s="11" t="str">
        <f t="shared" si="52"/>
        <v>21375806 CENTRO DE PRODUCCÓN ARTÍSTICA Y CULTURAL</v>
      </c>
      <c r="D1689" s="10" t="s">
        <v>19</v>
      </c>
      <c r="E1689" s="10" t="s">
        <v>35</v>
      </c>
      <c r="F1689" s="10" t="s">
        <v>36</v>
      </c>
      <c r="G1689" s="51">
        <v>93640457</v>
      </c>
      <c r="H1689" s="51">
        <v>93984077</v>
      </c>
      <c r="I1689" s="51">
        <v>93984077</v>
      </c>
      <c r="J1689" s="51">
        <v>0</v>
      </c>
      <c r="K1689" s="51">
        <v>0</v>
      </c>
      <c r="L1689" s="51">
        <v>0</v>
      </c>
      <c r="M1689" s="51">
        <v>71605765.969999999</v>
      </c>
      <c r="N1689" s="51">
        <v>71605765.969999999</v>
      </c>
      <c r="O1689" s="51">
        <v>22378311.030000001</v>
      </c>
      <c r="P1689" s="51">
        <v>22378311.030000001</v>
      </c>
      <c r="Q1689" s="9">
        <f t="shared" si="53"/>
        <v>0.76189252749697167</v>
      </c>
    </row>
    <row r="1690" spans="1:17" x14ac:dyDescent="0.2">
      <c r="A1690" s="10" t="s">
        <v>522</v>
      </c>
      <c r="B1690" s="10" t="s">
        <v>523</v>
      </c>
      <c r="C1690" s="11" t="str">
        <f t="shared" si="52"/>
        <v>21375806 CENTRO DE PRODUCCÓN ARTÍSTICA Y CULTURAL</v>
      </c>
      <c r="D1690" s="10" t="s">
        <v>19</v>
      </c>
      <c r="E1690" s="10" t="s">
        <v>37</v>
      </c>
      <c r="F1690" s="10" t="s">
        <v>38</v>
      </c>
      <c r="G1690" s="51">
        <v>26100000</v>
      </c>
      <c r="H1690" s="51">
        <v>25670005</v>
      </c>
      <c r="I1690" s="51">
        <v>25670005</v>
      </c>
      <c r="J1690" s="51">
        <v>0</v>
      </c>
      <c r="K1690" s="51">
        <v>0</v>
      </c>
      <c r="L1690" s="51">
        <v>0</v>
      </c>
      <c r="M1690" s="51">
        <v>18752117.93</v>
      </c>
      <c r="N1690" s="51">
        <v>18752117.93</v>
      </c>
      <c r="O1690" s="51">
        <v>6917887.0700000003</v>
      </c>
      <c r="P1690" s="51">
        <v>6917887.0700000003</v>
      </c>
      <c r="Q1690" s="9">
        <f t="shared" si="53"/>
        <v>0.73050698392929803</v>
      </c>
    </row>
    <row r="1691" spans="1:17" x14ac:dyDescent="0.2">
      <c r="A1691" s="10" t="s">
        <v>522</v>
      </c>
      <c r="B1691" s="10" t="s">
        <v>523</v>
      </c>
      <c r="C1691" s="11" t="str">
        <f t="shared" si="52"/>
        <v>21375806 CENTRO DE PRODUCCÓN ARTÍSTICA Y CULTURAL</v>
      </c>
      <c r="D1691" s="10" t="s">
        <v>19</v>
      </c>
      <c r="E1691" s="10" t="s">
        <v>39</v>
      </c>
      <c r="F1691" s="10" t="s">
        <v>40</v>
      </c>
      <c r="G1691" s="51">
        <v>31994770</v>
      </c>
      <c r="H1691" s="51">
        <v>31994770</v>
      </c>
      <c r="I1691" s="51">
        <v>31994770</v>
      </c>
      <c r="J1691" s="51">
        <v>0</v>
      </c>
      <c r="K1691" s="51">
        <v>0</v>
      </c>
      <c r="L1691" s="51">
        <v>0</v>
      </c>
      <c r="M1691" s="51">
        <v>22830997.25</v>
      </c>
      <c r="N1691" s="51">
        <v>22830997.25</v>
      </c>
      <c r="O1691" s="51">
        <v>9163772.75</v>
      </c>
      <c r="P1691" s="51">
        <v>9163772.75</v>
      </c>
      <c r="Q1691" s="9">
        <f t="shared" si="53"/>
        <v>0.71358529065844201</v>
      </c>
    </row>
    <row r="1692" spans="1:17" x14ac:dyDescent="0.2">
      <c r="A1692" s="10" t="s">
        <v>522</v>
      </c>
      <c r="B1692" s="10" t="s">
        <v>523</v>
      </c>
      <c r="C1692" s="11" t="str">
        <f t="shared" si="52"/>
        <v>21375806 CENTRO DE PRODUCCÓN ARTÍSTICA Y CULTURAL</v>
      </c>
      <c r="D1692" s="10" t="s">
        <v>19</v>
      </c>
      <c r="E1692" s="10" t="s">
        <v>41</v>
      </c>
      <c r="F1692" s="10" t="s">
        <v>42</v>
      </c>
      <c r="G1692" s="51">
        <v>17401985</v>
      </c>
      <c r="H1692" s="51">
        <v>17175600</v>
      </c>
      <c r="I1692" s="51">
        <v>17175600</v>
      </c>
      <c r="J1692" s="51">
        <v>0</v>
      </c>
      <c r="K1692" s="51">
        <v>0</v>
      </c>
      <c r="L1692" s="51">
        <v>0</v>
      </c>
      <c r="M1692" s="51">
        <v>12869741.85</v>
      </c>
      <c r="N1692" s="51">
        <v>12869741.85</v>
      </c>
      <c r="O1692" s="51">
        <v>4305858.1500000004</v>
      </c>
      <c r="P1692" s="51">
        <v>4305858.1500000004</v>
      </c>
      <c r="Q1692" s="9">
        <f t="shared" si="53"/>
        <v>0.74930377104729962</v>
      </c>
    </row>
    <row r="1693" spans="1:17" x14ac:dyDescent="0.2">
      <c r="A1693" s="10" t="s">
        <v>522</v>
      </c>
      <c r="B1693" s="10" t="s">
        <v>523</v>
      </c>
      <c r="C1693" s="11" t="str">
        <f t="shared" si="52"/>
        <v>21375806 CENTRO DE PRODUCCÓN ARTÍSTICA Y CULTURAL</v>
      </c>
      <c r="D1693" s="10" t="s">
        <v>19</v>
      </c>
      <c r="E1693" s="10" t="s">
        <v>43</v>
      </c>
      <c r="F1693" s="10" t="s">
        <v>44</v>
      </c>
      <c r="G1693" s="51">
        <v>12943702</v>
      </c>
      <c r="H1693" s="51">
        <v>12943702</v>
      </c>
      <c r="I1693" s="51">
        <v>12943702</v>
      </c>
      <c r="J1693" s="51">
        <v>0</v>
      </c>
      <c r="K1693" s="51">
        <v>0</v>
      </c>
      <c r="L1693" s="51">
        <v>0</v>
      </c>
      <c r="M1693" s="51">
        <v>12457573.34</v>
      </c>
      <c r="N1693" s="51">
        <v>12457573.34</v>
      </c>
      <c r="O1693" s="51">
        <v>486128.66</v>
      </c>
      <c r="P1693" s="51">
        <v>486128.66</v>
      </c>
      <c r="Q1693" s="9">
        <f t="shared" si="53"/>
        <v>0.96244284208644482</v>
      </c>
    </row>
    <row r="1694" spans="1:17" x14ac:dyDescent="0.2">
      <c r="A1694" s="10" t="s">
        <v>522</v>
      </c>
      <c r="B1694" s="10" t="s">
        <v>523</v>
      </c>
      <c r="C1694" s="11" t="str">
        <f t="shared" si="52"/>
        <v>21375806 CENTRO DE PRODUCCÓN ARTÍSTICA Y CULTURAL</v>
      </c>
      <c r="D1694" s="10" t="s">
        <v>19</v>
      </c>
      <c r="E1694" s="10" t="s">
        <v>45</v>
      </c>
      <c r="F1694" s="10" t="s">
        <v>46</v>
      </c>
      <c r="G1694" s="51">
        <v>5200000</v>
      </c>
      <c r="H1694" s="51">
        <v>6200000</v>
      </c>
      <c r="I1694" s="51">
        <v>6200000</v>
      </c>
      <c r="J1694" s="51">
        <v>0</v>
      </c>
      <c r="K1694" s="51">
        <v>0</v>
      </c>
      <c r="L1694" s="51">
        <v>0</v>
      </c>
      <c r="M1694" s="51">
        <v>4695335.5999999996</v>
      </c>
      <c r="N1694" s="51">
        <v>4695335.5999999996</v>
      </c>
      <c r="O1694" s="51">
        <v>1504664.4</v>
      </c>
      <c r="P1694" s="51">
        <v>1504664.4</v>
      </c>
      <c r="Q1694" s="9">
        <f t="shared" si="53"/>
        <v>0.75731219354838708</v>
      </c>
    </row>
    <row r="1695" spans="1:17" x14ac:dyDescent="0.2">
      <c r="A1695" s="10" t="s">
        <v>522</v>
      </c>
      <c r="B1695" s="10" t="s">
        <v>523</v>
      </c>
      <c r="C1695" s="11" t="str">
        <f t="shared" si="52"/>
        <v>21375806 CENTRO DE PRODUCCÓN ARTÍSTICA Y CULTURAL</v>
      </c>
      <c r="D1695" s="10" t="s">
        <v>19</v>
      </c>
      <c r="E1695" s="10" t="s">
        <v>47</v>
      </c>
      <c r="F1695" s="10" t="s">
        <v>48</v>
      </c>
      <c r="G1695" s="51">
        <v>21016991</v>
      </c>
      <c r="H1695" s="51">
        <v>20752014</v>
      </c>
      <c r="I1695" s="51">
        <v>20752014</v>
      </c>
      <c r="J1695" s="51">
        <v>0</v>
      </c>
      <c r="K1695" s="51">
        <v>0</v>
      </c>
      <c r="L1695" s="51">
        <v>0</v>
      </c>
      <c r="M1695" s="51">
        <v>16104463</v>
      </c>
      <c r="N1695" s="51">
        <v>16104463</v>
      </c>
      <c r="O1695" s="51">
        <v>4647551</v>
      </c>
      <c r="P1695" s="51">
        <v>4647551</v>
      </c>
      <c r="Q1695" s="9">
        <f t="shared" si="53"/>
        <v>0.77604337583812344</v>
      </c>
    </row>
    <row r="1696" spans="1:17" x14ac:dyDescent="0.2">
      <c r="A1696" s="10" t="s">
        <v>522</v>
      </c>
      <c r="B1696" s="10" t="s">
        <v>523</v>
      </c>
      <c r="C1696" s="11" t="str">
        <f t="shared" si="52"/>
        <v>21375806 CENTRO DE PRODUCCÓN ARTÍSTICA Y CULTURAL</v>
      </c>
      <c r="D1696" s="10" t="s">
        <v>19</v>
      </c>
      <c r="E1696" s="10" t="s">
        <v>524</v>
      </c>
      <c r="F1696" s="10" t="s">
        <v>50</v>
      </c>
      <c r="G1696" s="51">
        <v>19939196</v>
      </c>
      <c r="H1696" s="51">
        <v>19687808</v>
      </c>
      <c r="I1696" s="51">
        <v>19687808</v>
      </c>
      <c r="J1696" s="51">
        <v>0</v>
      </c>
      <c r="K1696" s="51">
        <v>0</v>
      </c>
      <c r="L1696" s="51">
        <v>0</v>
      </c>
      <c r="M1696" s="51">
        <v>15278682</v>
      </c>
      <c r="N1696" s="51">
        <v>15278682</v>
      </c>
      <c r="O1696" s="51">
        <v>4409126</v>
      </c>
      <c r="P1696" s="51">
        <v>4409126</v>
      </c>
      <c r="Q1696" s="9">
        <f t="shared" si="53"/>
        <v>0.77604789725702328</v>
      </c>
    </row>
    <row r="1697" spans="1:17" x14ac:dyDescent="0.2">
      <c r="A1697" s="10" t="s">
        <v>522</v>
      </c>
      <c r="B1697" s="10" t="s">
        <v>523</v>
      </c>
      <c r="C1697" s="11" t="str">
        <f t="shared" si="52"/>
        <v>21375806 CENTRO DE PRODUCCÓN ARTÍSTICA Y CULTURAL</v>
      </c>
      <c r="D1697" s="10" t="s">
        <v>19</v>
      </c>
      <c r="E1697" s="10" t="s">
        <v>525</v>
      </c>
      <c r="F1697" s="10" t="s">
        <v>52</v>
      </c>
      <c r="G1697" s="51">
        <v>1077795</v>
      </c>
      <c r="H1697" s="51">
        <v>1064206</v>
      </c>
      <c r="I1697" s="51">
        <v>1064206</v>
      </c>
      <c r="J1697" s="51">
        <v>0</v>
      </c>
      <c r="K1697" s="51">
        <v>0</v>
      </c>
      <c r="L1697" s="51">
        <v>0</v>
      </c>
      <c r="M1697" s="51">
        <v>825781</v>
      </c>
      <c r="N1697" s="51">
        <v>825781</v>
      </c>
      <c r="O1697" s="51">
        <v>238425</v>
      </c>
      <c r="P1697" s="51">
        <v>238425</v>
      </c>
      <c r="Q1697" s="9">
        <f t="shared" si="53"/>
        <v>0.77595972960122384</v>
      </c>
    </row>
    <row r="1698" spans="1:17" x14ac:dyDescent="0.2">
      <c r="A1698" s="10" t="s">
        <v>522</v>
      </c>
      <c r="B1698" s="10" t="s">
        <v>523</v>
      </c>
      <c r="C1698" s="11" t="str">
        <f t="shared" si="52"/>
        <v>21375806 CENTRO DE PRODUCCÓN ARTÍSTICA Y CULTURAL</v>
      </c>
      <c r="D1698" s="10" t="s">
        <v>19</v>
      </c>
      <c r="E1698" s="10" t="s">
        <v>53</v>
      </c>
      <c r="F1698" s="10" t="s">
        <v>54</v>
      </c>
      <c r="G1698" s="51">
        <v>21383442</v>
      </c>
      <c r="H1698" s="51">
        <v>21113845</v>
      </c>
      <c r="I1698" s="51">
        <v>21113845</v>
      </c>
      <c r="J1698" s="51">
        <v>0</v>
      </c>
      <c r="K1698" s="51">
        <v>0</v>
      </c>
      <c r="L1698" s="51">
        <v>0</v>
      </c>
      <c r="M1698" s="51">
        <v>16340685</v>
      </c>
      <c r="N1698" s="51">
        <v>16340685</v>
      </c>
      <c r="O1698" s="51">
        <v>4773160</v>
      </c>
      <c r="P1698" s="51">
        <v>4773160</v>
      </c>
      <c r="Q1698" s="9">
        <f t="shared" si="53"/>
        <v>0.77393222314552368</v>
      </c>
    </row>
    <row r="1699" spans="1:17" x14ac:dyDescent="0.2">
      <c r="A1699" s="10" t="s">
        <v>522</v>
      </c>
      <c r="B1699" s="10" t="s">
        <v>523</v>
      </c>
      <c r="C1699" s="11" t="str">
        <f t="shared" si="52"/>
        <v>21375806 CENTRO DE PRODUCCÓN ARTÍSTICA Y CULTURAL</v>
      </c>
      <c r="D1699" s="10" t="s">
        <v>19</v>
      </c>
      <c r="E1699" s="10" t="s">
        <v>526</v>
      </c>
      <c r="F1699" s="10" t="s">
        <v>56</v>
      </c>
      <c r="G1699" s="51">
        <v>11683291</v>
      </c>
      <c r="H1699" s="51">
        <v>11535991</v>
      </c>
      <c r="I1699" s="51">
        <v>11535991</v>
      </c>
      <c r="J1699" s="51">
        <v>0</v>
      </c>
      <c r="K1699" s="51">
        <v>0</v>
      </c>
      <c r="L1699" s="51">
        <v>0</v>
      </c>
      <c r="M1699" s="51">
        <v>8908661</v>
      </c>
      <c r="N1699" s="51">
        <v>8908661</v>
      </c>
      <c r="O1699" s="51">
        <v>2627330</v>
      </c>
      <c r="P1699" s="51">
        <v>2627330</v>
      </c>
      <c r="Q1699" s="9">
        <f t="shared" si="53"/>
        <v>0.77224930220559296</v>
      </c>
    </row>
    <row r="1700" spans="1:17" x14ac:dyDescent="0.2">
      <c r="A1700" s="10" t="s">
        <v>522</v>
      </c>
      <c r="B1700" s="10" t="s">
        <v>523</v>
      </c>
      <c r="C1700" s="11" t="str">
        <f t="shared" si="52"/>
        <v>21375806 CENTRO DE PRODUCCÓN ARTÍSTICA Y CULTURAL</v>
      </c>
      <c r="D1700" s="10" t="s">
        <v>19</v>
      </c>
      <c r="E1700" s="10" t="s">
        <v>527</v>
      </c>
      <c r="F1700" s="10" t="s">
        <v>58</v>
      </c>
      <c r="G1700" s="51">
        <v>6466767</v>
      </c>
      <c r="H1700" s="51">
        <v>6385236</v>
      </c>
      <c r="I1700" s="51">
        <v>6385236</v>
      </c>
      <c r="J1700" s="51">
        <v>0</v>
      </c>
      <c r="K1700" s="51">
        <v>0</v>
      </c>
      <c r="L1700" s="51">
        <v>0</v>
      </c>
      <c r="M1700" s="51">
        <v>4954682</v>
      </c>
      <c r="N1700" s="51">
        <v>4954682</v>
      </c>
      <c r="O1700" s="51">
        <v>1430554</v>
      </c>
      <c r="P1700" s="51">
        <v>1430554</v>
      </c>
      <c r="Q1700" s="9">
        <f t="shared" si="53"/>
        <v>0.77595910315609318</v>
      </c>
    </row>
    <row r="1701" spans="1:17" x14ac:dyDescent="0.2">
      <c r="A1701" s="10" t="s">
        <v>522</v>
      </c>
      <c r="B1701" s="10" t="s">
        <v>523</v>
      </c>
      <c r="C1701" s="11" t="str">
        <f t="shared" si="52"/>
        <v>21375806 CENTRO DE PRODUCCÓN ARTÍSTICA Y CULTURAL</v>
      </c>
      <c r="D1701" s="10" t="s">
        <v>19</v>
      </c>
      <c r="E1701" s="10" t="s">
        <v>528</v>
      </c>
      <c r="F1701" s="10" t="s">
        <v>60</v>
      </c>
      <c r="G1701" s="51">
        <v>3233384</v>
      </c>
      <c r="H1701" s="51">
        <v>3192618</v>
      </c>
      <c r="I1701" s="51">
        <v>3192618</v>
      </c>
      <c r="J1701" s="51">
        <v>0</v>
      </c>
      <c r="K1701" s="51">
        <v>0</v>
      </c>
      <c r="L1701" s="51">
        <v>0</v>
      </c>
      <c r="M1701" s="51">
        <v>2477342</v>
      </c>
      <c r="N1701" s="51">
        <v>2477342</v>
      </c>
      <c r="O1701" s="51">
        <v>715276</v>
      </c>
      <c r="P1701" s="51">
        <v>715276</v>
      </c>
      <c r="Q1701" s="9">
        <f t="shared" si="53"/>
        <v>0.77595941637865851</v>
      </c>
    </row>
    <row r="1702" spans="1:17" x14ac:dyDescent="0.2">
      <c r="A1702" s="10" t="s">
        <v>522</v>
      </c>
      <c r="B1702" s="10" t="s">
        <v>523</v>
      </c>
      <c r="C1702" s="11" t="str">
        <f t="shared" si="52"/>
        <v>21375806 CENTRO DE PRODUCCÓN ARTÍSTICA Y CULTURAL</v>
      </c>
      <c r="D1702" s="10" t="s">
        <v>19</v>
      </c>
      <c r="E1702" s="10" t="s">
        <v>63</v>
      </c>
      <c r="F1702" s="10" t="s">
        <v>64</v>
      </c>
      <c r="G1702" s="51">
        <v>1200240000</v>
      </c>
      <c r="H1702" s="51">
        <v>809788150</v>
      </c>
      <c r="I1702" s="51">
        <v>809788150</v>
      </c>
      <c r="J1702" s="51">
        <v>0</v>
      </c>
      <c r="K1702" s="51">
        <v>0</v>
      </c>
      <c r="L1702" s="51">
        <v>0</v>
      </c>
      <c r="M1702" s="51">
        <v>594338241.14999998</v>
      </c>
      <c r="N1702" s="51">
        <v>499933965.25</v>
      </c>
      <c r="O1702" s="51">
        <v>215449908.84999999</v>
      </c>
      <c r="P1702" s="51">
        <v>215449908.84999999</v>
      </c>
      <c r="Q1702" s="9">
        <f t="shared" si="53"/>
        <v>0.73394287277481152</v>
      </c>
    </row>
    <row r="1703" spans="1:17" x14ac:dyDescent="0.2">
      <c r="A1703" s="10" t="s">
        <v>522</v>
      </c>
      <c r="B1703" s="10" t="s">
        <v>523</v>
      </c>
      <c r="C1703" s="11" t="str">
        <f t="shared" si="52"/>
        <v>21375806 CENTRO DE PRODUCCÓN ARTÍSTICA Y CULTURAL</v>
      </c>
      <c r="D1703" s="10" t="s">
        <v>19</v>
      </c>
      <c r="E1703" s="10" t="s">
        <v>65</v>
      </c>
      <c r="F1703" s="10" t="s">
        <v>66</v>
      </c>
      <c r="G1703" s="51">
        <v>186900000</v>
      </c>
      <c r="H1703" s="51">
        <v>185500000</v>
      </c>
      <c r="I1703" s="51">
        <v>185500000</v>
      </c>
      <c r="J1703" s="51">
        <v>0</v>
      </c>
      <c r="K1703" s="51">
        <v>0</v>
      </c>
      <c r="L1703" s="51">
        <v>0</v>
      </c>
      <c r="M1703" s="51">
        <v>178536074.49000001</v>
      </c>
      <c r="N1703" s="51">
        <v>173564074.49000001</v>
      </c>
      <c r="O1703" s="51">
        <v>6963925.5099999998</v>
      </c>
      <c r="P1703" s="51">
        <v>6963925.5099999998</v>
      </c>
      <c r="Q1703" s="9">
        <f t="shared" si="53"/>
        <v>0.96245862258760118</v>
      </c>
    </row>
    <row r="1704" spans="1:17" x14ac:dyDescent="0.2">
      <c r="A1704" s="10" t="s">
        <v>522</v>
      </c>
      <c r="B1704" s="10" t="s">
        <v>523</v>
      </c>
      <c r="C1704" s="11" t="str">
        <f t="shared" si="52"/>
        <v>21375806 CENTRO DE PRODUCCÓN ARTÍSTICA Y CULTURAL</v>
      </c>
      <c r="D1704" s="10" t="s">
        <v>19</v>
      </c>
      <c r="E1704" s="10" t="s">
        <v>316</v>
      </c>
      <c r="F1704" s="10" t="s">
        <v>317</v>
      </c>
      <c r="G1704" s="51">
        <v>104200000</v>
      </c>
      <c r="H1704" s="51">
        <v>102500000</v>
      </c>
      <c r="I1704" s="51">
        <v>102500000</v>
      </c>
      <c r="J1704" s="51">
        <v>0</v>
      </c>
      <c r="K1704" s="51">
        <v>0</v>
      </c>
      <c r="L1704" s="51">
        <v>0</v>
      </c>
      <c r="M1704" s="51">
        <v>97236500</v>
      </c>
      <c r="N1704" s="51">
        <v>92264500</v>
      </c>
      <c r="O1704" s="51">
        <v>5263500</v>
      </c>
      <c r="P1704" s="51">
        <v>5263500</v>
      </c>
      <c r="Q1704" s="9">
        <f t="shared" si="53"/>
        <v>0.94864878048780488</v>
      </c>
    </row>
    <row r="1705" spans="1:17" x14ac:dyDescent="0.2">
      <c r="A1705" s="10" t="s">
        <v>522</v>
      </c>
      <c r="B1705" s="10" t="s">
        <v>523</v>
      </c>
      <c r="C1705" s="11" t="str">
        <f t="shared" si="52"/>
        <v>21375806 CENTRO DE PRODUCCÓN ARTÍSTICA Y CULTURAL</v>
      </c>
      <c r="D1705" s="10" t="s">
        <v>19</v>
      </c>
      <c r="E1705" s="10" t="s">
        <v>71</v>
      </c>
      <c r="F1705" s="10" t="s">
        <v>72</v>
      </c>
      <c r="G1705" s="51">
        <v>82700000</v>
      </c>
      <c r="H1705" s="51">
        <v>83000000</v>
      </c>
      <c r="I1705" s="51">
        <v>83000000</v>
      </c>
      <c r="J1705" s="51">
        <v>0</v>
      </c>
      <c r="K1705" s="51">
        <v>0</v>
      </c>
      <c r="L1705" s="51">
        <v>0</v>
      </c>
      <c r="M1705" s="51">
        <v>81299574.489999995</v>
      </c>
      <c r="N1705" s="51">
        <v>81299574.489999995</v>
      </c>
      <c r="O1705" s="51">
        <v>1700425.51</v>
      </c>
      <c r="P1705" s="51">
        <v>1700425.51</v>
      </c>
      <c r="Q1705" s="9">
        <f t="shared" si="53"/>
        <v>0.97951294566265057</v>
      </c>
    </row>
    <row r="1706" spans="1:17" x14ac:dyDescent="0.2">
      <c r="A1706" s="10" t="s">
        <v>522</v>
      </c>
      <c r="B1706" s="10" t="s">
        <v>523</v>
      </c>
      <c r="C1706" s="11" t="str">
        <f t="shared" si="52"/>
        <v>21375806 CENTRO DE PRODUCCÓN ARTÍSTICA Y CULTURAL</v>
      </c>
      <c r="D1706" s="10" t="s">
        <v>19</v>
      </c>
      <c r="E1706" s="10" t="s">
        <v>73</v>
      </c>
      <c r="F1706" s="10" t="s">
        <v>74</v>
      </c>
      <c r="G1706" s="51">
        <v>31300000</v>
      </c>
      <c r="H1706" s="51">
        <v>31300000</v>
      </c>
      <c r="I1706" s="51">
        <v>31300000</v>
      </c>
      <c r="J1706" s="51">
        <v>0</v>
      </c>
      <c r="K1706" s="51">
        <v>0</v>
      </c>
      <c r="L1706" s="51">
        <v>0</v>
      </c>
      <c r="M1706" s="51">
        <v>20311075.670000002</v>
      </c>
      <c r="N1706" s="51">
        <v>18942360.010000002</v>
      </c>
      <c r="O1706" s="51">
        <v>10988924.33</v>
      </c>
      <c r="P1706" s="51">
        <v>10988924.33</v>
      </c>
      <c r="Q1706" s="9">
        <f t="shared" si="53"/>
        <v>0.64891615559105442</v>
      </c>
    </row>
    <row r="1707" spans="1:17" x14ac:dyDescent="0.2">
      <c r="A1707" s="10" t="s">
        <v>522</v>
      </c>
      <c r="B1707" s="10" t="s">
        <v>523</v>
      </c>
      <c r="C1707" s="11" t="str">
        <f t="shared" si="52"/>
        <v>21375806 CENTRO DE PRODUCCÓN ARTÍSTICA Y CULTURAL</v>
      </c>
      <c r="D1707" s="10" t="s">
        <v>19</v>
      </c>
      <c r="E1707" s="10" t="s">
        <v>77</v>
      </c>
      <c r="F1707" s="10" t="s">
        <v>78</v>
      </c>
      <c r="G1707" s="51">
        <v>1300000</v>
      </c>
      <c r="H1707" s="51">
        <v>1300000</v>
      </c>
      <c r="I1707" s="51">
        <v>1300000</v>
      </c>
      <c r="J1707" s="51">
        <v>0</v>
      </c>
      <c r="K1707" s="51">
        <v>0</v>
      </c>
      <c r="L1707" s="51">
        <v>0</v>
      </c>
      <c r="M1707" s="51">
        <v>781070</v>
      </c>
      <c r="N1707" s="51">
        <v>781070</v>
      </c>
      <c r="O1707" s="51">
        <v>518930</v>
      </c>
      <c r="P1707" s="51">
        <v>518930</v>
      </c>
      <c r="Q1707" s="9">
        <f t="shared" si="53"/>
        <v>0.6008230769230769</v>
      </c>
    </row>
    <row r="1708" spans="1:17" x14ac:dyDescent="0.2">
      <c r="A1708" s="10" t="s">
        <v>522</v>
      </c>
      <c r="B1708" s="10" t="s">
        <v>523</v>
      </c>
      <c r="C1708" s="11" t="str">
        <f t="shared" si="52"/>
        <v>21375806 CENTRO DE PRODUCCÓN ARTÍSTICA Y CULTURAL</v>
      </c>
      <c r="D1708" s="10" t="s">
        <v>19</v>
      </c>
      <c r="E1708" s="10" t="s">
        <v>81</v>
      </c>
      <c r="F1708" s="10" t="s">
        <v>82</v>
      </c>
      <c r="G1708" s="51">
        <v>30000000</v>
      </c>
      <c r="H1708" s="51">
        <v>30000000</v>
      </c>
      <c r="I1708" s="51">
        <v>30000000</v>
      </c>
      <c r="J1708" s="51">
        <v>0</v>
      </c>
      <c r="K1708" s="51">
        <v>0</v>
      </c>
      <c r="L1708" s="51">
        <v>0</v>
      </c>
      <c r="M1708" s="51">
        <v>19530005.670000002</v>
      </c>
      <c r="N1708" s="51">
        <v>18161290.010000002</v>
      </c>
      <c r="O1708" s="51">
        <v>10469994.33</v>
      </c>
      <c r="P1708" s="51">
        <v>10469994.33</v>
      </c>
      <c r="Q1708" s="9">
        <f t="shared" si="53"/>
        <v>0.65100018900000001</v>
      </c>
    </row>
    <row r="1709" spans="1:17" x14ac:dyDescent="0.2">
      <c r="A1709" s="10" t="s">
        <v>522</v>
      </c>
      <c r="B1709" s="10" t="s">
        <v>523</v>
      </c>
      <c r="C1709" s="11" t="str">
        <f t="shared" si="52"/>
        <v>21375806 CENTRO DE PRODUCCÓN ARTÍSTICA Y CULTURAL</v>
      </c>
      <c r="D1709" s="10" t="s">
        <v>19</v>
      </c>
      <c r="E1709" s="10" t="s">
        <v>85</v>
      </c>
      <c r="F1709" s="10" t="s">
        <v>86</v>
      </c>
      <c r="G1709" s="51">
        <v>29495000</v>
      </c>
      <c r="H1709" s="51">
        <v>32895000</v>
      </c>
      <c r="I1709" s="51">
        <v>32895000</v>
      </c>
      <c r="J1709" s="51">
        <v>0</v>
      </c>
      <c r="K1709" s="51">
        <v>0</v>
      </c>
      <c r="L1709" s="51">
        <v>0</v>
      </c>
      <c r="M1709" s="51">
        <v>26147169.190000001</v>
      </c>
      <c r="N1709" s="51">
        <v>21661148.289999999</v>
      </c>
      <c r="O1709" s="51">
        <v>6747830.8099999996</v>
      </c>
      <c r="P1709" s="51">
        <v>6747830.8099999996</v>
      </c>
      <c r="Q1709" s="9">
        <f t="shared" si="53"/>
        <v>0.79486758443532457</v>
      </c>
    </row>
    <row r="1710" spans="1:17" x14ac:dyDescent="0.2">
      <c r="A1710" s="10" t="s">
        <v>522</v>
      </c>
      <c r="B1710" s="10" t="s">
        <v>523</v>
      </c>
      <c r="C1710" s="11" t="str">
        <f t="shared" si="52"/>
        <v>21375806 CENTRO DE PRODUCCÓN ARTÍSTICA Y CULTURAL</v>
      </c>
      <c r="D1710" s="10" t="s">
        <v>19</v>
      </c>
      <c r="E1710" s="10" t="s">
        <v>87</v>
      </c>
      <c r="F1710" s="10" t="s">
        <v>88</v>
      </c>
      <c r="G1710" s="51">
        <v>9400000</v>
      </c>
      <c r="H1710" s="51">
        <v>13400000</v>
      </c>
      <c r="I1710" s="51">
        <v>13400000</v>
      </c>
      <c r="J1710" s="51">
        <v>0</v>
      </c>
      <c r="K1710" s="51">
        <v>0</v>
      </c>
      <c r="L1710" s="51">
        <v>0</v>
      </c>
      <c r="M1710" s="51">
        <v>12891534.689999999</v>
      </c>
      <c r="N1710" s="51">
        <v>8405513.7899999991</v>
      </c>
      <c r="O1710" s="51">
        <v>508465.31</v>
      </c>
      <c r="P1710" s="51">
        <v>508465.31</v>
      </c>
      <c r="Q1710" s="9">
        <f t="shared" si="53"/>
        <v>0.96205482761194028</v>
      </c>
    </row>
    <row r="1711" spans="1:17" x14ac:dyDescent="0.2">
      <c r="A1711" s="10" t="s">
        <v>522</v>
      </c>
      <c r="B1711" s="10" t="s">
        <v>523</v>
      </c>
      <c r="C1711" s="11" t="str">
        <f t="shared" si="52"/>
        <v>21375806 CENTRO DE PRODUCCÓN ARTÍSTICA Y CULTURAL</v>
      </c>
      <c r="D1711" s="10" t="s">
        <v>19</v>
      </c>
      <c r="E1711" s="10" t="s">
        <v>89</v>
      </c>
      <c r="F1711" s="10" t="s">
        <v>90</v>
      </c>
      <c r="G1711" s="51">
        <v>5245000</v>
      </c>
      <c r="H1711" s="51">
        <v>19245000</v>
      </c>
      <c r="I1711" s="51">
        <v>19245000</v>
      </c>
      <c r="J1711" s="51">
        <v>0</v>
      </c>
      <c r="K1711" s="51">
        <v>0</v>
      </c>
      <c r="L1711" s="51">
        <v>0</v>
      </c>
      <c r="M1711" s="51">
        <v>13255634.5</v>
      </c>
      <c r="N1711" s="51">
        <v>13255634.5</v>
      </c>
      <c r="O1711" s="51">
        <v>5989365.5</v>
      </c>
      <c r="P1711" s="51">
        <v>5989365.5</v>
      </c>
      <c r="Q1711" s="9">
        <f t="shared" si="53"/>
        <v>0.688783294362172</v>
      </c>
    </row>
    <row r="1712" spans="1:17" x14ac:dyDescent="0.2">
      <c r="A1712" s="10" t="s">
        <v>522</v>
      </c>
      <c r="B1712" s="10" t="s">
        <v>523</v>
      </c>
      <c r="C1712" s="11" t="str">
        <f t="shared" si="52"/>
        <v>21375806 CENTRO DE PRODUCCÓN ARTÍSTICA Y CULTURAL</v>
      </c>
      <c r="D1712" s="10" t="s">
        <v>19</v>
      </c>
      <c r="E1712" s="10" t="s">
        <v>322</v>
      </c>
      <c r="F1712" s="10" t="s">
        <v>323</v>
      </c>
      <c r="G1712" s="51">
        <v>14600000</v>
      </c>
      <c r="H1712" s="51">
        <v>0</v>
      </c>
      <c r="I1712" s="51">
        <v>0</v>
      </c>
      <c r="J1712" s="51">
        <v>0</v>
      </c>
      <c r="K1712" s="51">
        <v>0</v>
      </c>
      <c r="L1712" s="51">
        <v>0</v>
      </c>
      <c r="M1712" s="51">
        <v>0</v>
      </c>
      <c r="N1712" s="51">
        <v>0</v>
      </c>
      <c r="O1712" s="51">
        <v>0</v>
      </c>
      <c r="P1712" s="51">
        <v>0</v>
      </c>
      <c r="Q1712" s="9">
        <f t="shared" si="53"/>
        <v>0</v>
      </c>
    </row>
    <row r="1713" spans="1:17" x14ac:dyDescent="0.2">
      <c r="A1713" s="10" t="s">
        <v>522</v>
      </c>
      <c r="B1713" s="10" t="s">
        <v>523</v>
      </c>
      <c r="C1713" s="11" t="str">
        <f t="shared" si="52"/>
        <v>21375806 CENTRO DE PRODUCCÓN ARTÍSTICA Y CULTURAL</v>
      </c>
      <c r="D1713" s="10" t="s">
        <v>19</v>
      </c>
      <c r="E1713" s="10" t="s">
        <v>93</v>
      </c>
      <c r="F1713" s="10" t="s">
        <v>94</v>
      </c>
      <c r="G1713" s="51">
        <v>250000</v>
      </c>
      <c r="H1713" s="51">
        <v>250000</v>
      </c>
      <c r="I1713" s="51">
        <v>250000</v>
      </c>
      <c r="J1713" s="51">
        <v>0</v>
      </c>
      <c r="K1713" s="51">
        <v>0</v>
      </c>
      <c r="L1713" s="51">
        <v>0</v>
      </c>
      <c r="M1713" s="51">
        <v>0</v>
      </c>
      <c r="N1713" s="51">
        <v>0</v>
      </c>
      <c r="O1713" s="51">
        <v>250000</v>
      </c>
      <c r="P1713" s="51">
        <v>250000</v>
      </c>
      <c r="Q1713" s="9">
        <f t="shared" si="53"/>
        <v>0</v>
      </c>
    </row>
    <row r="1714" spans="1:17" x14ac:dyDescent="0.2">
      <c r="A1714" s="10" t="s">
        <v>522</v>
      </c>
      <c r="B1714" s="10" t="s">
        <v>523</v>
      </c>
      <c r="C1714" s="11" t="str">
        <f t="shared" si="52"/>
        <v>21375806 CENTRO DE PRODUCCÓN ARTÍSTICA Y CULTURAL</v>
      </c>
      <c r="D1714" s="10" t="s">
        <v>19</v>
      </c>
      <c r="E1714" s="10" t="s">
        <v>95</v>
      </c>
      <c r="F1714" s="10" t="s">
        <v>96</v>
      </c>
      <c r="G1714" s="51">
        <v>862710000</v>
      </c>
      <c r="H1714" s="51">
        <v>477357150</v>
      </c>
      <c r="I1714" s="51">
        <v>477357150</v>
      </c>
      <c r="J1714" s="51">
        <v>0</v>
      </c>
      <c r="K1714" s="51">
        <v>0</v>
      </c>
      <c r="L1714" s="51">
        <v>0</v>
      </c>
      <c r="M1714" s="51">
        <v>313315691.24000001</v>
      </c>
      <c r="N1714" s="51">
        <v>236233601.65000001</v>
      </c>
      <c r="O1714" s="51">
        <v>164041458.75999999</v>
      </c>
      <c r="P1714" s="51">
        <v>164041458.75999999</v>
      </c>
      <c r="Q1714" s="9">
        <f t="shared" si="53"/>
        <v>0.65635487232148926</v>
      </c>
    </row>
    <row r="1715" spans="1:17" x14ac:dyDescent="0.2">
      <c r="A1715" s="10" t="s">
        <v>522</v>
      </c>
      <c r="B1715" s="10" t="s">
        <v>523</v>
      </c>
      <c r="C1715" s="11" t="str">
        <f t="shared" si="52"/>
        <v>21375806 CENTRO DE PRODUCCÓN ARTÍSTICA Y CULTURAL</v>
      </c>
      <c r="D1715" s="10" t="s">
        <v>19</v>
      </c>
      <c r="E1715" s="10" t="s">
        <v>97</v>
      </c>
      <c r="F1715" s="10" t="s">
        <v>98</v>
      </c>
      <c r="G1715" s="51">
        <v>39500000</v>
      </c>
      <c r="H1715" s="51">
        <v>15703750</v>
      </c>
      <c r="I1715" s="51">
        <v>15703750</v>
      </c>
      <c r="J1715" s="51">
        <v>0</v>
      </c>
      <c r="K1715" s="51">
        <v>0</v>
      </c>
      <c r="L1715" s="51">
        <v>0</v>
      </c>
      <c r="M1715" s="51">
        <v>10192883.91</v>
      </c>
      <c r="N1715" s="51">
        <v>0</v>
      </c>
      <c r="O1715" s="51">
        <v>5510866.0899999999</v>
      </c>
      <c r="P1715" s="51">
        <v>5510866.0899999999</v>
      </c>
      <c r="Q1715" s="9">
        <f t="shared" si="53"/>
        <v>0.64907324110483167</v>
      </c>
    </row>
    <row r="1716" spans="1:17" x14ac:dyDescent="0.2">
      <c r="A1716" s="10" t="s">
        <v>522</v>
      </c>
      <c r="B1716" s="10" t="s">
        <v>523</v>
      </c>
      <c r="C1716" s="11" t="str">
        <f t="shared" si="52"/>
        <v>21375806 CENTRO DE PRODUCCÓN ARTÍSTICA Y CULTURAL</v>
      </c>
      <c r="D1716" s="10" t="s">
        <v>19</v>
      </c>
      <c r="E1716" s="10" t="s">
        <v>99</v>
      </c>
      <c r="F1716" s="10" t="s">
        <v>100</v>
      </c>
      <c r="G1716" s="51">
        <v>44000000</v>
      </c>
      <c r="H1716" s="51">
        <v>44000000</v>
      </c>
      <c r="I1716" s="51">
        <v>44000000</v>
      </c>
      <c r="J1716" s="51">
        <v>0</v>
      </c>
      <c r="K1716" s="51">
        <v>0</v>
      </c>
      <c r="L1716" s="51">
        <v>0</v>
      </c>
      <c r="M1716" s="51">
        <v>23321010.690000001</v>
      </c>
      <c r="N1716" s="51">
        <v>21280695.120000001</v>
      </c>
      <c r="O1716" s="51">
        <v>20678989.309999999</v>
      </c>
      <c r="P1716" s="51">
        <v>20678989.309999999</v>
      </c>
      <c r="Q1716" s="9">
        <f t="shared" si="53"/>
        <v>0.53002297022727274</v>
      </c>
    </row>
    <row r="1717" spans="1:17" x14ac:dyDescent="0.2">
      <c r="A1717" s="10" t="s">
        <v>522</v>
      </c>
      <c r="B1717" s="10" t="s">
        <v>523</v>
      </c>
      <c r="C1717" s="11" t="str">
        <f t="shared" si="52"/>
        <v>21375806 CENTRO DE PRODUCCÓN ARTÍSTICA Y CULTURAL</v>
      </c>
      <c r="D1717" s="10" t="s">
        <v>19</v>
      </c>
      <c r="E1717" s="10" t="s">
        <v>101</v>
      </c>
      <c r="F1717" s="10" t="s">
        <v>102</v>
      </c>
      <c r="G1717" s="51">
        <v>44000000</v>
      </c>
      <c r="H1717" s="51">
        <v>44000000</v>
      </c>
      <c r="I1717" s="51">
        <v>44000000</v>
      </c>
      <c r="J1717" s="51">
        <v>0</v>
      </c>
      <c r="K1717" s="51">
        <v>0</v>
      </c>
      <c r="L1717" s="51">
        <v>0</v>
      </c>
      <c r="M1717" s="51">
        <v>43486079.759999998</v>
      </c>
      <c r="N1717" s="51">
        <v>43486079.759999998</v>
      </c>
      <c r="O1717" s="51">
        <v>513920.24</v>
      </c>
      <c r="P1717" s="51">
        <v>513920.24</v>
      </c>
      <c r="Q1717" s="9">
        <f t="shared" si="53"/>
        <v>0.98831999454545449</v>
      </c>
    </row>
    <row r="1718" spans="1:17" x14ac:dyDescent="0.2">
      <c r="A1718" s="10" t="s">
        <v>522</v>
      </c>
      <c r="B1718" s="10" t="s">
        <v>523</v>
      </c>
      <c r="C1718" s="11" t="str">
        <f t="shared" si="52"/>
        <v>21375806 CENTRO DE PRODUCCÓN ARTÍSTICA Y CULTURAL</v>
      </c>
      <c r="D1718" s="10" t="s">
        <v>19</v>
      </c>
      <c r="E1718" s="10" t="s">
        <v>103</v>
      </c>
      <c r="F1718" s="10" t="s">
        <v>104</v>
      </c>
      <c r="G1718" s="51">
        <v>735210000</v>
      </c>
      <c r="H1718" s="51">
        <v>373653400</v>
      </c>
      <c r="I1718" s="51">
        <v>373653400</v>
      </c>
      <c r="J1718" s="51">
        <v>0</v>
      </c>
      <c r="K1718" s="51">
        <v>0</v>
      </c>
      <c r="L1718" s="51">
        <v>0</v>
      </c>
      <c r="M1718" s="51">
        <v>236315716.88</v>
      </c>
      <c r="N1718" s="51">
        <v>171466826.77000001</v>
      </c>
      <c r="O1718" s="51">
        <v>137337683.12</v>
      </c>
      <c r="P1718" s="51">
        <v>137337683.12</v>
      </c>
      <c r="Q1718" s="9">
        <f t="shared" si="53"/>
        <v>0.63244631757666325</v>
      </c>
    </row>
    <row r="1719" spans="1:17" x14ac:dyDescent="0.2">
      <c r="A1719" s="10" t="s">
        <v>522</v>
      </c>
      <c r="B1719" s="10" t="s">
        <v>523</v>
      </c>
      <c r="C1719" s="11" t="str">
        <f t="shared" si="52"/>
        <v>21375806 CENTRO DE PRODUCCÓN ARTÍSTICA Y CULTURAL</v>
      </c>
      <c r="D1719" s="10" t="s">
        <v>19</v>
      </c>
      <c r="E1719" s="10" t="s">
        <v>105</v>
      </c>
      <c r="F1719" s="10" t="s">
        <v>106</v>
      </c>
      <c r="G1719" s="51">
        <v>71550000</v>
      </c>
      <c r="H1719" s="51">
        <v>71550000</v>
      </c>
      <c r="I1719" s="51">
        <v>71550000</v>
      </c>
      <c r="J1719" s="51">
        <v>0</v>
      </c>
      <c r="K1719" s="51">
        <v>0</v>
      </c>
      <c r="L1719" s="51">
        <v>0</v>
      </c>
      <c r="M1719" s="51">
        <v>45752857.640000001</v>
      </c>
      <c r="N1719" s="51">
        <v>39376747.890000001</v>
      </c>
      <c r="O1719" s="51">
        <v>25797142.359999999</v>
      </c>
      <c r="P1719" s="51">
        <v>25797142.359999999</v>
      </c>
      <c r="Q1719" s="9">
        <f t="shared" si="53"/>
        <v>0.63945293696715588</v>
      </c>
    </row>
    <row r="1720" spans="1:17" x14ac:dyDescent="0.2">
      <c r="A1720" s="10" t="s">
        <v>522</v>
      </c>
      <c r="B1720" s="10" t="s">
        <v>523</v>
      </c>
      <c r="C1720" s="11" t="str">
        <f t="shared" si="52"/>
        <v>21375806 CENTRO DE PRODUCCÓN ARTÍSTICA Y CULTURAL</v>
      </c>
      <c r="D1720" s="10" t="s">
        <v>19</v>
      </c>
      <c r="E1720" s="10" t="s">
        <v>107</v>
      </c>
      <c r="F1720" s="10" t="s">
        <v>108</v>
      </c>
      <c r="G1720" s="51">
        <v>25000000</v>
      </c>
      <c r="H1720" s="51">
        <v>25000000</v>
      </c>
      <c r="I1720" s="51">
        <v>25000000</v>
      </c>
      <c r="J1720" s="51">
        <v>0</v>
      </c>
      <c r="K1720" s="51">
        <v>0</v>
      </c>
      <c r="L1720" s="51">
        <v>0</v>
      </c>
      <c r="M1720" s="51">
        <v>23327159.949999999</v>
      </c>
      <c r="N1720" s="51">
        <v>22022009.949999999</v>
      </c>
      <c r="O1720" s="51">
        <v>1672840.05</v>
      </c>
      <c r="P1720" s="51">
        <v>1672840.05</v>
      </c>
      <c r="Q1720" s="9">
        <f t="shared" si="53"/>
        <v>0.93308639799999993</v>
      </c>
    </row>
    <row r="1721" spans="1:17" x14ac:dyDescent="0.2">
      <c r="A1721" s="10" t="s">
        <v>522</v>
      </c>
      <c r="B1721" s="10" t="s">
        <v>523</v>
      </c>
      <c r="C1721" s="11" t="str">
        <f t="shared" si="52"/>
        <v>21375806 CENTRO DE PRODUCCÓN ARTÍSTICA Y CULTURAL</v>
      </c>
      <c r="D1721" s="10" t="s">
        <v>19</v>
      </c>
      <c r="E1721" s="10" t="s">
        <v>109</v>
      </c>
      <c r="F1721" s="10" t="s">
        <v>110</v>
      </c>
      <c r="G1721" s="51">
        <v>36550000</v>
      </c>
      <c r="H1721" s="51">
        <v>36550000</v>
      </c>
      <c r="I1721" s="51">
        <v>36550000</v>
      </c>
      <c r="J1721" s="51">
        <v>0</v>
      </c>
      <c r="K1721" s="51">
        <v>0</v>
      </c>
      <c r="L1721" s="51">
        <v>0</v>
      </c>
      <c r="M1721" s="51">
        <v>20449334.75</v>
      </c>
      <c r="N1721" s="51">
        <v>15378375</v>
      </c>
      <c r="O1721" s="51">
        <v>16100665.25</v>
      </c>
      <c r="P1721" s="51">
        <v>16100665.25</v>
      </c>
      <c r="Q1721" s="9">
        <f t="shared" si="53"/>
        <v>0.55948932284541719</v>
      </c>
    </row>
    <row r="1722" spans="1:17" x14ac:dyDescent="0.2">
      <c r="A1722" s="10" t="s">
        <v>522</v>
      </c>
      <c r="B1722" s="10" t="s">
        <v>523</v>
      </c>
      <c r="C1722" s="11" t="str">
        <f t="shared" si="52"/>
        <v>21375806 CENTRO DE PRODUCCÓN ARTÍSTICA Y CULTURAL</v>
      </c>
      <c r="D1722" s="10" t="s">
        <v>19</v>
      </c>
      <c r="E1722" s="10" t="s">
        <v>512</v>
      </c>
      <c r="F1722" s="10" t="s">
        <v>513</v>
      </c>
      <c r="G1722" s="51">
        <v>5000000</v>
      </c>
      <c r="H1722" s="51">
        <v>5000000</v>
      </c>
      <c r="I1722" s="51">
        <v>5000000</v>
      </c>
      <c r="J1722" s="51">
        <v>0</v>
      </c>
      <c r="K1722" s="51">
        <v>0</v>
      </c>
      <c r="L1722" s="51">
        <v>0</v>
      </c>
      <c r="M1722" s="51">
        <v>0</v>
      </c>
      <c r="N1722" s="51">
        <v>0</v>
      </c>
      <c r="O1722" s="51">
        <v>5000000</v>
      </c>
      <c r="P1722" s="51">
        <v>5000000</v>
      </c>
      <c r="Q1722" s="9">
        <f t="shared" si="53"/>
        <v>0</v>
      </c>
    </row>
    <row r="1723" spans="1:17" x14ac:dyDescent="0.2">
      <c r="A1723" s="10" t="s">
        <v>522</v>
      </c>
      <c r="B1723" s="10" t="s">
        <v>523</v>
      </c>
      <c r="C1723" s="11" t="str">
        <f t="shared" si="52"/>
        <v>21375806 CENTRO DE PRODUCCÓN ARTÍSTICA Y CULTURAL</v>
      </c>
      <c r="D1723" s="10" t="s">
        <v>19</v>
      </c>
      <c r="E1723" s="10" t="s">
        <v>514</v>
      </c>
      <c r="F1723" s="10" t="s">
        <v>515</v>
      </c>
      <c r="G1723" s="51">
        <v>5000000</v>
      </c>
      <c r="H1723" s="51">
        <v>5000000</v>
      </c>
      <c r="I1723" s="51">
        <v>5000000</v>
      </c>
      <c r="J1723" s="51">
        <v>0</v>
      </c>
      <c r="K1723" s="51">
        <v>0</v>
      </c>
      <c r="L1723" s="51">
        <v>0</v>
      </c>
      <c r="M1723" s="51">
        <v>1976362.94</v>
      </c>
      <c r="N1723" s="51">
        <v>1976362.94</v>
      </c>
      <c r="O1723" s="51">
        <v>3023637.06</v>
      </c>
      <c r="P1723" s="51">
        <v>3023637.06</v>
      </c>
      <c r="Q1723" s="9">
        <f t="shared" si="53"/>
        <v>0.39527258799999998</v>
      </c>
    </row>
    <row r="1724" spans="1:17" x14ac:dyDescent="0.2">
      <c r="A1724" s="10" t="s">
        <v>522</v>
      </c>
      <c r="B1724" s="10" t="s">
        <v>523</v>
      </c>
      <c r="C1724" s="11" t="str">
        <f t="shared" si="52"/>
        <v>21375806 CENTRO DE PRODUCCÓN ARTÍSTICA Y CULTURAL</v>
      </c>
      <c r="D1724" s="10" t="s">
        <v>19</v>
      </c>
      <c r="E1724" s="10" t="s">
        <v>111</v>
      </c>
      <c r="F1724" s="10" t="s">
        <v>112</v>
      </c>
      <c r="G1724" s="51">
        <v>4040000</v>
      </c>
      <c r="H1724" s="51">
        <v>4040000</v>
      </c>
      <c r="I1724" s="51">
        <v>4040000</v>
      </c>
      <c r="J1724" s="51">
        <v>0</v>
      </c>
      <c r="K1724" s="51">
        <v>0</v>
      </c>
      <c r="L1724" s="51">
        <v>0</v>
      </c>
      <c r="M1724" s="51">
        <v>3204577</v>
      </c>
      <c r="N1724" s="51">
        <v>3204577</v>
      </c>
      <c r="O1724" s="51">
        <v>835423</v>
      </c>
      <c r="P1724" s="51">
        <v>835423</v>
      </c>
      <c r="Q1724" s="9">
        <f t="shared" si="53"/>
        <v>0.79321212871287128</v>
      </c>
    </row>
    <row r="1725" spans="1:17" x14ac:dyDescent="0.2">
      <c r="A1725" s="10" t="s">
        <v>522</v>
      </c>
      <c r="B1725" s="10" t="s">
        <v>523</v>
      </c>
      <c r="C1725" s="11" t="str">
        <f t="shared" si="52"/>
        <v>21375806 CENTRO DE PRODUCCÓN ARTÍSTICA Y CULTURAL</v>
      </c>
      <c r="D1725" s="10" t="s">
        <v>19</v>
      </c>
      <c r="E1725" s="10" t="s">
        <v>113</v>
      </c>
      <c r="F1725" s="10" t="s">
        <v>114</v>
      </c>
      <c r="G1725" s="51">
        <v>4040000</v>
      </c>
      <c r="H1725" s="51">
        <v>4040000</v>
      </c>
      <c r="I1725" s="51">
        <v>4040000</v>
      </c>
      <c r="J1725" s="51">
        <v>0</v>
      </c>
      <c r="K1725" s="51">
        <v>0</v>
      </c>
      <c r="L1725" s="51">
        <v>0</v>
      </c>
      <c r="M1725" s="51">
        <v>3204577</v>
      </c>
      <c r="N1725" s="51">
        <v>3204577</v>
      </c>
      <c r="O1725" s="51">
        <v>835423</v>
      </c>
      <c r="P1725" s="51">
        <v>835423</v>
      </c>
      <c r="Q1725" s="9">
        <f t="shared" si="53"/>
        <v>0.79321212871287128</v>
      </c>
    </row>
    <row r="1726" spans="1:17" x14ac:dyDescent="0.2">
      <c r="A1726" s="10" t="s">
        <v>522</v>
      </c>
      <c r="B1726" s="10" t="s">
        <v>523</v>
      </c>
      <c r="C1726" s="11" t="str">
        <f t="shared" si="52"/>
        <v>21375806 CENTRO DE PRODUCCÓN ARTÍSTICA Y CULTURAL</v>
      </c>
      <c r="D1726" s="10" t="s">
        <v>19</v>
      </c>
      <c r="E1726" s="10" t="s">
        <v>115</v>
      </c>
      <c r="F1726" s="10" t="s">
        <v>116</v>
      </c>
      <c r="G1726" s="51">
        <v>6045000</v>
      </c>
      <c r="H1726" s="51">
        <v>5426000</v>
      </c>
      <c r="I1726" s="51">
        <v>5426000</v>
      </c>
      <c r="J1726" s="51">
        <v>0</v>
      </c>
      <c r="K1726" s="51">
        <v>0</v>
      </c>
      <c r="L1726" s="51">
        <v>0</v>
      </c>
      <c r="M1726" s="51">
        <v>5416542</v>
      </c>
      <c r="N1726" s="51">
        <v>5297202</v>
      </c>
      <c r="O1726" s="51">
        <v>9458</v>
      </c>
      <c r="P1726" s="51">
        <v>9458</v>
      </c>
      <c r="Q1726" s="9">
        <f t="shared" si="53"/>
        <v>0.99825691116844817</v>
      </c>
    </row>
    <row r="1727" spans="1:17" x14ac:dyDescent="0.2">
      <c r="A1727" s="10" t="s">
        <v>522</v>
      </c>
      <c r="B1727" s="10" t="s">
        <v>523</v>
      </c>
      <c r="C1727" s="11" t="str">
        <f t="shared" si="52"/>
        <v>21375806 CENTRO DE PRODUCCÓN ARTÍSTICA Y CULTURAL</v>
      </c>
      <c r="D1727" s="58" t="s">
        <v>19</v>
      </c>
      <c r="E1727" s="10" t="s">
        <v>117</v>
      </c>
      <c r="F1727" s="10" t="s">
        <v>118</v>
      </c>
      <c r="G1727" s="51">
        <v>800000</v>
      </c>
      <c r="H1727" s="51">
        <v>581000</v>
      </c>
      <c r="I1727" s="51">
        <v>581000</v>
      </c>
      <c r="J1727" s="51">
        <v>0</v>
      </c>
      <c r="K1727" s="51">
        <v>0</v>
      </c>
      <c r="L1727" s="51">
        <v>0</v>
      </c>
      <c r="M1727" s="51">
        <v>576300</v>
      </c>
      <c r="N1727" s="51">
        <v>456960</v>
      </c>
      <c r="O1727" s="51">
        <v>4700</v>
      </c>
      <c r="P1727" s="51">
        <v>4700</v>
      </c>
      <c r="Q1727" s="9">
        <f t="shared" si="53"/>
        <v>0.99191049913941476</v>
      </c>
    </row>
    <row r="1728" spans="1:17" x14ac:dyDescent="0.2">
      <c r="A1728" s="10" t="s">
        <v>522</v>
      </c>
      <c r="B1728" s="10" t="s">
        <v>523</v>
      </c>
      <c r="C1728" s="11" t="str">
        <f t="shared" si="52"/>
        <v>21375806 CENTRO DE PRODUCCÓN ARTÍSTICA Y CULTURAL</v>
      </c>
      <c r="D1728" s="10" t="s">
        <v>19</v>
      </c>
      <c r="E1728" s="10" t="s">
        <v>119</v>
      </c>
      <c r="F1728" s="10" t="s">
        <v>120</v>
      </c>
      <c r="G1728" s="51">
        <v>5245000</v>
      </c>
      <c r="H1728" s="51">
        <v>4845000</v>
      </c>
      <c r="I1728" s="51">
        <v>4845000</v>
      </c>
      <c r="J1728" s="51">
        <v>0</v>
      </c>
      <c r="K1728" s="51">
        <v>0</v>
      </c>
      <c r="L1728" s="51">
        <v>0</v>
      </c>
      <c r="M1728" s="51">
        <v>4840242</v>
      </c>
      <c r="N1728" s="51">
        <v>4840242</v>
      </c>
      <c r="O1728" s="51">
        <v>4758</v>
      </c>
      <c r="P1728" s="51">
        <v>4758</v>
      </c>
      <c r="Q1728" s="9">
        <f t="shared" si="53"/>
        <v>0.99901795665634674</v>
      </c>
    </row>
    <row r="1729" spans="1:17" x14ac:dyDescent="0.2">
      <c r="A1729" s="10" t="s">
        <v>522</v>
      </c>
      <c r="B1729" s="10" t="s">
        <v>523</v>
      </c>
      <c r="C1729" s="11" t="str">
        <f t="shared" si="52"/>
        <v>21375806 CENTRO DE PRODUCCÓN ARTÍSTICA Y CULTURAL</v>
      </c>
      <c r="D1729" s="10" t="s">
        <v>19</v>
      </c>
      <c r="E1729" s="10" t="s">
        <v>123</v>
      </c>
      <c r="F1729" s="10" t="s">
        <v>124</v>
      </c>
      <c r="G1729" s="51">
        <v>8000000</v>
      </c>
      <c r="H1729" s="51">
        <v>1660000</v>
      </c>
      <c r="I1729" s="51">
        <v>1660000</v>
      </c>
      <c r="J1729" s="51">
        <v>0</v>
      </c>
      <c r="K1729" s="51">
        <v>0</v>
      </c>
      <c r="L1729" s="51">
        <v>0</v>
      </c>
      <c r="M1729" s="51">
        <v>1595484.92</v>
      </c>
      <c r="N1729" s="51">
        <v>1595484.92</v>
      </c>
      <c r="O1729" s="51">
        <v>64515.08</v>
      </c>
      <c r="P1729" s="51">
        <v>64515.08</v>
      </c>
      <c r="Q1729" s="9">
        <f t="shared" si="53"/>
        <v>0.96113549397590359</v>
      </c>
    </row>
    <row r="1730" spans="1:17" x14ac:dyDescent="0.2">
      <c r="A1730" s="10" t="s">
        <v>522</v>
      </c>
      <c r="B1730" s="10" t="s">
        <v>523</v>
      </c>
      <c r="C1730" s="11" t="str">
        <f t="shared" si="52"/>
        <v>21375806 CENTRO DE PRODUCCÓN ARTÍSTICA Y CULTURAL</v>
      </c>
      <c r="D1730" s="10" t="s">
        <v>19</v>
      </c>
      <c r="E1730" s="10" t="s">
        <v>129</v>
      </c>
      <c r="F1730" s="10" t="s">
        <v>130</v>
      </c>
      <c r="G1730" s="51">
        <v>2000000</v>
      </c>
      <c r="H1730" s="51">
        <v>0</v>
      </c>
      <c r="I1730" s="51">
        <v>0</v>
      </c>
      <c r="J1730" s="51">
        <v>0</v>
      </c>
      <c r="K1730" s="51">
        <v>0</v>
      </c>
      <c r="L1730" s="51">
        <v>0</v>
      </c>
      <c r="M1730" s="51">
        <v>0</v>
      </c>
      <c r="N1730" s="51">
        <v>0</v>
      </c>
      <c r="O1730" s="51">
        <v>0</v>
      </c>
      <c r="P1730" s="51">
        <v>0</v>
      </c>
      <c r="Q1730" s="9">
        <f t="shared" si="53"/>
        <v>0</v>
      </c>
    </row>
    <row r="1731" spans="1:17" x14ac:dyDescent="0.2">
      <c r="A1731" s="10" t="s">
        <v>522</v>
      </c>
      <c r="B1731" s="10" t="s">
        <v>523</v>
      </c>
      <c r="C1731" s="11" t="str">
        <f t="shared" si="52"/>
        <v>21375806 CENTRO DE PRODUCCÓN ARTÍSTICA Y CULTURAL</v>
      </c>
      <c r="D1731" s="10" t="s">
        <v>19</v>
      </c>
      <c r="E1731" s="10" t="s">
        <v>131</v>
      </c>
      <c r="F1731" s="10" t="s">
        <v>132</v>
      </c>
      <c r="G1731" s="51">
        <v>1500000</v>
      </c>
      <c r="H1731" s="51">
        <v>1500000</v>
      </c>
      <c r="I1731" s="51">
        <v>1500000</v>
      </c>
      <c r="J1731" s="51">
        <v>0</v>
      </c>
      <c r="K1731" s="51">
        <v>0</v>
      </c>
      <c r="L1731" s="51">
        <v>0</v>
      </c>
      <c r="M1731" s="51">
        <v>1437623.92</v>
      </c>
      <c r="N1731" s="51">
        <v>1437623.92</v>
      </c>
      <c r="O1731" s="51">
        <v>62376.08</v>
      </c>
      <c r="P1731" s="51">
        <v>62376.08</v>
      </c>
      <c r="Q1731" s="9">
        <f t="shared" si="53"/>
        <v>0.95841594666666663</v>
      </c>
    </row>
    <row r="1732" spans="1:17" x14ac:dyDescent="0.2">
      <c r="A1732" s="10" t="s">
        <v>522</v>
      </c>
      <c r="B1732" s="10" t="s">
        <v>523</v>
      </c>
      <c r="C1732" s="11" t="str">
        <f t="shared" si="52"/>
        <v>21375806 CENTRO DE PRODUCCÓN ARTÍSTICA Y CULTURAL</v>
      </c>
      <c r="D1732" s="10" t="s">
        <v>19</v>
      </c>
      <c r="E1732" s="10" t="s">
        <v>133</v>
      </c>
      <c r="F1732" s="10" t="s">
        <v>134</v>
      </c>
      <c r="G1732" s="51">
        <v>1000000</v>
      </c>
      <c r="H1732" s="51">
        <v>0</v>
      </c>
      <c r="I1732" s="51">
        <v>0</v>
      </c>
      <c r="J1732" s="51">
        <v>0</v>
      </c>
      <c r="K1732" s="51">
        <v>0</v>
      </c>
      <c r="L1732" s="51">
        <v>0</v>
      </c>
      <c r="M1732" s="51">
        <v>0</v>
      </c>
      <c r="N1732" s="51">
        <v>0</v>
      </c>
      <c r="O1732" s="51">
        <v>0</v>
      </c>
      <c r="P1732" s="51">
        <v>0</v>
      </c>
      <c r="Q1732" s="9">
        <f t="shared" si="53"/>
        <v>0</v>
      </c>
    </row>
    <row r="1733" spans="1:17" x14ac:dyDescent="0.2">
      <c r="A1733" s="10" t="s">
        <v>522</v>
      </c>
      <c r="B1733" s="10" t="s">
        <v>523</v>
      </c>
      <c r="C1733" s="11" t="str">
        <f t="shared" si="52"/>
        <v>21375806 CENTRO DE PRODUCCÓN ARTÍSTICA Y CULTURAL</v>
      </c>
      <c r="D1733" s="10" t="s">
        <v>19</v>
      </c>
      <c r="E1733" s="10" t="s">
        <v>135</v>
      </c>
      <c r="F1733" s="10" t="s">
        <v>136</v>
      </c>
      <c r="G1733" s="51">
        <v>1000000</v>
      </c>
      <c r="H1733" s="51">
        <v>0</v>
      </c>
      <c r="I1733" s="51">
        <v>0</v>
      </c>
      <c r="J1733" s="51">
        <v>0</v>
      </c>
      <c r="K1733" s="51">
        <v>0</v>
      </c>
      <c r="L1733" s="51">
        <v>0</v>
      </c>
      <c r="M1733" s="51">
        <v>0</v>
      </c>
      <c r="N1733" s="51">
        <v>0</v>
      </c>
      <c r="O1733" s="51">
        <v>0</v>
      </c>
      <c r="P1733" s="51">
        <v>0</v>
      </c>
      <c r="Q1733" s="9">
        <f t="shared" si="53"/>
        <v>0</v>
      </c>
    </row>
    <row r="1734" spans="1:17" x14ac:dyDescent="0.2">
      <c r="A1734" s="10" t="s">
        <v>522</v>
      </c>
      <c r="B1734" s="10" t="s">
        <v>523</v>
      </c>
      <c r="C1734" s="11" t="str">
        <f t="shared" si="52"/>
        <v>21375806 CENTRO DE PRODUCCÓN ARTÍSTICA Y CULTURAL</v>
      </c>
      <c r="D1734" s="10" t="s">
        <v>19</v>
      </c>
      <c r="E1734" s="10" t="s">
        <v>137</v>
      </c>
      <c r="F1734" s="10" t="s">
        <v>138</v>
      </c>
      <c r="G1734" s="51">
        <v>1500000</v>
      </c>
      <c r="H1734" s="51">
        <v>0</v>
      </c>
      <c r="I1734" s="51">
        <v>0</v>
      </c>
      <c r="J1734" s="51">
        <v>0</v>
      </c>
      <c r="K1734" s="51">
        <v>0</v>
      </c>
      <c r="L1734" s="51">
        <v>0</v>
      </c>
      <c r="M1734" s="51">
        <v>0</v>
      </c>
      <c r="N1734" s="51">
        <v>0</v>
      </c>
      <c r="O1734" s="51">
        <v>0</v>
      </c>
      <c r="P1734" s="51">
        <v>0</v>
      </c>
      <c r="Q1734" s="9">
        <f t="shared" si="53"/>
        <v>0</v>
      </c>
    </row>
    <row r="1735" spans="1:17" x14ac:dyDescent="0.2">
      <c r="A1735" s="10" t="s">
        <v>522</v>
      </c>
      <c r="B1735" s="10" t="s">
        <v>523</v>
      </c>
      <c r="C1735" s="11" t="str">
        <f t="shared" ref="C1735:C1798" si="54">+CONCATENATE(A1735," ",B1735)</f>
        <v>21375806 CENTRO DE PRODUCCÓN ARTÍSTICA Y CULTURAL</v>
      </c>
      <c r="D1735" s="10" t="s">
        <v>19</v>
      </c>
      <c r="E1735" s="10" t="s">
        <v>139</v>
      </c>
      <c r="F1735" s="10" t="s">
        <v>140</v>
      </c>
      <c r="G1735" s="51">
        <v>1000000</v>
      </c>
      <c r="H1735" s="51">
        <v>160000</v>
      </c>
      <c r="I1735" s="51">
        <v>160000</v>
      </c>
      <c r="J1735" s="51">
        <v>0</v>
      </c>
      <c r="K1735" s="51">
        <v>0</v>
      </c>
      <c r="L1735" s="51">
        <v>0</v>
      </c>
      <c r="M1735" s="51">
        <v>157861</v>
      </c>
      <c r="N1735" s="51">
        <v>157861</v>
      </c>
      <c r="O1735" s="51">
        <v>2139</v>
      </c>
      <c r="P1735" s="51">
        <v>2139</v>
      </c>
      <c r="Q1735" s="9">
        <f t="shared" ref="Q1735:Q1798" si="55">+IFERROR(M1735/H1735,0)</f>
        <v>0.98663124999999996</v>
      </c>
    </row>
    <row r="1736" spans="1:17" x14ac:dyDescent="0.2">
      <c r="A1736" s="10" t="s">
        <v>522</v>
      </c>
      <c r="B1736" s="10" t="s">
        <v>523</v>
      </c>
      <c r="C1736" s="11" t="str">
        <f t="shared" si="54"/>
        <v>21375806 CENTRO DE PRODUCCÓN ARTÍSTICA Y CULTURAL</v>
      </c>
      <c r="D1736" s="10" t="s">
        <v>19</v>
      </c>
      <c r="E1736" s="10" t="s">
        <v>141</v>
      </c>
      <c r="F1736" s="10" t="s">
        <v>142</v>
      </c>
      <c r="G1736" s="51">
        <v>200000</v>
      </c>
      <c r="H1736" s="51">
        <v>60000</v>
      </c>
      <c r="I1736" s="51">
        <v>60000</v>
      </c>
      <c r="J1736" s="51">
        <v>0</v>
      </c>
      <c r="K1736" s="51">
        <v>0</v>
      </c>
      <c r="L1736" s="51">
        <v>0</v>
      </c>
      <c r="M1736" s="51">
        <v>58769</v>
      </c>
      <c r="N1736" s="51">
        <v>58769</v>
      </c>
      <c r="O1736" s="51">
        <v>1231</v>
      </c>
      <c r="P1736" s="51">
        <v>1231</v>
      </c>
      <c r="Q1736" s="9">
        <f t="shared" si="55"/>
        <v>0.97948333333333337</v>
      </c>
    </row>
    <row r="1737" spans="1:17" x14ac:dyDescent="0.2">
      <c r="A1737" s="10" t="s">
        <v>522</v>
      </c>
      <c r="B1737" s="10" t="s">
        <v>523</v>
      </c>
      <c r="C1737" s="11" t="str">
        <f t="shared" si="54"/>
        <v>21375806 CENTRO DE PRODUCCÓN ARTÍSTICA Y CULTURAL</v>
      </c>
      <c r="D1737" s="10" t="s">
        <v>19</v>
      </c>
      <c r="E1737" s="10" t="s">
        <v>145</v>
      </c>
      <c r="F1737" s="10" t="s">
        <v>146</v>
      </c>
      <c r="G1737" s="51">
        <v>200000</v>
      </c>
      <c r="H1737" s="51">
        <v>60000</v>
      </c>
      <c r="I1737" s="51">
        <v>60000</v>
      </c>
      <c r="J1737" s="51">
        <v>0</v>
      </c>
      <c r="K1737" s="51">
        <v>0</v>
      </c>
      <c r="L1737" s="51">
        <v>0</v>
      </c>
      <c r="M1737" s="51">
        <v>58769</v>
      </c>
      <c r="N1737" s="51">
        <v>58769</v>
      </c>
      <c r="O1737" s="51">
        <v>1231</v>
      </c>
      <c r="P1737" s="51">
        <v>1231</v>
      </c>
      <c r="Q1737" s="9">
        <f t="shared" si="55"/>
        <v>0.97948333333333337</v>
      </c>
    </row>
    <row r="1738" spans="1:17" x14ac:dyDescent="0.2">
      <c r="A1738" s="10" t="s">
        <v>522</v>
      </c>
      <c r="B1738" s="10" t="s">
        <v>523</v>
      </c>
      <c r="C1738" s="11" t="str">
        <f t="shared" si="54"/>
        <v>21375806 CENTRO DE PRODUCCÓN ARTÍSTICA Y CULTURAL</v>
      </c>
      <c r="D1738" s="10" t="s">
        <v>19</v>
      </c>
      <c r="E1738" s="10" t="s">
        <v>153</v>
      </c>
      <c r="F1738" s="10" t="s">
        <v>154</v>
      </c>
      <c r="G1738" s="51">
        <v>16385000</v>
      </c>
      <c r="H1738" s="51">
        <v>10490000</v>
      </c>
      <c r="I1738" s="51">
        <v>10490000</v>
      </c>
      <c r="J1738" s="51">
        <v>0</v>
      </c>
      <c r="K1738" s="51">
        <v>0</v>
      </c>
      <c r="L1738" s="51">
        <v>0</v>
      </c>
      <c r="M1738" s="51">
        <v>4170032.48</v>
      </c>
      <c r="N1738" s="51">
        <v>3959105.76</v>
      </c>
      <c r="O1738" s="51">
        <v>6319967.5199999996</v>
      </c>
      <c r="P1738" s="51">
        <v>6319967.5199999996</v>
      </c>
      <c r="Q1738" s="9">
        <f t="shared" si="55"/>
        <v>0.39752454528122022</v>
      </c>
    </row>
    <row r="1739" spans="1:17" x14ac:dyDescent="0.2">
      <c r="A1739" s="10" t="s">
        <v>522</v>
      </c>
      <c r="B1739" s="10" t="s">
        <v>523</v>
      </c>
      <c r="C1739" s="11" t="str">
        <f t="shared" si="54"/>
        <v>21375806 CENTRO DE PRODUCCÓN ARTÍSTICA Y CULTURAL</v>
      </c>
      <c r="D1739" s="10" t="s">
        <v>19</v>
      </c>
      <c r="E1739" s="10" t="s">
        <v>155</v>
      </c>
      <c r="F1739" s="10" t="s">
        <v>156</v>
      </c>
      <c r="G1739" s="51">
        <v>9500000</v>
      </c>
      <c r="H1739" s="51">
        <v>5500000</v>
      </c>
      <c r="I1739" s="51">
        <v>5500000</v>
      </c>
      <c r="J1739" s="51">
        <v>0</v>
      </c>
      <c r="K1739" s="51">
        <v>0</v>
      </c>
      <c r="L1739" s="51">
        <v>0</v>
      </c>
      <c r="M1739" s="51">
        <v>2010137.58</v>
      </c>
      <c r="N1739" s="51">
        <v>1799210.86</v>
      </c>
      <c r="O1739" s="51">
        <v>3489862.42</v>
      </c>
      <c r="P1739" s="51">
        <v>3489862.42</v>
      </c>
      <c r="Q1739" s="9">
        <f t="shared" si="55"/>
        <v>0.36547956000000004</v>
      </c>
    </row>
    <row r="1740" spans="1:17" x14ac:dyDescent="0.2">
      <c r="A1740" s="10" t="s">
        <v>522</v>
      </c>
      <c r="B1740" s="10" t="s">
        <v>523</v>
      </c>
      <c r="C1740" s="11" t="str">
        <f t="shared" si="54"/>
        <v>21375806 CENTRO DE PRODUCCÓN ARTÍSTICA Y CULTURAL</v>
      </c>
      <c r="D1740" s="10" t="s">
        <v>19</v>
      </c>
      <c r="E1740" s="10" t="s">
        <v>157</v>
      </c>
      <c r="F1740" s="10" t="s">
        <v>158</v>
      </c>
      <c r="G1740" s="51">
        <v>6000000</v>
      </c>
      <c r="H1740" s="51">
        <v>4000000</v>
      </c>
      <c r="I1740" s="51">
        <v>4000000</v>
      </c>
      <c r="J1740" s="51">
        <v>0</v>
      </c>
      <c r="K1740" s="51">
        <v>0</v>
      </c>
      <c r="L1740" s="51">
        <v>0</v>
      </c>
      <c r="M1740" s="51">
        <v>1772188</v>
      </c>
      <c r="N1740" s="51">
        <v>1772188</v>
      </c>
      <c r="O1740" s="51">
        <v>2227812</v>
      </c>
      <c r="P1740" s="51">
        <v>2227812</v>
      </c>
      <c r="Q1740" s="9">
        <f t="shared" si="55"/>
        <v>0.44304700000000002</v>
      </c>
    </row>
    <row r="1741" spans="1:17" x14ac:dyDescent="0.2">
      <c r="A1741" s="10" t="s">
        <v>522</v>
      </c>
      <c r="B1741" s="10" t="s">
        <v>523</v>
      </c>
      <c r="C1741" s="11" t="str">
        <f t="shared" si="54"/>
        <v>21375806 CENTRO DE PRODUCCÓN ARTÍSTICA Y CULTURAL</v>
      </c>
      <c r="D1741" s="10" t="s">
        <v>19</v>
      </c>
      <c r="E1741" s="10" t="s">
        <v>161</v>
      </c>
      <c r="F1741" s="10" t="s">
        <v>162</v>
      </c>
      <c r="G1741" s="51">
        <v>3500000</v>
      </c>
      <c r="H1741" s="51">
        <v>1500000</v>
      </c>
      <c r="I1741" s="51">
        <v>1500000</v>
      </c>
      <c r="J1741" s="51">
        <v>0</v>
      </c>
      <c r="K1741" s="51">
        <v>0</v>
      </c>
      <c r="L1741" s="51">
        <v>0</v>
      </c>
      <c r="M1741" s="51">
        <v>237949.58</v>
      </c>
      <c r="N1741" s="51">
        <v>27022.86</v>
      </c>
      <c r="O1741" s="51">
        <v>1262050.42</v>
      </c>
      <c r="P1741" s="51">
        <v>1262050.42</v>
      </c>
      <c r="Q1741" s="9">
        <f t="shared" si="55"/>
        <v>0.15863305333333333</v>
      </c>
    </row>
    <row r="1742" spans="1:17" x14ac:dyDescent="0.2">
      <c r="A1742" s="10" t="s">
        <v>522</v>
      </c>
      <c r="B1742" s="10" t="s">
        <v>523</v>
      </c>
      <c r="C1742" s="11" t="str">
        <f t="shared" si="54"/>
        <v>21375806 CENTRO DE PRODUCCÓN ARTÍSTICA Y CULTURAL</v>
      </c>
      <c r="D1742" s="10" t="s">
        <v>19</v>
      </c>
      <c r="E1742" s="10" t="s">
        <v>171</v>
      </c>
      <c r="F1742" s="10" t="s">
        <v>172</v>
      </c>
      <c r="G1742" s="51">
        <v>2720000</v>
      </c>
      <c r="H1742" s="51">
        <v>2600000</v>
      </c>
      <c r="I1742" s="51">
        <v>2600000</v>
      </c>
      <c r="J1742" s="51">
        <v>0</v>
      </c>
      <c r="K1742" s="51">
        <v>0</v>
      </c>
      <c r="L1742" s="51">
        <v>0</v>
      </c>
      <c r="M1742" s="51">
        <v>1548242.9</v>
      </c>
      <c r="N1742" s="51">
        <v>1548242.9</v>
      </c>
      <c r="O1742" s="51">
        <v>1051757.1000000001</v>
      </c>
      <c r="P1742" s="51">
        <v>1051757.1000000001</v>
      </c>
      <c r="Q1742" s="9">
        <f t="shared" si="55"/>
        <v>0.59547803846153846</v>
      </c>
    </row>
    <row r="1743" spans="1:17" x14ac:dyDescent="0.2">
      <c r="A1743" s="10" t="s">
        <v>522</v>
      </c>
      <c r="B1743" s="10" t="s">
        <v>523</v>
      </c>
      <c r="C1743" s="11" t="str">
        <f t="shared" si="54"/>
        <v>21375806 CENTRO DE PRODUCCÓN ARTÍSTICA Y CULTURAL</v>
      </c>
      <c r="D1743" s="10" t="s">
        <v>19</v>
      </c>
      <c r="E1743" s="10" t="s">
        <v>173</v>
      </c>
      <c r="F1743" s="10" t="s">
        <v>174</v>
      </c>
      <c r="G1743" s="51">
        <v>120000</v>
      </c>
      <c r="H1743" s="51">
        <v>0</v>
      </c>
      <c r="I1743" s="51">
        <v>0</v>
      </c>
      <c r="J1743" s="51">
        <v>0</v>
      </c>
      <c r="K1743" s="51">
        <v>0</v>
      </c>
      <c r="L1743" s="51">
        <v>0</v>
      </c>
      <c r="M1743" s="51">
        <v>0</v>
      </c>
      <c r="N1743" s="51">
        <v>0</v>
      </c>
      <c r="O1743" s="51">
        <v>0</v>
      </c>
      <c r="P1743" s="51">
        <v>0</v>
      </c>
      <c r="Q1743" s="9">
        <f t="shared" si="55"/>
        <v>0</v>
      </c>
    </row>
    <row r="1744" spans="1:17" x14ac:dyDescent="0.2">
      <c r="A1744" s="10" t="s">
        <v>522</v>
      </c>
      <c r="B1744" s="10" t="s">
        <v>523</v>
      </c>
      <c r="C1744" s="11" t="str">
        <f t="shared" si="54"/>
        <v>21375806 CENTRO DE PRODUCCÓN ARTÍSTICA Y CULTURAL</v>
      </c>
      <c r="D1744" s="10" t="s">
        <v>19</v>
      </c>
      <c r="E1744" s="10" t="s">
        <v>177</v>
      </c>
      <c r="F1744" s="10" t="s">
        <v>178</v>
      </c>
      <c r="G1744" s="51">
        <v>2000000</v>
      </c>
      <c r="H1744" s="51">
        <v>2000000</v>
      </c>
      <c r="I1744" s="51">
        <v>2000000</v>
      </c>
      <c r="J1744" s="51">
        <v>0</v>
      </c>
      <c r="K1744" s="51">
        <v>0</v>
      </c>
      <c r="L1744" s="51">
        <v>0</v>
      </c>
      <c r="M1744" s="51">
        <v>1411935</v>
      </c>
      <c r="N1744" s="51">
        <v>1411935</v>
      </c>
      <c r="O1744" s="51">
        <v>588065</v>
      </c>
      <c r="P1744" s="51">
        <v>588065</v>
      </c>
      <c r="Q1744" s="9">
        <f t="shared" si="55"/>
        <v>0.70596749999999997</v>
      </c>
    </row>
    <row r="1745" spans="1:17" x14ac:dyDescent="0.2">
      <c r="A1745" s="10" t="s">
        <v>522</v>
      </c>
      <c r="B1745" s="10" t="s">
        <v>523</v>
      </c>
      <c r="C1745" s="11" t="str">
        <f t="shared" si="54"/>
        <v>21375806 CENTRO DE PRODUCCÓN ARTÍSTICA Y CULTURAL</v>
      </c>
      <c r="D1745" s="10" t="s">
        <v>19</v>
      </c>
      <c r="E1745" s="10" t="s">
        <v>179</v>
      </c>
      <c r="F1745" s="10" t="s">
        <v>180</v>
      </c>
      <c r="G1745" s="51">
        <v>600000</v>
      </c>
      <c r="H1745" s="51">
        <v>600000</v>
      </c>
      <c r="I1745" s="51">
        <v>600000</v>
      </c>
      <c r="J1745" s="51">
        <v>0</v>
      </c>
      <c r="K1745" s="51">
        <v>0</v>
      </c>
      <c r="L1745" s="51">
        <v>0</v>
      </c>
      <c r="M1745" s="51">
        <v>136307.9</v>
      </c>
      <c r="N1745" s="51">
        <v>136307.9</v>
      </c>
      <c r="O1745" s="51">
        <v>463692.1</v>
      </c>
      <c r="P1745" s="51">
        <v>463692.1</v>
      </c>
      <c r="Q1745" s="9">
        <f t="shared" si="55"/>
        <v>0.22717983333333333</v>
      </c>
    </row>
    <row r="1746" spans="1:17" x14ac:dyDescent="0.2">
      <c r="A1746" s="10" t="s">
        <v>522</v>
      </c>
      <c r="B1746" s="10" t="s">
        <v>523</v>
      </c>
      <c r="C1746" s="11" t="str">
        <f t="shared" si="54"/>
        <v>21375806 CENTRO DE PRODUCCÓN ARTÍSTICA Y CULTURAL</v>
      </c>
      <c r="D1746" s="10" t="s">
        <v>19</v>
      </c>
      <c r="E1746" s="10" t="s">
        <v>185</v>
      </c>
      <c r="F1746" s="10" t="s">
        <v>186</v>
      </c>
      <c r="G1746" s="51">
        <v>90000</v>
      </c>
      <c r="H1746" s="51">
        <v>1090000</v>
      </c>
      <c r="I1746" s="51">
        <v>1090000</v>
      </c>
      <c r="J1746" s="51">
        <v>0</v>
      </c>
      <c r="K1746" s="51">
        <v>0</v>
      </c>
      <c r="L1746" s="51">
        <v>0</v>
      </c>
      <c r="M1746" s="51">
        <v>0</v>
      </c>
      <c r="N1746" s="51">
        <v>0</v>
      </c>
      <c r="O1746" s="51">
        <v>1090000</v>
      </c>
      <c r="P1746" s="51">
        <v>1090000</v>
      </c>
      <c r="Q1746" s="9">
        <f t="shared" si="55"/>
        <v>0</v>
      </c>
    </row>
    <row r="1747" spans="1:17" x14ac:dyDescent="0.2">
      <c r="A1747" s="10" t="s">
        <v>522</v>
      </c>
      <c r="B1747" s="10" t="s">
        <v>523</v>
      </c>
      <c r="C1747" s="11" t="str">
        <f t="shared" si="54"/>
        <v>21375806 CENTRO DE PRODUCCÓN ARTÍSTICA Y CULTURAL</v>
      </c>
      <c r="D1747" s="10" t="s">
        <v>19</v>
      </c>
      <c r="E1747" s="10" t="s">
        <v>189</v>
      </c>
      <c r="F1747" s="10" t="s">
        <v>190</v>
      </c>
      <c r="G1747" s="51">
        <v>90000</v>
      </c>
      <c r="H1747" s="51">
        <v>1090000</v>
      </c>
      <c r="I1747" s="51">
        <v>1090000</v>
      </c>
      <c r="J1747" s="51">
        <v>0</v>
      </c>
      <c r="K1747" s="51">
        <v>0</v>
      </c>
      <c r="L1747" s="51">
        <v>0</v>
      </c>
      <c r="M1747" s="51">
        <v>0</v>
      </c>
      <c r="N1747" s="51">
        <v>0</v>
      </c>
      <c r="O1747" s="51">
        <v>1090000</v>
      </c>
      <c r="P1747" s="51">
        <v>1090000</v>
      </c>
      <c r="Q1747" s="9">
        <f t="shared" si="55"/>
        <v>0</v>
      </c>
    </row>
    <row r="1748" spans="1:17" x14ac:dyDescent="0.2">
      <c r="A1748" s="10" t="s">
        <v>522</v>
      </c>
      <c r="B1748" s="10" t="s">
        <v>523</v>
      </c>
      <c r="C1748" s="11" t="str">
        <f t="shared" si="54"/>
        <v>21375806 CENTRO DE PRODUCCÓN ARTÍSTICA Y CULTURAL</v>
      </c>
      <c r="D1748" s="10" t="s">
        <v>19</v>
      </c>
      <c r="E1748" s="10" t="s">
        <v>191</v>
      </c>
      <c r="F1748" s="10" t="s">
        <v>192</v>
      </c>
      <c r="G1748" s="51">
        <v>4075000</v>
      </c>
      <c r="H1748" s="51">
        <v>1300000</v>
      </c>
      <c r="I1748" s="51">
        <v>1300000</v>
      </c>
      <c r="J1748" s="51">
        <v>0</v>
      </c>
      <c r="K1748" s="51">
        <v>0</v>
      </c>
      <c r="L1748" s="51">
        <v>0</v>
      </c>
      <c r="M1748" s="51">
        <v>611652</v>
      </c>
      <c r="N1748" s="51">
        <v>611652</v>
      </c>
      <c r="O1748" s="51">
        <v>688348</v>
      </c>
      <c r="P1748" s="51">
        <v>688348</v>
      </c>
      <c r="Q1748" s="9">
        <f t="shared" si="55"/>
        <v>0.47050153846153847</v>
      </c>
    </row>
    <row r="1749" spans="1:17" x14ac:dyDescent="0.2">
      <c r="A1749" s="10" t="s">
        <v>522</v>
      </c>
      <c r="B1749" s="10" t="s">
        <v>523</v>
      </c>
      <c r="C1749" s="11" t="str">
        <f t="shared" si="54"/>
        <v>21375806 CENTRO DE PRODUCCÓN ARTÍSTICA Y CULTURAL</v>
      </c>
      <c r="D1749" s="10" t="s">
        <v>19</v>
      </c>
      <c r="E1749" s="10" t="s">
        <v>193</v>
      </c>
      <c r="F1749" s="10" t="s">
        <v>194</v>
      </c>
      <c r="G1749" s="51">
        <v>700000</v>
      </c>
      <c r="H1749" s="51">
        <v>100000</v>
      </c>
      <c r="I1749" s="51">
        <v>100000</v>
      </c>
      <c r="J1749" s="51">
        <v>0</v>
      </c>
      <c r="K1749" s="51">
        <v>0</v>
      </c>
      <c r="L1749" s="51">
        <v>0</v>
      </c>
      <c r="M1749" s="51">
        <v>86004.33</v>
      </c>
      <c r="N1749" s="51">
        <v>86004.33</v>
      </c>
      <c r="O1749" s="51">
        <v>13995.67</v>
      </c>
      <c r="P1749" s="51">
        <v>13995.67</v>
      </c>
      <c r="Q1749" s="9">
        <f t="shared" si="55"/>
        <v>0.86004330000000007</v>
      </c>
    </row>
    <row r="1750" spans="1:17" x14ac:dyDescent="0.2">
      <c r="A1750" s="10" t="s">
        <v>522</v>
      </c>
      <c r="B1750" s="10" t="s">
        <v>523</v>
      </c>
      <c r="C1750" s="11" t="str">
        <f t="shared" si="54"/>
        <v>21375806 CENTRO DE PRODUCCÓN ARTÍSTICA Y CULTURAL</v>
      </c>
      <c r="D1750" s="10" t="s">
        <v>19</v>
      </c>
      <c r="E1750" s="10" t="s">
        <v>197</v>
      </c>
      <c r="F1750" s="10" t="s">
        <v>198</v>
      </c>
      <c r="G1750" s="51">
        <v>700000</v>
      </c>
      <c r="H1750" s="51">
        <v>700000</v>
      </c>
      <c r="I1750" s="51">
        <v>700000</v>
      </c>
      <c r="J1750" s="51">
        <v>0</v>
      </c>
      <c r="K1750" s="51">
        <v>0</v>
      </c>
      <c r="L1750" s="51">
        <v>0</v>
      </c>
      <c r="M1750" s="51">
        <v>86971.83</v>
      </c>
      <c r="N1750" s="51">
        <v>86971.83</v>
      </c>
      <c r="O1750" s="51">
        <v>613028.17000000004</v>
      </c>
      <c r="P1750" s="51">
        <v>613028.17000000004</v>
      </c>
      <c r="Q1750" s="9">
        <f t="shared" si="55"/>
        <v>0.12424547142857142</v>
      </c>
    </row>
    <row r="1751" spans="1:17" x14ac:dyDescent="0.2">
      <c r="A1751" s="10" t="s">
        <v>522</v>
      </c>
      <c r="B1751" s="10" t="s">
        <v>523</v>
      </c>
      <c r="C1751" s="11" t="str">
        <f t="shared" si="54"/>
        <v>21375806 CENTRO DE PRODUCCÓN ARTÍSTICA Y CULTURAL</v>
      </c>
      <c r="D1751" s="10" t="s">
        <v>19</v>
      </c>
      <c r="E1751" s="10" t="s">
        <v>201</v>
      </c>
      <c r="F1751" s="10" t="s">
        <v>202</v>
      </c>
      <c r="G1751" s="51">
        <v>1000000</v>
      </c>
      <c r="H1751" s="51">
        <v>500000</v>
      </c>
      <c r="I1751" s="51">
        <v>500000</v>
      </c>
      <c r="J1751" s="51">
        <v>0</v>
      </c>
      <c r="K1751" s="51">
        <v>0</v>
      </c>
      <c r="L1751" s="51">
        <v>0</v>
      </c>
      <c r="M1751" s="51">
        <v>438675.84</v>
      </c>
      <c r="N1751" s="51">
        <v>438675.84</v>
      </c>
      <c r="O1751" s="51">
        <v>61324.160000000003</v>
      </c>
      <c r="P1751" s="51">
        <v>61324.160000000003</v>
      </c>
      <c r="Q1751" s="9">
        <f t="shared" si="55"/>
        <v>0.87735168000000008</v>
      </c>
    </row>
    <row r="1752" spans="1:17" x14ac:dyDescent="0.2">
      <c r="A1752" s="10" t="s">
        <v>522</v>
      </c>
      <c r="B1752" s="10" t="s">
        <v>523</v>
      </c>
      <c r="C1752" s="11" t="str">
        <f t="shared" si="54"/>
        <v>21375806 CENTRO DE PRODUCCÓN ARTÍSTICA Y CULTURAL</v>
      </c>
      <c r="D1752" s="10" t="s">
        <v>19</v>
      </c>
      <c r="E1752" s="10" t="s">
        <v>203</v>
      </c>
      <c r="F1752" s="10" t="s">
        <v>204</v>
      </c>
      <c r="G1752" s="51">
        <v>1500000</v>
      </c>
      <c r="H1752" s="51">
        <v>0</v>
      </c>
      <c r="I1752" s="51">
        <v>0</v>
      </c>
      <c r="J1752" s="51">
        <v>0</v>
      </c>
      <c r="K1752" s="51">
        <v>0</v>
      </c>
      <c r="L1752" s="51">
        <v>0</v>
      </c>
      <c r="M1752" s="51">
        <v>0</v>
      </c>
      <c r="N1752" s="51">
        <v>0</v>
      </c>
      <c r="O1752" s="51">
        <v>0</v>
      </c>
      <c r="P1752" s="51">
        <v>0</v>
      </c>
      <c r="Q1752" s="9">
        <f t="shared" si="55"/>
        <v>0</v>
      </c>
    </row>
    <row r="1753" spans="1:17" x14ac:dyDescent="0.2">
      <c r="A1753" s="10" t="s">
        <v>522</v>
      </c>
      <c r="B1753" s="10" t="s">
        <v>523</v>
      </c>
      <c r="C1753" s="11" t="str">
        <f t="shared" si="54"/>
        <v>21375806 CENTRO DE PRODUCCÓN ARTÍSTICA Y CULTURAL</v>
      </c>
      <c r="D1753" s="10" t="s">
        <v>19</v>
      </c>
      <c r="E1753" s="10" t="s">
        <v>205</v>
      </c>
      <c r="F1753" s="10" t="s">
        <v>206</v>
      </c>
      <c r="G1753" s="51">
        <v>175000</v>
      </c>
      <c r="H1753" s="51">
        <v>0</v>
      </c>
      <c r="I1753" s="51">
        <v>0</v>
      </c>
      <c r="J1753" s="51">
        <v>0</v>
      </c>
      <c r="K1753" s="51">
        <v>0</v>
      </c>
      <c r="L1753" s="51">
        <v>0</v>
      </c>
      <c r="M1753" s="51">
        <v>0</v>
      </c>
      <c r="N1753" s="51">
        <v>0</v>
      </c>
      <c r="O1753" s="51">
        <v>0</v>
      </c>
      <c r="P1753" s="51">
        <v>0</v>
      </c>
      <c r="Q1753" s="9">
        <f t="shared" si="55"/>
        <v>0</v>
      </c>
    </row>
    <row r="1754" spans="1:17" x14ac:dyDescent="0.2">
      <c r="A1754" s="10" t="s">
        <v>522</v>
      </c>
      <c r="B1754" s="10" t="s">
        <v>523</v>
      </c>
      <c r="C1754" s="11" t="str">
        <f t="shared" si="54"/>
        <v>21375806 CENTRO DE PRODUCCÓN ARTÍSTICA Y CULTURAL</v>
      </c>
      <c r="D1754" s="10" t="s">
        <v>19</v>
      </c>
      <c r="E1754" s="10" t="s">
        <v>254</v>
      </c>
      <c r="F1754" s="10" t="s">
        <v>255</v>
      </c>
      <c r="G1754" s="51">
        <v>10450000</v>
      </c>
      <c r="H1754" s="51">
        <v>13850000</v>
      </c>
      <c r="I1754" s="51">
        <v>13850000</v>
      </c>
      <c r="J1754" s="51">
        <v>0</v>
      </c>
      <c r="K1754" s="51">
        <v>5118900</v>
      </c>
      <c r="L1754" s="51">
        <v>0</v>
      </c>
      <c r="M1754" s="51">
        <v>2767673.64</v>
      </c>
      <c r="N1754" s="51">
        <v>2767673.64</v>
      </c>
      <c r="O1754" s="51">
        <v>5963426.3600000003</v>
      </c>
      <c r="P1754" s="51">
        <v>5963426.3600000003</v>
      </c>
      <c r="Q1754" s="9">
        <f t="shared" si="55"/>
        <v>0.19983203176895309</v>
      </c>
    </row>
    <row r="1755" spans="1:17" x14ac:dyDescent="0.2">
      <c r="A1755" s="10" t="s">
        <v>522</v>
      </c>
      <c r="B1755" s="10" t="s">
        <v>523</v>
      </c>
      <c r="C1755" s="11" t="str">
        <f t="shared" si="54"/>
        <v>21375806 CENTRO DE PRODUCCÓN ARTÍSTICA Y CULTURAL</v>
      </c>
      <c r="D1755" s="10" t="s">
        <v>19</v>
      </c>
      <c r="E1755" s="10" t="s">
        <v>256</v>
      </c>
      <c r="F1755" s="10" t="s">
        <v>257</v>
      </c>
      <c r="G1755" s="51">
        <v>9550000</v>
      </c>
      <c r="H1755" s="51">
        <v>13150000</v>
      </c>
      <c r="I1755" s="51">
        <v>13150000</v>
      </c>
      <c r="J1755" s="51">
        <v>0</v>
      </c>
      <c r="K1755" s="51">
        <v>5118900</v>
      </c>
      <c r="L1755" s="51">
        <v>0</v>
      </c>
      <c r="M1755" s="51">
        <v>2190932.9700000002</v>
      </c>
      <c r="N1755" s="51">
        <v>2190932.9700000002</v>
      </c>
      <c r="O1755" s="51">
        <v>5840167.0300000003</v>
      </c>
      <c r="P1755" s="51">
        <v>5840167.0300000003</v>
      </c>
      <c r="Q1755" s="9">
        <f t="shared" si="55"/>
        <v>0.16661087224334603</v>
      </c>
    </row>
    <row r="1756" spans="1:17" x14ac:dyDescent="0.2">
      <c r="A1756" s="10" t="s">
        <v>522</v>
      </c>
      <c r="B1756" s="10" t="s">
        <v>523</v>
      </c>
      <c r="C1756" s="11" t="str">
        <f t="shared" si="54"/>
        <v>21375806 CENTRO DE PRODUCCÓN ARTÍSTICA Y CULTURAL</v>
      </c>
      <c r="D1756" s="10" t="s">
        <v>19</v>
      </c>
      <c r="E1756" s="10" t="s">
        <v>266</v>
      </c>
      <c r="F1756" s="10" t="s">
        <v>267</v>
      </c>
      <c r="G1756" s="51">
        <v>0</v>
      </c>
      <c r="H1756" s="51">
        <v>4000000</v>
      </c>
      <c r="I1756" s="51">
        <v>4000000</v>
      </c>
      <c r="J1756" s="51">
        <v>0</v>
      </c>
      <c r="K1756" s="51">
        <v>0</v>
      </c>
      <c r="L1756" s="51">
        <v>0</v>
      </c>
      <c r="M1756" s="51">
        <v>0</v>
      </c>
      <c r="N1756" s="51">
        <v>0</v>
      </c>
      <c r="O1756" s="51">
        <v>4000000</v>
      </c>
      <c r="P1756" s="51">
        <v>4000000</v>
      </c>
      <c r="Q1756" s="9">
        <f t="shared" si="55"/>
        <v>0</v>
      </c>
    </row>
    <row r="1757" spans="1:17" x14ac:dyDescent="0.2">
      <c r="A1757" s="10" t="s">
        <v>522</v>
      </c>
      <c r="B1757" s="10" t="s">
        <v>523</v>
      </c>
      <c r="C1757" s="11" t="str">
        <f t="shared" si="54"/>
        <v>21375806 CENTRO DE PRODUCCÓN ARTÍSTICA Y CULTURAL</v>
      </c>
      <c r="D1757" s="10" t="s">
        <v>253</v>
      </c>
      <c r="E1757" s="10" t="s">
        <v>260</v>
      </c>
      <c r="F1757" s="10" t="s">
        <v>261</v>
      </c>
      <c r="G1757" s="51">
        <v>1500000</v>
      </c>
      <c r="H1757" s="51">
        <v>1100000</v>
      </c>
      <c r="I1757" s="51">
        <v>1100000</v>
      </c>
      <c r="J1757" s="51">
        <v>0</v>
      </c>
      <c r="K1757" s="51">
        <v>0</v>
      </c>
      <c r="L1757" s="51">
        <v>0</v>
      </c>
      <c r="M1757" s="51">
        <v>561480.85</v>
      </c>
      <c r="N1757" s="51">
        <v>561480.85</v>
      </c>
      <c r="O1757" s="51">
        <v>538519.15</v>
      </c>
      <c r="P1757" s="51">
        <v>538519.15</v>
      </c>
      <c r="Q1757" s="9">
        <f t="shared" si="55"/>
        <v>0.5104371363636363</v>
      </c>
    </row>
    <row r="1758" spans="1:17" x14ac:dyDescent="0.2">
      <c r="A1758" s="10" t="s">
        <v>522</v>
      </c>
      <c r="B1758" s="10" t="s">
        <v>523</v>
      </c>
      <c r="C1758" s="11" t="str">
        <f t="shared" si="54"/>
        <v>21375806 CENTRO DE PRODUCCÓN ARTÍSTICA Y CULTURAL</v>
      </c>
      <c r="D1758" s="10" t="s">
        <v>253</v>
      </c>
      <c r="E1758" s="10" t="s">
        <v>262</v>
      </c>
      <c r="F1758" s="10" t="s">
        <v>263</v>
      </c>
      <c r="G1758" s="51">
        <v>1100000</v>
      </c>
      <c r="H1758" s="51">
        <v>1100000</v>
      </c>
      <c r="I1758" s="51">
        <v>1100000</v>
      </c>
      <c r="J1758" s="51">
        <v>0</v>
      </c>
      <c r="K1758" s="51">
        <v>0</v>
      </c>
      <c r="L1758" s="51">
        <v>0</v>
      </c>
      <c r="M1758" s="51">
        <v>678917.25</v>
      </c>
      <c r="N1758" s="51">
        <v>678917.25</v>
      </c>
      <c r="O1758" s="51">
        <v>421082.75</v>
      </c>
      <c r="P1758" s="51">
        <v>421082.75</v>
      </c>
      <c r="Q1758" s="9">
        <f t="shared" si="55"/>
        <v>0.61719749999999995</v>
      </c>
    </row>
    <row r="1759" spans="1:17" x14ac:dyDescent="0.2">
      <c r="A1759" s="10" t="s">
        <v>522</v>
      </c>
      <c r="B1759" s="10" t="s">
        <v>523</v>
      </c>
      <c r="C1759" s="11" t="str">
        <f t="shared" si="54"/>
        <v>21375806 CENTRO DE PRODUCCÓN ARTÍSTICA Y CULTURAL</v>
      </c>
      <c r="D1759" s="10" t="s">
        <v>253</v>
      </c>
      <c r="E1759" s="10" t="s">
        <v>264</v>
      </c>
      <c r="F1759" s="10" t="s">
        <v>265</v>
      </c>
      <c r="G1759" s="51">
        <v>6500000</v>
      </c>
      <c r="H1759" s="51">
        <v>6500000</v>
      </c>
      <c r="I1759" s="51">
        <v>6500000</v>
      </c>
      <c r="J1759" s="51">
        <v>0</v>
      </c>
      <c r="K1759" s="51">
        <v>5118900</v>
      </c>
      <c r="L1759" s="51">
        <v>0</v>
      </c>
      <c r="M1759" s="51">
        <v>550394.85</v>
      </c>
      <c r="N1759" s="51">
        <v>550394.85</v>
      </c>
      <c r="O1759" s="51">
        <v>830705.15</v>
      </c>
      <c r="P1759" s="51">
        <v>830705.15</v>
      </c>
      <c r="Q1759" s="9">
        <f t="shared" si="55"/>
        <v>8.4676130769230765E-2</v>
      </c>
    </row>
    <row r="1760" spans="1:17" x14ac:dyDescent="0.2">
      <c r="A1760" s="10" t="s">
        <v>522</v>
      </c>
      <c r="B1760" s="10" t="s">
        <v>523</v>
      </c>
      <c r="C1760" s="11" t="str">
        <f t="shared" si="54"/>
        <v>21375806 CENTRO DE PRODUCCÓN ARTÍSTICA Y CULTURAL</v>
      </c>
      <c r="D1760" s="10" t="s">
        <v>253</v>
      </c>
      <c r="E1760" s="10" t="s">
        <v>266</v>
      </c>
      <c r="F1760" s="10" t="s">
        <v>267</v>
      </c>
      <c r="G1760" s="51">
        <v>450000</v>
      </c>
      <c r="H1760" s="51">
        <v>450000</v>
      </c>
      <c r="I1760" s="51">
        <v>450000</v>
      </c>
      <c r="J1760" s="51">
        <v>0</v>
      </c>
      <c r="K1760" s="51">
        <v>0</v>
      </c>
      <c r="L1760" s="51">
        <v>0</v>
      </c>
      <c r="M1760" s="51">
        <v>400140.02</v>
      </c>
      <c r="N1760" s="51">
        <v>400140.02</v>
      </c>
      <c r="O1760" s="51">
        <v>49859.98</v>
      </c>
      <c r="P1760" s="51">
        <v>49859.98</v>
      </c>
      <c r="Q1760" s="12">
        <f t="shared" si="55"/>
        <v>0.88920004444444445</v>
      </c>
    </row>
    <row r="1761" spans="1:17" x14ac:dyDescent="0.2">
      <c r="A1761" s="10" t="s">
        <v>522</v>
      </c>
      <c r="B1761" s="10" t="s">
        <v>523</v>
      </c>
      <c r="C1761" s="11" t="str">
        <f t="shared" si="54"/>
        <v>21375806 CENTRO DE PRODUCCÓN ARTÍSTICA Y CULTURAL</v>
      </c>
      <c r="D1761" s="10" t="s">
        <v>253</v>
      </c>
      <c r="E1761" s="10" t="s">
        <v>274</v>
      </c>
      <c r="F1761" s="10" t="s">
        <v>275</v>
      </c>
      <c r="G1761" s="51">
        <v>900000</v>
      </c>
      <c r="H1761" s="51">
        <v>700000</v>
      </c>
      <c r="I1761" s="51">
        <v>700000</v>
      </c>
      <c r="J1761" s="51">
        <v>0</v>
      </c>
      <c r="K1761" s="51">
        <v>0</v>
      </c>
      <c r="L1761" s="51">
        <v>0</v>
      </c>
      <c r="M1761" s="51">
        <v>576740.67000000004</v>
      </c>
      <c r="N1761" s="51">
        <v>576740.67000000004</v>
      </c>
      <c r="O1761" s="51">
        <v>123259.33</v>
      </c>
      <c r="P1761" s="51">
        <v>123259.33</v>
      </c>
      <c r="Q1761" s="9">
        <f t="shared" si="55"/>
        <v>0.8239152428571429</v>
      </c>
    </row>
    <row r="1762" spans="1:17" x14ac:dyDescent="0.2">
      <c r="A1762" s="10" t="s">
        <v>522</v>
      </c>
      <c r="B1762" s="10" t="s">
        <v>523</v>
      </c>
      <c r="C1762" s="11" t="str">
        <f t="shared" si="54"/>
        <v>21375806 CENTRO DE PRODUCCÓN ARTÍSTICA Y CULTURAL</v>
      </c>
      <c r="D1762" s="10" t="s">
        <v>253</v>
      </c>
      <c r="E1762" s="10" t="s">
        <v>276</v>
      </c>
      <c r="F1762" s="10" t="s">
        <v>277</v>
      </c>
      <c r="G1762" s="51">
        <v>900000</v>
      </c>
      <c r="H1762" s="51">
        <v>700000</v>
      </c>
      <c r="I1762" s="51">
        <v>700000</v>
      </c>
      <c r="J1762" s="51">
        <v>0</v>
      </c>
      <c r="K1762" s="51">
        <v>0</v>
      </c>
      <c r="L1762" s="51">
        <v>0</v>
      </c>
      <c r="M1762" s="51">
        <v>576740.67000000004</v>
      </c>
      <c r="N1762" s="51">
        <v>576740.67000000004</v>
      </c>
      <c r="O1762" s="51">
        <v>123259.33</v>
      </c>
      <c r="P1762" s="51">
        <v>123259.33</v>
      </c>
      <c r="Q1762" s="9">
        <f t="shared" si="55"/>
        <v>0.8239152428571429</v>
      </c>
    </row>
    <row r="1763" spans="1:17" x14ac:dyDescent="0.2">
      <c r="A1763" s="10" t="s">
        <v>522</v>
      </c>
      <c r="B1763" s="10" t="s">
        <v>523</v>
      </c>
      <c r="C1763" s="11" t="str">
        <f t="shared" si="54"/>
        <v>21375806 CENTRO DE PRODUCCÓN ARTÍSTICA Y CULTURAL</v>
      </c>
      <c r="D1763" s="10" t="s">
        <v>19</v>
      </c>
      <c r="E1763" s="10" t="s">
        <v>209</v>
      </c>
      <c r="F1763" s="10" t="s">
        <v>210</v>
      </c>
      <c r="G1763" s="51">
        <v>66489173</v>
      </c>
      <c r="H1763" s="51">
        <v>278539711</v>
      </c>
      <c r="I1763" s="51">
        <v>278539711</v>
      </c>
      <c r="J1763" s="51">
        <v>0</v>
      </c>
      <c r="K1763" s="51">
        <v>0</v>
      </c>
      <c r="L1763" s="51">
        <v>0</v>
      </c>
      <c r="M1763" s="51">
        <v>273148016.25</v>
      </c>
      <c r="N1763" s="51">
        <v>271836919.12</v>
      </c>
      <c r="O1763" s="51">
        <v>5391694.75</v>
      </c>
      <c r="P1763" s="51">
        <v>5391694.75</v>
      </c>
      <c r="Q1763" s="9">
        <f t="shared" si="55"/>
        <v>0.98064299438438063</v>
      </c>
    </row>
    <row r="1764" spans="1:17" x14ac:dyDescent="0.2">
      <c r="A1764" s="10" t="s">
        <v>522</v>
      </c>
      <c r="B1764" s="10" t="s">
        <v>523</v>
      </c>
      <c r="C1764" s="11" t="str">
        <f t="shared" si="54"/>
        <v>21375806 CENTRO DE PRODUCCÓN ARTÍSTICA Y CULTURAL</v>
      </c>
      <c r="D1764" s="10" t="s">
        <v>19</v>
      </c>
      <c r="E1764" s="10" t="s">
        <v>211</v>
      </c>
      <c r="F1764" s="10" t="s">
        <v>212</v>
      </c>
      <c r="G1764" s="51">
        <v>3923173</v>
      </c>
      <c r="H1764" s="51">
        <v>3873711</v>
      </c>
      <c r="I1764" s="51">
        <v>3873711</v>
      </c>
      <c r="J1764" s="51">
        <v>0</v>
      </c>
      <c r="K1764" s="51">
        <v>0</v>
      </c>
      <c r="L1764" s="51">
        <v>0</v>
      </c>
      <c r="M1764" s="51">
        <v>2965552.56</v>
      </c>
      <c r="N1764" s="51">
        <v>2965552.56</v>
      </c>
      <c r="O1764" s="51">
        <v>908158.44</v>
      </c>
      <c r="P1764" s="51">
        <v>908158.44</v>
      </c>
      <c r="Q1764" s="9">
        <f t="shared" si="55"/>
        <v>0.76555854579755689</v>
      </c>
    </row>
    <row r="1765" spans="1:17" x14ac:dyDescent="0.2">
      <c r="A1765" s="10" t="s">
        <v>522</v>
      </c>
      <c r="B1765" s="10" t="s">
        <v>523</v>
      </c>
      <c r="C1765" s="11" t="str">
        <f t="shared" si="54"/>
        <v>21375806 CENTRO DE PRODUCCÓN ARTÍSTICA Y CULTURAL</v>
      </c>
      <c r="D1765" s="10" t="s">
        <v>19</v>
      </c>
      <c r="E1765" s="10" t="s">
        <v>529</v>
      </c>
      <c r="F1765" s="10" t="s">
        <v>214</v>
      </c>
      <c r="G1765" s="51">
        <v>3384275</v>
      </c>
      <c r="H1765" s="51">
        <v>3341607</v>
      </c>
      <c r="I1765" s="51">
        <v>3341607</v>
      </c>
      <c r="J1765" s="51">
        <v>0</v>
      </c>
      <c r="K1765" s="51">
        <v>0</v>
      </c>
      <c r="L1765" s="51">
        <v>0</v>
      </c>
      <c r="M1765" s="51">
        <v>2552661.73</v>
      </c>
      <c r="N1765" s="51">
        <v>2552661.73</v>
      </c>
      <c r="O1765" s="51">
        <v>788945.27</v>
      </c>
      <c r="P1765" s="51">
        <v>788945.27</v>
      </c>
      <c r="Q1765" s="9">
        <f t="shared" si="55"/>
        <v>0.76390243676171377</v>
      </c>
    </row>
    <row r="1766" spans="1:17" x14ac:dyDescent="0.2">
      <c r="A1766" s="10" t="s">
        <v>522</v>
      </c>
      <c r="B1766" s="10" t="s">
        <v>523</v>
      </c>
      <c r="C1766" s="11" t="str">
        <f t="shared" si="54"/>
        <v>21375806 CENTRO DE PRODUCCÓN ARTÍSTICA Y CULTURAL</v>
      </c>
      <c r="D1766" s="10" t="s">
        <v>19</v>
      </c>
      <c r="E1766" s="10" t="s">
        <v>530</v>
      </c>
      <c r="F1766" s="10" t="s">
        <v>216</v>
      </c>
      <c r="G1766" s="51">
        <v>538898</v>
      </c>
      <c r="H1766" s="51">
        <v>532104</v>
      </c>
      <c r="I1766" s="51">
        <v>532104</v>
      </c>
      <c r="J1766" s="51">
        <v>0</v>
      </c>
      <c r="K1766" s="51">
        <v>0</v>
      </c>
      <c r="L1766" s="51">
        <v>0</v>
      </c>
      <c r="M1766" s="51">
        <v>412890.83</v>
      </c>
      <c r="N1766" s="51">
        <v>412890.83</v>
      </c>
      <c r="O1766" s="51">
        <v>119213.17</v>
      </c>
      <c r="P1766" s="51">
        <v>119213.17</v>
      </c>
      <c r="Q1766" s="9">
        <f t="shared" si="55"/>
        <v>0.77595889149489572</v>
      </c>
    </row>
    <row r="1767" spans="1:17" x14ac:dyDescent="0.2">
      <c r="A1767" s="10" t="s">
        <v>522</v>
      </c>
      <c r="B1767" s="10" t="s">
        <v>523</v>
      </c>
      <c r="C1767" s="11" t="str">
        <f t="shared" si="54"/>
        <v>21375806 CENTRO DE PRODUCCÓN ARTÍSTICA Y CULTURAL</v>
      </c>
      <c r="D1767" s="10" t="s">
        <v>19</v>
      </c>
      <c r="E1767" s="10" t="s">
        <v>225</v>
      </c>
      <c r="F1767" s="10" t="s">
        <v>226</v>
      </c>
      <c r="G1767" s="51">
        <v>7700000</v>
      </c>
      <c r="H1767" s="51">
        <v>9800000</v>
      </c>
      <c r="I1767" s="51">
        <v>9800000</v>
      </c>
      <c r="J1767" s="51">
        <v>0</v>
      </c>
      <c r="K1767" s="51">
        <v>0</v>
      </c>
      <c r="L1767" s="51">
        <v>0</v>
      </c>
      <c r="M1767" s="51">
        <v>5316463.6900000004</v>
      </c>
      <c r="N1767" s="51">
        <v>4005366.56</v>
      </c>
      <c r="O1767" s="51">
        <v>4483536.3099999996</v>
      </c>
      <c r="P1767" s="51">
        <v>4483536.3099999996</v>
      </c>
      <c r="Q1767" s="12">
        <f t="shared" si="55"/>
        <v>0.54249629489795925</v>
      </c>
    </row>
    <row r="1768" spans="1:17" x14ac:dyDescent="0.2">
      <c r="A1768" s="10" t="s">
        <v>522</v>
      </c>
      <c r="B1768" s="10" t="s">
        <v>523</v>
      </c>
      <c r="C1768" s="11" t="str">
        <f t="shared" si="54"/>
        <v>21375806 CENTRO DE PRODUCCÓN ARTÍSTICA Y CULTURAL</v>
      </c>
      <c r="D1768" s="10" t="s">
        <v>19</v>
      </c>
      <c r="E1768" s="10" t="s">
        <v>227</v>
      </c>
      <c r="F1768" s="10" t="s">
        <v>228</v>
      </c>
      <c r="G1768" s="51">
        <v>3700000</v>
      </c>
      <c r="H1768" s="51">
        <v>7800000</v>
      </c>
      <c r="I1768" s="51">
        <v>7800000</v>
      </c>
      <c r="J1768" s="51">
        <v>0</v>
      </c>
      <c r="K1768" s="51">
        <v>0</v>
      </c>
      <c r="L1768" s="51">
        <v>0</v>
      </c>
      <c r="M1768" s="51">
        <v>5274824.6900000004</v>
      </c>
      <c r="N1768" s="51">
        <v>3963727.56</v>
      </c>
      <c r="O1768" s="51">
        <v>2525175.31</v>
      </c>
      <c r="P1768" s="51">
        <v>2525175.31</v>
      </c>
      <c r="Q1768" s="9">
        <f t="shared" si="55"/>
        <v>0.67625957564102568</v>
      </c>
    </row>
    <row r="1769" spans="1:17" x14ac:dyDescent="0.2">
      <c r="A1769" s="10" t="s">
        <v>522</v>
      </c>
      <c r="B1769" s="10" t="s">
        <v>523</v>
      </c>
      <c r="C1769" s="11" t="str">
        <f t="shared" si="54"/>
        <v>21375806 CENTRO DE PRODUCCÓN ARTÍSTICA Y CULTURAL</v>
      </c>
      <c r="D1769" s="10" t="s">
        <v>19</v>
      </c>
      <c r="E1769" s="10" t="s">
        <v>229</v>
      </c>
      <c r="F1769" s="10" t="s">
        <v>230</v>
      </c>
      <c r="G1769" s="51">
        <v>4000000</v>
      </c>
      <c r="H1769" s="51">
        <v>2000000</v>
      </c>
      <c r="I1769" s="51">
        <v>2000000</v>
      </c>
      <c r="J1769" s="51">
        <v>0</v>
      </c>
      <c r="K1769" s="51">
        <v>0</v>
      </c>
      <c r="L1769" s="51">
        <v>0</v>
      </c>
      <c r="M1769" s="51">
        <v>41639</v>
      </c>
      <c r="N1769" s="51">
        <v>41639</v>
      </c>
      <c r="O1769" s="51">
        <v>1958361</v>
      </c>
      <c r="P1769" s="51">
        <v>1958361</v>
      </c>
      <c r="Q1769" s="9">
        <f t="shared" si="55"/>
        <v>2.0819500000000001E-2</v>
      </c>
    </row>
    <row r="1770" spans="1:17" x14ac:dyDescent="0.2">
      <c r="A1770" s="10" t="s">
        <v>522</v>
      </c>
      <c r="B1770" s="10" t="s">
        <v>523</v>
      </c>
      <c r="C1770" s="11" t="str">
        <f t="shared" si="54"/>
        <v>21375806 CENTRO DE PRODUCCÓN ARTÍSTICA Y CULTURAL</v>
      </c>
      <c r="D1770" s="10" t="s">
        <v>19</v>
      </c>
      <c r="E1770" s="10" t="s">
        <v>231</v>
      </c>
      <c r="F1770" s="10" t="s">
        <v>232</v>
      </c>
      <c r="G1770" s="51">
        <v>54866000</v>
      </c>
      <c r="H1770" s="51">
        <v>264866000</v>
      </c>
      <c r="I1770" s="51">
        <v>264866000</v>
      </c>
      <c r="J1770" s="51">
        <v>0</v>
      </c>
      <c r="K1770" s="51">
        <v>0</v>
      </c>
      <c r="L1770" s="51">
        <v>0</v>
      </c>
      <c r="M1770" s="51">
        <v>264866000</v>
      </c>
      <c r="N1770" s="51">
        <v>264866000</v>
      </c>
      <c r="O1770" s="51">
        <v>0</v>
      </c>
      <c r="P1770" s="51">
        <v>0</v>
      </c>
      <c r="Q1770" s="9">
        <f t="shared" si="55"/>
        <v>1</v>
      </c>
    </row>
    <row r="1771" spans="1:17" x14ac:dyDescent="0.2">
      <c r="A1771" s="10" t="s">
        <v>522</v>
      </c>
      <c r="B1771" s="10" t="s">
        <v>523</v>
      </c>
      <c r="C1771" s="11" t="str">
        <f t="shared" si="54"/>
        <v>21375806 CENTRO DE PRODUCCÓN ARTÍSTICA Y CULTURAL</v>
      </c>
      <c r="D1771" s="10" t="s">
        <v>19</v>
      </c>
      <c r="E1771" s="10" t="s">
        <v>762</v>
      </c>
      <c r="F1771" s="10" t="s">
        <v>763</v>
      </c>
      <c r="G1771" s="51">
        <v>0</v>
      </c>
      <c r="H1771" s="51">
        <v>210000000</v>
      </c>
      <c r="I1771" s="51">
        <v>210000000</v>
      </c>
      <c r="J1771" s="51">
        <v>0</v>
      </c>
      <c r="K1771" s="51">
        <v>0</v>
      </c>
      <c r="L1771" s="51">
        <v>0</v>
      </c>
      <c r="M1771" s="51">
        <v>210000000</v>
      </c>
      <c r="N1771" s="51">
        <v>210000000</v>
      </c>
      <c r="O1771" s="51">
        <v>0</v>
      </c>
      <c r="P1771" s="51">
        <v>0</v>
      </c>
      <c r="Q1771" s="9">
        <f t="shared" si="55"/>
        <v>1</v>
      </c>
    </row>
    <row r="1772" spans="1:17" x14ac:dyDescent="0.2">
      <c r="A1772" s="10" t="s">
        <v>522</v>
      </c>
      <c r="B1772" s="10" t="s">
        <v>523</v>
      </c>
      <c r="C1772" s="11" t="str">
        <f t="shared" si="54"/>
        <v>21375806 CENTRO DE PRODUCCÓN ARTÍSTICA Y CULTURAL</v>
      </c>
      <c r="D1772" s="10" t="s">
        <v>19</v>
      </c>
      <c r="E1772" s="10" t="s">
        <v>531</v>
      </c>
      <c r="F1772" s="10" t="s">
        <v>532</v>
      </c>
      <c r="G1772" s="51">
        <v>54866000</v>
      </c>
      <c r="H1772" s="51">
        <v>54866000</v>
      </c>
      <c r="I1772" s="51">
        <v>54866000</v>
      </c>
      <c r="J1772" s="51">
        <v>0</v>
      </c>
      <c r="K1772" s="51">
        <v>0</v>
      </c>
      <c r="L1772" s="51">
        <v>0</v>
      </c>
      <c r="M1772" s="51">
        <v>54866000</v>
      </c>
      <c r="N1772" s="51">
        <v>54866000</v>
      </c>
      <c r="O1772" s="51">
        <v>0</v>
      </c>
      <c r="P1772" s="51">
        <v>0</v>
      </c>
      <c r="Q1772" s="9">
        <f t="shared" si="55"/>
        <v>1</v>
      </c>
    </row>
    <row r="1773" spans="1:17" x14ac:dyDescent="0.2">
      <c r="A1773" s="11" t="s">
        <v>533</v>
      </c>
      <c r="B1773" s="11" t="s">
        <v>534</v>
      </c>
      <c r="C1773" s="11" t="str">
        <f t="shared" si="54"/>
        <v>21375900 DIRECCIÓN GENERAL DE ARCHIVO NACIONAL</v>
      </c>
      <c r="D1773" s="11" t="s">
        <v>19</v>
      </c>
      <c r="E1773" s="11" t="s">
        <v>20</v>
      </c>
      <c r="F1773" s="11" t="s">
        <v>20</v>
      </c>
      <c r="G1773" s="50">
        <v>3031963841</v>
      </c>
      <c r="H1773" s="50">
        <v>3001781846</v>
      </c>
      <c r="I1773" s="50">
        <v>3001781846</v>
      </c>
      <c r="J1773" s="50">
        <v>0</v>
      </c>
      <c r="K1773" s="50">
        <v>0</v>
      </c>
      <c r="L1773" s="50">
        <v>0</v>
      </c>
      <c r="M1773" s="50">
        <v>2811527678.6799998</v>
      </c>
      <c r="N1773" s="50">
        <v>2650869989.77</v>
      </c>
      <c r="O1773" s="50">
        <v>190254167.31999999</v>
      </c>
      <c r="P1773" s="50">
        <v>190254167.31999999</v>
      </c>
      <c r="Q1773" s="12">
        <f t="shared" si="55"/>
        <v>0.93661958893731012</v>
      </c>
    </row>
    <row r="1774" spans="1:17" x14ac:dyDescent="0.2">
      <c r="A1774" s="10" t="s">
        <v>533</v>
      </c>
      <c r="B1774" s="10" t="s">
        <v>534</v>
      </c>
      <c r="C1774" s="11" t="str">
        <f t="shared" si="54"/>
        <v>21375900 DIRECCIÓN GENERAL DE ARCHIVO NACIONAL</v>
      </c>
      <c r="D1774" s="10" t="s">
        <v>19</v>
      </c>
      <c r="E1774" s="10" t="s">
        <v>23</v>
      </c>
      <c r="F1774" s="10" t="s">
        <v>24</v>
      </c>
      <c r="G1774" s="51">
        <v>2080751650</v>
      </c>
      <c r="H1774" s="51">
        <v>1962707142</v>
      </c>
      <c r="I1774" s="51">
        <v>1962707142</v>
      </c>
      <c r="J1774" s="51">
        <v>0</v>
      </c>
      <c r="K1774" s="51">
        <v>0</v>
      </c>
      <c r="L1774" s="51">
        <v>0</v>
      </c>
      <c r="M1774" s="51">
        <v>1810663849.51</v>
      </c>
      <c r="N1774" s="51">
        <v>1774697755.4200001</v>
      </c>
      <c r="O1774" s="51">
        <v>152043292.49000001</v>
      </c>
      <c r="P1774" s="51">
        <v>152043292.49000001</v>
      </c>
      <c r="Q1774" s="9">
        <f t="shared" si="55"/>
        <v>0.92253388738624154</v>
      </c>
    </row>
    <row r="1775" spans="1:17" x14ac:dyDescent="0.2">
      <c r="A1775" s="10" t="s">
        <v>533</v>
      </c>
      <c r="B1775" s="10" t="s">
        <v>534</v>
      </c>
      <c r="C1775" s="11" t="str">
        <f t="shared" si="54"/>
        <v>21375900 DIRECCIÓN GENERAL DE ARCHIVO NACIONAL</v>
      </c>
      <c r="D1775" s="10" t="s">
        <v>19</v>
      </c>
      <c r="E1775" s="10" t="s">
        <v>25</v>
      </c>
      <c r="F1775" s="10" t="s">
        <v>26</v>
      </c>
      <c r="G1775" s="51">
        <v>830257496</v>
      </c>
      <c r="H1775" s="51">
        <v>809939156</v>
      </c>
      <c r="I1775" s="51">
        <v>809939156</v>
      </c>
      <c r="J1775" s="51">
        <v>0</v>
      </c>
      <c r="K1775" s="51">
        <v>0</v>
      </c>
      <c r="L1775" s="51">
        <v>0</v>
      </c>
      <c r="M1775" s="51">
        <v>742553424.27999997</v>
      </c>
      <c r="N1775" s="51">
        <v>727616721.19000006</v>
      </c>
      <c r="O1775" s="51">
        <v>67385731.719999999</v>
      </c>
      <c r="P1775" s="51">
        <v>67385731.719999999</v>
      </c>
      <c r="Q1775" s="9">
        <f t="shared" si="55"/>
        <v>0.91680148907382863</v>
      </c>
    </row>
    <row r="1776" spans="1:17" x14ac:dyDescent="0.2">
      <c r="A1776" s="10" t="s">
        <v>533</v>
      </c>
      <c r="B1776" s="10" t="s">
        <v>534</v>
      </c>
      <c r="C1776" s="11" t="str">
        <f t="shared" si="54"/>
        <v>21375900 DIRECCIÓN GENERAL DE ARCHIVO NACIONAL</v>
      </c>
      <c r="D1776" s="10" t="s">
        <v>19</v>
      </c>
      <c r="E1776" s="10" t="s">
        <v>27</v>
      </c>
      <c r="F1776" s="10" t="s">
        <v>28</v>
      </c>
      <c r="G1776" s="51">
        <v>828257496</v>
      </c>
      <c r="H1776" s="51">
        <v>802605156</v>
      </c>
      <c r="I1776" s="51">
        <v>802605156</v>
      </c>
      <c r="J1776" s="51">
        <v>0</v>
      </c>
      <c r="K1776" s="51">
        <v>0</v>
      </c>
      <c r="L1776" s="51">
        <v>0</v>
      </c>
      <c r="M1776" s="51">
        <v>739145586.77999997</v>
      </c>
      <c r="N1776" s="51">
        <v>724208883.69000006</v>
      </c>
      <c r="O1776" s="51">
        <v>63459569.219999999</v>
      </c>
      <c r="P1776" s="51">
        <v>63459569.219999999</v>
      </c>
      <c r="Q1776" s="9">
        <f t="shared" si="55"/>
        <v>0.9209330157604918</v>
      </c>
    </row>
    <row r="1777" spans="1:17" x14ac:dyDescent="0.2">
      <c r="A1777" s="10" t="s">
        <v>533</v>
      </c>
      <c r="B1777" s="10" t="s">
        <v>534</v>
      </c>
      <c r="C1777" s="11" t="str">
        <f t="shared" si="54"/>
        <v>21375900 DIRECCIÓN GENERAL DE ARCHIVO NACIONAL</v>
      </c>
      <c r="D1777" s="10" t="s">
        <v>19</v>
      </c>
      <c r="E1777" s="10" t="s">
        <v>29</v>
      </c>
      <c r="F1777" s="10" t="s">
        <v>30</v>
      </c>
      <c r="G1777" s="51">
        <v>2000000</v>
      </c>
      <c r="H1777" s="51">
        <v>7334000</v>
      </c>
      <c r="I1777" s="51">
        <v>7334000</v>
      </c>
      <c r="J1777" s="51">
        <v>0</v>
      </c>
      <c r="K1777" s="51">
        <v>0</v>
      </c>
      <c r="L1777" s="51">
        <v>0</v>
      </c>
      <c r="M1777" s="51">
        <v>3407837.5</v>
      </c>
      <c r="N1777" s="51">
        <v>3407837.5</v>
      </c>
      <c r="O1777" s="51">
        <v>3926162.5</v>
      </c>
      <c r="P1777" s="51">
        <v>3926162.5</v>
      </c>
      <c r="Q1777" s="9">
        <f t="shared" si="55"/>
        <v>0.46466287155713115</v>
      </c>
    </row>
    <row r="1778" spans="1:17" x14ac:dyDescent="0.2">
      <c r="A1778" s="10" t="s">
        <v>533</v>
      </c>
      <c r="B1778" s="10" t="s">
        <v>534</v>
      </c>
      <c r="C1778" s="11" t="str">
        <f t="shared" si="54"/>
        <v>21375900 DIRECCIÓN GENERAL DE ARCHIVO NACIONAL</v>
      </c>
      <c r="D1778" s="10" t="s">
        <v>19</v>
      </c>
      <c r="E1778" s="10" t="s">
        <v>31</v>
      </c>
      <c r="F1778" s="10" t="s">
        <v>32</v>
      </c>
      <c r="G1778" s="51">
        <v>7500000</v>
      </c>
      <c r="H1778" s="51">
        <v>10500000</v>
      </c>
      <c r="I1778" s="51">
        <v>10500000</v>
      </c>
      <c r="J1778" s="51">
        <v>0</v>
      </c>
      <c r="K1778" s="51">
        <v>0</v>
      </c>
      <c r="L1778" s="51">
        <v>0</v>
      </c>
      <c r="M1778" s="51">
        <v>10067342.17</v>
      </c>
      <c r="N1778" s="51">
        <v>10067342.17</v>
      </c>
      <c r="O1778" s="51">
        <v>432657.83</v>
      </c>
      <c r="P1778" s="51">
        <v>432657.83</v>
      </c>
      <c r="Q1778" s="9">
        <f t="shared" si="55"/>
        <v>0.95879449238095238</v>
      </c>
    </row>
    <row r="1779" spans="1:17" x14ac:dyDescent="0.2">
      <c r="A1779" s="10" t="s">
        <v>533</v>
      </c>
      <c r="B1779" s="10" t="s">
        <v>534</v>
      </c>
      <c r="C1779" s="11" t="str">
        <f t="shared" si="54"/>
        <v>21375900 DIRECCIÓN GENERAL DE ARCHIVO NACIONAL</v>
      </c>
      <c r="D1779" s="10" t="s">
        <v>19</v>
      </c>
      <c r="E1779" s="10" t="s">
        <v>33</v>
      </c>
      <c r="F1779" s="10" t="s">
        <v>34</v>
      </c>
      <c r="G1779" s="51">
        <v>7500000</v>
      </c>
      <c r="H1779" s="51">
        <v>10500000</v>
      </c>
      <c r="I1779" s="51">
        <v>10500000</v>
      </c>
      <c r="J1779" s="51">
        <v>0</v>
      </c>
      <c r="K1779" s="51">
        <v>0</v>
      </c>
      <c r="L1779" s="51">
        <v>0</v>
      </c>
      <c r="M1779" s="51">
        <v>10067342.17</v>
      </c>
      <c r="N1779" s="51">
        <v>10067342.17</v>
      </c>
      <c r="O1779" s="51">
        <v>432657.83</v>
      </c>
      <c r="P1779" s="51">
        <v>432657.83</v>
      </c>
      <c r="Q1779" s="9">
        <f t="shared" si="55"/>
        <v>0.95879449238095238</v>
      </c>
    </row>
    <row r="1780" spans="1:17" x14ac:dyDescent="0.2">
      <c r="A1780" s="10" t="s">
        <v>533</v>
      </c>
      <c r="B1780" s="10" t="s">
        <v>534</v>
      </c>
      <c r="C1780" s="11" t="str">
        <f t="shared" si="54"/>
        <v>21375900 DIRECCIÓN GENERAL DE ARCHIVO NACIONAL</v>
      </c>
      <c r="D1780" s="10" t="s">
        <v>19</v>
      </c>
      <c r="E1780" s="10" t="s">
        <v>35</v>
      </c>
      <c r="F1780" s="10" t="s">
        <v>36</v>
      </c>
      <c r="G1780" s="51">
        <v>904258892</v>
      </c>
      <c r="H1780" s="51">
        <v>818472284</v>
      </c>
      <c r="I1780" s="51">
        <v>818472284</v>
      </c>
      <c r="J1780" s="51">
        <v>0</v>
      </c>
      <c r="K1780" s="51">
        <v>0</v>
      </c>
      <c r="L1780" s="51">
        <v>0</v>
      </c>
      <c r="M1780" s="51">
        <v>763276869.27999997</v>
      </c>
      <c r="N1780" s="51">
        <v>763276869.27999997</v>
      </c>
      <c r="O1780" s="51">
        <v>55195414.719999999</v>
      </c>
      <c r="P1780" s="51">
        <v>55195414.719999999</v>
      </c>
      <c r="Q1780" s="9">
        <f t="shared" si="55"/>
        <v>0.93256287867164966</v>
      </c>
    </row>
    <row r="1781" spans="1:17" x14ac:dyDescent="0.2">
      <c r="A1781" s="10" t="s">
        <v>533</v>
      </c>
      <c r="B1781" s="10" t="s">
        <v>534</v>
      </c>
      <c r="C1781" s="11" t="str">
        <f t="shared" si="54"/>
        <v>21375900 DIRECCIÓN GENERAL DE ARCHIVO NACIONAL</v>
      </c>
      <c r="D1781" s="10" t="s">
        <v>19</v>
      </c>
      <c r="E1781" s="10" t="s">
        <v>37</v>
      </c>
      <c r="F1781" s="10" t="s">
        <v>38</v>
      </c>
      <c r="G1781" s="51">
        <v>307700000</v>
      </c>
      <c r="H1781" s="51">
        <v>256456006</v>
      </c>
      <c r="I1781" s="51">
        <v>256456006</v>
      </c>
      <c r="J1781" s="51">
        <v>0</v>
      </c>
      <c r="K1781" s="51">
        <v>0</v>
      </c>
      <c r="L1781" s="51">
        <v>0</v>
      </c>
      <c r="M1781" s="51">
        <v>234299238.55000001</v>
      </c>
      <c r="N1781" s="51">
        <v>234299238.55000001</v>
      </c>
      <c r="O1781" s="51">
        <v>22156767.449999999</v>
      </c>
      <c r="P1781" s="51">
        <v>22156767.449999999</v>
      </c>
      <c r="Q1781" s="9">
        <f t="shared" si="55"/>
        <v>0.91360402200913948</v>
      </c>
    </row>
    <row r="1782" spans="1:17" x14ac:dyDescent="0.2">
      <c r="A1782" s="10" t="s">
        <v>533</v>
      </c>
      <c r="B1782" s="10" t="s">
        <v>534</v>
      </c>
      <c r="C1782" s="11" t="str">
        <f t="shared" si="54"/>
        <v>21375900 DIRECCIÓN GENERAL DE ARCHIVO NACIONAL</v>
      </c>
      <c r="D1782" s="10" t="s">
        <v>19</v>
      </c>
      <c r="E1782" s="10" t="s">
        <v>39</v>
      </c>
      <c r="F1782" s="10" t="s">
        <v>40</v>
      </c>
      <c r="G1782" s="51">
        <v>279291443</v>
      </c>
      <c r="H1782" s="51">
        <v>254216949</v>
      </c>
      <c r="I1782" s="51">
        <v>254216949</v>
      </c>
      <c r="J1782" s="51">
        <v>0</v>
      </c>
      <c r="K1782" s="51">
        <v>0</v>
      </c>
      <c r="L1782" s="51">
        <v>0</v>
      </c>
      <c r="M1782" s="51">
        <v>247065319.66999999</v>
      </c>
      <c r="N1782" s="51">
        <v>247065319.66999999</v>
      </c>
      <c r="O1782" s="51">
        <v>7151629.3300000001</v>
      </c>
      <c r="P1782" s="51">
        <v>7151629.3300000001</v>
      </c>
      <c r="Q1782" s="9">
        <f t="shared" si="55"/>
        <v>0.97186800739237877</v>
      </c>
    </row>
    <row r="1783" spans="1:17" x14ac:dyDescent="0.2">
      <c r="A1783" s="10" t="s">
        <v>533</v>
      </c>
      <c r="B1783" s="10" t="s">
        <v>534</v>
      </c>
      <c r="C1783" s="11" t="str">
        <f t="shared" si="54"/>
        <v>21375900 DIRECCIÓN GENERAL DE ARCHIVO NACIONAL</v>
      </c>
      <c r="D1783" s="10" t="s">
        <v>19</v>
      </c>
      <c r="E1783" s="10" t="s">
        <v>41</v>
      </c>
      <c r="F1783" s="10" t="s">
        <v>42</v>
      </c>
      <c r="G1783" s="51">
        <v>131771042</v>
      </c>
      <c r="H1783" s="51">
        <v>125488367</v>
      </c>
      <c r="I1783" s="51">
        <v>125488367</v>
      </c>
      <c r="J1783" s="51">
        <v>0</v>
      </c>
      <c r="K1783" s="51">
        <v>0</v>
      </c>
      <c r="L1783" s="51">
        <v>0</v>
      </c>
      <c r="M1783" s="51">
        <v>112432170.45999999</v>
      </c>
      <c r="N1783" s="51">
        <v>112432170.45999999</v>
      </c>
      <c r="O1783" s="51">
        <v>13056196.539999999</v>
      </c>
      <c r="P1783" s="51">
        <v>13056196.539999999</v>
      </c>
      <c r="Q1783" s="9">
        <f t="shared" si="55"/>
        <v>0.89595691734517502</v>
      </c>
    </row>
    <row r="1784" spans="1:17" x14ac:dyDescent="0.2">
      <c r="A1784" s="10" t="s">
        <v>533</v>
      </c>
      <c r="B1784" s="10" t="s">
        <v>534</v>
      </c>
      <c r="C1784" s="11" t="str">
        <f t="shared" si="54"/>
        <v>21375900 DIRECCIÓN GENERAL DE ARCHIVO NACIONAL</v>
      </c>
      <c r="D1784" s="10" t="s">
        <v>19</v>
      </c>
      <c r="E1784" s="10" t="s">
        <v>43</v>
      </c>
      <c r="F1784" s="10" t="s">
        <v>44</v>
      </c>
      <c r="G1784" s="51">
        <v>110096407</v>
      </c>
      <c r="H1784" s="51">
        <v>110096407</v>
      </c>
      <c r="I1784" s="51">
        <v>110096407</v>
      </c>
      <c r="J1784" s="51">
        <v>0</v>
      </c>
      <c r="K1784" s="51">
        <v>0</v>
      </c>
      <c r="L1784" s="51">
        <v>0</v>
      </c>
      <c r="M1784" s="51">
        <v>106588027.29000001</v>
      </c>
      <c r="N1784" s="51">
        <v>106588027.29000001</v>
      </c>
      <c r="O1784" s="51">
        <v>3508379.71</v>
      </c>
      <c r="P1784" s="51">
        <v>3508379.71</v>
      </c>
      <c r="Q1784" s="9">
        <f t="shared" si="55"/>
        <v>0.96813356761043079</v>
      </c>
    </row>
    <row r="1785" spans="1:17" x14ac:dyDescent="0.2">
      <c r="A1785" s="10" t="s">
        <v>533</v>
      </c>
      <c r="B1785" s="10" t="s">
        <v>534</v>
      </c>
      <c r="C1785" s="11" t="str">
        <f t="shared" si="54"/>
        <v>21375900 DIRECCIÓN GENERAL DE ARCHIVO NACIONAL</v>
      </c>
      <c r="D1785" s="10" t="s">
        <v>19</v>
      </c>
      <c r="E1785" s="10" t="s">
        <v>45</v>
      </c>
      <c r="F1785" s="10" t="s">
        <v>46</v>
      </c>
      <c r="G1785" s="51">
        <v>75400000</v>
      </c>
      <c r="H1785" s="51">
        <v>72214555</v>
      </c>
      <c r="I1785" s="51">
        <v>72214555</v>
      </c>
      <c r="J1785" s="51">
        <v>0</v>
      </c>
      <c r="K1785" s="51">
        <v>0</v>
      </c>
      <c r="L1785" s="51">
        <v>0</v>
      </c>
      <c r="M1785" s="51">
        <v>62892113.310000002</v>
      </c>
      <c r="N1785" s="51">
        <v>62892113.310000002</v>
      </c>
      <c r="O1785" s="51">
        <v>9322441.6899999995</v>
      </c>
      <c r="P1785" s="51">
        <v>9322441.6899999995</v>
      </c>
      <c r="Q1785" s="9">
        <f t="shared" si="55"/>
        <v>0.87090633335620504</v>
      </c>
    </row>
    <row r="1786" spans="1:17" x14ac:dyDescent="0.2">
      <c r="A1786" s="10" t="s">
        <v>533</v>
      </c>
      <c r="B1786" s="10" t="s">
        <v>534</v>
      </c>
      <c r="C1786" s="11" t="str">
        <f t="shared" si="54"/>
        <v>21375900 DIRECCIÓN GENERAL DE ARCHIVO NACIONAL</v>
      </c>
      <c r="D1786" s="10" t="s">
        <v>19</v>
      </c>
      <c r="E1786" s="10" t="s">
        <v>47</v>
      </c>
      <c r="F1786" s="10" t="s">
        <v>48</v>
      </c>
      <c r="G1786" s="51">
        <v>156998922</v>
      </c>
      <c r="H1786" s="51">
        <v>149645251</v>
      </c>
      <c r="I1786" s="51">
        <v>149645251</v>
      </c>
      <c r="J1786" s="51">
        <v>0</v>
      </c>
      <c r="K1786" s="51">
        <v>0</v>
      </c>
      <c r="L1786" s="51">
        <v>0</v>
      </c>
      <c r="M1786" s="51">
        <v>138894233</v>
      </c>
      <c r="N1786" s="51">
        <v>128464549</v>
      </c>
      <c r="O1786" s="51">
        <v>10751018</v>
      </c>
      <c r="P1786" s="51">
        <v>10751018</v>
      </c>
      <c r="Q1786" s="9">
        <f t="shared" si="55"/>
        <v>0.92815663759353106</v>
      </c>
    </row>
    <row r="1787" spans="1:17" x14ac:dyDescent="0.2">
      <c r="A1787" s="10" t="s">
        <v>533</v>
      </c>
      <c r="B1787" s="10" t="s">
        <v>534</v>
      </c>
      <c r="C1787" s="11" t="str">
        <f t="shared" si="54"/>
        <v>21375900 DIRECCIÓN GENERAL DE ARCHIVO NACIONAL</v>
      </c>
      <c r="D1787" s="10" t="s">
        <v>19</v>
      </c>
      <c r="E1787" s="10" t="s">
        <v>535</v>
      </c>
      <c r="F1787" s="10" t="s">
        <v>50</v>
      </c>
      <c r="G1787" s="51">
        <v>148947695</v>
      </c>
      <c r="H1787" s="51">
        <v>141971135</v>
      </c>
      <c r="I1787" s="51">
        <v>141971135</v>
      </c>
      <c r="J1787" s="51">
        <v>0</v>
      </c>
      <c r="K1787" s="51">
        <v>0</v>
      </c>
      <c r="L1787" s="51">
        <v>0</v>
      </c>
      <c r="M1787" s="51">
        <v>131879555</v>
      </c>
      <c r="N1787" s="51">
        <v>121983688</v>
      </c>
      <c r="O1787" s="51">
        <v>10091580</v>
      </c>
      <c r="P1787" s="51">
        <v>10091580</v>
      </c>
      <c r="Q1787" s="9">
        <f t="shared" si="55"/>
        <v>0.92891808606024029</v>
      </c>
    </row>
    <row r="1788" spans="1:17" x14ac:dyDescent="0.2">
      <c r="A1788" s="10" t="s">
        <v>533</v>
      </c>
      <c r="B1788" s="10" t="s">
        <v>534</v>
      </c>
      <c r="C1788" s="11" t="str">
        <f t="shared" si="54"/>
        <v>21375900 DIRECCIÓN GENERAL DE ARCHIVO NACIONAL</v>
      </c>
      <c r="D1788" s="10" t="s">
        <v>19</v>
      </c>
      <c r="E1788" s="10" t="s">
        <v>536</v>
      </c>
      <c r="F1788" s="10" t="s">
        <v>52</v>
      </c>
      <c r="G1788" s="51">
        <v>8051227</v>
      </c>
      <c r="H1788" s="51">
        <v>7674116</v>
      </c>
      <c r="I1788" s="51">
        <v>7674116</v>
      </c>
      <c r="J1788" s="51">
        <v>0</v>
      </c>
      <c r="K1788" s="51">
        <v>0</v>
      </c>
      <c r="L1788" s="51">
        <v>0</v>
      </c>
      <c r="M1788" s="51">
        <v>7014678</v>
      </c>
      <c r="N1788" s="51">
        <v>6480861</v>
      </c>
      <c r="O1788" s="51">
        <v>659438</v>
      </c>
      <c r="P1788" s="51">
        <v>659438</v>
      </c>
      <c r="Q1788" s="9">
        <f t="shared" si="55"/>
        <v>0.91406984205086295</v>
      </c>
    </row>
    <row r="1789" spans="1:17" x14ac:dyDescent="0.2">
      <c r="A1789" s="10" t="s">
        <v>533</v>
      </c>
      <c r="B1789" s="10" t="s">
        <v>534</v>
      </c>
      <c r="C1789" s="11" t="str">
        <f t="shared" si="54"/>
        <v>21375900 DIRECCIÓN GENERAL DE ARCHIVO NACIONAL</v>
      </c>
      <c r="D1789" s="10" t="s">
        <v>19</v>
      </c>
      <c r="E1789" s="10" t="s">
        <v>53</v>
      </c>
      <c r="F1789" s="10" t="s">
        <v>54</v>
      </c>
      <c r="G1789" s="51">
        <v>181736340</v>
      </c>
      <c r="H1789" s="51">
        <v>174150451</v>
      </c>
      <c r="I1789" s="51">
        <v>174150451</v>
      </c>
      <c r="J1789" s="51">
        <v>0</v>
      </c>
      <c r="K1789" s="51">
        <v>0</v>
      </c>
      <c r="L1789" s="51">
        <v>0</v>
      </c>
      <c r="M1789" s="51">
        <v>155871980.78</v>
      </c>
      <c r="N1789" s="51">
        <v>145272273.78</v>
      </c>
      <c r="O1789" s="51">
        <v>18278470.219999999</v>
      </c>
      <c r="P1789" s="51">
        <v>18278470.219999999</v>
      </c>
      <c r="Q1789" s="9">
        <f t="shared" si="55"/>
        <v>0.89504207359187371</v>
      </c>
    </row>
    <row r="1790" spans="1:17" x14ac:dyDescent="0.2">
      <c r="A1790" s="10" t="s">
        <v>533</v>
      </c>
      <c r="B1790" s="10" t="s">
        <v>534</v>
      </c>
      <c r="C1790" s="11" t="str">
        <f t="shared" si="54"/>
        <v>21375900 DIRECCIÓN GENERAL DE ARCHIVO NACIONAL</v>
      </c>
      <c r="D1790" s="10" t="s">
        <v>19</v>
      </c>
      <c r="E1790" s="10" t="s">
        <v>537</v>
      </c>
      <c r="F1790" s="10" t="s">
        <v>56</v>
      </c>
      <c r="G1790" s="51">
        <v>87275298</v>
      </c>
      <c r="H1790" s="51">
        <v>83083411</v>
      </c>
      <c r="I1790" s="51">
        <v>83083411</v>
      </c>
      <c r="J1790" s="51">
        <v>0</v>
      </c>
      <c r="K1790" s="51">
        <v>0</v>
      </c>
      <c r="L1790" s="51">
        <v>0</v>
      </c>
      <c r="M1790" s="51">
        <v>76151825</v>
      </c>
      <c r="N1790" s="51">
        <v>70356516</v>
      </c>
      <c r="O1790" s="51">
        <v>6931586</v>
      </c>
      <c r="P1790" s="51">
        <v>6931586</v>
      </c>
      <c r="Q1790" s="9">
        <f t="shared" si="55"/>
        <v>0.91657075803014398</v>
      </c>
    </row>
    <row r="1791" spans="1:17" x14ac:dyDescent="0.2">
      <c r="A1791" s="10" t="s">
        <v>533</v>
      </c>
      <c r="B1791" s="10" t="s">
        <v>534</v>
      </c>
      <c r="C1791" s="11" t="str">
        <f t="shared" si="54"/>
        <v>21375900 DIRECCIÓN GENERAL DE ARCHIVO NACIONAL</v>
      </c>
      <c r="D1791" s="10" t="s">
        <v>19</v>
      </c>
      <c r="E1791" s="10" t="s">
        <v>538</v>
      </c>
      <c r="F1791" s="10" t="s">
        <v>58</v>
      </c>
      <c r="G1791" s="51">
        <v>48307361</v>
      </c>
      <c r="H1791" s="51">
        <v>46044693</v>
      </c>
      <c r="I1791" s="51">
        <v>46044693</v>
      </c>
      <c r="J1791" s="51">
        <v>0</v>
      </c>
      <c r="K1791" s="51">
        <v>0</v>
      </c>
      <c r="L1791" s="51">
        <v>0</v>
      </c>
      <c r="M1791" s="51">
        <v>42088401</v>
      </c>
      <c r="N1791" s="51">
        <v>38885468</v>
      </c>
      <c r="O1791" s="51">
        <v>3956292</v>
      </c>
      <c r="P1791" s="51">
        <v>3956292</v>
      </c>
      <c r="Q1791" s="9">
        <f t="shared" si="55"/>
        <v>0.91407713371006727</v>
      </c>
    </row>
    <row r="1792" spans="1:17" x14ac:dyDescent="0.2">
      <c r="A1792" s="10" t="s">
        <v>533</v>
      </c>
      <c r="B1792" s="10" t="s">
        <v>534</v>
      </c>
      <c r="C1792" s="11" t="str">
        <f t="shared" si="54"/>
        <v>21375900 DIRECCIÓN GENERAL DE ARCHIVO NACIONAL</v>
      </c>
      <c r="D1792" s="10" t="s">
        <v>19</v>
      </c>
      <c r="E1792" s="10" t="s">
        <v>539</v>
      </c>
      <c r="F1792" s="10" t="s">
        <v>60</v>
      </c>
      <c r="G1792" s="51">
        <v>24153681</v>
      </c>
      <c r="H1792" s="51">
        <v>23022347</v>
      </c>
      <c r="I1792" s="51">
        <v>23022347</v>
      </c>
      <c r="J1792" s="51">
        <v>0</v>
      </c>
      <c r="K1792" s="51">
        <v>0</v>
      </c>
      <c r="L1792" s="51">
        <v>0</v>
      </c>
      <c r="M1792" s="51">
        <v>21044190</v>
      </c>
      <c r="N1792" s="51">
        <v>19442725</v>
      </c>
      <c r="O1792" s="51">
        <v>1978157</v>
      </c>
      <c r="P1792" s="51">
        <v>1978157</v>
      </c>
      <c r="Q1792" s="9">
        <f t="shared" si="55"/>
        <v>0.91407665777950442</v>
      </c>
    </row>
    <row r="1793" spans="1:17" x14ac:dyDescent="0.2">
      <c r="A1793" s="10" t="s">
        <v>533</v>
      </c>
      <c r="B1793" s="10" t="s">
        <v>534</v>
      </c>
      <c r="C1793" s="11" t="str">
        <f t="shared" si="54"/>
        <v>21375900 DIRECCIÓN GENERAL DE ARCHIVO NACIONAL</v>
      </c>
      <c r="D1793" s="10" t="s">
        <v>19</v>
      </c>
      <c r="E1793" s="10" t="s">
        <v>540</v>
      </c>
      <c r="F1793" s="10" t="s">
        <v>62</v>
      </c>
      <c r="G1793" s="51">
        <v>22000000</v>
      </c>
      <c r="H1793" s="51">
        <v>22000000</v>
      </c>
      <c r="I1793" s="51">
        <v>22000000</v>
      </c>
      <c r="J1793" s="51">
        <v>0</v>
      </c>
      <c r="K1793" s="51">
        <v>0</v>
      </c>
      <c r="L1793" s="51">
        <v>0</v>
      </c>
      <c r="M1793" s="51">
        <v>16587564.779999999</v>
      </c>
      <c r="N1793" s="51">
        <v>16587564.779999999</v>
      </c>
      <c r="O1793" s="51">
        <v>5412435.2199999997</v>
      </c>
      <c r="P1793" s="51">
        <v>5412435.2199999997</v>
      </c>
      <c r="Q1793" s="9">
        <f t="shared" si="55"/>
        <v>0.75398021727272724</v>
      </c>
    </row>
    <row r="1794" spans="1:17" x14ac:dyDescent="0.2">
      <c r="A1794" s="10" t="s">
        <v>533</v>
      </c>
      <c r="B1794" s="10" t="s">
        <v>534</v>
      </c>
      <c r="C1794" s="11" t="str">
        <f t="shared" si="54"/>
        <v>21375900 DIRECCIÓN GENERAL DE ARCHIVO NACIONAL</v>
      </c>
      <c r="D1794" s="10" t="s">
        <v>19</v>
      </c>
      <c r="E1794" s="10" t="s">
        <v>63</v>
      </c>
      <c r="F1794" s="10" t="s">
        <v>64</v>
      </c>
      <c r="G1794" s="51">
        <v>822074225</v>
      </c>
      <c r="H1794" s="51">
        <v>836074225</v>
      </c>
      <c r="I1794" s="51">
        <v>836074225</v>
      </c>
      <c r="J1794" s="51">
        <v>0</v>
      </c>
      <c r="K1794" s="51">
        <v>0</v>
      </c>
      <c r="L1794" s="51">
        <v>0</v>
      </c>
      <c r="M1794" s="51">
        <v>807353621.47000003</v>
      </c>
      <c r="N1794" s="51">
        <v>737364824.41999996</v>
      </c>
      <c r="O1794" s="51">
        <v>28720603.530000001</v>
      </c>
      <c r="P1794" s="51">
        <v>28720603.530000001</v>
      </c>
      <c r="Q1794" s="9">
        <f t="shared" si="55"/>
        <v>0.96564826103806756</v>
      </c>
    </row>
    <row r="1795" spans="1:17" x14ac:dyDescent="0.2">
      <c r="A1795" s="10" t="s">
        <v>533</v>
      </c>
      <c r="B1795" s="10" t="s">
        <v>534</v>
      </c>
      <c r="C1795" s="11" t="str">
        <f t="shared" si="54"/>
        <v>21375900 DIRECCIÓN GENERAL DE ARCHIVO NACIONAL</v>
      </c>
      <c r="D1795" s="10" t="s">
        <v>19</v>
      </c>
      <c r="E1795" s="10" t="s">
        <v>73</v>
      </c>
      <c r="F1795" s="10" t="s">
        <v>74</v>
      </c>
      <c r="G1795" s="51">
        <v>120471568</v>
      </c>
      <c r="H1795" s="51">
        <v>104871568</v>
      </c>
      <c r="I1795" s="51">
        <v>104871568</v>
      </c>
      <c r="J1795" s="51">
        <v>0</v>
      </c>
      <c r="K1795" s="51">
        <v>0</v>
      </c>
      <c r="L1795" s="51">
        <v>0</v>
      </c>
      <c r="M1795" s="51">
        <v>95449766.109999999</v>
      </c>
      <c r="N1795" s="51">
        <v>95440747.109999999</v>
      </c>
      <c r="O1795" s="51">
        <v>9421801.8900000006</v>
      </c>
      <c r="P1795" s="51">
        <v>9421801.8900000006</v>
      </c>
      <c r="Q1795" s="9">
        <f t="shared" si="55"/>
        <v>0.91015866292759162</v>
      </c>
    </row>
    <row r="1796" spans="1:17" x14ac:dyDescent="0.2">
      <c r="A1796" s="10" t="s">
        <v>533</v>
      </c>
      <c r="B1796" s="10" t="s">
        <v>534</v>
      </c>
      <c r="C1796" s="11" t="str">
        <f t="shared" si="54"/>
        <v>21375900 DIRECCIÓN GENERAL DE ARCHIVO NACIONAL</v>
      </c>
      <c r="D1796" s="10" t="s">
        <v>19</v>
      </c>
      <c r="E1796" s="10" t="s">
        <v>75</v>
      </c>
      <c r="F1796" s="10" t="s">
        <v>76</v>
      </c>
      <c r="G1796" s="51">
        <v>9300000</v>
      </c>
      <c r="H1796" s="51">
        <v>12700000</v>
      </c>
      <c r="I1796" s="51">
        <v>12700000</v>
      </c>
      <c r="J1796" s="51">
        <v>0</v>
      </c>
      <c r="K1796" s="51">
        <v>0</v>
      </c>
      <c r="L1796" s="51">
        <v>0</v>
      </c>
      <c r="M1796" s="51">
        <v>11645036</v>
      </c>
      <c r="N1796" s="51">
        <v>11645036</v>
      </c>
      <c r="O1796" s="51">
        <v>1054964</v>
      </c>
      <c r="P1796" s="51">
        <v>1054964</v>
      </c>
      <c r="Q1796" s="9">
        <f t="shared" si="55"/>
        <v>0.91693196850393699</v>
      </c>
    </row>
    <row r="1797" spans="1:17" x14ac:dyDescent="0.2">
      <c r="A1797" s="10" t="s">
        <v>533</v>
      </c>
      <c r="B1797" s="10" t="s">
        <v>534</v>
      </c>
      <c r="C1797" s="11" t="str">
        <f t="shared" si="54"/>
        <v>21375900 DIRECCIÓN GENERAL DE ARCHIVO NACIONAL</v>
      </c>
      <c r="D1797" s="10" t="s">
        <v>19</v>
      </c>
      <c r="E1797" s="10" t="s">
        <v>77</v>
      </c>
      <c r="F1797" s="10" t="s">
        <v>78</v>
      </c>
      <c r="G1797" s="51">
        <v>90159088</v>
      </c>
      <c r="H1797" s="51">
        <v>77159088</v>
      </c>
      <c r="I1797" s="51">
        <v>77159088</v>
      </c>
      <c r="J1797" s="51">
        <v>0</v>
      </c>
      <c r="K1797" s="51">
        <v>0</v>
      </c>
      <c r="L1797" s="51">
        <v>0</v>
      </c>
      <c r="M1797" s="51">
        <v>73158421</v>
      </c>
      <c r="N1797" s="51">
        <v>73158421</v>
      </c>
      <c r="O1797" s="51">
        <v>4000667</v>
      </c>
      <c r="P1797" s="51">
        <v>4000667</v>
      </c>
      <c r="Q1797" s="9">
        <f t="shared" si="55"/>
        <v>0.94815041100537634</v>
      </c>
    </row>
    <row r="1798" spans="1:17" x14ac:dyDescent="0.2">
      <c r="A1798" s="10" t="s">
        <v>533</v>
      </c>
      <c r="B1798" s="10" t="s">
        <v>534</v>
      </c>
      <c r="C1798" s="11" t="str">
        <f t="shared" si="54"/>
        <v>21375900 DIRECCIÓN GENERAL DE ARCHIVO NACIONAL</v>
      </c>
      <c r="D1798" s="10" t="s">
        <v>19</v>
      </c>
      <c r="E1798" s="10" t="s">
        <v>79</v>
      </c>
      <c r="F1798" s="10" t="s">
        <v>80</v>
      </c>
      <c r="G1798" s="51">
        <v>250000</v>
      </c>
      <c r="H1798" s="51">
        <v>250000</v>
      </c>
      <c r="I1798" s="51">
        <v>250000</v>
      </c>
      <c r="J1798" s="51">
        <v>0</v>
      </c>
      <c r="K1798" s="51">
        <v>0</v>
      </c>
      <c r="L1798" s="51">
        <v>0</v>
      </c>
      <c r="M1798" s="51">
        <v>184382.68</v>
      </c>
      <c r="N1798" s="51">
        <v>184382.68</v>
      </c>
      <c r="O1798" s="51">
        <v>65617.320000000007</v>
      </c>
      <c r="P1798" s="51">
        <v>65617.320000000007</v>
      </c>
      <c r="Q1798" s="9">
        <f t="shared" si="55"/>
        <v>0.73753071999999997</v>
      </c>
    </row>
    <row r="1799" spans="1:17" x14ac:dyDescent="0.2">
      <c r="A1799" s="10" t="s">
        <v>533</v>
      </c>
      <c r="B1799" s="10" t="s">
        <v>534</v>
      </c>
      <c r="C1799" s="11" t="str">
        <f t="shared" ref="C1799:C1862" si="56">+CONCATENATE(A1799," ",B1799)</f>
        <v>21375900 DIRECCIÓN GENERAL DE ARCHIVO NACIONAL</v>
      </c>
      <c r="D1799" s="10" t="s">
        <v>19</v>
      </c>
      <c r="E1799" s="10" t="s">
        <v>81</v>
      </c>
      <c r="F1799" s="10" t="s">
        <v>82</v>
      </c>
      <c r="G1799" s="51">
        <v>18712480</v>
      </c>
      <c r="H1799" s="51">
        <v>13312480</v>
      </c>
      <c r="I1799" s="51">
        <v>13312480</v>
      </c>
      <c r="J1799" s="51">
        <v>0</v>
      </c>
      <c r="K1799" s="51">
        <v>0</v>
      </c>
      <c r="L1799" s="51">
        <v>0</v>
      </c>
      <c r="M1799" s="51">
        <v>9071151.4299999997</v>
      </c>
      <c r="N1799" s="51">
        <v>9062132.4299999997</v>
      </c>
      <c r="O1799" s="51">
        <v>4241328.57</v>
      </c>
      <c r="P1799" s="51">
        <v>4241328.57</v>
      </c>
      <c r="Q1799" s="9">
        <f t="shared" ref="Q1799:Q1862" si="57">+IFERROR(M1799/H1799,0)</f>
        <v>0.681402070087617</v>
      </c>
    </row>
    <row r="1800" spans="1:17" x14ac:dyDescent="0.2">
      <c r="A1800" s="10" t="s">
        <v>533</v>
      </c>
      <c r="B1800" s="10" t="s">
        <v>534</v>
      </c>
      <c r="C1800" s="11" t="str">
        <f t="shared" si="56"/>
        <v>21375900 DIRECCIÓN GENERAL DE ARCHIVO NACIONAL</v>
      </c>
      <c r="D1800" s="10" t="s">
        <v>19</v>
      </c>
      <c r="E1800" s="10" t="s">
        <v>83</v>
      </c>
      <c r="F1800" s="10" t="s">
        <v>84</v>
      </c>
      <c r="G1800" s="51">
        <v>2050000</v>
      </c>
      <c r="H1800" s="51">
        <v>1450000</v>
      </c>
      <c r="I1800" s="51">
        <v>1450000</v>
      </c>
      <c r="J1800" s="51">
        <v>0</v>
      </c>
      <c r="K1800" s="51">
        <v>0</v>
      </c>
      <c r="L1800" s="51">
        <v>0</v>
      </c>
      <c r="M1800" s="51">
        <v>1390775</v>
      </c>
      <c r="N1800" s="51">
        <v>1390775</v>
      </c>
      <c r="O1800" s="51">
        <v>59225</v>
      </c>
      <c r="P1800" s="51">
        <v>59225</v>
      </c>
      <c r="Q1800" s="9">
        <f t="shared" si="57"/>
        <v>0.95915517241379311</v>
      </c>
    </row>
    <row r="1801" spans="1:17" x14ac:dyDescent="0.2">
      <c r="A1801" s="10" t="s">
        <v>533</v>
      </c>
      <c r="B1801" s="10" t="s">
        <v>534</v>
      </c>
      <c r="C1801" s="11" t="str">
        <f t="shared" si="56"/>
        <v>21375900 DIRECCIÓN GENERAL DE ARCHIVO NACIONAL</v>
      </c>
      <c r="D1801" s="10" t="s">
        <v>19</v>
      </c>
      <c r="E1801" s="10" t="s">
        <v>85</v>
      </c>
      <c r="F1801" s="10" t="s">
        <v>86</v>
      </c>
      <c r="G1801" s="51">
        <v>428871881</v>
      </c>
      <c r="H1801" s="51">
        <v>456621881</v>
      </c>
      <c r="I1801" s="51">
        <v>456621881</v>
      </c>
      <c r="J1801" s="51">
        <v>0</v>
      </c>
      <c r="K1801" s="51">
        <v>0</v>
      </c>
      <c r="L1801" s="51">
        <v>0</v>
      </c>
      <c r="M1801" s="51">
        <v>444875185.00999999</v>
      </c>
      <c r="N1801" s="51">
        <v>405335902.68000001</v>
      </c>
      <c r="O1801" s="51">
        <v>11746695.99</v>
      </c>
      <c r="P1801" s="51">
        <v>11746695.99</v>
      </c>
      <c r="Q1801" s="9">
        <f t="shared" si="57"/>
        <v>0.97427478515862009</v>
      </c>
    </row>
    <row r="1802" spans="1:17" x14ac:dyDescent="0.2">
      <c r="A1802" s="10" t="s">
        <v>533</v>
      </c>
      <c r="B1802" s="10" t="s">
        <v>534</v>
      </c>
      <c r="C1802" s="11" t="str">
        <f t="shared" si="56"/>
        <v>21375900 DIRECCIÓN GENERAL DE ARCHIVO NACIONAL</v>
      </c>
      <c r="D1802" s="10" t="s">
        <v>19</v>
      </c>
      <c r="E1802" s="10" t="s">
        <v>87</v>
      </c>
      <c r="F1802" s="10" t="s">
        <v>88</v>
      </c>
      <c r="G1802" s="51">
        <v>1565000</v>
      </c>
      <c r="H1802" s="51">
        <v>1665000</v>
      </c>
      <c r="I1802" s="51">
        <v>1665000</v>
      </c>
      <c r="J1802" s="51">
        <v>0</v>
      </c>
      <c r="K1802" s="51">
        <v>0</v>
      </c>
      <c r="L1802" s="51">
        <v>0</v>
      </c>
      <c r="M1802" s="51">
        <v>1544969.9</v>
      </c>
      <c r="N1802" s="51">
        <v>1385187.9</v>
      </c>
      <c r="O1802" s="51">
        <v>120030.1</v>
      </c>
      <c r="P1802" s="51">
        <v>120030.1</v>
      </c>
      <c r="Q1802" s="9">
        <f t="shared" si="57"/>
        <v>0.92790984984984981</v>
      </c>
    </row>
    <row r="1803" spans="1:17" x14ac:dyDescent="0.2">
      <c r="A1803" s="10" t="s">
        <v>533</v>
      </c>
      <c r="B1803" s="10" t="s">
        <v>534</v>
      </c>
      <c r="C1803" s="11" t="str">
        <f t="shared" si="56"/>
        <v>21375900 DIRECCIÓN GENERAL DE ARCHIVO NACIONAL</v>
      </c>
      <c r="D1803" s="10" t="s">
        <v>19</v>
      </c>
      <c r="E1803" s="10" t="s">
        <v>318</v>
      </c>
      <c r="F1803" s="10" t="s">
        <v>319</v>
      </c>
      <c r="G1803" s="51">
        <v>0</v>
      </c>
      <c r="H1803" s="51">
        <v>100000</v>
      </c>
      <c r="I1803" s="51">
        <v>100000</v>
      </c>
      <c r="J1803" s="51">
        <v>0</v>
      </c>
      <c r="K1803" s="51">
        <v>0</v>
      </c>
      <c r="L1803" s="51">
        <v>0</v>
      </c>
      <c r="M1803" s="51">
        <v>79100</v>
      </c>
      <c r="N1803" s="51">
        <v>0</v>
      </c>
      <c r="O1803" s="51">
        <v>20900</v>
      </c>
      <c r="P1803" s="51">
        <v>20900</v>
      </c>
      <c r="Q1803" s="9">
        <f t="shared" si="57"/>
        <v>0.79100000000000004</v>
      </c>
    </row>
    <row r="1804" spans="1:17" x14ac:dyDescent="0.2">
      <c r="A1804" s="10" t="s">
        <v>533</v>
      </c>
      <c r="B1804" s="10" t="s">
        <v>534</v>
      </c>
      <c r="C1804" s="11" t="str">
        <f t="shared" si="56"/>
        <v>21375900 DIRECCIÓN GENERAL DE ARCHIVO NACIONAL</v>
      </c>
      <c r="D1804" s="10" t="s">
        <v>19</v>
      </c>
      <c r="E1804" s="10" t="s">
        <v>89</v>
      </c>
      <c r="F1804" s="10" t="s">
        <v>90</v>
      </c>
      <c r="G1804" s="51">
        <v>6500000</v>
      </c>
      <c r="H1804" s="51">
        <v>1000000</v>
      </c>
      <c r="I1804" s="51">
        <v>1000000</v>
      </c>
      <c r="J1804" s="51">
        <v>0</v>
      </c>
      <c r="K1804" s="51">
        <v>0</v>
      </c>
      <c r="L1804" s="51">
        <v>0</v>
      </c>
      <c r="M1804" s="51">
        <v>939849.62</v>
      </c>
      <c r="N1804" s="51">
        <v>600849.62</v>
      </c>
      <c r="O1804" s="51">
        <v>60150.38</v>
      </c>
      <c r="P1804" s="51">
        <v>60150.38</v>
      </c>
      <c r="Q1804" s="9">
        <f t="shared" si="57"/>
        <v>0.93984961999999994</v>
      </c>
    </row>
    <row r="1805" spans="1:17" x14ac:dyDescent="0.2">
      <c r="A1805" s="10" t="s">
        <v>533</v>
      </c>
      <c r="B1805" s="10" t="s">
        <v>534</v>
      </c>
      <c r="C1805" s="11" t="str">
        <f t="shared" si="56"/>
        <v>21375900 DIRECCIÓN GENERAL DE ARCHIVO NACIONAL</v>
      </c>
      <c r="D1805" s="10" t="s">
        <v>19</v>
      </c>
      <c r="E1805" s="10" t="s">
        <v>91</v>
      </c>
      <c r="F1805" s="10" t="s">
        <v>92</v>
      </c>
      <c r="G1805" s="51">
        <v>12000000</v>
      </c>
      <c r="H1805" s="51">
        <v>12000000</v>
      </c>
      <c r="I1805" s="51">
        <v>12000000</v>
      </c>
      <c r="J1805" s="51">
        <v>0</v>
      </c>
      <c r="K1805" s="51">
        <v>0</v>
      </c>
      <c r="L1805" s="51">
        <v>0</v>
      </c>
      <c r="M1805" s="51">
        <v>10575861.58</v>
      </c>
      <c r="N1805" s="51">
        <v>10575861.58</v>
      </c>
      <c r="O1805" s="51">
        <v>1424138.42</v>
      </c>
      <c r="P1805" s="51">
        <v>1424138.42</v>
      </c>
      <c r="Q1805" s="9">
        <f t="shared" si="57"/>
        <v>0.88132179833333335</v>
      </c>
    </row>
    <row r="1806" spans="1:17" x14ac:dyDescent="0.2">
      <c r="A1806" s="10" t="s">
        <v>533</v>
      </c>
      <c r="B1806" s="10" t="s">
        <v>534</v>
      </c>
      <c r="C1806" s="11" t="str">
        <f t="shared" si="56"/>
        <v>21375900 DIRECCIÓN GENERAL DE ARCHIVO NACIONAL</v>
      </c>
      <c r="D1806" s="10" t="s">
        <v>19</v>
      </c>
      <c r="E1806" s="10" t="s">
        <v>93</v>
      </c>
      <c r="F1806" s="10" t="s">
        <v>94</v>
      </c>
      <c r="G1806" s="51">
        <v>408806881</v>
      </c>
      <c r="H1806" s="51">
        <v>441856881</v>
      </c>
      <c r="I1806" s="51">
        <v>441856881</v>
      </c>
      <c r="J1806" s="51">
        <v>0</v>
      </c>
      <c r="K1806" s="51">
        <v>0</v>
      </c>
      <c r="L1806" s="51">
        <v>0</v>
      </c>
      <c r="M1806" s="51">
        <v>431735403.91000003</v>
      </c>
      <c r="N1806" s="51">
        <v>392774003.57999998</v>
      </c>
      <c r="O1806" s="51">
        <v>10121477.09</v>
      </c>
      <c r="P1806" s="51">
        <v>10121477.09</v>
      </c>
      <c r="Q1806" s="9">
        <f t="shared" si="57"/>
        <v>0.97709331341158867</v>
      </c>
    </row>
    <row r="1807" spans="1:17" x14ac:dyDescent="0.2">
      <c r="A1807" s="10" t="s">
        <v>533</v>
      </c>
      <c r="B1807" s="10" t="s">
        <v>534</v>
      </c>
      <c r="C1807" s="11" t="str">
        <f t="shared" si="56"/>
        <v>21375900 DIRECCIÓN GENERAL DE ARCHIVO NACIONAL</v>
      </c>
      <c r="D1807" s="10" t="s">
        <v>19</v>
      </c>
      <c r="E1807" s="10" t="s">
        <v>95</v>
      </c>
      <c r="F1807" s="10" t="s">
        <v>96</v>
      </c>
      <c r="G1807" s="51">
        <v>168640000</v>
      </c>
      <c r="H1807" s="51">
        <v>167740000</v>
      </c>
      <c r="I1807" s="51">
        <v>167740000</v>
      </c>
      <c r="J1807" s="51">
        <v>0</v>
      </c>
      <c r="K1807" s="51">
        <v>0</v>
      </c>
      <c r="L1807" s="51">
        <v>0</v>
      </c>
      <c r="M1807" s="51">
        <v>167482705.13</v>
      </c>
      <c r="N1807" s="51">
        <v>155883383.5</v>
      </c>
      <c r="O1807" s="51">
        <v>257294.87</v>
      </c>
      <c r="P1807" s="51">
        <v>257294.87</v>
      </c>
      <c r="Q1807" s="9">
        <f t="shared" si="57"/>
        <v>0.99846610903779653</v>
      </c>
    </row>
    <row r="1808" spans="1:17" x14ac:dyDescent="0.2">
      <c r="A1808" s="10" t="s">
        <v>533</v>
      </c>
      <c r="B1808" s="10" t="s">
        <v>534</v>
      </c>
      <c r="C1808" s="11" t="str">
        <f t="shared" si="56"/>
        <v>21375900 DIRECCIÓN GENERAL DE ARCHIVO NACIONAL</v>
      </c>
      <c r="D1808" s="10" t="s">
        <v>19</v>
      </c>
      <c r="E1808" s="10" t="s">
        <v>101</v>
      </c>
      <c r="F1808" s="10" t="s">
        <v>102</v>
      </c>
      <c r="G1808" s="51">
        <v>168000000</v>
      </c>
      <c r="H1808" s="51">
        <v>167100000</v>
      </c>
      <c r="I1808" s="51">
        <v>167100000</v>
      </c>
      <c r="J1808" s="51">
        <v>0</v>
      </c>
      <c r="K1808" s="51">
        <v>0</v>
      </c>
      <c r="L1808" s="51">
        <v>0</v>
      </c>
      <c r="M1808" s="51">
        <v>167099999.05000001</v>
      </c>
      <c r="N1808" s="51">
        <v>155868447.22</v>
      </c>
      <c r="O1808" s="51">
        <v>0.95</v>
      </c>
      <c r="P1808" s="51">
        <v>0.95</v>
      </c>
      <c r="Q1808" s="9">
        <f t="shared" si="57"/>
        <v>0.99999999431478159</v>
      </c>
    </row>
    <row r="1809" spans="1:17" x14ac:dyDescent="0.2">
      <c r="A1809" s="10" t="s">
        <v>533</v>
      </c>
      <c r="B1809" s="10" t="s">
        <v>534</v>
      </c>
      <c r="C1809" s="11" t="str">
        <f t="shared" si="56"/>
        <v>21375900 DIRECCIÓN GENERAL DE ARCHIVO NACIONAL</v>
      </c>
      <c r="D1809" s="10" t="s">
        <v>19</v>
      </c>
      <c r="E1809" s="10" t="s">
        <v>103</v>
      </c>
      <c r="F1809" s="10" t="s">
        <v>104</v>
      </c>
      <c r="G1809" s="51">
        <v>640000</v>
      </c>
      <c r="H1809" s="51">
        <v>640000</v>
      </c>
      <c r="I1809" s="51">
        <v>640000</v>
      </c>
      <c r="J1809" s="51">
        <v>0</v>
      </c>
      <c r="K1809" s="51">
        <v>0</v>
      </c>
      <c r="L1809" s="51">
        <v>0</v>
      </c>
      <c r="M1809" s="51">
        <v>382706.08</v>
      </c>
      <c r="N1809" s="51">
        <v>14936.28</v>
      </c>
      <c r="O1809" s="51">
        <v>257293.92</v>
      </c>
      <c r="P1809" s="51">
        <v>257293.92</v>
      </c>
      <c r="Q1809" s="9">
        <f t="shared" si="57"/>
        <v>0.59797825000000004</v>
      </c>
    </row>
    <row r="1810" spans="1:17" x14ac:dyDescent="0.2">
      <c r="A1810" s="10" t="s">
        <v>533</v>
      </c>
      <c r="B1810" s="10" t="s">
        <v>534</v>
      </c>
      <c r="C1810" s="11" t="str">
        <f t="shared" si="56"/>
        <v>21375900 DIRECCIÓN GENERAL DE ARCHIVO NACIONAL</v>
      </c>
      <c r="D1810" s="10" t="s">
        <v>19</v>
      </c>
      <c r="E1810" s="10" t="s">
        <v>105</v>
      </c>
      <c r="F1810" s="10" t="s">
        <v>106</v>
      </c>
      <c r="G1810" s="51">
        <v>450000</v>
      </c>
      <c r="H1810" s="51">
        <v>1715000</v>
      </c>
      <c r="I1810" s="51">
        <v>1715000</v>
      </c>
      <c r="J1810" s="51">
        <v>0</v>
      </c>
      <c r="K1810" s="51">
        <v>0</v>
      </c>
      <c r="L1810" s="51">
        <v>0</v>
      </c>
      <c r="M1810" s="51">
        <v>1478024</v>
      </c>
      <c r="N1810" s="51">
        <v>1478024</v>
      </c>
      <c r="O1810" s="51">
        <v>236976</v>
      </c>
      <c r="P1810" s="51">
        <v>236976</v>
      </c>
      <c r="Q1810" s="9">
        <f t="shared" si="57"/>
        <v>0.86182157434402329</v>
      </c>
    </row>
    <row r="1811" spans="1:17" x14ac:dyDescent="0.2">
      <c r="A1811" s="10" t="s">
        <v>533</v>
      </c>
      <c r="B1811" s="10" t="s">
        <v>534</v>
      </c>
      <c r="C1811" s="11" t="str">
        <f t="shared" si="56"/>
        <v>21375900 DIRECCIÓN GENERAL DE ARCHIVO NACIONAL</v>
      </c>
      <c r="D1811" s="10" t="s">
        <v>19</v>
      </c>
      <c r="E1811" s="10" t="s">
        <v>109</v>
      </c>
      <c r="F1811" s="10" t="s">
        <v>110</v>
      </c>
      <c r="G1811" s="51">
        <v>450000</v>
      </c>
      <c r="H1811" s="51">
        <v>450000</v>
      </c>
      <c r="I1811" s="51">
        <v>450000</v>
      </c>
      <c r="J1811" s="51">
        <v>0</v>
      </c>
      <c r="K1811" s="51">
        <v>0</v>
      </c>
      <c r="L1811" s="51">
        <v>0</v>
      </c>
      <c r="M1811" s="51">
        <v>233024</v>
      </c>
      <c r="N1811" s="51">
        <v>233024</v>
      </c>
      <c r="O1811" s="51">
        <v>216976</v>
      </c>
      <c r="P1811" s="51">
        <v>216976</v>
      </c>
      <c r="Q1811" s="9">
        <f t="shared" si="57"/>
        <v>0.51783111111111113</v>
      </c>
    </row>
    <row r="1812" spans="1:17" x14ac:dyDescent="0.2">
      <c r="A1812" s="10" t="s">
        <v>533</v>
      </c>
      <c r="B1812" s="10" t="s">
        <v>534</v>
      </c>
      <c r="C1812" s="11" t="str">
        <f t="shared" si="56"/>
        <v>21375900 DIRECCIÓN GENERAL DE ARCHIVO NACIONAL</v>
      </c>
      <c r="D1812" s="10" t="s">
        <v>19</v>
      </c>
      <c r="E1812" s="10" t="s">
        <v>512</v>
      </c>
      <c r="F1812" s="10" t="s">
        <v>513</v>
      </c>
      <c r="G1812" s="51">
        <v>0</v>
      </c>
      <c r="H1812" s="51">
        <v>20000</v>
      </c>
      <c r="I1812" s="51">
        <v>20000</v>
      </c>
      <c r="J1812" s="51">
        <v>0</v>
      </c>
      <c r="K1812" s="51">
        <v>0</v>
      </c>
      <c r="L1812" s="51">
        <v>0</v>
      </c>
      <c r="M1812" s="51">
        <v>0</v>
      </c>
      <c r="N1812" s="51">
        <v>0</v>
      </c>
      <c r="O1812" s="51">
        <v>20000</v>
      </c>
      <c r="P1812" s="51">
        <v>20000</v>
      </c>
      <c r="Q1812" s="9">
        <f t="shared" si="57"/>
        <v>0</v>
      </c>
    </row>
    <row r="1813" spans="1:17" x14ac:dyDescent="0.2">
      <c r="A1813" s="10" t="s">
        <v>533</v>
      </c>
      <c r="B1813" s="10" t="s">
        <v>534</v>
      </c>
      <c r="C1813" s="11" t="str">
        <f t="shared" si="56"/>
        <v>21375900 DIRECCIÓN GENERAL DE ARCHIVO NACIONAL</v>
      </c>
      <c r="D1813" s="10" t="s">
        <v>19</v>
      </c>
      <c r="E1813" s="10" t="s">
        <v>514</v>
      </c>
      <c r="F1813" s="10" t="s">
        <v>515</v>
      </c>
      <c r="G1813" s="51">
        <v>0</v>
      </c>
      <c r="H1813" s="51">
        <v>1245000</v>
      </c>
      <c r="I1813" s="51">
        <v>1245000</v>
      </c>
      <c r="J1813" s="51">
        <v>0</v>
      </c>
      <c r="K1813" s="51">
        <v>0</v>
      </c>
      <c r="L1813" s="51">
        <v>0</v>
      </c>
      <c r="M1813" s="51">
        <v>1245000</v>
      </c>
      <c r="N1813" s="51">
        <v>1245000</v>
      </c>
      <c r="O1813" s="51">
        <v>0</v>
      </c>
      <c r="P1813" s="51">
        <v>0</v>
      </c>
      <c r="Q1813" s="9">
        <f t="shared" si="57"/>
        <v>1</v>
      </c>
    </row>
    <row r="1814" spans="1:17" x14ac:dyDescent="0.2">
      <c r="A1814" s="10" t="s">
        <v>533</v>
      </c>
      <c r="B1814" s="10" t="s">
        <v>534</v>
      </c>
      <c r="C1814" s="11" t="str">
        <f t="shared" si="56"/>
        <v>21375900 DIRECCIÓN GENERAL DE ARCHIVO NACIONAL</v>
      </c>
      <c r="D1814" s="10" t="s">
        <v>19</v>
      </c>
      <c r="E1814" s="10" t="s">
        <v>111</v>
      </c>
      <c r="F1814" s="10" t="s">
        <v>112</v>
      </c>
      <c r="G1814" s="51">
        <v>38000000</v>
      </c>
      <c r="H1814" s="51">
        <v>29980000</v>
      </c>
      <c r="I1814" s="51">
        <v>29980000</v>
      </c>
      <c r="J1814" s="51">
        <v>0</v>
      </c>
      <c r="K1814" s="51">
        <v>0</v>
      </c>
      <c r="L1814" s="51">
        <v>0</v>
      </c>
      <c r="M1814" s="51">
        <v>28847745.850000001</v>
      </c>
      <c r="N1814" s="51">
        <v>28847745.850000001</v>
      </c>
      <c r="O1814" s="51">
        <v>1132254.1499999999</v>
      </c>
      <c r="P1814" s="51">
        <v>1132254.1499999999</v>
      </c>
      <c r="Q1814" s="9">
        <f t="shared" si="57"/>
        <v>0.9622330170113409</v>
      </c>
    </row>
    <row r="1815" spans="1:17" x14ac:dyDescent="0.2">
      <c r="A1815" s="10" t="s">
        <v>533</v>
      </c>
      <c r="B1815" s="10" t="s">
        <v>534</v>
      </c>
      <c r="C1815" s="11" t="str">
        <f t="shared" si="56"/>
        <v>21375900 DIRECCIÓN GENERAL DE ARCHIVO NACIONAL</v>
      </c>
      <c r="D1815" s="10" t="s">
        <v>19</v>
      </c>
      <c r="E1815" s="10" t="s">
        <v>113</v>
      </c>
      <c r="F1815" s="10" t="s">
        <v>114</v>
      </c>
      <c r="G1815" s="51">
        <v>38000000</v>
      </c>
      <c r="H1815" s="51">
        <v>29980000</v>
      </c>
      <c r="I1815" s="51">
        <v>29980000</v>
      </c>
      <c r="J1815" s="51">
        <v>0</v>
      </c>
      <c r="K1815" s="51">
        <v>0</v>
      </c>
      <c r="L1815" s="51">
        <v>0</v>
      </c>
      <c r="M1815" s="51">
        <v>28847745.850000001</v>
      </c>
      <c r="N1815" s="51">
        <v>28847745.850000001</v>
      </c>
      <c r="O1815" s="51">
        <v>1132254.1499999999</v>
      </c>
      <c r="P1815" s="51">
        <v>1132254.1499999999</v>
      </c>
      <c r="Q1815" s="9">
        <f t="shared" si="57"/>
        <v>0.9622330170113409</v>
      </c>
    </row>
    <row r="1816" spans="1:17" x14ac:dyDescent="0.2">
      <c r="A1816" s="10" t="s">
        <v>533</v>
      </c>
      <c r="B1816" s="10" t="s">
        <v>534</v>
      </c>
      <c r="C1816" s="11" t="str">
        <f t="shared" si="56"/>
        <v>21375900 DIRECCIÓN GENERAL DE ARCHIVO NACIONAL</v>
      </c>
      <c r="D1816" s="10" t="s">
        <v>19</v>
      </c>
      <c r="E1816" s="10" t="s">
        <v>115</v>
      </c>
      <c r="F1816" s="10" t="s">
        <v>116</v>
      </c>
      <c r="G1816" s="51">
        <v>2289651</v>
      </c>
      <c r="H1816" s="51">
        <v>2439651</v>
      </c>
      <c r="I1816" s="51">
        <v>2439651</v>
      </c>
      <c r="J1816" s="51">
        <v>0</v>
      </c>
      <c r="K1816" s="51">
        <v>0</v>
      </c>
      <c r="L1816" s="51">
        <v>0</v>
      </c>
      <c r="M1816" s="51">
        <v>2178047.7999999998</v>
      </c>
      <c r="N1816" s="51">
        <v>2178047.7999999998</v>
      </c>
      <c r="O1816" s="51">
        <v>261603.20000000001</v>
      </c>
      <c r="P1816" s="51">
        <v>261603.20000000001</v>
      </c>
      <c r="Q1816" s="9">
        <f t="shared" si="57"/>
        <v>0.89277023639856679</v>
      </c>
    </row>
    <row r="1817" spans="1:17" x14ac:dyDescent="0.2">
      <c r="A1817" s="10" t="s">
        <v>533</v>
      </c>
      <c r="B1817" s="10" t="s">
        <v>534</v>
      </c>
      <c r="C1817" s="11" t="str">
        <f t="shared" si="56"/>
        <v>21375900 DIRECCIÓN GENERAL DE ARCHIVO NACIONAL</v>
      </c>
      <c r="D1817" s="58" t="s">
        <v>19</v>
      </c>
      <c r="E1817" s="10" t="s">
        <v>117</v>
      </c>
      <c r="F1817" s="10" t="s">
        <v>118</v>
      </c>
      <c r="G1817" s="51">
        <v>2289651</v>
      </c>
      <c r="H1817" s="51">
        <v>2289651</v>
      </c>
      <c r="I1817" s="51">
        <v>2289651</v>
      </c>
      <c r="J1817" s="51">
        <v>0</v>
      </c>
      <c r="K1817" s="51">
        <v>0</v>
      </c>
      <c r="L1817" s="51">
        <v>0</v>
      </c>
      <c r="M1817" s="51">
        <v>2028325.8</v>
      </c>
      <c r="N1817" s="51">
        <v>2028325.8</v>
      </c>
      <c r="O1817" s="51">
        <v>261325.2</v>
      </c>
      <c r="P1817" s="51">
        <v>261325.2</v>
      </c>
      <c r="Q1817" s="9">
        <f t="shared" si="57"/>
        <v>0.88586679804040003</v>
      </c>
    </row>
    <row r="1818" spans="1:17" x14ac:dyDescent="0.2">
      <c r="A1818" s="10" t="s">
        <v>533</v>
      </c>
      <c r="B1818" s="10" t="s">
        <v>534</v>
      </c>
      <c r="C1818" s="11" t="str">
        <f t="shared" si="56"/>
        <v>21375900 DIRECCIÓN GENERAL DE ARCHIVO NACIONAL</v>
      </c>
      <c r="D1818" s="10" t="s">
        <v>19</v>
      </c>
      <c r="E1818" s="10" t="s">
        <v>119</v>
      </c>
      <c r="F1818" s="10" t="s">
        <v>120</v>
      </c>
      <c r="G1818" s="51">
        <v>0</v>
      </c>
      <c r="H1818" s="51">
        <v>150000</v>
      </c>
      <c r="I1818" s="51">
        <v>150000</v>
      </c>
      <c r="J1818" s="51">
        <v>0</v>
      </c>
      <c r="K1818" s="51">
        <v>0</v>
      </c>
      <c r="L1818" s="51">
        <v>0</v>
      </c>
      <c r="M1818" s="51">
        <v>149722</v>
      </c>
      <c r="N1818" s="51">
        <v>149722</v>
      </c>
      <c r="O1818" s="51">
        <v>278</v>
      </c>
      <c r="P1818" s="51">
        <v>278</v>
      </c>
      <c r="Q1818" s="9">
        <f t="shared" si="57"/>
        <v>0.99814666666666663</v>
      </c>
    </row>
    <row r="1819" spans="1:17" x14ac:dyDescent="0.2">
      <c r="A1819" s="10" t="s">
        <v>533</v>
      </c>
      <c r="B1819" s="10" t="s">
        <v>534</v>
      </c>
      <c r="C1819" s="11" t="str">
        <f t="shared" si="56"/>
        <v>21375900 DIRECCIÓN GENERAL DE ARCHIVO NACIONAL</v>
      </c>
      <c r="D1819" s="10" t="s">
        <v>19</v>
      </c>
      <c r="E1819" s="10" t="s">
        <v>123</v>
      </c>
      <c r="F1819" s="10" t="s">
        <v>124</v>
      </c>
      <c r="G1819" s="51">
        <v>63261125</v>
      </c>
      <c r="H1819" s="51">
        <v>72116125</v>
      </c>
      <c r="I1819" s="51">
        <v>72116125</v>
      </c>
      <c r="J1819" s="51">
        <v>0</v>
      </c>
      <c r="K1819" s="51">
        <v>0</v>
      </c>
      <c r="L1819" s="51">
        <v>0</v>
      </c>
      <c r="M1819" s="51">
        <v>66575648.57</v>
      </c>
      <c r="N1819" s="51">
        <v>47734474.479999997</v>
      </c>
      <c r="O1819" s="51">
        <v>5540476.4299999997</v>
      </c>
      <c r="P1819" s="51">
        <v>5540476.4299999997</v>
      </c>
      <c r="Q1819" s="9">
        <f t="shared" si="57"/>
        <v>0.92317284892941764</v>
      </c>
    </row>
    <row r="1820" spans="1:17" x14ac:dyDescent="0.2">
      <c r="A1820" s="10" t="s">
        <v>533</v>
      </c>
      <c r="B1820" s="10" t="s">
        <v>534</v>
      </c>
      <c r="C1820" s="11" t="str">
        <f t="shared" si="56"/>
        <v>21375900 DIRECCIÓN GENERAL DE ARCHIVO NACIONAL</v>
      </c>
      <c r="D1820" s="10" t="s">
        <v>19</v>
      </c>
      <c r="E1820" s="10" t="s">
        <v>125</v>
      </c>
      <c r="F1820" s="10" t="s">
        <v>126</v>
      </c>
      <c r="G1820" s="51">
        <v>8000000</v>
      </c>
      <c r="H1820" s="51">
        <v>20655000</v>
      </c>
      <c r="I1820" s="51">
        <v>20655000</v>
      </c>
      <c r="J1820" s="51">
        <v>0</v>
      </c>
      <c r="K1820" s="51">
        <v>0</v>
      </c>
      <c r="L1820" s="51">
        <v>0</v>
      </c>
      <c r="M1820" s="51">
        <v>20429640.82</v>
      </c>
      <c r="N1820" s="51">
        <v>14654517.17</v>
      </c>
      <c r="O1820" s="51">
        <v>225359.18</v>
      </c>
      <c r="P1820" s="51">
        <v>225359.18</v>
      </c>
      <c r="Q1820" s="9">
        <f t="shared" si="57"/>
        <v>0.98908936431856698</v>
      </c>
    </row>
    <row r="1821" spans="1:17" x14ac:dyDescent="0.2">
      <c r="A1821" s="10" t="s">
        <v>533</v>
      </c>
      <c r="B1821" s="10" t="s">
        <v>534</v>
      </c>
      <c r="C1821" s="11" t="str">
        <f t="shared" si="56"/>
        <v>21375900 DIRECCIÓN GENERAL DE ARCHIVO NACIONAL</v>
      </c>
      <c r="D1821" s="10" t="s">
        <v>19</v>
      </c>
      <c r="E1821" s="10" t="s">
        <v>129</v>
      </c>
      <c r="F1821" s="10" t="s">
        <v>130</v>
      </c>
      <c r="G1821" s="51">
        <v>17300000</v>
      </c>
      <c r="H1821" s="51">
        <v>17300000</v>
      </c>
      <c r="I1821" s="51">
        <v>17300000</v>
      </c>
      <c r="J1821" s="51">
        <v>0</v>
      </c>
      <c r="K1821" s="51">
        <v>0</v>
      </c>
      <c r="L1821" s="51">
        <v>0</v>
      </c>
      <c r="M1821" s="51">
        <v>14346432.34</v>
      </c>
      <c r="N1821" s="51">
        <v>12277244.140000001</v>
      </c>
      <c r="O1821" s="51">
        <v>2953567.66</v>
      </c>
      <c r="P1821" s="51">
        <v>2953567.66</v>
      </c>
      <c r="Q1821" s="9">
        <f t="shared" si="57"/>
        <v>0.82927354566473988</v>
      </c>
    </row>
    <row r="1822" spans="1:17" x14ac:dyDescent="0.2">
      <c r="A1822" s="10" t="s">
        <v>533</v>
      </c>
      <c r="B1822" s="10" t="s">
        <v>534</v>
      </c>
      <c r="C1822" s="11" t="str">
        <f t="shared" si="56"/>
        <v>21375900 DIRECCIÓN GENERAL DE ARCHIVO NACIONAL</v>
      </c>
      <c r="D1822" s="10" t="s">
        <v>19</v>
      </c>
      <c r="E1822" s="10" t="s">
        <v>131</v>
      </c>
      <c r="F1822" s="10" t="s">
        <v>132</v>
      </c>
      <c r="G1822" s="51">
        <v>400000</v>
      </c>
      <c r="H1822" s="51">
        <v>400000</v>
      </c>
      <c r="I1822" s="51">
        <v>400000</v>
      </c>
      <c r="J1822" s="51">
        <v>0</v>
      </c>
      <c r="K1822" s="51">
        <v>0</v>
      </c>
      <c r="L1822" s="51">
        <v>0</v>
      </c>
      <c r="M1822" s="51">
        <v>337485.05</v>
      </c>
      <c r="N1822" s="51">
        <v>337485.05</v>
      </c>
      <c r="O1822" s="51">
        <v>62514.95</v>
      </c>
      <c r="P1822" s="51">
        <v>62514.95</v>
      </c>
      <c r="Q1822" s="9">
        <f t="shared" si="57"/>
        <v>0.84371262499999999</v>
      </c>
    </row>
    <row r="1823" spans="1:17" x14ac:dyDescent="0.2">
      <c r="A1823" s="10" t="s">
        <v>533</v>
      </c>
      <c r="B1823" s="10" t="s">
        <v>534</v>
      </c>
      <c r="C1823" s="11" t="str">
        <f t="shared" si="56"/>
        <v>21375900 DIRECCIÓN GENERAL DE ARCHIVO NACIONAL</v>
      </c>
      <c r="D1823" s="10" t="s">
        <v>19</v>
      </c>
      <c r="E1823" s="10" t="s">
        <v>133</v>
      </c>
      <c r="F1823" s="10" t="s">
        <v>134</v>
      </c>
      <c r="G1823" s="51">
        <v>1100000</v>
      </c>
      <c r="H1823" s="51">
        <v>1100000</v>
      </c>
      <c r="I1823" s="51">
        <v>1100000</v>
      </c>
      <c r="J1823" s="51">
        <v>0</v>
      </c>
      <c r="K1823" s="51">
        <v>0</v>
      </c>
      <c r="L1823" s="51">
        <v>0</v>
      </c>
      <c r="M1823" s="51">
        <v>926887.83</v>
      </c>
      <c r="N1823" s="51">
        <v>502447.83</v>
      </c>
      <c r="O1823" s="51">
        <v>173112.17</v>
      </c>
      <c r="P1823" s="51">
        <v>173112.17</v>
      </c>
      <c r="Q1823" s="9">
        <f t="shared" si="57"/>
        <v>0.84262529999999991</v>
      </c>
    </row>
    <row r="1824" spans="1:17" x14ac:dyDescent="0.2">
      <c r="A1824" s="10" t="s">
        <v>533</v>
      </c>
      <c r="B1824" s="10" t="s">
        <v>534</v>
      </c>
      <c r="C1824" s="11" t="str">
        <f t="shared" si="56"/>
        <v>21375900 DIRECCIÓN GENERAL DE ARCHIVO NACIONAL</v>
      </c>
      <c r="D1824" s="10" t="s">
        <v>19</v>
      </c>
      <c r="E1824" s="10" t="s">
        <v>135</v>
      </c>
      <c r="F1824" s="10" t="s">
        <v>136</v>
      </c>
      <c r="G1824" s="51">
        <v>14000000</v>
      </c>
      <c r="H1824" s="51">
        <v>14000000</v>
      </c>
      <c r="I1824" s="51">
        <v>14000000</v>
      </c>
      <c r="J1824" s="51">
        <v>0</v>
      </c>
      <c r="K1824" s="51">
        <v>0</v>
      </c>
      <c r="L1824" s="51">
        <v>0</v>
      </c>
      <c r="M1824" s="51">
        <v>13955720.539999999</v>
      </c>
      <c r="N1824" s="51">
        <v>7468082.2800000003</v>
      </c>
      <c r="O1824" s="51">
        <v>44279.46</v>
      </c>
      <c r="P1824" s="51">
        <v>44279.46</v>
      </c>
      <c r="Q1824" s="9">
        <f t="shared" si="57"/>
        <v>0.99683718142857136</v>
      </c>
    </row>
    <row r="1825" spans="1:17" x14ac:dyDescent="0.2">
      <c r="A1825" s="10" t="s">
        <v>533</v>
      </c>
      <c r="B1825" s="10" t="s">
        <v>534</v>
      </c>
      <c r="C1825" s="11" t="str">
        <f t="shared" si="56"/>
        <v>21375900 DIRECCIÓN GENERAL DE ARCHIVO NACIONAL</v>
      </c>
      <c r="D1825" s="10" t="s">
        <v>19</v>
      </c>
      <c r="E1825" s="10" t="s">
        <v>137</v>
      </c>
      <c r="F1825" s="10" t="s">
        <v>138</v>
      </c>
      <c r="G1825" s="51">
        <v>21346125</v>
      </c>
      <c r="H1825" s="51">
        <v>17346125</v>
      </c>
      <c r="I1825" s="51">
        <v>17346125</v>
      </c>
      <c r="J1825" s="51">
        <v>0</v>
      </c>
      <c r="K1825" s="51">
        <v>0</v>
      </c>
      <c r="L1825" s="51">
        <v>0</v>
      </c>
      <c r="M1825" s="51">
        <v>15442798.390000001</v>
      </c>
      <c r="N1825" s="51">
        <v>12374698.01</v>
      </c>
      <c r="O1825" s="51">
        <v>1903326.61</v>
      </c>
      <c r="P1825" s="51">
        <v>1903326.61</v>
      </c>
      <c r="Q1825" s="9">
        <f t="shared" si="57"/>
        <v>0.89027367149723646</v>
      </c>
    </row>
    <row r="1826" spans="1:17" x14ac:dyDescent="0.2">
      <c r="A1826" s="10" t="s">
        <v>533</v>
      </c>
      <c r="B1826" s="10" t="s">
        <v>534</v>
      </c>
      <c r="C1826" s="11" t="str">
        <f t="shared" si="56"/>
        <v>21375900 DIRECCIÓN GENERAL DE ARCHIVO NACIONAL</v>
      </c>
      <c r="D1826" s="10" t="s">
        <v>19</v>
      </c>
      <c r="E1826" s="10" t="s">
        <v>139</v>
      </c>
      <c r="F1826" s="10" t="s">
        <v>140</v>
      </c>
      <c r="G1826" s="51">
        <v>1115000</v>
      </c>
      <c r="H1826" s="51">
        <v>1315000</v>
      </c>
      <c r="I1826" s="51">
        <v>1315000</v>
      </c>
      <c r="J1826" s="51">
        <v>0</v>
      </c>
      <c r="K1826" s="51">
        <v>0</v>
      </c>
      <c r="L1826" s="51">
        <v>0</v>
      </c>
      <c r="M1826" s="51">
        <v>1136683.6000000001</v>
      </c>
      <c r="N1826" s="51">
        <v>120000</v>
      </c>
      <c r="O1826" s="51">
        <v>178316.4</v>
      </c>
      <c r="P1826" s="51">
        <v>178316.4</v>
      </c>
      <c r="Q1826" s="9">
        <f t="shared" si="57"/>
        <v>0.86439817490494308</v>
      </c>
    </row>
    <row r="1827" spans="1:17" x14ac:dyDescent="0.2">
      <c r="A1827" s="10" t="s">
        <v>533</v>
      </c>
      <c r="B1827" s="10" t="s">
        <v>534</v>
      </c>
      <c r="C1827" s="11" t="str">
        <f t="shared" si="56"/>
        <v>21375900 DIRECCIÓN GENERAL DE ARCHIVO NACIONAL</v>
      </c>
      <c r="D1827" s="10" t="s">
        <v>19</v>
      </c>
      <c r="E1827" s="10" t="s">
        <v>141</v>
      </c>
      <c r="F1827" s="10" t="s">
        <v>142</v>
      </c>
      <c r="G1827" s="51">
        <v>90000</v>
      </c>
      <c r="H1827" s="51">
        <v>90000</v>
      </c>
      <c r="I1827" s="51">
        <v>90000</v>
      </c>
      <c r="J1827" s="51">
        <v>0</v>
      </c>
      <c r="K1827" s="51">
        <v>0</v>
      </c>
      <c r="L1827" s="51">
        <v>0</v>
      </c>
      <c r="M1827" s="51">
        <v>63099</v>
      </c>
      <c r="N1827" s="51">
        <v>63099</v>
      </c>
      <c r="O1827" s="51">
        <v>26901</v>
      </c>
      <c r="P1827" s="51">
        <v>26901</v>
      </c>
      <c r="Q1827" s="9">
        <f t="shared" si="57"/>
        <v>0.70109999999999995</v>
      </c>
    </row>
    <row r="1828" spans="1:17" x14ac:dyDescent="0.2">
      <c r="A1828" s="10" t="s">
        <v>533</v>
      </c>
      <c r="B1828" s="10" t="s">
        <v>534</v>
      </c>
      <c r="C1828" s="11" t="str">
        <f t="shared" si="56"/>
        <v>21375900 DIRECCIÓN GENERAL DE ARCHIVO NACIONAL</v>
      </c>
      <c r="D1828" s="10" t="s">
        <v>19</v>
      </c>
      <c r="E1828" s="10" t="s">
        <v>145</v>
      </c>
      <c r="F1828" s="10" t="s">
        <v>146</v>
      </c>
      <c r="G1828" s="51">
        <v>90000</v>
      </c>
      <c r="H1828" s="51">
        <v>90000</v>
      </c>
      <c r="I1828" s="51">
        <v>90000</v>
      </c>
      <c r="J1828" s="51">
        <v>0</v>
      </c>
      <c r="K1828" s="51">
        <v>0</v>
      </c>
      <c r="L1828" s="51">
        <v>0</v>
      </c>
      <c r="M1828" s="51">
        <v>63099</v>
      </c>
      <c r="N1828" s="51">
        <v>63099</v>
      </c>
      <c r="O1828" s="51">
        <v>26901</v>
      </c>
      <c r="P1828" s="51">
        <v>26901</v>
      </c>
      <c r="Q1828" s="9">
        <f t="shared" si="57"/>
        <v>0.70109999999999995</v>
      </c>
    </row>
    <row r="1829" spans="1:17" x14ac:dyDescent="0.2">
      <c r="A1829" s="10" t="s">
        <v>533</v>
      </c>
      <c r="B1829" s="10" t="s">
        <v>534</v>
      </c>
      <c r="C1829" s="11" t="str">
        <f t="shared" si="56"/>
        <v>21375900 DIRECCIÓN GENERAL DE ARCHIVO NACIONAL</v>
      </c>
      <c r="D1829" s="10" t="s">
        <v>19</v>
      </c>
      <c r="E1829" s="10" t="s">
        <v>147</v>
      </c>
      <c r="F1829" s="10" t="s">
        <v>148</v>
      </c>
      <c r="G1829" s="51">
        <v>0</v>
      </c>
      <c r="H1829" s="51">
        <v>500000</v>
      </c>
      <c r="I1829" s="51">
        <v>500000</v>
      </c>
      <c r="J1829" s="51">
        <v>0</v>
      </c>
      <c r="K1829" s="51">
        <v>0</v>
      </c>
      <c r="L1829" s="51">
        <v>0</v>
      </c>
      <c r="M1829" s="51">
        <v>403400</v>
      </c>
      <c r="N1829" s="51">
        <v>403400</v>
      </c>
      <c r="O1829" s="51">
        <v>96600</v>
      </c>
      <c r="P1829" s="51">
        <v>96600</v>
      </c>
      <c r="Q1829" s="9">
        <f t="shared" si="57"/>
        <v>0.80679999999999996</v>
      </c>
    </row>
    <row r="1830" spans="1:17" x14ac:dyDescent="0.2">
      <c r="A1830" s="10" t="s">
        <v>533</v>
      </c>
      <c r="B1830" s="10" t="s">
        <v>534</v>
      </c>
      <c r="C1830" s="11" t="str">
        <f t="shared" si="56"/>
        <v>21375900 DIRECCIÓN GENERAL DE ARCHIVO NACIONAL</v>
      </c>
      <c r="D1830" s="10" t="s">
        <v>19</v>
      </c>
      <c r="E1830" s="10" t="s">
        <v>291</v>
      </c>
      <c r="F1830" s="10" t="s">
        <v>292</v>
      </c>
      <c r="G1830" s="51">
        <v>0</v>
      </c>
      <c r="H1830" s="51">
        <v>500000</v>
      </c>
      <c r="I1830" s="51">
        <v>500000</v>
      </c>
      <c r="J1830" s="51">
        <v>0</v>
      </c>
      <c r="K1830" s="51">
        <v>0</v>
      </c>
      <c r="L1830" s="51">
        <v>0</v>
      </c>
      <c r="M1830" s="51">
        <v>403400</v>
      </c>
      <c r="N1830" s="51">
        <v>403400</v>
      </c>
      <c r="O1830" s="51">
        <v>96600</v>
      </c>
      <c r="P1830" s="51">
        <v>96600</v>
      </c>
      <c r="Q1830" s="9">
        <f t="shared" si="57"/>
        <v>0.80679999999999996</v>
      </c>
    </row>
    <row r="1831" spans="1:17" x14ac:dyDescent="0.2">
      <c r="A1831" s="10" t="s">
        <v>533</v>
      </c>
      <c r="B1831" s="10" t="s">
        <v>534</v>
      </c>
      <c r="C1831" s="11" t="str">
        <f t="shared" si="56"/>
        <v>21375900 DIRECCIÓN GENERAL DE ARCHIVO NACIONAL</v>
      </c>
      <c r="D1831" s="10" t="s">
        <v>19</v>
      </c>
      <c r="E1831" s="10" t="s">
        <v>153</v>
      </c>
      <c r="F1831" s="10" t="s">
        <v>154</v>
      </c>
      <c r="G1831" s="51">
        <v>20331500</v>
      </c>
      <c r="H1831" s="51">
        <v>27831500</v>
      </c>
      <c r="I1831" s="51">
        <v>27831500</v>
      </c>
      <c r="J1831" s="51">
        <v>0</v>
      </c>
      <c r="K1831" s="51">
        <v>0</v>
      </c>
      <c r="L1831" s="51">
        <v>0</v>
      </c>
      <c r="M1831" s="51">
        <v>27415888.890000001</v>
      </c>
      <c r="N1831" s="51">
        <v>17834179.550000001</v>
      </c>
      <c r="O1831" s="51">
        <v>415611.11</v>
      </c>
      <c r="P1831" s="51">
        <v>415611.11</v>
      </c>
      <c r="Q1831" s="9">
        <f t="shared" si="57"/>
        <v>0.98506688069274029</v>
      </c>
    </row>
    <row r="1832" spans="1:17" x14ac:dyDescent="0.2">
      <c r="A1832" s="10" t="s">
        <v>533</v>
      </c>
      <c r="B1832" s="10" t="s">
        <v>534</v>
      </c>
      <c r="C1832" s="11" t="str">
        <f t="shared" si="56"/>
        <v>21375900 DIRECCIÓN GENERAL DE ARCHIVO NACIONAL</v>
      </c>
      <c r="D1832" s="10" t="s">
        <v>19</v>
      </c>
      <c r="E1832" s="10" t="s">
        <v>155</v>
      </c>
      <c r="F1832" s="10" t="s">
        <v>156</v>
      </c>
      <c r="G1832" s="51">
        <v>3295000</v>
      </c>
      <c r="H1832" s="51">
        <v>3320000</v>
      </c>
      <c r="I1832" s="51">
        <v>3320000</v>
      </c>
      <c r="J1832" s="51">
        <v>0</v>
      </c>
      <c r="K1832" s="51">
        <v>0</v>
      </c>
      <c r="L1832" s="51">
        <v>0</v>
      </c>
      <c r="M1832" s="51">
        <v>3211593.08</v>
      </c>
      <c r="N1832" s="51">
        <v>2818915.69</v>
      </c>
      <c r="O1832" s="51">
        <v>108406.92</v>
      </c>
      <c r="P1832" s="51">
        <v>108406.92</v>
      </c>
      <c r="Q1832" s="9">
        <f t="shared" si="57"/>
        <v>0.96734731325301204</v>
      </c>
    </row>
    <row r="1833" spans="1:17" x14ac:dyDescent="0.2">
      <c r="A1833" s="10" t="s">
        <v>533</v>
      </c>
      <c r="B1833" s="10" t="s">
        <v>534</v>
      </c>
      <c r="C1833" s="11" t="str">
        <f t="shared" si="56"/>
        <v>21375900 DIRECCIÓN GENERAL DE ARCHIVO NACIONAL</v>
      </c>
      <c r="D1833" s="10" t="s">
        <v>19</v>
      </c>
      <c r="E1833" s="10" t="s">
        <v>157</v>
      </c>
      <c r="F1833" s="10" t="s">
        <v>158</v>
      </c>
      <c r="G1833" s="51">
        <v>1200000</v>
      </c>
      <c r="H1833" s="51">
        <v>1200000</v>
      </c>
      <c r="I1833" s="51">
        <v>1200000</v>
      </c>
      <c r="J1833" s="51">
        <v>0</v>
      </c>
      <c r="K1833" s="51">
        <v>0</v>
      </c>
      <c r="L1833" s="51">
        <v>0</v>
      </c>
      <c r="M1833" s="51">
        <v>1168958</v>
      </c>
      <c r="N1833" s="51">
        <v>1046128</v>
      </c>
      <c r="O1833" s="51">
        <v>31042</v>
      </c>
      <c r="P1833" s="51">
        <v>31042</v>
      </c>
      <c r="Q1833" s="9">
        <f t="shared" si="57"/>
        <v>0.97413166666666662</v>
      </c>
    </row>
    <row r="1834" spans="1:17" x14ac:dyDescent="0.2">
      <c r="A1834" s="10" t="s">
        <v>533</v>
      </c>
      <c r="B1834" s="10" t="s">
        <v>534</v>
      </c>
      <c r="C1834" s="11" t="str">
        <f t="shared" si="56"/>
        <v>21375900 DIRECCIÓN GENERAL DE ARCHIVO NACIONAL</v>
      </c>
      <c r="D1834" s="10" t="s">
        <v>19</v>
      </c>
      <c r="E1834" s="10" t="s">
        <v>159</v>
      </c>
      <c r="F1834" s="10" t="s">
        <v>160</v>
      </c>
      <c r="G1834" s="51">
        <v>445000</v>
      </c>
      <c r="H1834" s="51">
        <v>375000</v>
      </c>
      <c r="I1834" s="51">
        <v>375000</v>
      </c>
      <c r="J1834" s="51">
        <v>0</v>
      </c>
      <c r="K1834" s="51">
        <v>0</v>
      </c>
      <c r="L1834" s="51">
        <v>0</v>
      </c>
      <c r="M1834" s="51">
        <v>347013.48</v>
      </c>
      <c r="N1834" s="51">
        <v>347013.48</v>
      </c>
      <c r="O1834" s="51">
        <v>27986.52</v>
      </c>
      <c r="P1834" s="51">
        <v>27986.52</v>
      </c>
      <c r="Q1834" s="9">
        <f t="shared" si="57"/>
        <v>0.92536927999999996</v>
      </c>
    </row>
    <row r="1835" spans="1:17" x14ac:dyDescent="0.2">
      <c r="A1835" s="10" t="s">
        <v>533</v>
      </c>
      <c r="B1835" s="10" t="s">
        <v>534</v>
      </c>
      <c r="C1835" s="11" t="str">
        <f t="shared" si="56"/>
        <v>21375900 DIRECCIÓN GENERAL DE ARCHIVO NACIONAL</v>
      </c>
      <c r="D1835" s="10" t="s">
        <v>19</v>
      </c>
      <c r="E1835" s="10" t="s">
        <v>161</v>
      </c>
      <c r="F1835" s="10" t="s">
        <v>162</v>
      </c>
      <c r="G1835" s="51">
        <v>1500000</v>
      </c>
      <c r="H1835" s="51">
        <v>1645000</v>
      </c>
      <c r="I1835" s="51">
        <v>1645000</v>
      </c>
      <c r="J1835" s="51">
        <v>0</v>
      </c>
      <c r="K1835" s="51">
        <v>0</v>
      </c>
      <c r="L1835" s="51">
        <v>0</v>
      </c>
      <c r="M1835" s="51">
        <v>1596129.4</v>
      </c>
      <c r="N1835" s="51">
        <v>1326282.01</v>
      </c>
      <c r="O1835" s="51">
        <v>48870.6</v>
      </c>
      <c r="P1835" s="51">
        <v>48870.6</v>
      </c>
      <c r="Q1835" s="9">
        <f t="shared" si="57"/>
        <v>0.97029142857142847</v>
      </c>
    </row>
    <row r="1836" spans="1:17" x14ac:dyDescent="0.2">
      <c r="A1836" s="10" t="s">
        <v>533</v>
      </c>
      <c r="B1836" s="10" t="s">
        <v>534</v>
      </c>
      <c r="C1836" s="11" t="str">
        <f t="shared" si="56"/>
        <v>21375900 DIRECCIÓN GENERAL DE ARCHIVO NACIONAL</v>
      </c>
      <c r="D1836" s="10" t="s">
        <v>19</v>
      </c>
      <c r="E1836" s="10" t="s">
        <v>163</v>
      </c>
      <c r="F1836" s="10" t="s">
        <v>164</v>
      </c>
      <c r="G1836" s="51">
        <v>150000</v>
      </c>
      <c r="H1836" s="51">
        <v>100000</v>
      </c>
      <c r="I1836" s="51">
        <v>100000</v>
      </c>
      <c r="J1836" s="51">
        <v>0</v>
      </c>
      <c r="K1836" s="51">
        <v>0</v>
      </c>
      <c r="L1836" s="51">
        <v>0</v>
      </c>
      <c r="M1836" s="51">
        <v>99492.2</v>
      </c>
      <c r="N1836" s="51">
        <v>99492.2</v>
      </c>
      <c r="O1836" s="51">
        <v>507.8</v>
      </c>
      <c r="P1836" s="51">
        <v>507.8</v>
      </c>
      <c r="Q1836" s="9">
        <f t="shared" si="57"/>
        <v>0.99492199999999997</v>
      </c>
    </row>
    <row r="1837" spans="1:17" x14ac:dyDescent="0.2">
      <c r="A1837" s="10" t="s">
        <v>533</v>
      </c>
      <c r="B1837" s="10" t="s">
        <v>534</v>
      </c>
      <c r="C1837" s="11" t="str">
        <f t="shared" si="56"/>
        <v>21375900 DIRECCIÓN GENERAL DE ARCHIVO NACIONAL</v>
      </c>
      <c r="D1837" s="10" t="s">
        <v>19</v>
      </c>
      <c r="E1837" s="10" t="s">
        <v>171</v>
      </c>
      <c r="F1837" s="10" t="s">
        <v>172</v>
      </c>
      <c r="G1837" s="51">
        <v>3200000</v>
      </c>
      <c r="H1837" s="51">
        <v>3420000</v>
      </c>
      <c r="I1837" s="51">
        <v>3420000</v>
      </c>
      <c r="J1837" s="51">
        <v>0</v>
      </c>
      <c r="K1837" s="51">
        <v>0</v>
      </c>
      <c r="L1837" s="51">
        <v>0</v>
      </c>
      <c r="M1837" s="51">
        <v>3319628.66</v>
      </c>
      <c r="N1837" s="51">
        <v>3319628.66</v>
      </c>
      <c r="O1837" s="51">
        <v>100371.34</v>
      </c>
      <c r="P1837" s="51">
        <v>100371.34</v>
      </c>
      <c r="Q1837" s="9">
        <f t="shared" si="57"/>
        <v>0.97065165497076022</v>
      </c>
    </row>
    <row r="1838" spans="1:17" x14ac:dyDescent="0.2">
      <c r="A1838" s="10" t="s">
        <v>533</v>
      </c>
      <c r="B1838" s="10" t="s">
        <v>534</v>
      </c>
      <c r="C1838" s="11" t="str">
        <f t="shared" si="56"/>
        <v>21375900 DIRECCIÓN GENERAL DE ARCHIVO NACIONAL</v>
      </c>
      <c r="D1838" s="10" t="s">
        <v>19</v>
      </c>
      <c r="E1838" s="10" t="s">
        <v>173</v>
      </c>
      <c r="F1838" s="10" t="s">
        <v>174</v>
      </c>
      <c r="G1838" s="51">
        <v>100000</v>
      </c>
      <c r="H1838" s="51">
        <v>100000</v>
      </c>
      <c r="I1838" s="51">
        <v>100000</v>
      </c>
      <c r="J1838" s="51">
        <v>0</v>
      </c>
      <c r="K1838" s="51">
        <v>0</v>
      </c>
      <c r="L1838" s="51">
        <v>0</v>
      </c>
      <c r="M1838" s="51">
        <v>85560</v>
      </c>
      <c r="N1838" s="51">
        <v>85560</v>
      </c>
      <c r="O1838" s="51">
        <v>14440</v>
      </c>
      <c r="P1838" s="51">
        <v>14440</v>
      </c>
      <c r="Q1838" s="9">
        <f t="shared" si="57"/>
        <v>0.85560000000000003</v>
      </c>
    </row>
    <row r="1839" spans="1:17" x14ac:dyDescent="0.2">
      <c r="A1839" s="10" t="s">
        <v>533</v>
      </c>
      <c r="B1839" s="10" t="s">
        <v>534</v>
      </c>
      <c r="C1839" s="11" t="str">
        <f t="shared" si="56"/>
        <v>21375900 DIRECCIÓN GENERAL DE ARCHIVO NACIONAL</v>
      </c>
      <c r="D1839" s="10" t="s">
        <v>19</v>
      </c>
      <c r="E1839" s="10" t="s">
        <v>175</v>
      </c>
      <c r="F1839" s="10" t="s">
        <v>176</v>
      </c>
      <c r="G1839" s="51">
        <v>100000</v>
      </c>
      <c r="H1839" s="51">
        <v>100000</v>
      </c>
      <c r="I1839" s="51">
        <v>100000</v>
      </c>
      <c r="J1839" s="51">
        <v>0</v>
      </c>
      <c r="K1839" s="51">
        <v>0</v>
      </c>
      <c r="L1839" s="51">
        <v>0</v>
      </c>
      <c r="M1839" s="51">
        <v>78954.8</v>
      </c>
      <c r="N1839" s="51">
        <v>78954.8</v>
      </c>
      <c r="O1839" s="51">
        <v>21045.200000000001</v>
      </c>
      <c r="P1839" s="51">
        <v>21045.200000000001</v>
      </c>
      <c r="Q1839" s="9">
        <f t="shared" si="57"/>
        <v>0.78954800000000003</v>
      </c>
    </row>
    <row r="1840" spans="1:17" x14ac:dyDescent="0.2">
      <c r="A1840" s="10" t="s">
        <v>533</v>
      </c>
      <c r="B1840" s="10" t="s">
        <v>534</v>
      </c>
      <c r="C1840" s="11" t="str">
        <f t="shared" si="56"/>
        <v>21375900 DIRECCIÓN GENERAL DE ARCHIVO NACIONAL</v>
      </c>
      <c r="D1840" s="10" t="s">
        <v>19</v>
      </c>
      <c r="E1840" s="10" t="s">
        <v>179</v>
      </c>
      <c r="F1840" s="10" t="s">
        <v>180</v>
      </c>
      <c r="G1840" s="51">
        <v>2100000</v>
      </c>
      <c r="H1840" s="51">
        <v>2320000</v>
      </c>
      <c r="I1840" s="51">
        <v>2320000</v>
      </c>
      <c r="J1840" s="51">
        <v>0</v>
      </c>
      <c r="K1840" s="51">
        <v>0</v>
      </c>
      <c r="L1840" s="51">
        <v>0</v>
      </c>
      <c r="M1840" s="51">
        <v>2268568.5099999998</v>
      </c>
      <c r="N1840" s="51">
        <v>2268568.5099999998</v>
      </c>
      <c r="O1840" s="51">
        <v>51431.49</v>
      </c>
      <c r="P1840" s="51">
        <v>51431.49</v>
      </c>
      <c r="Q1840" s="9">
        <f t="shared" si="57"/>
        <v>0.97783125431034468</v>
      </c>
    </row>
    <row r="1841" spans="1:17" x14ac:dyDescent="0.2">
      <c r="A1841" s="10" t="s">
        <v>533</v>
      </c>
      <c r="B1841" s="10" t="s">
        <v>534</v>
      </c>
      <c r="C1841" s="11" t="str">
        <f t="shared" si="56"/>
        <v>21375900 DIRECCIÓN GENERAL DE ARCHIVO NACIONAL</v>
      </c>
      <c r="D1841" s="10" t="s">
        <v>19</v>
      </c>
      <c r="E1841" s="10" t="s">
        <v>181</v>
      </c>
      <c r="F1841" s="10" t="s">
        <v>182</v>
      </c>
      <c r="G1841" s="51">
        <v>400000</v>
      </c>
      <c r="H1841" s="51">
        <v>400000</v>
      </c>
      <c r="I1841" s="51">
        <v>400000</v>
      </c>
      <c r="J1841" s="51">
        <v>0</v>
      </c>
      <c r="K1841" s="51">
        <v>0</v>
      </c>
      <c r="L1841" s="51">
        <v>0</v>
      </c>
      <c r="M1841" s="51">
        <v>388546.35</v>
      </c>
      <c r="N1841" s="51">
        <v>388546.35</v>
      </c>
      <c r="O1841" s="51">
        <v>11453.65</v>
      </c>
      <c r="P1841" s="51">
        <v>11453.65</v>
      </c>
      <c r="Q1841" s="9">
        <f t="shared" si="57"/>
        <v>0.97136587499999993</v>
      </c>
    </row>
    <row r="1842" spans="1:17" x14ac:dyDescent="0.2">
      <c r="A1842" s="10" t="s">
        <v>533</v>
      </c>
      <c r="B1842" s="10" t="s">
        <v>534</v>
      </c>
      <c r="C1842" s="11" t="str">
        <f t="shared" si="56"/>
        <v>21375900 DIRECCIÓN GENERAL DE ARCHIVO NACIONAL</v>
      </c>
      <c r="D1842" s="10" t="s">
        <v>19</v>
      </c>
      <c r="E1842" s="10" t="s">
        <v>183</v>
      </c>
      <c r="F1842" s="10" t="s">
        <v>184</v>
      </c>
      <c r="G1842" s="51">
        <v>500000</v>
      </c>
      <c r="H1842" s="51">
        <v>500000</v>
      </c>
      <c r="I1842" s="51">
        <v>500000</v>
      </c>
      <c r="J1842" s="51">
        <v>0</v>
      </c>
      <c r="K1842" s="51">
        <v>0</v>
      </c>
      <c r="L1842" s="51">
        <v>0</v>
      </c>
      <c r="M1842" s="51">
        <v>497999</v>
      </c>
      <c r="N1842" s="51">
        <v>497999</v>
      </c>
      <c r="O1842" s="51">
        <v>2001</v>
      </c>
      <c r="P1842" s="51">
        <v>2001</v>
      </c>
      <c r="Q1842" s="9">
        <f t="shared" si="57"/>
        <v>0.99599800000000005</v>
      </c>
    </row>
    <row r="1843" spans="1:17" x14ac:dyDescent="0.2">
      <c r="A1843" s="10" t="s">
        <v>533</v>
      </c>
      <c r="B1843" s="10" t="s">
        <v>534</v>
      </c>
      <c r="C1843" s="11" t="str">
        <f t="shared" si="56"/>
        <v>21375900 DIRECCIÓN GENERAL DE ARCHIVO NACIONAL</v>
      </c>
      <c r="D1843" s="10" t="s">
        <v>19</v>
      </c>
      <c r="E1843" s="10" t="s">
        <v>185</v>
      </c>
      <c r="F1843" s="10" t="s">
        <v>186</v>
      </c>
      <c r="G1843" s="51">
        <v>1275000</v>
      </c>
      <c r="H1843" s="51">
        <v>9025000</v>
      </c>
      <c r="I1843" s="51">
        <v>9025000</v>
      </c>
      <c r="J1843" s="51">
        <v>0</v>
      </c>
      <c r="K1843" s="51">
        <v>0</v>
      </c>
      <c r="L1843" s="51">
        <v>0</v>
      </c>
      <c r="M1843" s="51">
        <v>8946135.8900000006</v>
      </c>
      <c r="N1843" s="51">
        <v>1366135.89</v>
      </c>
      <c r="O1843" s="51">
        <v>78864.11</v>
      </c>
      <c r="P1843" s="51">
        <v>78864.11</v>
      </c>
      <c r="Q1843" s="9">
        <f t="shared" si="57"/>
        <v>0.99126159445983386</v>
      </c>
    </row>
    <row r="1844" spans="1:17" x14ac:dyDescent="0.2">
      <c r="A1844" s="10" t="s">
        <v>533</v>
      </c>
      <c r="B1844" s="10" t="s">
        <v>534</v>
      </c>
      <c r="C1844" s="11" t="str">
        <f t="shared" si="56"/>
        <v>21375900 DIRECCIÓN GENERAL DE ARCHIVO NACIONAL</v>
      </c>
      <c r="D1844" s="10" t="s">
        <v>19</v>
      </c>
      <c r="E1844" s="10" t="s">
        <v>187</v>
      </c>
      <c r="F1844" s="10" t="s">
        <v>188</v>
      </c>
      <c r="G1844" s="51">
        <v>275000</v>
      </c>
      <c r="H1844" s="51">
        <v>525000</v>
      </c>
      <c r="I1844" s="51">
        <v>525000</v>
      </c>
      <c r="J1844" s="51">
        <v>0</v>
      </c>
      <c r="K1844" s="51">
        <v>0</v>
      </c>
      <c r="L1844" s="51">
        <v>0</v>
      </c>
      <c r="M1844" s="51">
        <v>516959.86</v>
      </c>
      <c r="N1844" s="51">
        <v>436959.86</v>
      </c>
      <c r="O1844" s="51">
        <v>8040.14</v>
      </c>
      <c r="P1844" s="51">
        <v>8040.14</v>
      </c>
      <c r="Q1844" s="9">
        <f t="shared" si="57"/>
        <v>0.98468544761904764</v>
      </c>
    </row>
    <row r="1845" spans="1:17" x14ac:dyDescent="0.2">
      <c r="A1845" s="10" t="s">
        <v>533</v>
      </c>
      <c r="B1845" s="10" t="s">
        <v>534</v>
      </c>
      <c r="C1845" s="11" t="str">
        <f t="shared" si="56"/>
        <v>21375900 DIRECCIÓN GENERAL DE ARCHIVO NACIONAL</v>
      </c>
      <c r="D1845" s="10" t="s">
        <v>19</v>
      </c>
      <c r="E1845" s="10" t="s">
        <v>189</v>
      </c>
      <c r="F1845" s="10" t="s">
        <v>190</v>
      </c>
      <c r="G1845" s="51">
        <v>1000000</v>
      </c>
      <c r="H1845" s="51">
        <v>8500000</v>
      </c>
      <c r="I1845" s="51">
        <v>8500000</v>
      </c>
      <c r="J1845" s="51">
        <v>0</v>
      </c>
      <c r="K1845" s="51">
        <v>0</v>
      </c>
      <c r="L1845" s="51">
        <v>0</v>
      </c>
      <c r="M1845" s="51">
        <v>8429176.0299999993</v>
      </c>
      <c r="N1845" s="51">
        <v>929176.03</v>
      </c>
      <c r="O1845" s="51">
        <v>70823.97</v>
      </c>
      <c r="P1845" s="51">
        <v>70823.97</v>
      </c>
      <c r="Q1845" s="9">
        <f t="shared" si="57"/>
        <v>0.99166776823529401</v>
      </c>
    </row>
    <row r="1846" spans="1:17" x14ac:dyDescent="0.2">
      <c r="A1846" s="10" t="s">
        <v>533</v>
      </c>
      <c r="B1846" s="10" t="s">
        <v>534</v>
      </c>
      <c r="C1846" s="11" t="str">
        <f t="shared" si="56"/>
        <v>21375900 DIRECCIÓN GENERAL DE ARCHIVO NACIONAL</v>
      </c>
      <c r="D1846" s="10" t="s">
        <v>19</v>
      </c>
      <c r="E1846" s="10" t="s">
        <v>191</v>
      </c>
      <c r="F1846" s="10" t="s">
        <v>192</v>
      </c>
      <c r="G1846" s="51">
        <v>12561500</v>
      </c>
      <c r="H1846" s="51">
        <v>12066500</v>
      </c>
      <c r="I1846" s="51">
        <v>12066500</v>
      </c>
      <c r="J1846" s="51">
        <v>0</v>
      </c>
      <c r="K1846" s="51">
        <v>0</v>
      </c>
      <c r="L1846" s="51">
        <v>0</v>
      </c>
      <c r="M1846" s="51">
        <v>11938531.26</v>
      </c>
      <c r="N1846" s="51">
        <v>10329499.310000001</v>
      </c>
      <c r="O1846" s="51">
        <v>127968.74</v>
      </c>
      <c r="P1846" s="51">
        <v>127968.74</v>
      </c>
      <c r="Q1846" s="9">
        <f t="shared" si="57"/>
        <v>0.98939470931918949</v>
      </c>
    </row>
    <row r="1847" spans="1:17" x14ac:dyDescent="0.2">
      <c r="A1847" s="10" t="s">
        <v>533</v>
      </c>
      <c r="B1847" s="10" t="s">
        <v>534</v>
      </c>
      <c r="C1847" s="11" t="str">
        <f t="shared" si="56"/>
        <v>21375900 DIRECCIÓN GENERAL DE ARCHIVO NACIONAL</v>
      </c>
      <c r="D1847" s="10" t="s">
        <v>19</v>
      </c>
      <c r="E1847" s="10" t="s">
        <v>193</v>
      </c>
      <c r="F1847" s="10" t="s">
        <v>194</v>
      </c>
      <c r="G1847" s="51">
        <v>2240000</v>
      </c>
      <c r="H1847" s="51">
        <v>2240000</v>
      </c>
      <c r="I1847" s="51">
        <v>2240000</v>
      </c>
      <c r="J1847" s="51">
        <v>0</v>
      </c>
      <c r="K1847" s="51">
        <v>0</v>
      </c>
      <c r="L1847" s="51">
        <v>0</v>
      </c>
      <c r="M1847" s="51">
        <v>2228865.86</v>
      </c>
      <c r="N1847" s="51">
        <v>2228865.86</v>
      </c>
      <c r="O1847" s="51">
        <v>11134.14</v>
      </c>
      <c r="P1847" s="51">
        <v>11134.14</v>
      </c>
      <c r="Q1847" s="9">
        <f t="shared" si="57"/>
        <v>0.9950294017857142</v>
      </c>
    </row>
    <row r="1848" spans="1:17" x14ac:dyDescent="0.2">
      <c r="A1848" s="10" t="s">
        <v>533</v>
      </c>
      <c r="B1848" s="10" t="s">
        <v>534</v>
      </c>
      <c r="C1848" s="11" t="str">
        <f t="shared" si="56"/>
        <v>21375900 DIRECCIÓN GENERAL DE ARCHIVO NACIONAL</v>
      </c>
      <c r="D1848" s="10" t="s">
        <v>19</v>
      </c>
      <c r="E1848" s="10" t="s">
        <v>195</v>
      </c>
      <c r="F1848" s="10" t="s">
        <v>196</v>
      </c>
      <c r="G1848" s="51">
        <v>750000</v>
      </c>
      <c r="H1848" s="51">
        <v>750000</v>
      </c>
      <c r="I1848" s="51">
        <v>750000</v>
      </c>
      <c r="J1848" s="51">
        <v>0</v>
      </c>
      <c r="K1848" s="51">
        <v>0</v>
      </c>
      <c r="L1848" s="51">
        <v>0</v>
      </c>
      <c r="M1848" s="51">
        <v>721175.47</v>
      </c>
      <c r="N1848" s="51">
        <v>310805.46999999997</v>
      </c>
      <c r="O1848" s="51">
        <v>28824.53</v>
      </c>
      <c r="P1848" s="51">
        <v>28824.53</v>
      </c>
      <c r="Q1848" s="9">
        <f t="shared" si="57"/>
        <v>0.96156729333333335</v>
      </c>
    </row>
    <row r="1849" spans="1:17" x14ac:dyDescent="0.2">
      <c r="A1849" s="10" t="s">
        <v>533</v>
      </c>
      <c r="B1849" s="10" t="s">
        <v>534</v>
      </c>
      <c r="C1849" s="11" t="str">
        <f t="shared" si="56"/>
        <v>21375900 DIRECCIÓN GENERAL DE ARCHIVO NACIONAL</v>
      </c>
      <c r="D1849" s="10" t="s">
        <v>19</v>
      </c>
      <c r="E1849" s="10" t="s">
        <v>197</v>
      </c>
      <c r="F1849" s="10" t="s">
        <v>198</v>
      </c>
      <c r="G1849" s="51">
        <v>4900000</v>
      </c>
      <c r="H1849" s="51">
        <v>4400000</v>
      </c>
      <c r="I1849" s="51">
        <v>4400000</v>
      </c>
      <c r="J1849" s="51">
        <v>0</v>
      </c>
      <c r="K1849" s="51">
        <v>0</v>
      </c>
      <c r="L1849" s="51">
        <v>0</v>
      </c>
      <c r="M1849" s="51">
        <v>4386832.62</v>
      </c>
      <c r="N1849" s="51">
        <v>3893799.17</v>
      </c>
      <c r="O1849" s="51">
        <v>13167.38</v>
      </c>
      <c r="P1849" s="51">
        <v>13167.38</v>
      </c>
      <c r="Q1849" s="9">
        <f t="shared" si="57"/>
        <v>0.99700741363636369</v>
      </c>
    </row>
    <row r="1850" spans="1:17" x14ac:dyDescent="0.2">
      <c r="A1850" s="10" t="s">
        <v>533</v>
      </c>
      <c r="B1850" s="10" t="s">
        <v>534</v>
      </c>
      <c r="C1850" s="11" t="str">
        <f t="shared" si="56"/>
        <v>21375900 DIRECCIÓN GENERAL DE ARCHIVO NACIONAL</v>
      </c>
      <c r="D1850" s="10" t="s">
        <v>19</v>
      </c>
      <c r="E1850" s="10" t="s">
        <v>199</v>
      </c>
      <c r="F1850" s="10" t="s">
        <v>200</v>
      </c>
      <c r="G1850" s="51">
        <v>1916500</v>
      </c>
      <c r="H1850" s="51">
        <v>1946500</v>
      </c>
      <c r="I1850" s="51">
        <v>1946500</v>
      </c>
      <c r="J1850" s="51">
        <v>0</v>
      </c>
      <c r="K1850" s="51">
        <v>0</v>
      </c>
      <c r="L1850" s="51">
        <v>0</v>
      </c>
      <c r="M1850" s="51">
        <v>1922252</v>
      </c>
      <c r="N1850" s="51">
        <v>1462907</v>
      </c>
      <c r="O1850" s="51">
        <v>24248</v>
      </c>
      <c r="P1850" s="51">
        <v>24248</v>
      </c>
      <c r="Q1850" s="9">
        <f t="shared" si="57"/>
        <v>0.98754276907269456</v>
      </c>
    </row>
    <row r="1851" spans="1:17" x14ac:dyDescent="0.2">
      <c r="A1851" s="10" t="s">
        <v>533</v>
      </c>
      <c r="B1851" s="10" t="s">
        <v>534</v>
      </c>
      <c r="C1851" s="11" t="str">
        <f t="shared" si="56"/>
        <v>21375900 DIRECCIÓN GENERAL DE ARCHIVO NACIONAL</v>
      </c>
      <c r="D1851" s="10" t="s">
        <v>19</v>
      </c>
      <c r="E1851" s="10" t="s">
        <v>201</v>
      </c>
      <c r="F1851" s="10" t="s">
        <v>202</v>
      </c>
      <c r="G1851" s="51">
        <v>2025000</v>
      </c>
      <c r="H1851" s="51">
        <v>2000000</v>
      </c>
      <c r="I1851" s="51">
        <v>2000000</v>
      </c>
      <c r="J1851" s="51">
        <v>0</v>
      </c>
      <c r="K1851" s="51">
        <v>0</v>
      </c>
      <c r="L1851" s="51">
        <v>0</v>
      </c>
      <c r="M1851" s="51">
        <v>1977617.95</v>
      </c>
      <c r="N1851" s="51">
        <v>1977617.95</v>
      </c>
      <c r="O1851" s="51">
        <v>22382.05</v>
      </c>
      <c r="P1851" s="51">
        <v>22382.05</v>
      </c>
      <c r="Q1851" s="9">
        <f t="shared" si="57"/>
        <v>0.98880897499999998</v>
      </c>
    </row>
    <row r="1852" spans="1:17" x14ac:dyDescent="0.2">
      <c r="A1852" s="10" t="s">
        <v>533</v>
      </c>
      <c r="B1852" s="10" t="s">
        <v>534</v>
      </c>
      <c r="C1852" s="11" t="str">
        <f t="shared" si="56"/>
        <v>21375900 DIRECCIÓN GENERAL DE ARCHIVO NACIONAL</v>
      </c>
      <c r="D1852" s="10" t="s">
        <v>19</v>
      </c>
      <c r="E1852" s="10" t="s">
        <v>203</v>
      </c>
      <c r="F1852" s="10" t="s">
        <v>204</v>
      </c>
      <c r="G1852" s="51">
        <v>430000</v>
      </c>
      <c r="H1852" s="51">
        <v>430000</v>
      </c>
      <c r="I1852" s="51">
        <v>430000</v>
      </c>
      <c r="J1852" s="51">
        <v>0</v>
      </c>
      <c r="K1852" s="51">
        <v>0</v>
      </c>
      <c r="L1852" s="51">
        <v>0</v>
      </c>
      <c r="M1852" s="51">
        <v>403344.2</v>
      </c>
      <c r="N1852" s="51">
        <v>157060.70000000001</v>
      </c>
      <c r="O1852" s="51">
        <v>26655.8</v>
      </c>
      <c r="P1852" s="51">
        <v>26655.8</v>
      </c>
      <c r="Q1852" s="9">
        <f t="shared" si="57"/>
        <v>0.93800976744186049</v>
      </c>
    </row>
    <row r="1853" spans="1:17" x14ac:dyDescent="0.2">
      <c r="A1853" s="10" t="s">
        <v>533</v>
      </c>
      <c r="B1853" s="10" t="s">
        <v>534</v>
      </c>
      <c r="C1853" s="11" t="str">
        <f t="shared" si="56"/>
        <v>21375900 DIRECCIÓN GENERAL DE ARCHIVO NACIONAL</v>
      </c>
      <c r="D1853" s="10" t="s">
        <v>19</v>
      </c>
      <c r="E1853" s="10" t="s">
        <v>207</v>
      </c>
      <c r="F1853" s="10" t="s">
        <v>208</v>
      </c>
      <c r="G1853" s="51">
        <v>300000</v>
      </c>
      <c r="H1853" s="51">
        <v>300000</v>
      </c>
      <c r="I1853" s="51">
        <v>300000</v>
      </c>
      <c r="J1853" s="51">
        <v>0</v>
      </c>
      <c r="K1853" s="51">
        <v>0</v>
      </c>
      <c r="L1853" s="51">
        <v>0</v>
      </c>
      <c r="M1853" s="51">
        <v>298443.15999999997</v>
      </c>
      <c r="N1853" s="51">
        <v>298443.15999999997</v>
      </c>
      <c r="O1853" s="51">
        <v>1556.84</v>
      </c>
      <c r="P1853" s="51">
        <v>1556.84</v>
      </c>
      <c r="Q1853" s="9">
        <f t="shared" si="57"/>
        <v>0.99481053333333325</v>
      </c>
    </row>
    <row r="1854" spans="1:17" x14ac:dyDescent="0.2">
      <c r="A1854" s="10" t="s">
        <v>533</v>
      </c>
      <c r="B1854" s="10" t="s">
        <v>534</v>
      </c>
      <c r="C1854" s="11" t="str">
        <f t="shared" si="56"/>
        <v>21375900 DIRECCIÓN GENERAL DE ARCHIVO NACIONAL</v>
      </c>
      <c r="D1854" s="10" t="s">
        <v>19</v>
      </c>
      <c r="E1854" s="10" t="s">
        <v>254</v>
      </c>
      <c r="F1854" s="10" t="s">
        <v>255</v>
      </c>
      <c r="G1854" s="51">
        <v>34150000</v>
      </c>
      <c r="H1854" s="51">
        <v>80381199</v>
      </c>
      <c r="I1854" s="51">
        <v>80381199</v>
      </c>
      <c r="J1854" s="51">
        <v>0</v>
      </c>
      <c r="K1854" s="51">
        <v>0</v>
      </c>
      <c r="L1854" s="51">
        <v>0</v>
      </c>
      <c r="M1854" s="51">
        <v>76861761.310000002</v>
      </c>
      <c r="N1854" s="51">
        <v>31740672.879999999</v>
      </c>
      <c r="O1854" s="51">
        <v>3519437.69</v>
      </c>
      <c r="P1854" s="51">
        <v>3519437.69</v>
      </c>
      <c r="Q1854" s="9">
        <f t="shared" si="57"/>
        <v>0.95621566070443909</v>
      </c>
    </row>
    <row r="1855" spans="1:17" x14ac:dyDescent="0.2">
      <c r="A1855" s="10" t="s">
        <v>533</v>
      </c>
      <c r="B1855" s="10" t="s">
        <v>534</v>
      </c>
      <c r="C1855" s="11" t="str">
        <f t="shared" si="56"/>
        <v>21375900 DIRECCIÓN GENERAL DE ARCHIVO NACIONAL</v>
      </c>
      <c r="D1855" s="10" t="s">
        <v>19</v>
      </c>
      <c r="E1855" s="10" t="s">
        <v>256</v>
      </c>
      <c r="F1855" s="10" t="s">
        <v>257</v>
      </c>
      <c r="G1855" s="51">
        <v>0</v>
      </c>
      <c r="H1855" s="51">
        <v>35188199</v>
      </c>
      <c r="I1855" s="51">
        <v>35188199</v>
      </c>
      <c r="J1855" s="51">
        <v>0</v>
      </c>
      <c r="K1855" s="51">
        <v>0</v>
      </c>
      <c r="L1855" s="51">
        <v>0</v>
      </c>
      <c r="M1855" s="51">
        <v>32511845.960000001</v>
      </c>
      <c r="N1855" s="51">
        <v>187113.65</v>
      </c>
      <c r="O1855" s="51">
        <v>2676353.04</v>
      </c>
      <c r="P1855" s="51">
        <v>2676353.04</v>
      </c>
      <c r="Q1855" s="12">
        <f t="shared" si="57"/>
        <v>0.92394174421941855</v>
      </c>
    </row>
    <row r="1856" spans="1:17" x14ac:dyDescent="0.2">
      <c r="A1856" s="10" t="s">
        <v>533</v>
      </c>
      <c r="B1856" s="10" t="s">
        <v>534</v>
      </c>
      <c r="C1856" s="11" t="str">
        <f t="shared" si="56"/>
        <v>21375900 DIRECCIÓN GENERAL DE ARCHIVO NACIONAL</v>
      </c>
      <c r="D1856" s="10" t="s">
        <v>19</v>
      </c>
      <c r="E1856" s="10" t="s">
        <v>260</v>
      </c>
      <c r="F1856" s="10" t="s">
        <v>261</v>
      </c>
      <c r="G1856" s="51">
        <v>0</v>
      </c>
      <c r="H1856" s="51">
        <v>3000000</v>
      </c>
      <c r="I1856" s="51">
        <v>3000000</v>
      </c>
      <c r="J1856" s="51">
        <v>0</v>
      </c>
      <c r="K1856" s="51">
        <v>0</v>
      </c>
      <c r="L1856" s="51">
        <v>0</v>
      </c>
      <c r="M1856" s="51">
        <v>2970000.02</v>
      </c>
      <c r="N1856" s="51">
        <v>0</v>
      </c>
      <c r="O1856" s="51">
        <v>29999.98</v>
      </c>
      <c r="P1856" s="51">
        <v>29999.98</v>
      </c>
      <c r="Q1856" s="9">
        <f t="shared" si="57"/>
        <v>0.99000000666666665</v>
      </c>
    </row>
    <row r="1857" spans="1:17" x14ac:dyDescent="0.2">
      <c r="A1857" s="10" t="s">
        <v>533</v>
      </c>
      <c r="B1857" s="10" t="s">
        <v>534</v>
      </c>
      <c r="C1857" s="11" t="str">
        <f t="shared" si="56"/>
        <v>21375900 DIRECCIÓN GENERAL DE ARCHIVO NACIONAL</v>
      </c>
      <c r="D1857" s="10" t="s">
        <v>19</v>
      </c>
      <c r="E1857" s="10" t="s">
        <v>264</v>
      </c>
      <c r="F1857" s="10" t="s">
        <v>265</v>
      </c>
      <c r="G1857" s="51">
        <v>0</v>
      </c>
      <c r="H1857" s="51">
        <v>28631199</v>
      </c>
      <c r="I1857" s="51">
        <v>28631199</v>
      </c>
      <c r="J1857" s="51">
        <v>0</v>
      </c>
      <c r="K1857" s="51">
        <v>0</v>
      </c>
      <c r="L1857" s="51">
        <v>0</v>
      </c>
      <c r="M1857" s="51">
        <v>26470057.25</v>
      </c>
      <c r="N1857" s="51">
        <v>150000.01</v>
      </c>
      <c r="O1857" s="51">
        <v>2161141.75</v>
      </c>
      <c r="P1857" s="51">
        <v>2161141.75</v>
      </c>
      <c r="Q1857" s="9">
        <f t="shared" si="57"/>
        <v>0.92451794456809167</v>
      </c>
    </row>
    <row r="1858" spans="1:17" x14ac:dyDescent="0.2">
      <c r="A1858" s="10" t="s">
        <v>533</v>
      </c>
      <c r="B1858" s="10" t="s">
        <v>534</v>
      </c>
      <c r="C1858" s="11" t="str">
        <f t="shared" si="56"/>
        <v>21375900 DIRECCIÓN GENERAL DE ARCHIVO NACIONAL</v>
      </c>
      <c r="D1858" s="10" t="s">
        <v>19</v>
      </c>
      <c r="E1858" s="10" t="s">
        <v>266</v>
      </c>
      <c r="F1858" s="10" t="s">
        <v>267</v>
      </c>
      <c r="G1858" s="51">
        <v>0</v>
      </c>
      <c r="H1858" s="51">
        <v>3500000</v>
      </c>
      <c r="I1858" s="51">
        <v>3500000</v>
      </c>
      <c r="J1858" s="51">
        <v>0</v>
      </c>
      <c r="K1858" s="51">
        <v>0</v>
      </c>
      <c r="L1858" s="51">
        <v>0</v>
      </c>
      <c r="M1858" s="51">
        <v>3034675.05</v>
      </c>
      <c r="N1858" s="51">
        <v>0</v>
      </c>
      <c r="O1858" s="51">
        <v>465324.95</v>
      </c>
      <c r="P1858" s="51">
        <v>465324.95</v>
      </c>
      <c r="Q1858" s="9">
        <f t="shared" si="57"/>
        <v>0.86705001428571427</v>
      </c>
    </row>
    <row r="1859" spans="1:17" x14ac:dyDescent="0.2">
      <c r="A1859" s="10" t="s">
        <v>533</v>
      </c>
      <c r="B1859" s="10" t="s">
        <v>534</v>
      </c>
      <c r="C1859" s="11" t="str">
        <f t="shared" si="56"/>
        <v>21375900 DIRECCIÓN GENERAL DE ARCHIVO NACIONAL</v>
      </c>
      <c r="D1859" s="10" t="s">
        <v>253</v>
      </c>
      <c r="E1859" s="10" t="s">
        <v>262</v>
      </c>
      <c r="F1859" s="10" t="s">
        <v>263</v>
      </c>
      <c r="G1859" s="51">
        <v>0</v>
      </c>
      <c r="H1859" s="51">
        <v>57000</v>
      </c>
      <c r="I1859" s="51">
        <v>57000</v>
      </c>
      <c r="J1859" s="51">
        <v>0</v>
      </c>
      <c r="K1859" s="51">
        <v>0</v>
      </c>
      <c r="L1859" s="51">
        <v>0</v>
      </c>
      <c r="M1859" s="51">
        <v>37113.64</v>
      </c>
      <c r="N1859" s="51">
        <v>37113.64</v>
      </c>
      <c r="O1859" s="51">
        <v>19886.36</v>
      </c>
      <c r="P1859" s="51">
        <v>19886.36</v>
      </c>
      <c r="Q1859" s="9">
        <f t="shared" si="57"/>
        <v>0.65111649122807014</v>
      </c>
    </row>
    <row r="1860" spans="1:17" x14ac:dyDescent="0.2">
      <c r="A1860" s="10" t="s">
        <v>533</v>
      </c>
      <c r="B1860" s="10" t="s">
        <v>534</v>
      </c>
      <c r="C1860" s="11" t="str">
        <f t="shared" si="56"/>
        <v>21375900 DIRECCIÓN GENERAL DE ARCHIVO NACIONAL</v>
      </c>
      <c r="D1860" s="10" t="s">
        <v>19</v>
      </c>
      <c r="E1860" s="10" t="s">
        <v>274</v>
      </c>
      <c r="F1860" s="10" t="s">
        <v>275</v>
      </c>
      <c r="G1860" s="51">
        <v>34150000</v>
      </c>
      <c r="H1860" s="51">
        <v>45193000</v>
      </c>
      <c r="I1860" s="51">
        <v>45193000</v>
      </c>
      <c r="J1860" s="51">
        <v>0</v>
      </c>
      <c r="K1860" s="51">
        <v>0</v>
      </c>
      <c r="L1860" s="51">
        <v>0</v>
      </c>
      <c r="M1860" s="51">
        <v>44349915.350000001</v>
      </c>
      <c r="N1860" s="51">
        <v>31553559.23</v>
      </c>
      <c r="O1860" s="51">
        <v>843084.65</v>
      </c>
      <c r="P1860" s="51">
        <v>843084.65</v>
      </c>
      <c r="Q1860" s="9">
        <f t="shared" si="57"/>
        <v>0.9813447956541943</v>
      </c>
    </row>
    <row r="1861" spans="1:17" x14ac:dyDescent="0.2">
      <c r="A1861" s="10" t="s">
        <v>533</v>
      </c>
      <c r="B1861" s="10" t="s">
        <v>534</v>
      </c>
      <c r="C1861" s="11" t="str">
        <f t="shared" si="56"/>
        <v>21375900 DIRECCIÓN GENERAL DE ARCHIVO NACIONAL</v>
      </c>
      <c r="D1861" s="10" t="s">
        <v>19</v>
      </c>
      <c r="E1861" s="10" t="s">
        <v>276</v>
      </c>
      <c r="F1861" s="10" t="s">
        <v>277</v>
      </c>
      <c r="G1861" s="51">
        <v>0</v>
      </c>
      <c r="H1861" s="51">
        <v>11100000</v>
      </c>
      <c r="I1861" s="51">
        <v>11100000</v>
      </c>
      <c r="J1861" s="51">
        <v>0</v>
      </c>
      <c r="K1861" s="51">
        <v>0</v>
      </c>
      <c r="L1861" s="51">
        <v>0</v>
      </c>
      <c r="M1861" s="51">
        <v>11100000</v>
      </c>
      <c r="N1861" s="51">
        <v>11100000</v>
      </c>
      <c r="O1861" s="51">
        <v>0</v>
      </c>
      <c r="P1861" s="51">
        <v>0</v>
      </c>
      <c r="Q1861" s="9">
        <f t="shared" si="57"/>
        <v>1</v>
      </c>
    </row>
    <row r="1862" spans="1:17" x14ac:dyDescent="0.2">
      <c r="A1862" s="10" t="s">
        <v>533</v>
      </c>
      <c r="B1862" s="10" t="s">
        <v>534</v>
      </c>
      <c r="C1862" s="11" t="str">
        <f t="shared" si="56"/>
        <v>21375900 DIRECCIÓN GENERAL DE ARCHIVO NACIONAL</v>
      </c>
      <c r="D1862" s="10" t="s">
        <v>253</v>
      </c>
      <c r="E1862" s="10" t="s">
        <v>276</v>
      </c>
      <c r="F1862" s="10" t="s">
        <v>277</v>
      </c>
      <c r="G1862" s="51">
        <v>34150000</v>
      </c>
      <c r="H1862" s="51">
        <v>34093000</v>
      </c>
      <c r="I1862" s="51">
        <v>34093000</v>
      </c>
      <c r="J1862" s="51">
        <v>0</v>
      </c>
      <c r="K1862" s="51">
        <v>0</v>
      </c>
      <c r="L1862" s="51">
        <v>0</v>
      </c>
      <c r="M1862" s="51">
        <v>33249915.350000001</v>
      </c>
      <c r="N1862" s="51">
        <v>20453559.23</v>
      </c>
      <c r="O1862" s="51">
        <v>843084.65</v>
      </c>
      <c r="P1862" s="51">
        <v>843084.65</v>
      </c>
      <c r="Q1862" s="9">
        <f t="shared" si="57"/>
        <v>0.97527103364326995</v>
      </c>
    </row>
    <row r="1863" spans="1:17" x14ac:dyDescent="0.2">
      <c r="A1863" s="10" t="s">
        <v>533</v>
      </c>
      <c r="B1863" s="10" t="s">
        <v>534</v>
      </c>
      <c r="C1863" s="11" t="str">
        <f t="shared" ref="C1863:C1926" si="58">+CONCATENATE(A1863," ",B1863)</f>
        <v>21375900 DIRECCIÓN GENERAL DE ARCHIVO NACIONAL</v>
      </c>
      <c r="D1863" s="10" t="s">
        <v>19</v>
      </c>
      <c r="E1863" s="10" t="s">
        <v>209</v>
      </c>
      <c r="F1863" s="10" t="s">
        <v>210</v>
      </c>
      <c r="G1863" s="51">
        <v>74656466</v>
      </c>
      <c r="H1863" s="51">
        <v>94787780</v>
      </c>
      <c r="I1863" s="51">
        <v>94787780</v>
      </c>
      <c r="J1863" s="51">
        <v>0</v>
      </c>
      <c r="K1863" s="51">
        <v>0</v>
      </c>
      <c r="L1863" s="51">
        <v>0</v>
      </c>
      <c r="M1863" s="51">
        <v>89232557.5</v>
      </c>
      <c r="N1863" s="51">
        <v>89232557.5</v>
      </c>
      <c r="O1863" s="51">
        <v>5555222.5</v>
      </c>
      <c r="P1863" s="51">
        <v>5555222.5</v>
      </c>
      <c r="Q1863" s="9">
        <f t="shared" ref="Q1863:Q1926" si="59">+IFERROR(M1863/H1863,0)</f>
        <v>0.94139305193137768</v>
      </c>
    </row>
    <row r="1864" spans="1:17" x14ac:dyDescent="0.2">
      <c r="A1864" s="10" t="s">
        <v>533</v>
      </c>
      <c r="B1864" s="10" t="s">
        <v>534</v>
      </c>
      <c r="C1864" s="11" t="str">
        <f t="shared" si="58"/>
        <v>21375900 DIRECCIÓN GENERAL DE ARCHIVO NACIONAL</v>
      </c>
      <c r="D1864" s="10" t="s">
        <v>19</v>
      </c>
      <c r="E1864" s="10" t="s">
        <v>211</v>
      </c>
      <c r="F1864" s="10" t="s">
        <v>212</v>
      </c>
      <c r="G1864" s="51">
        <v>29306466</v>
      </c>
      <c r="H1864" s="51">
        <v>27637929</v>
      </c>
      <c r="I1864" s="51">
        <v>27637929</v>
      </c>
      <c r="J1864" s="51">
        <v>0</v>
      </c>
      <c r="K1864" s="51">
        <v>0</v>
      </c>
      <c r="L1864" s="51">
        <v>0</v>
      </c>
      <c r="M1864" s="51">
        <v>23297182.289999999</v>
      </c>
      <c r="N1864" s="51">
        <v>23297182.289999999</v>
      </c>
      <c r="O1864" s="51">
        <v>4340746.71</v>
      </c>
      <c r="P1864" s="51">
        <v>4340746.71</v>
      </c>
      <c r="Q1864" s="9">
        <f t="shared" si="59"/>
        <v>0.84294240317355185</v>
      </c>
    </row>
    <row r="1865" spans="1:17" x14ac:dyDescent="0.2">
      <c r="A1865" s="10" t="s">
        <v>533</v>
      </c>
      <c r="B1865" s="10" t="s">
        <v>534</v>
      </c>
      <c r="C1865" s="11" t="str">
        <f t="shared" si="58"/>
        <v>21375900 DIRECCIÓN GENERAL DE ARCHIVO NACIONAL</v>
      </c>
      <c r="D1865" s="10" t="s">
        <v>19</v>
      </c>
      <c r="E1865" s="10" t="s">
        <v>541</v>
      </c>
      <c r="F1865" s="10" t="s">
        <v>214</v>
      </c>
      <c r="G1865" s="51">
        <v>25280852</v>
      </c>
      <c r="H1865" s="51">
        <v>23841510</v>
      </c>
      <c r="I1865" s="51">
        <v>23841510</v>
      </c>
      <c r="J1865" s="51">
        <v>0</v>
      </c>
      <c r="K1865" s="51">
        <v>0</v>
      </c>
      <c r="L1865" s="51">
        <v>0</v>
      </c>
      <c r="M1865" s="51">
        <v>19788570.510000002</v>
      </c>
      <c r="N1865" s="51">
        <v>19788570.510000002</v>
      </c>
      <c r="O1865" s="51">
        <v>4052939.49</v>
      </c>
      <c r="P1865" s="51">
        <v>4052939.49</v>
      </c>
      <c r="Q1865" s="9">
        <f t="shared" si="59"/>
        <v>0.83000491621545791</v>
      </c>
    </row>
    <row r="1866" spans="1:17" x14ac:dyDescent="0.2">
      <c r="A1866" s="10" t="s">
        <v>533</v>
      </c>
      <c r="B1866" s="10" t="s">
        <v>534</v>
      </c>
      <c r="C1866" s="11" t="str">
        <f t="shared" si="58"/>
        <v>21375900 DIRECCIÓN GENERAL DE ARCHIVO NACIONAL</v>
      </c>
      <c r="D1866" s="10" t="s">
        <v>19</v>
      </c>
      <c r="E1866" s="10" t="s">
        <v>542</v>
      </c>
      <c r="F1866" s="10" t="s">
        <v>216</v>
      </c>
      <c r="G1866" s="51">
        <v>4025614</v>
      </c>
      <c r="H1866" s="51">
        <v>3796419</v>
      </c>
      <c r="I1866" s="51">
        <v>3796419</v>
      </c>
      <c r="J1866" s="51">
        <v>0</v>
      </c>
      <c r="K1866" s="51">
        <v>0</v>
      </c>
      <c r="L1866" s="51">
        <v>0</v>
      </c>
      <c r="M1866" s="51">
        <v>3508611.78</v>
      </c>
      <c r="N1866" s="51">
        <v>3508611.78</v>
      </c>
      <c r="O1866" s="51">
        <v>287807.21999999997</v>
      </c>
      <c r="P1866" s="51">
        <v>287807.21999999997</v>
      </c>
      <c r="Q1866" s="9">
        <f t="shared" si="59"/>
        <v>0.92418981677206857</v>
      </c>
    </row>
    <row r="1867" spans="1:17" x14ac:dyDescent="0.2">
      <c r="A1867" s="10" t="s">
        <v>533</v>
      </c>
      <c r="B1867" s="10" t="s">
        <v>534</v>
      </c>
      <c r="C1867" s="11" t="str">
        <f t="shared" si="58"/>
        <v>21375900 DIRECCIÓN GENERAL DE ARCHIVO NACIONAL</v>
      </c>
      <c r="D1867" s="10" t="s">
        <v>19</v>
      </c>
      <c r="E1867" s="10" t="s">
        <v>219</v>
      </c>
      <c r="F1867" s="10" t="s">
        <v>220</v>
      </c>
      <c r="G1867" s="51">
        <v>350000</v>
      </c>
      <c r="H1867" s="51">
        <v>0</v>
      </c>
      <c r="I1867" s="51">
        <v>0</v>
      </c>
      <c r="J1867" s="51">
        <v>0</v>
      </c>
      <c r="K1867" s="51">
        <v>0</v>
      </c>
      <c r="L1867" s="51">
        <v>0</v>
      </c>
      <c r="M1867" s="51">
        <v>0</v>
      </c>
      <c r="N1867" s="51">
        <v>0</v>
      </c>
      <c r="O1867" s="51">
        <v>0</v>
      </c>
      <c r="P1867" s="51">
        <v>0</v>
      </c>
      <c r="Q1867" s="12">
        <f t="shared" si="59"/>
        <v>0</v>
      </c>
    </row>
    <row r="1868" spans="1:17" x14ac:dyDescent="0.2">
      <c r="A1868" s="10" t="s">
        <v>533</v>
      </c>
      <c r="B1868" s="10" t="s">
        <v>534</v>
      </c>
      <c r="C1868" s="11" t="str">
        <f t="shared" si="58"/>
        <v>21375900 DIRECCIÓN GENERAL DE ARCHIVO NACIONAL</v>
      </c>
      <c r="D1868" s="10" t="s">
        <v>19</v>
      </c>
      <c r="E1868" s="10" t="s">
        <v>223</v>
      </c>
      <c r="F1868" s="10" t="s">
        <v>224</v>
      </c>
      <c r="G1868" s="51">
        <v>350000</v>
      </c>
      <c r="H1868" s="51">
        <v>0</v>
      </c>
      <c r="I1868" s="51">
        <v>0</v>
      </c>
      <c r="J1868" s="51">
        <v>0</v>
      </c>
      <c r="K1868" s="51">
        <v>0</v>
      </c>
      <c r="L1868" s="51">
        <v>0</v>
      </c>
      <c r="M1868" s="51">
        <v>0</v>
      </c>
      <c r="N1868" s="51">
        <v>0</v>
      </c>
      <c r="O1868" s="51">
        <v>0</v>
      </c>
      <c r="P1868" s="51">
        <v>0</v>
      </c>
      <c r="Q1868" s="9">
        <f t="shared" si="59"/>
        <v>0</v>
      </c>
    </row>
    <row r="1869" spans="1:17" x14ac:dyDescent="0.2">
      <c r="A1869" s="10" t="s">
        <v>533</v>
      </c>
      <c r="B1869" s="10" t="s">
        <v>534</v>
      </c>
      <c r="C1869" s="11" t="str">
        <f t="shared" si="58"/>
        <v>21375900 DIRECCIÓN GENERAL DE ARCHIVO NACIONAL</v>
      </c>
      <c r="D1869" s="10" t="s">
        <v>19</v>
      </c>
      <c r="E1869" s="10" t="s">
        <v>225</v>
      </c>
      <c r="F1869" s="10" t="s">
        <v>226</v>
      </c>
      <c r="G1869" s="51">
        <v>45000000</v>
      </c>
      <c r="H1869" s="51">
        <v>54000000</v>
      </c>
      <c r="I1869" s="51">
        <v>54000000</v>
      </c>
      <c r="J1869" s="51">
        <v>0</v>
      </c>
      <c r="K1869" s="51">
        <v>0</v>
      </c>
      <c r="L1869" s="51">
        <v>0</v>
      </c>
      <c r="M1869" s="51">
        <v>52786928.280000001</v>
      </c>
      <c r="N1869" s="51">
        <v>52786928.280000001</v>
      </c>
      <c r="O1869" s="51">
        <v>1213071.72</v>
      </c>
      <c r="P1869" s="51">
        <v>1213071.72</v>
      </c>
      <c r="Q1869" s="9">
        <f t="shared" si="59"/>
        <v>0.97753570888888897</v>
      </c>
    </row>
    <row r="1870" spans="1:17" x14ac:dyDescent="0.2">
      <c r="A1870" s="10" t="s">
        <v>533</v>
      </c>
      <c r="B1870" s="10" t="s">
        <v>534</v>
      </c>
      <c r="C1870" s="11" t="str">
        <f t="shared" si="58"/>
        <v>21375900 DIRECCIÓN GENERAL DE ARCHIVO NACIONAL</v>
      </c>
      <c r="D1870" s="10" t="s">
        <v>19</v>
      </c>
      <c r="E1870" s="10" t="s">
        <v>227</v>
      </c>
      <c r="F1870" s="10" t="s">
        <v>228</v>
      </c>
      <c r="G1870" s="51">
        <v>40000000</v>
      </c>
      <c r="H1870" s="51">
        <v>43600000</v>
      </c>
      <c r="I1870" s="51">
        <v>43600000</v>
      </c>
      <c r="J1870" s="51">
        <v>0</v>
      </c>
      <c r="K1870" s="51">
        <v>0</v>
      </c>
      <c r="L1870" s="51">
        <v>0</v>
      </c>
      <c r="M1870" s="51">
        <v>43592278.350000001</v>
      </c>
      <c r="N1870" s="51">
        <v>43592278.350000001</v>
      </c>
      <c r="O1870" s="51">
        <v>7721.65</v>
      </c>
      <c r="P1870" s="51">
        <v>7721.65</v>
      </c>
      <c r="Q1870" s="9">
        <f t="shared" si="59"/>
        <v>0.99982289793577983</v>
      </c>
    </row>
    <row r="1871" spans="1:17" x14ac:dyDescent="0.2">
      <c r="A1871" s="10" t="s">
        <v>533</v>
      </c>
      <c r="B1871" s="10" t="s">
        <v>534</v>
      </c>
      <c r="C1871" s="11" t="str">
        <f t="shared" si="58"/>
        <v>21375900 DIRECCIÓN GENERAL DE ARCHIVO NACIONAL</v>
      </c>
      <c r="D1871" s="10" t="s">
        <v>19</v>
      </c>
      <c r="E1871" s="10" t="s">
        <v>229</v>
      </c>
      <c r="F1871" s="10" t="s">
        <v>230</v>
      </c>
      <c r="G1871" s="51">
        <v>5000000</v>
      </c>
      <c r="H1871" s="51">
        <v>10400000</v>
      </c>
      <c r="I1871" s="51">
        <v>10400000</v>
      </c>
      <c r="J1871" s="51">
        <v>0</v>
      </c>
      <c r="K1871" s="51">
        <v>0</v>
      </c>
      <c r="L1871" s="51">
        <v>0</v>
      </c>
      <c r="M1871" s="51">
        <v>9194649.9299999997</v>
      </c>
      <c r="N1871" s="51">
        <v>9194649.9299999997</v>
      </c>
      <c r="O1871" s="51">
        <v>1205350.07</v>
      </c>
      <c r="P1871" s="51">
        <v>1205350.07</v>
      </c>
      <c r="Q1871" s="9">
        <f t="shared" si="59"/>
        <v>0.88410095480769224</v>
      </c>
    </row>
    <row r="1872" spans="1:17" x14ac:dyDescent="0.2">
      <c r="A1872" s="10" t="s">
        <v>533</v>
      </c>
      <c r="B1872" s="10" t="s">
        <v>534</v>
      </c>
      <c r="C1872" s="11" t="str">
        <f t="shared" si="58"/>
        <v>21375900 DIRECCIÓN GENERAL DE ARCHIVO NACIONAL</v>
      </c>
      <c r="D1872" s="10" t="s">
        <v>19</v>
      </c>
      <c r="E1872" s="10" t="s">
        <v>239</v>
      </c>
      <c r="F1872" s="10" t="s">
        <v>240</v>
      </c>
      <c r="G1872" s="51">
        <v>0</v>
      </c>
      <c r="H1872" s="51">
        <v>12897000</v>
      </c>
      <c r="I1872" s="51">
        <v>12897000</v>
      </c>
      <c r="J1872" s="51">
        <v>0</v>
      </c>
      <c r="K1872" s="51">
        <v>0</v>
      </c>
      <c r="L1872" s="51">
        <v>0</v>
      </c>
      <c r="M1872" s="51">
        <v>12896061</v>
      </c>
      <c r="N1872" s="51">
        <v>12896061</v>
      </c>
      <c r="O1872" s="51">
        <v>939</v>
      </c>
      <c r="P1872" s="51">
        <v>939</v>
      </c>
      <c r="Q1872" s="9">
        <f t="shared" si="59"/>
        <v>0.99992719237031868</v>
      </c>
    </row>
    <row r="1873" spans="1:17" x14ac:dyDescent="0.2">
      <c r="A1873" s="10" t="s">
        <v>533</v>
      </c>
      <c r="B1873" s="10" t="s">
        <v>534</v>
      </c>
      <c r="C1873" s="11" t="str">
        <f t="shared" si="58"/>
        <v>21375900 DIRECCIÓN GENERAL DE ARCHIVO NACIONAL</v>
      </c>
      <c r="D1873" s="10" t="s">
        <v>19</v>
      </c>
      <c r="E1873" s="10" t="s">
        <v>241</v>
      </c>
      <c r="F1873" s="10" t="s">
        <v>242</v>
      </c>
      <c r="G1873" s="51">
        <v>0</v>
      </c>
      <c r="H1873" s="51">
        <v>12897000</v>
      </c>
      <c r="I1873" s="51">
        <v>12897000</v>
      </c>
      <c r="J1873" s="51">
        <v>0</v>
      </c>
      <c r="K1873" s="51">
        <v>0</v>
      </c>
      <c r="L1873" s="51">
        <v>0</v>
      </c>
      <c r="M1873" s="51">
        <v>12896061</v>
      </c>
      <c r="N1873" s="51">
        <v>12896061</v>
      </c>
      <c r="O1873" s="51">
        <v>939</v>
      </c>
      <c r="P1873" s="51">
        <v>939</v>
      </c>
      <c r="Q1873" s="9">
        <f t="shared" si="59"/>
        <v>0.99992719237031868</v>
      </c>
    </row>
    <row r="1874" spans="1:17" x14ac:dyDescent="0.2">
      <c r="A1874" s="10" t="s">
        <v>533</v>
      </c>
      <c r="B1874" s="10" t="s">
        <v>534</v>
      </c>
      <c r="C1874" s="11" t="str">
        <f t="shared" si="58"/>
        <v>21375900 DIRECCIÓN GENERAL DE ARCHIVO NACIONAL</v>
      </c>
      <c r="D1874" s="10" t="s">
        <v>19</v>
      </c>
      <c r="E1874" s="10" t="s">
        <v>243</v>
      </c>
      <c r="F1874" s="10" t="s">
        <v>244</v>
      </c>
      <c r="G1874" s="51">
        <v>0</v>
      </c>
      <c r="H1874" s="51">
        <v>252851</v>
      </c>
      <c r="I1874" s="51">
        <v>252851</v>
      </c>
      <c r="J1874" s="51">
        <v>0</v>
      </c>
      <c r="K1874" s="51">
        <v>0</v>
      </c>
      <c r="L1874" s="51">
        <v>0</v>
      </c>
      <c r="M1874" s="51">
        <v>252385.93</v>
      </c>
      <c r="N1874" s="51">
        <v>252385.93</v>
      </c>
      <c r="O1874" s="51">
        <v>465.07</v>
      </c>
      <c r="P1874" s="51">
        <v>465.07</v>
      </c>
      <c r="Q1874" s="9">
        <f t="shared" si="59"/>
        <v>0.99816069542932395</v>
      </c>
    </row>
    <row r="1875" spans="1:17" x14ac:dyDescent="0.2">
      <c r="A1875" s="10" t="s">
        <v>533</v>
      </c>
      <c r="B1875" s="10" t="s">
        <v>534</v>
      </c>
      <c r="C1875" s="11" t="str">
        <f t="shared" si="58"/>
        <v>21375900 DIRECCIÓN GENERAL DE ARCHIVO NACIONAL</v>
      </c>
      <c r="D1875" s="10" t="s">
        <v>19</v>
      </c>
      <c r="E1875" s="10" t="s">
        <v>745</v>
      </c>
      <c r="F1875" s="10" t="s">
        <v>746</v>
      </c>
      <c r="G1875" s="51">
        <v>0</v>
      </c>
      <c r="H1875" s="51">
        <v>252851</v>
      </c>
      <c r="I1875" s="51">
        <v>252851</v>
      </c>
      <c r="J1875" s="51">
        <v>0</v>
      </c>
      <c r="K1875" s="51">
        <v>0</v>
      </c>
      <c r="L1875" s="51">
        <v>0</v>
      </c>
      <c r="M1875" s="51">
        <v>252385.93</v>
      </c>
      <c r="N1875" s="51">
        <v>252385.93</v>
      </c>
      <c r="O1875" s="51">
        <v>465.07</v>
      </c>
      <c r="P1875" s="51">
        <v>465.07</v>
      </c>
      <c r="Q1875" s="9">
        <f t="shared" si="59"/>
        <v>0.99816069542932395</v>
      </c>
    </row>
    <row r="1876" spans="1:17" x14ac:dyDescent="0.2">
      <c r="A1876" s="11" t="s">
        <v>543</v>
      </c>
      <c r="B1876" s="11" t="s">
        <v>544</v>
      </c>
      <c r="C1876" s="11" t="str">
        <f t="shared" si="58"/>
        <v>21376000 CONSEJO NAC.POLÍTICA PÚBLICA PERSONA JOV</v>
      </c>
      <c r="D1876" s="11" t="s">
        <v>19</v>
      </c>
      <c r="E1876" s="11" t="s">
        <v>20</v>
      </c>
      <c r="F1876" s="11" t="s">
        <v>20</v>
      </c>
      <c r="G1876" s="50">
        <v>1723675819</v>
      </c>
      <c r="H1876" s="50">
        <v>1616054279</v>
      </c>
      <c r="I1876" s="50">
        <v>1616054279</v>
      </c>
      <c r="J1876" s="50">
        <v>0</v>
      </c>
      <c r="K1876" s="50">
        <v>0</v>
      </c>
      <c r="L1876" s="50">
        <v>0</v>
      </c>
      <c r="M1876" s="50">
        <v>1396499207.76</v>
      </c>
      <c r="N1876" s="50">
        <v>1376932671.6800001</v>
      </c>
      <c r="O1876" s="50">
        <v>219555071.24000001</v>
      </c>
      <c r="P1876" s="50">
        <v>219555071.24000001</v>
      </c>
      <c r="Q1876" s="12">
        <f t="shared" si="59"/>
        <v>0.86414127663096885</v>
      </c>
    </row>
    <row r="1877" spans="1:17" x14ac:dyDescent="0.2">
      <c r="A1877" s="10" t="s">
        <v>543</v>
      </c>
      <c r="B1877" s="10" t="s">
        <v>544</v>
      </c>
      <c r="C1877" s="11" t="str">
        <f t="shared" si="58"/>
        <v>21376000 CONSEJO NAC.POLÍTICA PÚBLICA PERSONA JOV</v>
      </c>
      <c r="D1877" s="10" t="s">
        <v>19</v>
      </c>
      <c r="E1877" s="10" t="s">
        <v>23</v>
      </c>
      <c r="F1877" s="10" t="s">
        <v>24</v>
      </c>
      <c r="G1877" s="51">
        <v>833102311</v>
      </c>
      <c r="H1877" s="51">
        <v>796075270</v>
      </c>
      <c r="I1877" s="51">
        <v>796075270</v>
      </c>
      <c r="J1877" s="51">
        <v>0</v>
      </c>
      <c r="K1877" s="51">
        <v>0</v>
      </c>
      <c r="L1877" s="51">
        <v>0</v>
      </c>
      <c r="M1877" s="51">
        <v>630649081.09000003</v>
      </c>
      <c r="N1877" s="51">
        <v>615255158.85000002</v>
      </c>
      <c r="O1877" s="51">
        <v>165426188.91</v>
      </c>
      <c r="P1877" s="51">
        <v>165426188.91</v>
      </c>
      <c r="Q1877" s="9">
        <f t="shared" si="59"/>
        <v>0.79219780447394128</v>
      </c>
    </row>
    <row r="1878" spans="1:17" x14ac:dyDescent="0.2">
      <c r="A1878" s="10" t="s">
        <v>543</v>
      </c>
      <c r="B1878" s="10" t="s">
        <v>544</v>
      </c>
      <c r="C1878" s="11" t="str">
        <f t="shared" si="58"/>
        <v>21376000 CONSEJO NAC.POLÍTICA PÚBLICA PERSONA JOV</v>
      </c>
      <c r="D1878" s="10" t="s">
        <v>19</v>
      </c>
      <c r="E1878" s="10" t="s">
        <v>25</v>
      </c>
      <c r="F1878" s="10" t="s">
        <v>26</v>
      </c>
      <c r="G1878" s="51">
        <v>325203600</v>
      </c>
      <c r="H1878" s="51">
        <v>307984617</v>
      </c>
      <c r="I1878" s="51">
        <v>307984617</v>
      </c>
      <c r="J1878" s="51">
        <v>0</v>
      </c>
      <c r="K1878" s="51">
        <v>0</v>
      </c>
      <c r="L1878" s="51">
        <v>0</v>
      </c>
      <c r="M1878" s="51">
        <v>283652234.07999998</v>
      </c>
      <c r="N1878" s="51">
        <v>277380238.81999999</v>
      </c>
      <c r="O1878" s="51">
        <v>24332382.920000002</v>
      </c>
      <c r="P1878" s="51">
        <v>24332382.920000002</v>
      </c>
      <c r="Q1878" s="9">
        <f t="shared" si="59"/>
        <v>0.92099481085446544</v>
      </c>
    </row>
    <row r="1879" spans="1:17" x14ac:dyDescent="0.2">
      <c r="A1879" s="10" t="s">
        <v>543</v>
      </c>
      <c r="B1879" s="10" t="s">
        <v>544</v>
      </c>
      <c r="C1879" s="11" t="str">
        <f t="shared" si="58"/>
        <v>21376000 CONSEJO NAC.POLÍTICA PÚBLICA PERSONA JOV</v>
      </c>
      <c r="D1879" s="10" t="s">
        <v>19</v>
      </c>
      <c r="E1879" s="10" t="s">
        <v>27</v>
      </c>
      <c r="F1879" s="10" t="s">
        <v>28</v>
      </c>
      <c r="G1879" s="51">
        <v>325203600</v>
      </c>
      <c r="H1879" s="51">
        <v>307984617</v>
      </c>
      <c r="I1879" s="51">
        <v>307984617</v>
      </c>
      <c r="J1879" s="51">
        <v>0</v>
      </c>
      <c r="K1879" s="51">
        <v>0</v>
      </c>
      <c r="L1879" s="51">
        <v>0</v>
      </c>
      <c r="M1879" s="51">
        <v>283652234.07999998</v>
      </c>
      <c r="N1879" s="51">
        <v>277380238.81999999</v>
      </c>
      <c r="O1879" s="51">
        <v>24332382.920000002</v>
      </c>
      <c r="P1879" s="51">
        <v>24332382.920000002</v>
      </c>
      <c r="Q1879" s="9">
        <f t="shared" si="59"/>
        <v>0.92099481085446544</v>
      </c>
    </row>
    <row r="1880" spans="1:17" x14ac:dyDescent="0.2">
      <c r="A1880" s="10" t="s">
        <v>543</v>
      </c>
      <c r="B1880" s="10" t="s">
        <v>544</v>
      </c>
      <c r="C1880" s="11" t="str">
        <f t="shared" si="58"/>
        <v>21376000 CONSEJO NAC.POLÍTICA PÚBLICA PERSONA JOV</v>
      </c>
      <c r="D1880" s="10" t="s">
        <v>19</v>
      </c>
      <c r="E1880" s="10" t="s">
        <v>31</v>
      </c>
      <c r="F1880" s="10" t="s">
        <v>32</v>
      </c>
      <c r="G1880" s="51">
        <v>1600000</v>
      </c>
      <c r="H1880" s="51">
        <v>12755200</v>
      </c>
      <c r="I1880" s="51">
        <v>12755200</v>
      </c>
      <c r="J1880" s="51">
        <v>0</v>
      </c>
      <c r="K1880" s="51">
        <v>0</v>
      </c>
      <c r="L1880" s="51">
        <v>0</v>
      </c>
      <c r="M1880" s="51">
        <v>4821252.67</v>
      </c>
      <c r="N1880" s="51">
        <v>4141181.69</v>
      </c>
      <c r="O1880" s="51">
        <v>7933947.3300000001</v>
      </c>
      <c r="P1880" s="51">
        <v>7933947.3300000001</v>
      </c>
      <c r="Q1880" s="9">
        <f t="shared" si="59"/>
        <v>0.3779833064162067</v>
      </c>
    </row>
    <row r="1881" spans="1:17" x14ac:dyDescent="0.2">
      <c r="A1881" s="10" t="s">
        <v>543</v>
      </c>
      <c r="B1881" s="10" t="s">
        <v>544</v>
      </c>
      <c r="C1881" s="11" t="str">
        <f t="shared" si="58"/>
        <v>21376000 CONSEJO NAC.POLÍTICA PÚBLICA PERSONA JOV</v>
      </c>
      <c r="D1881" s="10" t="s">
        <v>19</v>
      </c>
      <c r="E1881" s="10" t="s">
        <v>545</v>
      </c>
      <c r="F1881" s="10" t="s">
        <v>546</v>
      </c>
      <c r="G1881" s="51">
        <v>1600000</v>
      </c>
      <c r="H1881" s="51">
        <v>12755200</v>
      </c>
      <c r="I1881" s="51">
        <v>12755200</v>
      </c>
      <c r="J1881" s="51">
        <v>0</v>
      </c>
      <c r="K1881" s="51">
        <v>0</v>
      </c>
      <c r="L1881" s="51">
        <v>0</v>
      </c>
      <c r="M1881" s="51">
        <v>4821252.67</v>
      </c>
      <c r="N1881" s="51">
        <v>4141181.69</v>
      </c>
      <c r="O1881" s="51">
        <v>7933947.3300000001</v>
      </c>
      <c r="P1881" s="51">
        <v>7933947.3300000001</v>
      </c>
      <c r="Q1881" s="9">
        <f t="shared" si="59"/>
        <v>0.3779833064162067</v>
      </c>
    </row>
    <row r="1882" spans="1:17" x14ac:dyDescent="0.2">
      <c r="A1882" s="10" t="s">
        <v>543</v>
      </c>
      <c r="B1882" s="10" t="s">
        <v>544</v>
      </c>
      <c r="C1882" s="11" t="str">
        <f t="shared" si="58"/>
        <v>21376000 CONSEJO NAC.POLÍTICA PÚBLICA PERSONA JOV</v>
      </c>
      <c r="D1882" s="10" t="s">
        <v>19</v>
      </c>
      <c r="E1882" s="10" t="s">
        <v>35</v>
      </c>
      <c r="F1882" s="10" t="s">
        <v>36</v>
      </c>
      <c r="G1882" s="51">
        <v>369872532</v>
      </c>
      <c r="H1882" s="51">
        <v>346313530</v>
      </c>
      <c r="I1882" s="51">
        <v>346313530</v>
      </c>
      <c r="J1882" s="51">
        <v>0</v>
      </c>
      <c r="K1882" s="51">
        <v>0</v>
      </c>
      <c r="L1882" s="51">
        <v>0</v>
      </c>
      <c r="M1882" s="51">
        <v>247847016.06</v>
      </c>
      <c r="N1882" s="51">
        <v>247847016.06</v>
      </c>
      <c r="O1882" s="51">
        <v>98466513.939999998</v>
      </c>
      <c r="P1882" s="51">
        <v>98466513.939999998</v>
      </c>
      <c r="Q1882" s="9">
        <f t="shared" si="59"/>
        <v>0.71567234482579989</v>
      </c>
    </row>
    <row r="1883" spans="1:17" x14ac:dyDescent="0.2">
      <c r="A1883" s="10" t="s">
        <v>543</v>
      </c>
      <c r="B1883" s="10" t="s">
        <v>544</v>
      </c>
      <c r="C1883" s="11" t="str">
        <f t="shared" si="58"/>
        <v>21376000 CONSEJO NAC.POLÍTICA PÚBLICA PERSONA JOV</v>
      </c>
      <c r="D1883" s="10" t="s">
        <v>19</v>
      </c>
      <c r="E1883" s="10" t="s">
        <v>37</v>
      </c>
      <c r="F1883" s="10" t="s">
        <v>38</v>
      </c>
      <c r="G1883" s="51">
        <v>90000000</v>
      </c>
      <c r="H1883" s="51">
        <v>83810847</v>
      </c>
      <c r="I1883" s="51">
        <v>83810847</v>
      </c>
      <c r="J1883" s="51">
        <v>0</v>
      </c>
      <c r="K1883" s="51">
        <v>0</v>
      </c>
      <c r="L1883" s="51">
        <v>0</v>
      </c>
      <c r="M1883" s="51">
        <v>60652153.789999999</v>
      </c>
      <c r="N1883" s="51">
        <v>60652153.789999999</v>
      </c>
      <c r="O1883" s="51">
        <v>23158693.210000001</v>
      </c>
      <c r="P1883" s="51">
        <v>23158693.210000001</v>
      </c>
      <c r="Q1883" s="9">
        <f t="shared" si="59"/>
        <v>0.72367904586383669</v>
      </c>
    </row>
    <row r="1884" spans="1:17" x14ac:dyDescent="0.2">
      <c r="A1884" s="10" t="s">
        <v>543</v>
      </c>
      <c r="B1884" s="10" t="s">
        <v>544</v>
      </c>
      <c r="C1884" s="11" t="str">
        <f t="shared" si="58"/>
        <v>21376000 CONSEJO NAC.POLÍTICA PÚBLICA PERSONA JOV</v>
      </c>
      <c r="D1884" s="10" t="s">
        <v>19</v>
      </c>
      <c r="E1884" s="10" t="s">
        <v>39</v>
      </c>
      <c r="F1884" s="10" t="s">
        <v>40</v>
      </c>
      <c r="G1884" s="51">
        <v>158149690</v>
      </c>
      <c r="H1884" s="51">
        <v>146205983</v>
      </c>
      <c r="I1884" s="51">
        <v>146205983</v>
      </c>
      <c r="J1884" s="51">
        <v>0</v>
      </c>
      <c r="K1884" s="51">
        <v>0</v>
      </c>
      <c r="L1884" s="51">
        <v>0</v>
      </c>
      <c r="M1884" s="51">
        <v>88715180.170000002</v>
      </c>
      <c r="N1884" s="51">
        <v>88715180.170000002</v>
      </c>
      <c r="O1884" s="51">
        <v>57490802.829999998</v>
      </c>
      <c r="P1884" s="51">
        <v>57490802.829999998</v>
      </c>
      <c r="Q1884" s="9">
        <f t="shared" si="59"/>
        <v>0.60678214632297234</v>
      </c>
    </row>
    <row r="1885" spans="1:17" x14ac:dyDescent="0.2">
      <c r="A1885" s="10" t="s">
        <v>543</v>
      </c>
      <c r="B1885" s="10" t="s">
        <v>544</v>
      </c>
      <c r="C1885" s="11" t="str">
        <f t="shared" si="58"/>
        <v>21376000 CONSEJO NAC.POLÍTICA PÚBLICA PERSONA JOV</v>
      </c>
      <c r="D1885" s="10" t="s">
        <v>19</v>
      </c>
      <c r="E1885" s="10" t="s">
        <v>41</v>
      </c>
      <c r="F1885" s="10" t="s">
        <v>42</v>
      </c>
      <c r="G1885" s="51">
        <v>52340109</v>
      </c>
      <c r="H1885" s="51">
        <v>49204499</v>
      </c>
      <c r="I1885" s="51">
        <v>49204499</v>
      </c>
      <c r="J1885" s="51">
        <v>0</v>
      </c>
      <c r="K1885" s="51">
        <v>0</v>
      </c>
      <c r="L1885" s="51">
        <v>0</v>
      </c>
      <c r="M1885" s="51">
        <v>41248338.399999999</v>
      </c>
      <c r="N1885" s="51">
        <v>41248338.399999999</v>
      </c>
      <c r="O1885" s="51">
        <v>7956160.5999999996</v>
      </c>
      <c r="P1885" s="51">
        <v>7956160.5999999996</v>
      </c>
      <c r="Q1885" s="9">
        <f t="shared" si="59"/>
        <v>0.83830420466226063</v>
      </c>
    </row>
    <row r="1886" spans="1:17" x14ac:dyDescent="0.2">
      <c r="A1886" s="10" t="s">
        <v>543</v>
      </c>
      <c r="B1886" s="10" t="s">
        <v>544</v>
      </c>
      <c r="C1886" s="11" t="str">
        <f t="shared" si="58"/>
        <v>21376000 CONSEJO NAC.POLÍTICA PÚBLICA PERSONA JOV</v>
      </c>
      <c r="D1886" s="10" t="s">
        <v>19</v>
      </c>
      <c r="E1886" s="10" t="s">
        <v>43</v>
      </c>
      <c r="F1886" s="10" t="s">
        <v>44</v>
      </c>
      <c r="G1886" s="51">
        <v>41082733</v>
      </c>
      <c r="H1886" s="51">
        <v>40382733</v>
      </c>
      <c r="I1886" s="51">
        <v>40382733</v>
      </c>
      <c r="J1886" s="51">
        <v>0</v>
      </c>
      <c r="K1886" s="51">
        <v>0</v>
      </c>
      <c r="L1886" s="51">
        <v>0</v>
      </c>
      <c r="M1886" s="51">
        <v>38746296.530000001</v>
      </c>
      <c r="N1886" s="51">
        <v>38746296.530000001</v>
      </c>
      <c r="O1886" s="51">
        <v>1636436.47</v>
      </c>
      <c r="P1886" s="51">
        <v>1636436.47</v>
      </c>
      <c r="Q1886" s="9">
        <f t="shared" si="59"/>
        <v>0.95947682713797511</v>
      </c>
    </row>
    <row r="1887" spans="1:17" x14ac:dyDescent="0.2">
      <c r="A1887" s="10" t="s">
        <v>543</v>
      </c>
      <c r="B1887" s="10" t="s">
        <v>544</v>
      </c>
      <c r="C1887" s="11" t="str">
        <f t="shared" si="58"/>
        <v>21376000 CONSEJO NAC.POLÍTICA PÚBLICA PERSONA JOV</v>
      </c>
      <c r="D1887" s="10" t="s">
        <v>19</v>
      </c>
      <c r="E1887" s="10" t="s">
        <v>45</v>
      </c>
      <c r="F1887" s="10" t="s">
        <v>46</v>
      </c>
      <c r="G1887" s="51">
        <v>28300000</v>
      </c>
      <c r="H1887" s="51">
        <v>26709468</v>
      </c>
      <c r="I1887" s="51">
        <v>26709468</v>
      </c>
      <c r="J1887" s="51">
        <v>0</v>
      </c>
      <c r="K1887" s="51">
        <v>0</v>
      </c>
      <c r="L1887" s="51">
        <v>0</v>
      </c>
      <c r="M1887" s="51">
        <v>18485047.170000002</v>
      </c>
      <c r="N1887" s="51">
        <v>18485047.170000002</v>
      </c>
      <c r="O1887" s="51">
        <v>8224420.8300000001</v>
      </c>
      <c r="P1887" s="51">
        <v>8224420.8300000001</v>
      </c>
      <c r="Q1887" s="9">
        <f t="shared" si="59"/>
        <v>0.69207844836145749</v>
      </c>
    </row>
    <row r="1888" spans="1:17" x14ac:dyDescent="0.2">
      <c r="A1888" s="10" t="s">
        <v>543</v>
      </c>
      <c r="B1888" s="10" t="s">
        <v>544</v>
      </c>
      <c r="C1888" s="11" t="str">
        <f t="shared" si="58"/>
        <v>21376000 CONSEJO NAC.POLÍTICA PÚBLICA PERSONA JOV</v>
      </c>
      <c r="D1888" s="10" t="s">
        <v>19</v>
      </c>
      <c r="E1888" s="10" t="s">
        <v>47</v>
      </c>
      <c r="F1888" s="10" t="s">
        <v>48</v>
      </c>
      <c r="G1888" s="51">
        <v>62666764</v>
      </c>
      <c r="H1888" s="51">
        <v>58996632</v>
      </c>
      <c r="I1888" s="51">
        <v>58996632</v>
      </c>
      <c r="J1888" s="51">
        <v>0</v>
      </c>
      <c r="K1888" s="51">
        <v>0</v>
      </c>
      <c r="L1888" s="51">
        <v>0</v>
      </c>
      <c r="M1888" s="51">
        <v>44255710</v>
      </c>
      <c r="N1888" s="51">
        <v>40069822</v>
      </c>
      <c r="O1888" s="51">
        <v>14740922</v>
      </c>
      <c r="P1888" s="51">
        <v>14740922</v>
      </c>
      <c r="Q1888" s="9">
        <f t="shared" si="59"/>
        <v>0.75013960118943734</v>
      </c>
    </row>
    <row r="1889" spans="1:17" x14ac:dyDescent="0.2">
      <c r="A1889" s="10" t="s">
        <v>543</v>
      </c>
      <c r="B1889" s="10" t="s">
        <v>544</v>
      </c>
      <c r="C1889" s="11" t="str">
        <f t="shared" si="58"/>
        <v>21376000 CONSEJO NAC.POLÍTICA PÚBLICA PERSONA JOV</v>
      </c>
      <c r="D1889" s="10" t="s">
        <v>19</v>
      </c>
      <c r="E1889" s="10" t="s">
        <v>547</v>
      </c>
      <c r="F1889" s="10" t="s">
        <v>50</v>
      </c>
      <c r="G1889" s="51">
        <v>59453083</v>
      </c>
      <c r="H1889" s="51">
        <v>55971163</v>
      </c>
      <c r="I1889" s="51">
        <v>55971163</v>
      </c>
      <c r="J1889" s="51">
        <v>0</v>
      </c>
      <c r="K1889" s="51">
        <v>0</v>
      </c>
      <c r="L1889" s="51">
        <v>0</v>
      </c>
      <c r="M1889" s="51">
        <v>42065548</v>
      </c>
      <c r="N1889" s="51">
        <v>38094110</v>
      </c>
      <c r="O1889" s="51">
        <v>13905615</v>
      </c>
      <c r="P1889" s="51">
        <v>13905615</v>
      </c>
      <c r="Q1889" s="9">
        <f t="shared" si="59"/>
        <v>0.75155751185659658</v>
      </c>
    </row>
    <row r="1890" spans="1:17" x14ac:dyDescent="0.2">
      <c r="A1890" s="10" t="s">
        <v>543</v>
      </c>
      <c r="B1890" s="10" t="s">
        <v>544</v>
      </c>
      <c r="C1890" s="11" t="str">
        <f t="shared" si="58"/>
        <v>21376000 CONSEJO NAC.POLÍTICA PÚBLICA PERSONA JOV</v>
      </c>
      <c r="D1890" s="10" t="s">
        <v>19</v>
      </c>
      <c r="E1890" s="10" t="s">
        <v>548</v>
      </c>
      <c r="F1890" s="10" t="s">
        <v>52</v>
      </c>
      <c r="G1890" s="51">
        <v>3213681</v>
      </c>
      <c r="H1890" s="51">
        <v>3025469</v>
      </c>
      <c r="I1890" s="51">
        <v>3025469</v>
      </c>
      <c r="J1890" s="51">
        <v>0</v>
      </c>
      <c r="K1890" s="51">
        <v>0</v>
      </c>
      <c r="L1890" s="51">
        <v>0</v>
      </c>
      <c r="M1890" s="51">
        <v>2190162</v>
      </c>
      <c r="N1890" s="51">
        <v>1975712</v>
      </c>
      <c r="O1890" s="51">
        <v>835307</v>
      </c>
      <c r="P1890" s="51">
        <v>835307</v>
      </c>
      <c r="Q1890" s="9">
        <f t="shared" si="59"/>
        <v>0.72390826017387722</v>
      </c>
    </row>
    <row r="1891" spans="1:17" x14ac:dyDescent="0.2">
      <c r="A1891" s="10" t="s">
        <v>543</v>
      </c>
      <c r="B1891" s="10" t="s">
        <v>544</v>
      </c>
      <c r="C1891" s="11" t="str">
        <f t="shared" si="58"/>
        <v>21376000 CONSEJO NAC.POLÍTICA PÚBLICA PERSONA JOV</v>
      </c>
      <c r="D1891" s="10" t="s">
        <v>19</v>
      </c>
      <c r="E1891" s="10" t="s">
        <v>53</v>
      </c>
      <c r="F1891" s="10" t="s">
        <v>54</v>
      </c>
      <c r="G1891" s="51">
        <v>73759415</v>
      </c>
      <c r="H1891" s="51">
        <v>70025291</v>
      </c>
      <c r="I1891" s="51">
        <v>70025291</v>
      </c>
      <c r="J1891" s="51">
        <v>0</v>
      </c>
      <c r="K1891" s="51">
        <v>0</v>
      </c>
      <c r="L1891" s="51">
        <v>0</v>
      </c>
      <c r="M1891" s="51">
        <v>50072868.280000001</v>
      </c>
      <c r="N1891" s="51">
        <v>45816900.280000001</v>
      </c>
      <c r="O1891" s="51">
        <v>19952422.719999999</v>
      </c>
      <c r="P1891" s="51">
        <v>19952422.719999999</v>
      </c>
      <c r="Q1891" s="9">
        <f t="shared" si="59"/>
        <v>0.71506833552466065</v>
      </c>
    </row>
    <row r="1892" spans="1:17" x14ac:dyDescent="0.2">
      <c r="A1892" s="10" t="s">
        <v>543</v>
      </c>
      <c r="B1892" s="10" t="s">
        <v>544</v>
      </c>
      <c r="C1892" s="11" t="str">
        <f t="shared" si="58"/>
        <v>21376000 CONSEJO NAC.POLÍTICA PÚBLICA PERSONA JOV</v>
      </c>
      <c r="D1892" s="10" t="s">
        <v>19</v>
      </c>
      <c r="E1892" s="10" t="s">
        <v>549</v>
      </c>
      <c r="F1892" s="10" t="s">
        <v>56</v>
      </c>
      <c r="G1892" s="51">
        <v>34836293</v>
      </c>
      <c r="H1892" s="51">
        <v>32796076</v>
      </c>
      <c r="I1892" s="51">
        <v>32796076</v>
      </c>
      <c r="J1892" s="51">
        <v>0</v>
      </c>
      <c r="K1892" s="51">
        <v>0</v>
      </c>
      <c r="L1892" s="51">
        <v>0</v>
      </c>
      <c r="M1892" s="51">
        <v>24555121</v>
      </c>
      <c r="N1892" s="51">
        <v>22229209</v>
      </c>
      <c r="O1892" s="51">
        <v>8240955</v>
      </c>
      <c r="P1892" s="51">
        <v>8240955</v>
      </c>
      <c r="Q1892" s="9">
        <f t="shared" si="59"/>
        <v>0.74872131043970014</v>
      </c>
    </row>
    <row r="1893" spans="1:17" x14ac:dyDescent="0.2">
      <c r="A1893" s="10" t="s">
        <v>543</v>
      </c>
      <c r="B1893" s="10" t="s">
        <v>544</v>
      </c>
      <c r="C1893" s="11" t="str">
        <f t="shared" si="58"/>
        <v>21376000 CONSEJO NAC.POLÍTICA PÚBLICA PERSONA JOV</v>
      </c>
      <c r="D1893" s="10" t="s">
        <v>19</v>
      </c>
      <c r="E1893" s="10" t="s">
        <v>550</v>
      </c>
      <c r="F1893" s="10" t="s">
        <v>58</v>
      </c>
      <c r="G1893" s="51">
        <v>19282081</v>
      </c>
      <c r="H1893" s="51">
        <v>18152810</v>
      </c>
      <c r="I1893" s="51">
        <v>18152810</v>
      </c>
      <c r="J1893" s="51">
        <v>0</v>
      </c>
      <c r="K1893" s="51">
        <v>0</v>
      </c>
      <c r="L1893" s="51">
        <v>0</v>
      </c>
      <c r="M1893" s="51">
        <v>13264787</v>
      </c>
      <c r="N1893" s="51">
        <v>11978082</v>
      </c>
      <c r="O1893" s="51">
        <v>4888023</v>
      </c>
      <c r="P1893" s="51">
        <v>4888023</v>
      </c>
      <c r="Q1893" s="9">
        <f t="shared" si="59"/>
        <v>0.73072912678532964</v>
      </c>
    </row>
    <row r="1894" spans="1:17" x14ac:dyDescent="0.2">
      <c r="A1894" s="10" t="s">
        <v>543</v>
      </c>
      <c r="B1894" s="10" t="s">
        <v>544</v>
      </c>
      <c r="C1894" s="11" t="str">
        <f t="shared" si="58"/>
        <v>21376000 CONSEJO NAC.POLÍTICA PÚBLICA PERSONA JOV</v>
      </c>
      <c r="D1894" s="10" t="s">
        <v>19</v>
      </c>
      <c r="E1894" s="10" t="s">
        <v>551</v>
      </c>
      <c r="F1894" s="10" t="s">
        <v>60</v>
      </c>
      <c r="G1894" s="51">
        <v>9641041</v>
      </c>
      <c r="H1894" s="51">
        <v>9076405</v>
      </c>
      <c r="I1894" s="51">
        <v>9076405</v>
      </c>
      <c r="J1894" s="51">
        <v>0</v>
      </c>
      <c r="K1894" s="51">
        <v>0</v>
      </c>
      <c r="L1894" s="51">
        <v>0</v>
      </c>
      <c r="M1894" s="51">
        <v>6810527</v>
      </c>
      <c r="N1894" s="51">
        <v>6167176</v>
      </c>
      <c r="O1894" s="51">
        <v>2265878</v>
      </c>
      <c r="P1894" s="51">
        <v>2265878</v>
      </c>
      <c r="Q1894" s="9">
        <f t="shared" si="59"/>
        <v>0.75035512408271776</v>
      </c>
    </row>
    <row r="1895" spans="1:17" x14ac:dyDescent="0.2">
      <c r="A1895" s="10" t="s">
        <v>543</v>
      </c>
      <c r="B1895" s="10" t="s">
        <v>544</v>
      </c>
      <c r="C1895" s="11" t="str">
        <f t="shared" si="58"/>
        <v>21376000 CONSEJO NAC.POLÍTICA PÚBLICA PERSONA JOV</v>
      </c>
      <c r="D1895" s="10" t="s">
        <v>19</v>
      </c>
      <c r="E1895" s="10" t="s">
        <v>552</v>
      </c>
      <c r="F1895" s="10" t="s">
        <v>62</v>
      </c>
      <c r="G1895" s="51">
        <v>10000000</v>
      </c>
      <c r="H1895" s="51">
        <v>10000000</v>
      </c>
      <c r="I1895" s="51">
        <v>10000000</v>
      </c>
      <c r="J1895" s="51">
        <v>0</v>
      </c>
      <c r="K1895" s="51">
        <v>0</v>
      </c>
      <c r="L1895" s="51">
        <v>0</v>
      </c>
      <c r="M1895" s="51">
        <v>5442433.2800000003</v>
      </c>
      <c r="N1895" s="51">
        <v>5442433.2800000003</v>
      </c>
      <c r="O1895" s="51">
        <v>4557566.72</v>
      </c>
      <c r="P1895" s="51">
        <v>4557566.72</v>
      </c>
      <c r="Q1895" s="9">
        <f t="shared" si="59"/>
        <v>0.54424332799999997</v>
      </c>
    </row>
    <row r="1896" spans="1:17" x14ac:dyDescent="0.2">
      <c r="A1896" s="10" t="s">
        <v>543</v>
      </c>
      <c r="B1896" s="10" t="s">
        <v>544</v>
      </c>
      <c r="C1896" s="11" t="str">
        <f t="shared" si="58"/>
        <v>21376000 CONSEJO NAC.POLÍTICA PÚBLICA PERSONA JOV</v>
      </c>
      <c r="D1896" s="10" t="s">
        <v>19</v>
      </c>
      <c r="E1896" s="10" t="s">
        <v>63</v>
      </c>
      <c r="F1896" s="10" t="s">
        <v>64</v>
      </c>
      <c r="G1896" s="51">
        <v>433517102</v>
      </c>
      <c r="H1896" s="51">
        <v>403209435</v>
      </c>
      <c r="I1896" s="51">
        <v>403209435</v>
      </c>
      <c r="J1896" s="51">
        <v>0</v>
      </c>
      <c r="K1896" s="51">
        <v>0</v>
      </c>
      <c r="L1896" s="51">
        <v>0</v>
      </c>
      <c r="M1896" s="51">
        <v>384352366.30000001</v>
      </c>
      <c r="N1896" s="51">
        <v>381329004.81999999</v>
      </c>
      <c r="O1896" s="51">
        <v>18857068.699999999</v>
      </c>
      <c r="P1896" s="51">
        <v>18857068.699999999</v>
      </c>
      <c r="Q1896" s="9">
        <f t="shared" si="59"/>
        <v>0.95323257081025403</v>
      </c>
    </row>
    <row r="1897" spans="1:17" x14ac:dyDescent="0.2">
      <c r="A1897" s="10" t="s">
        <v>543</v>
      </c>
      <c r="B1897" s="10" t="s">
        <v>544</v>
      </c>
      <c r="C1897" s="11" t="str">
        <f t="shared" si="58"/>
        <v>21376000 CONSEJO NAC.POLÍTICA PÚBLICA PERSONA JOV</v>
      </c>
      <c r="D1897" s="10" t="s">
        <v>19</v>
      </c>
      <c r="E1897" s="10" t="s">
        <v>73</v>
      </c>
      <c r="F1897" s="10" t="s">
        <v>74</v>
      </c>
      <c r="G1897" s="51">
        <v>25600000</v>
      </c>
      <c r="H1897" s="51">
        <v>18843767</v>
      </c>
      <c r="I1897" s="51">
        <v>18843767</v>
      </c>
      <c r="J1897" s="51">
        <v>0</v>
      </c>
      <c r="K1897" s="51">
        <v>0</v>
      </c>
      <c r="L1897" s="51">
        <v>0</v>
      </c>
      <c r="M1897" s="51">
        <v>15955879.27</v>
      </c>
      <c r="N1897" s="51">
        <v>15024647.970000001</v>
      </c>
      <c r="O1897" s="51">
        <v>2887887.73</v>
      </c>
      <c r="P1897" s="51">
        <v>2887887.73</v>
      </c>
      <c r="Q1897" s="9">
        <f t="shared" si="59"/>
        <v>0.84674573136040154</v>
      </c>
    </row>
    <row r="1898" spans="1:17" x14ac:dyDescent="0.2">
      <c r="A1898" s="10" t="s">
        <v>543</v>
      </c>
      <c r="B1898" s="10" t="s">
        <v>544</v>
      </c>
      <c r="C1898" s="11" t="str">
        <f t="shared" si="58"/>
        <v>21376000 CONSEJO NAC.POLÍTICA PÚBLICA PERSONA JOV</v>
      </c>
      <c r="D1898" s="10" t="s">
        <v>19</v>
      </c>
      <c r="E1898" s="10" t="s">
        <v>75</v>
      </c>
      <c r="F1898" s="10" t="s">
        <v>76</v>
      </c>
      <c r="G1898" s="51">
        <v>16800000</v>
      </c>
      <c r="H1898" s="51">
        <v>13543767</v>
      </c>
      <c r="I1898" s="51">
        <v>13543767</v>
      </c>
      <c r="J1898" s="51">
        <v>0</v>
      </c>
      <c r="K1898" s="51">
        <v>0</v>
      </c>
      <c r="L1898" s="51">
        <v>0</v>
      </c>
      <c r="M1898" s="51">
        <v>10955894.83</v>
      </c>
      <c r="N1898" s="51">
        <v>10237989.83</v>
      </c>
      <c r="O1898" s="51">
        <v>2587872.17</v>
      </c>
      <c r="P1898" s="51">
        <v>2587872.17</v>
      </c>
      <c r="Q1898" s="9">
        <f t="shared" si="59"/>
        <v>0.80892522959085167</v>
      </c>
    </row>
    <row r="1899" spans="1:17" x14ac:dyDescent="0.2">
      <c r="A1899" s="10" t="s">
        <v>543</v>
      </c>
      <c r="B1899" s="10" t="s">
        <v>544</v>
      </c>
      <c r="C1899" s="11" t="str">
        <f t="shared" si="58"/>
        <v>21376000 CONSEJO NAC.POLÍTICA PÚBLICA PERSONA JOV</v>
      </c>
      <c r="D1899" s="10" t="s">
        <v>19</v>
      </c>
      <c r="E1899" s="10" t="s">
        <v>77</v>
      </c>
      <c r="F1899" s="10" t="s">
        <v>78</v>
      </c>
      <c r="G1899" s="51">
        <v>1800000</v>
      </c>
      <c r="H1899" s="51">
        <v>1300000</v>
      </c>
      <c r="I1899" s="51">
        <v>1300000</v>
      </c>
      <c r="J1899" s="51">
        <v>0</v>
      </c>
      <c r="K1899" s="51">
        <v>0</v>
      </c>
      <c r="L1899" s="51">
        <v>0</v>
      </c>
      <c r="M1899" s="51">
        <v>1300000</v>
      </c>
      <c r="N1899" s="51">
        <v>1300000</v>
      </c>
      <c r="O1899" s="51">
        <v>0</v>
      </c>
      <c r="P1899" s="51">
        <v>0</v>
      </c>
      <c r="Q1899" s="9">
        <f t="shared" si="59"/>
        <v>1</v>
      </c>
    </row>
    <row r="1900" spans="1:17" x14ac:dyDescent="0.2">
      <c r="A1900" s="10" t="s">
        <v>543</v>
      </c>
      <c r="B1900" s="10" t="s">
        <v>544</v>
      </c>
      <c r="C1900" s="11" t="str">
        <f t="shared" si="58"/>
        <v>21376000 CONSEJO NAC.POLÍTICA PÚBLICA PERSONA JOV</v>
      </c>
      <c r="D1900" s="10" t="s">
        <v>19</v>
      </c>
      <c r="E1900" s="10" t="s">
        <v>81</v>
      </c>
      <c r="F1900" s="10" t="s">
        <v>82</v>
      </c>
      <c r="G1900" s="51">
        <v>7000000</v>
      </c>
      <c r="H1900" s="51">
        <v>4000000</v>
      </c>
      <c r="I1900" s="51">
        <v>4000000</v>
      </c>
      <c r="J1900" s="51">
        <v>0</v>
      </c>
      <c r="K1900" s="51">
        <v>0</v>
      </c>
      <c r="L1900" s="51">
        <v>0</v>
      </c>
      <c r="M1900" s="51">
        <v>3699984.44</v>
      </c>
      <c r="N1900" s="51">
        <v>3486658.14</v>
      </c>
      <c r="O1900" s="51">
        <v>300015.56</v>
      </c>
      <c r="P1900" s="51">
        <v>300015.56</v>
      </c>
      <c r="Q1900" s="9">
        <f t="shared" si="59"/>
        <v>0.92499611000000004</v>
      </c>
    </row>
    <row r="1901" spans="1:17" x14ac:dyDescent="0.2">
      <c r="A1901" s="10" t="s">
        <v>543</v>
      </c>
      <c r="B1901" s="10" t="s">
        <v>544</v>
      </c>
      <c r="C1901" s="11" t="str">
        <f t="shared" si="58"/>
        <v>21376000 CONSEJO NAC.POLÍTICA PÚBLICA PERSONA JOV</v>
      </c>
      <c r="D1901" s="10" t="s">
        <v>19</v>
      </c>
      <c r="E1901" s="10" t="s">
        <v>85</v>
      </c>
      <c r="F1901" s="10" t="s">
        <v>86</v>
      </c>
      <c r="G1901" s="51">
        <v>1600000</v>
      </c>
      <c r="H1901" s="51">
        <v>1150000</v>
      </c>
      <c r="I1901" s="51">
        <v>1150000</v>
      </c>
      <c r="J1901" s="51">
        <v>0</v>
      </c>
      <c r="K1901" s="51">
        <v>0</v>
      </c>
      <c r="L1901" s="51">
        <v>0</v>
      </c>
      <c r="M1901" s="51">
        <v>276409.3</v>
      </c>
      <c r="N1901" s="51">
        <v>276409.3</v>
      </c>
      <c r="O1901" s="51">
        <v>873590.7</v>
      </c>
      <c r="P1901" s="51">
        <v>873590.7</v>
      </c>
      <c r="Q1901" s="9">
        <f t="shared" si="59"/>
        <v>0.24035591304347825</v>
      </c>
    </row>
    <row r="1902" spans="1:17" x14ac:dyDescent="0.2">
      <c r="A1902" s="10" t="s">
        <v>543</v>
      </c>
      <c r="B1902" s="10" t="s">
        <v>544</v>
      </c>
      <c r="C1902" s="11" t="str">
        <f t="shared" si="58"/>
        <v>21376000 CONSEJO NAC.POLÍTICA PÚBLICA PERSONA JOV</v>
      </c>
      <c r="D1902" s="10" t="s">
        <v>19</v>
      </c>
      <c r="E1902" s="10" t="s">
        <v>89</v>
      </c>
      <c r="F1902" s="10" t="s">
        <v>90</v>
      </c>
      <c r="G1902" s="51">
        <v>750000</v>
      </c>
      <c r="H1902" s="51">
        <v>500000</v>
      </c>
      <c r="I1902" s="51">
        <v>500000</v>
      </c>
      <c r="J1902" s="51">
        <v>0</v>
      </c>
      <c r="K1902" s="51">
        <v>0</v>
      </c>
      <c r="L1902" s="51">
        <v>0</v>
      </c>
      <c r="M1902" s="51">
        <v>276409.3</v>
      </c>
      <c r="N1902" s="51">
        <v>276409.3</v>
      </c>
      <c r="O1902" s="51">
        <v>223590.7</v>
      </c>
      <c r="P1902" s="51">
        <v>223590.7</v>
      </c>
      <c r="Q1902" s="9">
        <f t="shared" si="59"/>
        <v>0.55281859999999994</v>
      </c>
    </row>
    <row r="1903" spans="1:17" x14ac:dyDescent="0.2">
      <c r="A1903" s="10" t="s">
        <v>543</v>
      </c>
      <c r="B1903" s="10" t="s">
        <v>544</v>
      </c>
      <c r="C1903" s="11" t="str">
        <f t="shared" si="58"/>
        <v>21376000 CONSEJO NAC.POLÍTICA PÚBLICA PERSONA JOV</v>
      </c>
      <c r="D1903" s="10" t="s">
        <v>19</v>
      </c>
      <c r="E1903" s="10" t="s">
        <v>320</v>
      </c>
      <c r="F1903" s="10" t="s">
        <v>321</v>
      </c>
      <c r="G1903" s="51">
        <v>150000</v>
      </c>
      <c r="H1903" s="51">
        <v>150000</v>
      </c>
      <c r="I1903" s="51">
        <v>150000</v>
      </c>
      <c r="J1903" s="51">
        <v>0</v>
      </c>
      <c r="K1903" s="51">
        <v>0</v>
      </c>
      <c r="L1903" s="51">
        <v>0</v>
      </c>
      <c r="M1903" s="51">
        <v>0</v>
      </c>
      <c r="N1903" s="51">
        <v>0</v>
      </c>
      <c r="O1903" s="51">
        <v>150000</v>
      </c>
      <c r="P1903" s="51">
        <v>150000</v>
      </c>
      <c r="Q1903" s="9">
        <f t="shared" si="59"/>
        <v>0</v>
      </c>
    </row>
    <row r="1904" spans="1:17" x14ac:dyDescent="0.2">
      <c r="A1904" s="10" t="s">
        <v>543</v>
      </c>
      <c r="B1904" s="10" t="s">
        <v>544</v>
      </c>
      <c r="C1904" s="11" t="str">
        <f t="shared" si="58"/>
        <v>21376000 CONSEJO NAC.POLÍTICA PÚBLICA PERSONA JOV</v>
      </c>
      <c r="D1904" s="10" t="s">
        <v>19</v>
      </c>
      <c r="E1904" s="10" t="s">
        <v>91</v>
      </c>
      <c r="F1904" s="10" t="s">
        <v>92</v>
      </c>
      <c r="G1904" s="51">
        <v>500000</v>
      </c>
      <c r="H1904" s="51">
        <v>200000</v>
      </c>
      <c r="I1904" s="51">
        <v>200000</v>
      </c>
      <c r="J1904" s="51">
        <v>0</v>
      </c>
      <c r="K1904" s="51">
        <v>0</v>
      </c>
      <c r="L1904" s="51">
        <v>0</v>
      </c>
      <c r="M1904" s="51">
        <v>0</v>
      </c>
      <c r="N1904" s="51">
        <v>0</v>
      </c>
      <c r="O1904" s="51">
        <v>200000</v>
      </c>
      <c r="P1904" s="51">
        <v>200000</v>
      </c>
      <c r="Q1904" s="9">
        <f t="shared" si="59"/>
        <v>0</v>
      </c>
    </row>
    <row r="1905" spans="1:17" x14ac:dyDescent="0.2">
      <c r="A1905" s="10" t="s">
        <v>543</v>
      </c>
      <c r="B1905" s="10" t="s">
        <v>544</v>
      </c>
      <c r="C1905" s="11" t="str">
        <f t="shared" si="58"/>
        <v>21376000 CONSEJO NAC.POLÍTICA PÚBLICA PERSONA JOV</v>
      </c>
      <c r="D1905" s="10" t="s">
        <v>19</v>
      </c>
      <c r="E1905" s="10" t="s">
        <v>93</v>
      </c>
      <c r="F1905" s="10" t="s">
        <v>94</v>
      </c>
      <c r="G1905" s="51">
        <v>200000</v>
      </c>
      <c r="H1905" s="51">
        <v>300000</v>
      </c>
      <c r="I1905" s="51">
        <v>300000</v>
      </c>
      <c r="J1905" s="51">
        <v>0</v>
      </c>
      <c r="K1905" s="51">
        <v>0</v>
      </c>
      <c r="L1905" s="51">
        <v>0</v>
      </c>
      <c r="M1905" s="51">
        <v>0</v>
      </c>
      <c r="N1905" s="51">
        <v>0</v>
      </c>
      <c r="O1905" s="51">
        <v>300000</v>
      </c>
      <c r="P1905" s="51">
        <v>300000</v>
      </c>
      <c r="Q1905" s="9">
        <f t="shared" si="59"/>
        <v>0</v>
      </c>
    </row>
    <row r="1906" spans="1:17" x14ac:dyDescent="0.2">
      <c r="A1906" s="10" t="s">
        <v>543</v>
      </c>
      <c r="B1906" s="10" t="s">
        <v>544</v>
      </c>
      <c r="C1906" s="11" t="str">
        <f t="shared" si="58"/>
        <v>21376000 CONSEJO NAC.POLÍTICA PÚBLICA PERSONA JOV</v>
      </c>
      <c r="D1906" s="10" t="s">
        <v>19</v>
      </c>
      <c r="E1906" s="10" t="s">
        <v>95</v>
      </c>
      <c r="F1906" s="10" t="s">
        <v>96</v>
      </c>
      <c r="G1906" s="51">
        <v>173055659</v>
      </c>
      <c r="H1906" s="51">
        <v>159013665</v>
      </c>
      <c r="I1906" s="51">
        <v>159013665</v>
      </c>
      <c r="J1906" s="51">
        <v>0</v>
      </c>
      <c r="K1906" s="51">
        <v>0</v>
      </c>
      <c r="L1906" s="51">
        <v>0</v>
      </c>
      <c r="M1906" s="51">
        <v>156111130.91</v>
      </c>
      <c r="N1906" s="51">
        <v>155344136.22999999</v>
      </c>
      <c r="O1906" s="51">
        <v>2902534.09</v>
      </c>
      <c r="P1906" s="51">
        <v>2902534.09</v>
      </c>
      <c r="Q1906" s="9">
        <f t="shared" si="59"/>
        <v>0.98174663737232892</v>
      </c>
    </row>
    <row r="1907" spans="1:17" x14ac:dyDescent="0.2">
      <c r="A1907" s="10" t="s">
        <v>543</v>
      </c>
      <c r="B1907" s="10" t="s">
        <v>544</v>
      </c>
      <c r="C1907" s="11" t="str">
        <f t="shared" si="58"/>
        <v>21376000 CONSEJO NAC.POLÍTICA PÚBLICA PERSONA JOV</v>
      </c>
      <c r="D1907" s="10" t="s">
        <v>19</v>
      </c>
      <c r="E1907" s="10" t="s">
        <v>97</v>
      </c>
      <c r="F1907" s="10" t="s">
        <v>98</v>
      </c>
      <c r="G1907" s="51">
        <v>12891812</v>
      </c>
      <c r="H1907" s="51">
        <v>12591812</v>
      </c>
      <c r="I1907" s="51">
        <v>12591812</v>
      </c>
      <c r="J1907" s="51">
        <v>0</v>
      </c>
      <c r="K1907" s="51">
        <v>0</v>
      </c>
      <c r="L1907" s="51">
        <v>0</v>
      </c>
      <c r="M1907" s="51">
        <v>12264615.23</v>
      </c>
      <c r="N1907" s="51">
        <v>12219223.82</v>
      </c>
      <c r="O1907" s="51">
        <v>327196.77</v>
      </c>
      <c r="P1907" s="51">
        <v>327196.77</v>
      </c>
      <c r="Q1907" s="9">
        <f t="shared" si="59"/>
        <v>0.97401511633115234</v>
      </c>
    </row>
    <row r="1908" spans="1:17" x14ac:dyDescent="0.2">
      <c r="A1908" s="10" t="s">
        <v>543</v>
      </c>
      <c r="B1908" s="10" t="s">
        <v>544</v>
      </c>
      <c r="C1908" s="11" t="str">
        <f t="shared" si="58"/>
        <v>21376000 CONSEJO NAC.POLÍTICA PÚBLICA PERSONA JOV</v>
      </c>
      <c r="D1908" s="10" t="s">
        <v>19</v>
      </c>
      <c r="E1908" s="10" t="s">
        <v>99</v>
      </c>
      <c r="F1908" s="10" t="s">
        <v>100</v>
      </c>
      <c r="G1908" s="51">
        <v>12000000</v>
      </c>
      <c r="H1908" s="51">
        <v>10900000</v>
      </c>
      <c r="I1908" s="51">
        <v>10900000</v>
      </c>
      <c r="J1908" s="51">
        <v>0</v>
      </c>
      <c r="K1908" s="51">
        <v>0</v>
      </c>
      <c r="L1908" s="51">
        <v>0</v>
      </c>
      <c r="M1908" s="51">
        <v>10899999.779999999</v>
      </c>
      <c r="N1908" s="51">
        <v>10836282.970000001</v>
      </c>
      <c r="O1908" s="51">
        <v>0.22</v>
      </c>
      <c r="P1908" s="51">
        <v>0.22</v>
      </c>
      <c r="Q1908" s="9">
        <f t="shared" si="59"/>
        <v>0.99999997981651367</v>
      </c>
    </row>
    <row r="1909" spans="1:17" x14ac:dyDescent="0.2">
      <c r="A1909" s="10" t="s">
        <v>543</v>
      </c>
      <c r="B1909" s="10" t="s">
        <v>544</v>
      </c>
      <c r="C1909" s="11" t="str">
        <f t="shared" si="58"/>
        <v>21376000 CONSEJO NAC.POLÍTICA PÚBLICA PERSONA JOV</v>
      </c>
      <c r="D1909" s="10" t="s">
        <v>19</v>
      </c>
      <c r="E1909" s="10" t="s">
        <v>101</v>
      </c>
      <c r="F1909" s="10" t="s">
        <v>102</v>
      </c>
      <c r="G1909" s="51">
        <v>14180532</v>
      </c>
      <c r="H1909" s="51">
        <v>9956907</v>
      </c>
      <c r="I1909" s="51">
        <v>9956907</v>
      </c>
      <c r="J1909" s="51">
        <v>0</v>
      </c>
      <c r="K1909" s="51">
        <v>0</v>
      </c>
      <c r="L1909" s="51">
        <v>0</v>
      </c>
      <c r="M1909" s="51">
        <v>9423225.4000000004</v>
      </c>
      <c r="N1909" s="51">
        <v>9304898.7899999991</v>
      </c>
      <c r="O1909" s="51">
        <v>533681.6</v>
      </c>
      <c r="P1909" s="51">
        <v>533681.6</v>
      </c>
      <c r="Q1909" s="9">
        <f t="shared" si="59"/>
        <v>0.94640086524861589</v>
      </c>
    </row>
    <row r="1910" spans="1:17" x14ac:dyDescent="0.2">
      <c r="A1910" s="10" t="s">
        <v>543</v>
      </c>
      <c r="B1910" s="10" t="s">
        <v>544</v>
      </c>
      <c r="C1910" s="11" t="str">
        <f t="shared" si="58"/>
        <v>21376000 CONSEJO NAC.POLÍTICA PÚBLICA PERSONA JOV</v>
      </c>
      <c r="D1910" s="10" t="s">
        <v>19</v>
      </c>
      <c r="E1910" s="10" t="s">
        <v>103</v>
      </c>
      <c r="F1910" s="10" t="s">
        <v>104</v>
      </c>
      <c r="G1910" s="51">
        <v>133983315</v>
      </c>
      <c r="H1910" s="51">
        <v>125564946</v>
      </c>
      <c r="I1910" s="51">
        <v>125564946</v>
      </c>
      <c r="J1910" s="51">
        <v>0</v>
      </c>
      <c r="K1910" s="51">
        <v>0</v>
      </c>
      <c r="L1910" s="51">
        <v>0</v>
      </c>
      <c r="M1910" s="51">
        <v>123523290.5</v>
      </c>
      <c r="N1910" s="51">
        <v>122983730.65000001</v>
      </c>
      <c r="O1910" s="51">
        <v>2041655.5</v>
      </c>
      <c r="P1910" s="51">
        <v>2041655.5</v>
      </c>
      <c r="Q1910" s="9">
        <f t="shared" si="59"/>
        <v>0.98374024307707664</v>
      </c>
    </row>
    <row r="1911" spans="1:17" x14ac:dyDescent="0.2">
      <c r="A1911" s="10" t="s">
        <v>543</v>
      </c>
      <c r="B1911" s="10" t="s">
        <v>544</v>
      </c>
      <c r="C1911" s="11" t="str">
        <f t="shared" si="58"/>
        <v>21376000 CONSEJO NAC.POLÍTICA PÚBLICA PERSONA JOV</v>
      </c>
      <c r="D1911" s="10" t="s">
        <v>19</v>
      </c>
      <c r="E1911" s="10" t="s">
        <v>105</v>
      </c>
      <c r="F1911" s="10" t="s">
        <v>106</v>
      </c>
      <c r="G1911" s="51">
        <v>9500000</v>
      </c>
      <c r="H1911" s="51">
        <v>9500000</v>
      </c>
      <c r="I1911" s="51">
        <v>9500000</v>
      </c>
      <c r="J1911" s="51">
        <v>0</v>
      </c>
      <c r="K1911" s="51">
        <v>0</v>
      </c>
      <c r="L1911" s="51">
        <v>0</v>
      </c>
      <c r="M1911" s="51">
        <v>7859651.7199999997</v>
      </c>
      <c r="N1911" s="51">
        <v>7859651.7199999997</v>
      </c>
      <c r="O1911" s="51">
        <v>1640348.28</v>
      </c>
      <c r="P1911" s="51">
        <v>1640348.28</v>
      </c>
      <c r="Q1911" s="9">
        <f t="shared" si="59"/>
        <v>0.82733175999999997</v>
      </c>
    </row>
    <row r="1912" spans="1:17" x14ac:dyDescent="0.2">
      <c r="A1912" s="10" t="s">
        <v>543</v>
      </c>
      <c r="B1912" s="10" t="s">
        <v>544</v>
      </c>
      <c r="C1912" s="11" t="str">
        <f t="shared" si="58"/>
        <v>21376000 CONSEJO NAC.POLÍTICA PÚBLICA PERSONA JOV</v>
      </c>
      <c r="D1912" s="10" t="s">
        <v>19</v>
      </c>
      <c r="E1912" s="10" t="s">
        <v>107</v>
      </c>
      <c r="F1912" s="10" t="s">
        <v>108</v>
      </c>
      <c r="G1912" s="51">
        <v>2000000</v>
      </c>
      <c r="H1912" s="51">
        <v>2000000</v>
      </c>
      <c r="I1912" s="51">
        <v>2000000</v>
      </c>
      <c r="J1912" s="51">
        <v>0</v>
      </c>
      <c r="K1912" s="51">
        <v>0</v>
      </c>
      <c r="L1912" s="51">
        <v>0</v>
      </c>
      <c r="M1912" s="51">
        <v>1415399.72</v>
      </c>
      <c r="N1912" s="51">
        <v>1415399.72</v>
      </c>
      <c r="O1912" s="51">
        <v>584600.28</v>
      </c>
      <c r="P1912" s="51">
        <v>584600.28</v>
      </c>
      <c r="Q1912" s="9">
        <f t="shared" si="59"/>
        <v>0.70769985999999996</v>
      </c>
    </row>
    <row r="1913" spans="1:17" x14ac:dyDescent="0.2">
      <c r="A1913" s="10" t="s">
        <v>543</v>
      </c>
      <c r="B1913" s="10" t="s">
        <v>544</v>
      </c>
      <c r="C1913" s="11" t="str">
        <f t="shared" si="58"/>
        <v>21376000 CONSEJO NAC.POLÍTICA PÚBLICA PERSONA JOV</v>
      </c>
      <c r="D1913" s="10" t="s">
        <v>19</v>
      </c>
      <c r="E1913" s="10" t="s">
        <v>109</v>
      </c>
      <c r="F1913" s="10" t="s">
        <v>110</v>
      </c>
      <c r="G1913" s="51">
        <v>7500000</v>
      </c>
      <c r="H1913" s="51">
        <v>7500000</v>
      </c>
      <c r="I1913" s="51">
        <v>7500000</v>
      </c>
      <c r="J1913" s="51">
        <v>0</v>
      </c>
      <c r="K1913" s="51">
        <v>0</v>
      </c>
      <c r="L1913" s="51">
        <v>0</v>
      </c>
      <c r="M1913" s="51">
        <v>6444252</v>
      </c>
      <c r="N1913" s="51">
        <v>6444252</v>
      </c>
      <c r="O1913" s="51">
        <v>1055748</v>
      </c>
      <c r="P1913" s="51">
        <v>1055748</v>
      </c>
      <c r="Q1913" s="9">
        <f t="shared" si="59"/>
        <v>0.85923360000000004</v>
      </c>
    </row>
    <row r="1914" spans="1:17" x14ac:dyDescent="0.2">
      <c r="A1914" s="10" t="s">
        <v>543</v>
      </c>
      <c r="B1914" s="10" t="s">
        <v>544</v>
      </c>
      <c r="C1914" s="11" t="str">
        <f t="shared" si="58"/>
        <v>21376000 CONSEJO NAC.POLÍTICA PÚBLICA PERSONA JOV</v>
      </c>
      <c r="D1914" s="10" t="s">
        <v>19</v>
      </c>
      <c r="E1914" s="10" t="s">
        <v>111</v>
      </c>
      <c r="F1914" s="10" t="s">
        <v>112</v>
      </c>
      <c r="G1914" s="51">
        <v>12000000</v>
      </c>
      <c r="H1914" s="51">
        <v>12000000</v>
      </c>
      <c r="I1914" s="51">
        <v>12000000</v>
      </c>
      <c r="J1914" s="51">
        <v>0</v>
      </c>
      <c r="K1914" s="51">
        <v>0</v>
      </c>
      <c r="L1914" s="51">
        <v>0</v>
      </c>
      <c r="M1914" s="51">
        <v>11474112</v>
      </c>
      <c r="N1914" s="51">
        <v>11408120</v>
      </c>
      <c r="O1914" s="51">
        <v>525888</v>
      </c>
      <c r="P1914" s="51">
        <v>525888</v>
      </c>
      <c r="Q1914" s="9">
        <f t="shared" si="59"/>
        <v>0.95617600000000003</v>
      </c>
    </row>
    <row r="1915" spans="1:17" x14ac:dyDescent="0.2">
      <c r="A1915" s="10" t="s">
        <v>543</v>
      </c>
      <c r="B1915" s="10" t="s">
        <v>544</v>
      </c>
      <c r="C1915" s="11" t="str">
        <f t="shared" si="58"/>
        <v>21376000 CONSEJO NAC.POLÍTICA PÚBLICA PERSONA JOV</v>
      </c>
      <c r="D1915" s="10" t="s">
        <v>19</v>
      </c>
      <c r="E1915" s="10" t="s">
        <v>113</v>
      </c>
      <c r="F1915" s="10" t="s">
        <v>114</v>
      </c>
      <c r="G1915" s="51">
        <v>12000000</v>
      </c>
      <c r="H1915" s="51">
        <v>12000000</v>
      </c>
      <c r="I1915" s="51">
        <v>12000000</v>
      </c>
      <c r="J1915" s="51">
        <v>0</v>
      </c>
      <c r="K1915" s="51">
        <v>0</v>
      </c>
      <c r="L1915" s="51">
        <v>0</v>
      </c>
      <c r="M1915" s="51">
        <v>11474112</v>
      </c>
      <c r="N1915" s="51">
        <v>11408120</v>
      </c>
      <c r="O1915" s="51">
        <v>525888</v>
      </c>
      <c r="P1915" s="51">
        <v>525888</v>
      </c>
      <c r="Q1915" s="9">
        <f t="shared" si="59"/>
        <v>0.95617600000000003</v>
      </c>
    </row>
    <row r="1916" spans="1:17" x14ac:dyDescent="0.2">
      <c r="A1916" s="10" t="s">
        <v>543</v>
      </c>
      <c r="B1916" s="10" t="s">
        <v>544</v>
      </c>
      <c r="C1916" s="11" t="str">
        <f t="shared" si="58"/>
        <v>21376000 CONSEJO NAC.POLÍTICA PÚBLICA PERSONA JOV</v>
      </c>
      <c r="D1916" s="10" t="s">
        <v>19</v>
      </c>
      <c r="E1916" s="10" t="s">
        <v>115</v>
      </c>
      <c r="F1916" s="10" t="s">
        <v>116</v>
      </c>
      <c r="G1916" s="51">
        <v>181492400</v>
      </c>
      <c r="H1916" s="51">
        <v>170232960</v>
      </c>
      <c r="I1916" s="51">
        <v>170232960</v>
      </c>
      <c r="J1916" s="51">
        <v>0</v>
      </c>
      <c r="K1916" s="51">
        <v>0</v>
      </c>
      <c r="L1916" s="51">
        <v>0</v>
      </c>
      <c r="M1916" s="51">
        <v>168326155.00999999</v>
      </c>
      <c r="N1916" s="51">
        <v>167345509.88</v>
      </c>
      <c r="O1916" s="51">
        <v>1906804.99</v>
      </c>
      <c r="P1916" s="51">
        <v>1906804.99</v>
      </c>
      <c r="Q1916" s="9">
        <f t="shared" si="59"/>
        <v>0.98879884958823483</v>
      </c>
    </row>
    <row r="1917" spans="1:17" x14ac:dyDescent="0.2">
      <c r="A1917" s="10" t="s">
        <v>543</v>
      </c>
      <c r="B1917" s="10" t="s">
        <v>544</v>
      </c>
      <c r="C1917" s="11" t="str">
        <f t="shared" si="58"/>
        <v>21376000 CONSEJO NAC.POLÍTICA PÚBLICA PERSONA JOV</v>
      </c>
      <c r="D1917" s="58" t="s">
        <v>19</v>
      </c>
      <c r="E1917" s="10" t="s">
        <v>117</v>
      </c>
      <c r="F1917" s="10" t="s">
        <v>118</v>
      </c>
      <c r="G1917" s="51">
        <v>181492400</v>
      </c>
      <c r="H1917" s="51">
        <v>170232960</v>
      </c>
      <c r="I1917" s="51">
        <v>170232960</v>
      </c>
      <c r="J1917" s="51">
        <v>0</v>
      </c>
      <c r="K1917" s="51">
        <v>0</v>
      </c>
      <c r="L1917" s="51">
        <v>0</v>
      </c>
      <c r="M1917" s="51">
        <v>168326155.00999999</v>
      </c>
      <c r="N1917" s="51">
        <v>167345509.88</v>
      </c>
      <c r="O1917" s="51">
        <v>1906804.99</v>
      </c>
      <c r="P1917" s="51">
        <v>1906804.99</v>
      </c>
      <c r="Q1917" s="9">
        <f t="shared" si="59"/>
        <v>0.98879884958823483</v>
      </c>
    </row>
    <row r="1918" spans="1:17" x14ac:dyDescent="0.2">
      <c r="A1918" s="10" t="s">
        <v>543</v>
      </c>
      <c r="B1918" s="10" t="s">
        <v>544</v>
      </c>
      <c r="C1918" s="11" t="str">
        <f t="shared" si="58"/>
        <v>21376000 CONSEJO NAC.POLÍTICA PÚBLICA PERSONA JOV</v>
      </c>
      <c r="D1918" s="10" t="s">
        <v>19</v>
      </c>
      <c r="E1918" s="10" t="s">
        <v>123</v>
      </c>
      <c r="F1918" s="10" t="s">
        <v>124</v>
      </c>
      <c r="G1918" s="51">
        <v>25869043</v>
      </c>
      <c r="H1918" s="51">
        <v>27869043</v>
      </c>
      <c r="I1918" s="51">
        <v>27869043</v>
      </c>
      <c r="J1918" s="51">
        <v>0</v>
      </c>
      <c r="K1918" s="51">
        <v>0</v>
      </c>
      <c r="L1918" s="51">
        <v>0</v>
      </c>
      <c r="M1918" s="51">
        <v>21531413.460000001</v>
      </c>
      <c r="N1918" s="51">
        <v>21352183.09</v>
      </c>
      <c r="O1918" s="51">
        <v>6337629.54</v>
      </c>
      <c r="P1918" s="51">
        <v>6337629.54</v>
      </c>
      <c r="Q1918" s="9">
        <f t="shared" si="59"/>
        <v>0.77259249483378389</v>
      </c>
    </row>
    <row r="1919" spans="1:17" x14ac:dyDescent="0.2">
      <c r="A1919" s="10" t="s">
        <v>543</v>
      </c>
      <c r="B1919" s="10" t="s">
        <v>544</v>
      </c>
      <c r="C1919" s="11" t="str">
        <f t="shared" si="58"/>
        <v>21376000 CONSEJO NAC.POLÍTICA PÚBLICA PERSONA JOV</v>
      </c>
      <c r="D1919" s="10" t="s">
        <v>19</v>
      </c>
      <c r="E1919" s="10" t="s">
        <v>125</v>
      </c>
      <c r="F1919" s="10" t="s">
        <v>126</v>
      </c>
      <c r="G1919" s="51">
        <v>15000000</v>
      </c>
      <c r="H1919" s="51">
        <v>15000000</v>
      </c>
      <c r="I1919" s="51">
        <v>15000000</v>
      </c>
      <c r="J1919" s="51">
        <v>0</v>
      </c>
      <c r="K1919" s="51">
        <v>0</v>
      </c>
      <c r="L1919" s="51">
        <v>0</v>
      </c>
      <c r="M1919" s="51">
        <v>9490109.5099999998</v>
      </c>
      <c r="N1919" s="51">
        <v>9340128.6300000008</v>
      </c>
      <c r="O1919" s="51">
        <v>5509890.4900000002</v>
      </c>
      <c r="P1919" s="51">
        <v>5509890.4900000002</v>
      </c>
      <c r="Q1919" s="9">
        <f t="shared" si="59"/>
        <v>0.63267396733333336</v>
      </c>
    </row>
    <row r="1920" spans="1:17" x14ac:dyDescent="0.2">
      <c r="A1920" s="10" t="s">
        <v>543</v>
      </c>
      <c r="B1920" s="10" t="s">
        <v>544</v>
      </c>
      <c r="C1920" s="11" t="str">
        <f t="shared" si="58"/>
        <v>21376000 CONSEJO NAC.POLÍTICA PÚBLICA PERSONA JOV</v>
      </c>
      <c r="D1920" s="10" t="s">
        <v>19</v>
      </c>
      <c r="E1920" s="10" t="s">
        <v>131</v>
      </c>
      <c r="F1920" s="10" t="s">
        <v>132</v>
      </c>
      <c r="G1920" s="51">
        <v>2000000</v>
      </c>
      <c r="H1920" s="51">
        <v>4000000</v>
      </c>
      <c r="I1920" s="51">
        <v>4000000</v>
      </c>
      <c r="J1920" s="51">
        <v>0</v>
      </c>
      <c r="K1920" s="51">
        <v>0</v>
      </c>
      <c r="L1920" s="51">
        <v>0</v>
      </c>
      <c r="M1920" s="51">
        <v>3660924.48</v>
      </c>
      <c r="N1920" s="51">
        <v>3660924.48</v>
      </c>
      <c r="O1920" s="51">
        <v>339075.52</v>
      </c>
      <c r="P1920" s="51">
        <v>339075.52</v>
      </c>
      <c r="Q1920" s="9">
        <f t="shared" si="59"/>
        <v>0.91523111999999995</v>
      </c>
    </row>
    <row r="1921" spans="1:17" x14ac:dyDescent="0.2">
      <c r="A1921" s="10" t="s">
        <v>543</v>
      </c>
      <c r="B1921" s="10" t="s">
        <v>544</v>
      </c>
      <c r="C1921" s="11" t="str">
        <f t="shared" si="58"/>
        <v>21376000 CONSEJO NAC.POLÍTICA PÚBLICA PERSONA JOV</v>
      </c>
      <c r="D1921" s="10" t="s">
        <v>19</v>
      </c>
      <c r="E1921" s="10" t="s">
        <v>137</v>
      </c>
      <c r="F1921" s="10" t="s">
        <v>138</v>
      </c>
      <c r="G1921" s="51">
        <v>8869043</v>
      </c>
      <c r="H1921" s="51">
        <v>8869043</v>
      </c>
      <c r="I1921" s="51">
        <v>8869043</v>
      </c>
      <c r="J1921" s="51">
        <v>0</v>
      </c>
      <c r="K1921" s="51">
        <v>0</v>
      </c>
      <c r="L1921" s="51">
        <v>0</v>
      </c>
      <c r="M1921" s="51">
        <v>8380379.4699999997</v>
      </c>
      <c r="N1921" s="51">
        <v>8351129.9800000004</v>
      </c>
      <c r="O1921" s="51">
        <v>488663.53</v>
      </c>
      <c r="P1921" s="51">
        <v>488663.53</v>
      </c>
      <c r="Q1921" s="9">
        <f t="shared" si="59"/>
        <v>0.94490233839209026</v>
      </c>
    </row>
    <row r="1922" spans="1:17" x14ac:dyDescent="0.2">
      <c r="A1922" s="10" t="s">
        <v>543</v>
      </c>
      <c r="B1922" s="10" t="s">
        <v>544</v>
      </c>
      <c r="C1922" s="11" t="str">
        <f t="shared" si="58"/>
        <v>21376000 CONSEJO NAC.POLÍTICA PÚBLICA PERSONA JOV</v>
      </c>
      <c r="D1922" s="10" t="s">
        <v>19</v>
      </c>
      <c r="E1922" s="10" t="s">
        <v>141</v>
      </c>
      <c r="F1922" s="10" t="s">
        <v>142</v>
      </c>
      <c r="G1922" s="51">
        <v>2500000</v>
      </c>
      <c r="H1922" s="51">
        <v>2700000</v>
      </c>
      <c r="I1922" s="51">
        <v>2700000</v>
      </c>
      <c r="J1922" s="51">
        <v>0</v>
      </c>
      <c r="K1922" s="51">
        <v>0</v>
      </c>
      <c r="L1922" s="51">
        <v>0</v>
      </c>
      <c r="M1922" s="51">
        <v>1438966.65</v>
      </c>
      <c r="N1922" s="51">
        <v>1339698.6499999999</v>
      </c>
      <c r="O1922" s="51">
        <v>1261033.3500000001</v>
      </c>
      <c r="P1922" s="51">
        <v>1261033.3500000001</v>
      </c>
      <c r="Q1922" s="9">
        <f t="shared" si="59"/>
        <v>0.53295061111111108</v>
      </c>
    </row>
    <row r="1923" spans="1:17" x14ac:dyDescent="0.2">
      <c r="A1923" s="10" t="s">
        <v>543</v>
      </c>
      <c r="B1923" s="10" t="s">
        <v>544</v>
      </c>
      <c r="C1923" s="11" t="str">
        <f t="shared" si="58"/>
        <v>21376000 CONSEJO NAC.POLÍTICA PÚBLICA PERSONA JOV</v>
      </c>
      <c r="D1923" s="10" t="s">
        <v>19</v>
      </c>
      <c r="E1923" s="10" t="s">
        <v>143</v>
      </c>
      <c r="F1923" s="10" t="s">
        <v>144</v>
      </c>
      <c r="G1923" s="51">
        <v>1500000</v>
      </c>
      <c r="H1923" s="51">
        <v>1500000</v>
      </c>
      <c r="I1923" s="51">
        <v>1500000</v>
      </c>
      <c r="J1923" s="51">
        <v>0</v>
      </c>
      <c r="K1923" s="51">
        <v>0</v>
      </c>
      <c r="L1923" s="51">
        <v>0</v>
      </c>
      <c r="M1923" s="51">
        <v>763624.65</v>
      </c>
      <c r="N1923" s="51">
        <v>664356.65</v>
      </c>
      <c r="O1923" s="51">
        <v>736375.35</v>
      </c>
      <c r="P1923" s="51">
        <v>736375.35</v>
      </c>
      <c r="Q1923" s="9">
        <f t="shared" si="59"/>
        <v>0.50908310000000001</v>
      </c>
    </row>
    <row r="1924" spans="1:17" x14ac:dyDescent="0.2">
      <c r="A1924" s="10" t="s">
        <v>543</v>
      </c>
      <c r="B1924" s="10" t="s">
        <v>544</v>
      </c>
      <c r="C1924" s="11" t="str">
        <f t="shared" si="58"/>
        <v>21376000 CONSEJO NAC.POLÍTICA PÚBLICA PERSONA JOV</v>
      </c>
      <c r="D1924" s="10" t="s">
        <v>19</v>
      </c>
      <c r="E1924" s="10" t="s">
        <v>145</v>
      </c>
      <c r="F1924" s="10" t="s">
        <v>146</v>
      </c>
      <c r="G1924" s="51">
        <v>1000000</v>
      </c>
      <c r="H1924" s="51">
        <v>1200000</v>
      </c>
      <c r="I1924" s="51">
        <v>1200000</v>
      </c>
      <c r="J1924" s="51">
        <v>0</v>
      </c>
      <c r="K1924" s="51">
        <v>0</v>
      </c>
      <c r="L1924" s="51">
        <v>0</v>
      </c>
      <c r="M1924" s="51">
        <v>675342</v>
      </c>
      <c r="N1924" s="51">
        <v>675342</v>
      </c>
      <c r="O1924" s="51">
        <v>524658</v>
      </c>
      <c r="P1924" s="51">
        <v>524658</v>
      </c>
      <c r="Q1924" s="9">
        <f t="shared" si="59"/>
        <v>0.56278499999999998</v>
      </c>
    </row>
    <row r="1925" spans="1:17" x14ac:dyDescent="0.2">
      <c r="A1925" s="10" t="s">
        <v>543</v>
      </c>
      <c r="B1925" s="10" t="s">
        <v>544</v>
      </c>
      <c r="C1925" s="11" t="str">
        <f t="shared" si="58"/>
        <v>21376000 CONSEJO NAC.POLÍTICA PÚBLICA PERSONA JOV</v>
      </c>
      <c r="D1925" s="10" t="s">
        <v>19</v>
      </c>
      <c r="E1925" s="10" t="s">
        <v>147</v>
      </c>
      <c r="F1925" s="10" t="s">
        <v>148</v>
      </c>
      <c r="G1925" s="51">
        <v>1900000</v>
      </c>
      <c r="H1925" s="51">
        <v>1900000</v>
      </c>
      <c r="I1925" s="51">
        <v>1900000</v>
      </c>
      <c r="J1925" s="51">
        <v>0</v>
      </c>
      <c r="K1925" s="51">
        <v>0</v>
      </c>
      <c r="L1925" s="51">
        <v>0</v>
      </c>
      <c r="M1925" s="51">
        <v>1378647.98</v>
      </c>
      <c r="N1925" s="51">
        <v>1378647.98</v>
      </c>
      <c r="O1925" s="51">
        <v>521352.02</v>
      </c>
      <c r="P1925" s="51">
        <v>521352.02</v>
      </c>
      <c r="Q1925" s="9">
        <f t="shared" si="59"/>
        <v>0.72560420000000003</v>
      </c>
    </row>
    <row r="1926" spans="1:17" x14ac:dyDescent="0.2">
      <c r="A1926" s="10" t="s">
        <v>543</v>
      </c>
      <c r="B1926" s="10" t="s">
        <v>544</v>
      </c>
      <c r="C1926" s="11" t="str">
        <f t="shared" si="58"/>
        <v>21376000 CONSEJO NAC.POLÍTICA PÚBLICA PERSONA JOV</v>
      </c>
      <c r="D1926" s="10" t="s">
        <v>19</v>
      </c>
      <c r="E1926" s="10" t="s">
        <v>291</v>
      </c>
      <c r="F1926" s="10" t="s">
        <v>292</v>
      </c>
      <c r="G1926" s="51">
        <v>1500000</v>
      </c>
      <c r="H1926" s="51">
        <v>1500000</v>
      </c>
      <c r="I1926" s="51">
        <v>1500000</v>
      </c>
      <c r="J1926" s="51">
        <v>0</v>
      </c>
      <c r="K1926" s="51">
        <v>0</v>
      </c>
      <c r="L1926" s="51">
        <v>0</v>
      </c>
      <c r="M1926" s="51">
        <v>1378647.98</v>
      </c>
      <c r="N1926" s="51">
        <v>1378647.98</v>
      </c>
      <c r="O1926" s="51">
        <v>121352.02</v>
      </c>
      <c r="P1926" s="51">
        <v>121352.02</v>
      </c>
      <c r="Q1926" s="9">
        <f t="shared" si="59"/>
        <v>0.91909865333333329</v>
      </c>
    </row>
    <row r="1927" spans="1:17" x14ac:dyDescent="0.2">
      <c r="A1927" s="10" t="s">
        <v>543</v>
      </c>
      <c r="B1927" s="10" t="s">
        <v>544</v>
      </c>
      <c r="C1927" s="11" t="str">
        <f t="shared" ref="C1927:C1990" si="60">+CONCATENATE(A1927," ",B1927)</f>
        <v>21376000 CONSEJO NAC.POLÍTICA PÚBLICA PERSONA JOV</v>
      </c>
      <c r="D1927" s="10" t="s">
        <v>19</v>
      </c>
      <c r="E1927" s="10" t="s">
        <v>149</v>
      </c>
      <c r="F1927" s="10" t="s">
        <v>150</v>
      </c>
      <c r="G1927" s="51">
        <v>400000</v>
      </c>
      <c r="H1927" s="51">
        <v>400000</v>
      </c>
      <c r="I1927" s="51">
        <v>400000</v>
      </c>
      <c r="J1927" s="51">
        <v>0</v>
      </c>
      <c r="K1927" s="51">
        <v>0</v>
      </c>
      <c r="L1927" s="51">
        <v>0</v>
      </c>
      <c r="M1927" s="51">
        <v>0</v>
      </c>
      <c r="N1927" s="51">
        <v>0</v>
      </c>
      <c r="O1927" s="51">
        <v>400000</v>
      </c>
      <c r="P1927" s="51">
        <v>400000</v>
      </c>
      <c r="Q1927" s="9">
        <f t="shared" ref="Q1927:Q1990" si="61">+IFERROR(M1927/H1927,0)</f>
        <v>0</v>
      </c>
    </row>
    <row r="1928" spans="1:17" x14ac:dyDescent="0.2">
      <c r="A1928" s="10" t="s">
        <v>543</v>
      </c>
      <c r="B1928" s="10" t="s">
        <v>544</v>
      </c>
      <c r="C1928" s="11" t="str">
        <f t="shared" si="60"/>
        <v>21376000 CONSEJO NAC.POLÍTICA PÚBLICA PERSONA JOV</v>
      </c>
      <c r="D1928" s="10" t="s">
        <v>19</v>
      </c>
      <c r="E1928" s="10" t="s">
        <v>153</v>
      </c>
      <c r="F1928" s="10" t="s">
        <v>154</v>
      </c>
      <c r="G1928" s="51">
        <v>5460000</v>
      </c>
      <c r="H1928" s="51">
        <v>2750000</v>
      </c>
      <c r="I1928" s="51">
        <v>2750000</v>
      </c>
      <c r="J1928" s="51">
        <v>0</v>
      </c>
      <c r="K1928" s="51">
        <v>0</v>
      </c>
      <c r="L1928" s="51">
        <v>0</v>
      </c>
      <c r="M1928" s="51">
        <v>1799974.21</v>
      </c>
      <c r="N1928" s="51">
        <v>1449052.71</v>
      </c>
      <c r="O1928" s="51">
        <v>950025.79</v>
      </c>
      <c r="P1928" s="51">
        <v>950025.79</v>
      </c>
      <c r="Q1928" s="9">
        <f t="shared" si="61"/>
        <v>0.65453607636363631</v>
      </c>
    </row>
    <row r="1929" spans="1:17" x14ac:dyDescent="0.2">
      <c r="A1929" s="10" t="s">
        <v>543</v>
      </c>
      <c r="B1929" s="10" t="s">
        <v>544</v>
      </c>
      <c r="C1929" s="11" t="str">
        <f t="shared" si="60"/>
        <v>21376000 CONSEJO NAC.POLÍTICA PÚBLICA PERSONA JOV</v>
      </c>
      <c r="D1929" s="10" t="s">
        <v>19</v>
      </c>
      <c r="E1929" s="10" t="s">
        <v>155</v>
      </c>
      <c r="F1929" s="10" t="s">
        <v>156</v>
      </c>
      <c r="G1929" s="51">
        <v>2500000</v>
      </c>
      <c r="H1929" s="51">
        <v>1250000</v>
      </c>
      <c r="I1929" s="51">
        <v>1250000</v>
      </c>
      <c r="J1929" s="51">
        <v>0</v>
      </c>
      <c r="K1929" s="51">
        <v>0</v>
      </c>
      <c r="L1929" s="51">
        <v>0</v>
      </c>
      <c r="M1929" s="51">
        <v>1096176</v>
      </c>
      <c r="N1929" s="51">
        <v>1096176</v>
      </c>
      <c r="O1929" s="51">
        <v>153824</v>
      </c>
      <c r="P1929" s="51">
        <v>153824</v>
      </c>
      <c r="Q1929" s="9">
        <f t="shared" si="61"/>
        <v>0.87694079999999996</v>
      </c>
    </row>
    <row r="1930" spans="1:17" x14ac:dyDescent="0.2">
      <c r="A1930" s="10" t="s">
        <v>543</v>
      </c>
      <c r="B1930" s="10" t="s">
        <v>544</v>
      </c>
      <c r="C1930" s="11" t="str">
        <f t="shared" si="60"/>
        <v>21376000 CONSEJO NAC.POLÍTICA PÚBLICA PERSONA JOV</v>
      </c>
      <c r="D1930" s="10" t="s">
        <v>19</v>
      </c>
      <c r="E1930" s="10" t="s">
        <v>157</v>
      </c>
      <c r="F1930" s="10" t="s">
        <v>158</v>
      </c>
      <c r="G1930" s="51">
        <v>1000000</v>
      </c>
      <c r="H1930" s="51">
        <v>1000000</v>
      </c>
      <c r="I1930" s="51">
        <v>1000000</v>
      </c>
      <c r="J1930" s="51">
        <v>0</v>
      </c>
      <c r="K1930" s="51">
        <v>0</v>
      </c>
      <c r="L1930" s="51">
        <v>0</v>
      </c>
      <c r="M1930" s="51">
        <v>1000000</v>
      </c>
      <c r="N1930" s="51">
        <v>1000000</v>
      </c>
      <c r="O1930" s="51">
        <v>0</v>
      </c>
      <c r="P1930" s="51">
        <v>0</v>
      </c>
      <c r="Q1930" s="9">
        <f t="shared" si="61"/>
        <v>1</v>
      </c>
    </row>
    <row r="1931" spans="1:17" x14ac:dyDescent="0.2">
      <c r="A1931" s="10" t="s">
        <v>543</v>
      </c>
      <c r="B1931" s="10" t="s">
        <v>544</v>
      </c>
      <c r="C1931" s="11" t="str">
        <f t="shared" si="60"/>
        <v>21376000 CONSEJO NAC.POLÍTICA PÚBLICA PERSONA JOV</v>
      </c>
      <c r="D1931" s="10" t="s">
        <v>19</v>
      </c>
      <c r="E1931" s="10" t="s">
        <v>159</v>
      </c>
      <c r="F1931" s="10" t="s">
        <v>160</v>
      </c>
      <c r="G1931" s="51">
        <v>500000</v>
      </c>
      <c r="H1931" s="51">
        <v>250000</v>
      </c>
      <c r="I1931" s="51">
        <v>250000</v>
      </c>
      <c r="J1931" s="51">
        <v>0</v>
      </c>
      <c r="K1931" s="51">
        <v>0</v>
      </c>
      <c r="L1931" s="51">
        <v>0</v>
      </c>
      <c r="M1931" s="51">
        <v>96176</v>
      </c>
      <c r="N1931" s="51">
        <v>96176</v>
      </c>
      <c r="O1931" s="51">
        <v>153824</v>
      </c>
      <c r="P1931" s="51">
        <v>153824</v>
      </c>
      <c r="Q1931" s="9">
        <f t="shared" si="61"/>
        <v>0.38470399999999999</v>
      </c>
    </row>
    <row r="1932" spans="1:17" x14ac:dyDescent="0.2">
      <c r="A1932" s="10" t="s">
        <v>543</v>
      </c>
      <c r="B1932" s="10" t="s">
        <v>544</v>
      </c>
      <c r="C1932" s="11" t="str">
        <f t="shared" si="60"/>
        <v>21376000 CONSEJO NAC.POLÍTICA PÚBLICA PERSONA JOV</v>
      </c>
      <c r="D1932" s="10" t="s">
        <v>19</v>
      </c>
      <c r="E1932" s="10" t="s">
        <v>161</v>
      </c>
      <c r="F1932" s="10" t="s">
        <v>162</v>
      </c>
      <c r="G1932" s="51">
        <v>1000000</v>
      </c>
      <c r="H1932" s="51">
        <v>0</v>
      </c>
      <c r="I1932" s="51">
        <v>0</v>
      </c>
      <c r="J1932" s="51">
        <v>0</v>
      </c>
      <c r="K1932" s="51">
        <v>0</v>
      </c>
      <c r="L1932" s="51">
        <v>0</v>
      </c>
      <c r="M1932" s="51">
        <v>0</v>
      </c>
      <c r="N1932" s="51">
        <v>0</v>
      </c>
      <c r="O1932" s="51">
        <v>0</v>
      </c>
      <c r="P1932" s="51">
        <v>0</v>
      </c>
      <c r="Q1932" s="9">
        <f t="shared" si="61"/>
        <v>0</v>
      </c>
    </row>
    <row r="1933" spans="1:17" x14ac:dyDescent="0.2">
      <c r="A1933" s="10" t="s">
        <v>543</v>
      </c>
      <c r="B1933" s="10" t="s">
        <v>544</v>
      </c>
      <c r="C1933" s="11" t="str">
        <f t="shared" si="60"/>
        <v>21376000 CONSEJO NAC.POLÍTICA PÚBLICA PERSONA JOV</v>
      </c>
      <c r="D1933" s="10" t="s">
        <v>19</v>
      </c>
      <c r="E1933" s="10" t="s">
        <v>171</v>
      </c>
      <c r="F1933" s="10" t="s">
        <v>172</v>
      </c>
      <c r="G1933" s="51">
        <v>1300000</v>
      </c>
      <c r="H1933" s="51">
        <v>800000</v>
      </c>
      <c r="I1933" s="51">
        <v>800000</v>
      </c>
      <c r="J1933" s="51">
        <v>0</v>
      </c>
      <c r="K1933" s="51">
        <v>0</v>
      </c>
      <c r="L1933" s="51">
        <v>0</v>
      </c>
      <c r="M1933" s="51">
        <v>410528.6</v>
      </c>
      <c r="N1933" s="51">
        <v>59607.1</v>
      </c>
      <c r="O1933" s="51">
        <v>389471.4</v>
      </c>
      <c r="P1933" s="51">
        <v>389471.4</v>
      </c>
      <c r="Q1933" s="9">
        <f t="shared" si="61"/>
        <v>0.51316074999999994</v>
      </c>
    </row>
    <row r="1934" spans="1:17" x14ac:dyDescent="0.2">
      <c r="A1934" s="10" t="s">
        <v>543</v>
      </c>
      <c r="B1934" s="10" t="s">
        <v>544</v>
      </c>
      <c r="C1934" s="11" t="str">
        <f t="shared" si="60"/>
        <v>21376000 CONSEJO NAC.POLÍTICA PÚBLICA PERSONA JOV</v>
      </c>
      <c r="D1934" s="10" t="s">
        <v>19</v>
      </c>
      <c r="E1934" s="10" t="s">
        <v>173</v>
      </c>
      <c r="F1934" s="10" t="s">
        <v>174</v>
      </c>
      <c r="G1934" s="51">
        <v>50000</v>
      </c>
      <c r="H1934" s="51">
        <v>50000</v>
      </c>
      <c r="I1934" s="51">
        <v>50000</v>
      </c>
      <c r="J1934" s="51">
        <v>0</v>
      </c>
      <c r="K1934" s="51">
        <v>0</v>
      </c>
      <c r="L1934" s="51">
        <v>0</v>
      </c>
      <c r="M1934" s="51">
        <v>0</v>
      </c>
      <c r="N1934" s="51">
        <v>0</v>
      </c>
      <c r="O1934" s="51">
        <v>50000</v>
      </c>
      <c r="P1934" s="51">
        <v>50000</v>
      </c>
      <c r="Q1934" s="9">
        <f t="shared" si="61"/>
        <v>0</v>
      </c>
    </row>
    <row r="1935" spans="1:17" x14ac:dyDescent="0.2">
      <c r="A1935" s="10" t="s">
        <v>543</v>
      </c>
      <c r="B1935" s="10" t="s">
        <v>544</v>
      </c>
      <c r="C1935" s="11" t="str">
        <f t="shared" si="60"/>
        <v>21376000 CONSEJO NAC.POLÍTICA PÚBLICA PERSONA JOV</v>
      </c>
      <c r="D1935" s="10" t="s">
        <v>19</v>
      </c>
      <c r="E1935" s="10" t="s">
        <v>179</v>
      </c>
      <c r="F1935" s="10" t="s">
        <v>180</v>
      </c>
      <c r="G1935" s="51">
        <v>1000000</v>
      </c>
      <c r="H1935" s="51">
        <v>500000</v>
      </c>
      <c r="I1935" s="51">
        <v>500000</v>
      </c>
      <c r="J1935" s="51">
        <v>0</v>
      </c>
      <c r="K1935" s="51">
        <v>0</v>
      </c>
      <c r="L1935" s="51">
        <v>0</v>
      </c>
      <c r="M1935" s="51">
        <v>350921.5</v>
      </c>
      <c r="N1935" s="51">
        <v>0</v>
      </c>
      <c r="O1935" s="51">
        <v>149078.5</v>
      </c>
      <c r="P1935" s="51">
        <v>149078.5</v>
      </c>
      <c r="Q1935" s="9">
        <f t="shared" si="61"/>
        <v>0.70184299999999999</v>
      </c>
    </row>
    <row r="1936" spans="1:17" x14ac:dyDescent="0.2">
      <c r="A1936" s="10" t="s">
        <v>543</v>
      </c>
      <c r="B1936" s="10" t="s">
        <v>544</v>
      </c>
      <c r="C1936" s="11" t="str">
        <f t="shared" si="60"/>
        <v>21376000 CONSEJO NAC.POLÍTICA PÚBLICA PERSONA JOV</v>
      </c>
      <c r="D1936" s="10" t="s">
        <v>19</v>
      </c>
      <c r="E1936" s="10" t="s">
        <v>326</v>
      </c>
      <c r="F1936" s="10" t="s">
        <v>327</v>
      </c>
      <c r="G1936" s="51">
        <v>150000</v>
      </c>
      <c r="H1936" s="51">
        <v>150000</v>
      </c>
      <c r="I1936" s="51">
        <v>150000</v>
      </c>
      <c r="J1936" s="51">
        <v>0</v>
      </c>
      <c r="K1936" s="51">
        <v>0</v>
      </c>
      <c r="L1936" s="51">
        <v>0</v>
      </c>
      <c r="M1936" s="51">
        <v>0</v>
      </c>
      <c r="N1936" s="51">
        <v>0</v>
      </c>
      <c r="O1936" s="51">
        <v>150000</v>
      </c>
      <c r="P1936" s="51">
        <v>150000</v>
      </c>
      <c r="Q1936" s="9">
        <f t="shared" si="61"/>
        <v>0</v>
      </c>
    </row>
    <row r="1937" spans="1:17" x14ac:dyDescent="0.2">
      <c r="A1937" s="10" t="s">
        <v>543</v>
      </c>
      <c r="B1937" s="10" t="s">
        <v>544</v>
      </c>
      <c r="C1937" s="11" t="str">
        <f t="shared" si="60"/>
        <v>21376000 CONSEJO NAC.POLÍTICA PÚBLICA PERSONA JOV</v>
      </c>
      <c r="D1937" s="10" t="s">
        <v>19</v>
      </c>
      <c r="E1937" s="10" t="s">
        <v>183</v>
      </c>
      <c r="F1937" s="10" t="s">
        <v>184</v>
      </c>
      <c r="G1937" s="51">
        <v>100000</v>
      </c>
      <c r="H1937" s="51">
        <v>100000</v>
      </c>
      <c r="I1937" s="51">
        <v>100000</v>
      </c>
      <c r="J1937" s="51">
        <v>0</v>
      </c>
      <c r="K1937" s="51">
        <v>0</v>
      </c>
      <c r="L1937" s="51">
        <v>0</v>
      </c>
      <c r="M1937" s="51">
        <v>59607.1</v>
      </c>
      <c r="N1937" s="51">
        <v>59607.1</v>
      </c>
      <c r="O1937" s="51">
        <v>40392.9</v>
      </c>
      <c r="P1937" s="51">
        <v>40392.9</v>
      </c>
      <c r="Q1937" s="9">
        <f t="shared" si="61"/>
        <v>0.59607100000000002</v>
      </c>
    </row>
    <row r="1938" spans="1:17" x14ac:dyDescent="0.2">
      <c r="A1938" s="10" t="s">
        <v>543</v>
      </c>
      <c r="B1938" s="10" t="s">
        <v>544</v>
      </c>
      <c r="C1938" s="11" t="str">
        <f t="shared" si="60"/>
        <v>21376000 CONSEJO NAC.POLÍTICA PÚBLICA PERSONA JOV</v>
      </c>
      <c r="D1938" s="10" t="s">
        <v>19</v>
      </c>
      <c r="E1938" s="10" t="s">
        <v>185</v>
      </c>
      <c r="F1938" s="10" t="s">
        <v>186</v>
      </c>
      <c r="G1938" s="51">
        <v>1210000</v>
      </c>
      <c r="H1938" s="51">
        <v>150000</v>
      </c>
      <c r="I1938" s="51">
        <v>150000</v>
      </c>
      <c r="J1938" s="51">
        <v>0</v>
      </c>
      <c r="K1938" s="51">
        <v>0</v>
      </c>
      <c r="L1938" s="51">
        <v>0</v>
      </c>
      <c r="M1938" s="51">
        <v>0</v>
      </c>
      <c r="N1938" s="51">
        <v>0</v>
      </c>
      <c r="O1938" s="51">
        <v>150000</v>
      </c>
      <c r="P1938" s="51">
        <v>150000</v>
      </c>
      <c r="Q1938" s="9">
        <f t="shared" si="61"/>
        <v>0</v>
      </c>
    </row>
    <row r="1939" spans="1:17" x14ac:dyDescent="0.2">
      <c r="A1939" s="10" t="s">
        <v>543</v>
      </c>
      <c r="B1939" s="10" t="s">
        <v>544</v>
      </c>
      <c r="C1939" s="11" t="str">
        <f t="shared" si="60"/>
        <v>21376000 CONSEJO NAC.POLÍTICA PÚBLICA PERSONA JOV</v>
      </c>
      <c r="D1939" s="10" t="s">
        <v>19</v>
      </c>
      <c r="E1939" s="10" t="s">
        <v>187</v>
      </c>
      <c r="F1939" s="10" t="s">
        <v>188</v>
      </c>
      <c r="G1939" s="51">
        <v>150000</v>
      </c>
      <c r="H1939" s="51">
        <v>150000</v>
      </c>
      <c r="I1939" s="51">
        <v>150000</v>
      </c>
      <c r="J1939" s="51">
        <v>0</v>
      </c>
      <c r="K1939" s="51">
        <v>0</v>
      </c>
      <c r="L1939" s="51">
        <v>0</v>
      </c>
      <c r="M1939" s="51">
        <v>0</v>
      </c>
      <c r="N1939" s="51">
        <v>0</v>
      </c>
      <c r="O1939" s="51">
        <v>150000</v>
      </c>
      <c r="P1939" s="51">
        <v>150000</v>
      </c>
      <c r="Q1939" s="9">
        <f t="shared" si="61"/>
        <v>0</v>
      </c>
    </row>
    <row r="1940" spans="1:17" x14ac:dyDescent="0.2">
      <c r="A1940" s="10" t="s">
        <v>543</v>
      </c>
      <c r="B1940" s="10" t="s">
        <v>544</v>
      </c>
      <c r="C1940" s="11" t="str">
        <f t="shared" si="60"/>
        <v>21376000 CONSEJO NAC.POLÍTICA PÚBLICA PERSONA JOV</v>
      </c>
      <c r="D1940" s="10" t="s">
        <v>19</v>
      </c>
      <c r="E1940" s="10" t="s">
        <v>189</v>
      </c>
      <c r="F1940" s="10" t="s">
        <v>190</v>
      </c>
      <c r="G1940" s="51">
        <v>1060000</v>
      </c>
      <c r="H1940" s="51">
        <v>0</v>
      </c>
      <c r="I1940" s="51">
        <v>0</v>
      </c>
      <c r="J1940" s="51">
        <v>0</v>
      </c>
      <c r="K1940" s="51">
        <v>0</v>
      </c>
      <c r="L1940" s="51">
        <v>0</v>
      </c>
      <c r="M1940" s="51">
        <v>0</v>
      </c>
      <c r="N1940" s="51">
        <v>0</v>
      </c>
      <c r="O1940" s="51">
        <v>0</v>
      </c>
      <c r="P1940" s="51">
        <v>0</v>
      </c>
      <c r="Q1940" s="9">
        <f t="shared" si="61"/>
        <v>0</v>
      </c>
    </row>
    <row r="1941" spans="1:17" x14ac:dyDescent="0.2">
      <c r="A1941" s="10" t="s">
        <v>543</v>
      </c>
      <c r="B1941" s="10" t="s">
        <v>544</v>
      </c>
      <c r="C1941" s="11" t="str">
        <f t="shared" si="60"/>
        <v>21376000 CONSEJO NAC.POLÍTICA PÚBLICA PERSONA JOV</v>
      </c>
      <c r="D1941" s="10" t="s">
        <v>19</v>
      </c>
      <c r="E1941" s="10" t="s">
        <v>191</v>
      </c>
      <c r="F1941" s="10" t="s">
        <v>192</v>
      </c>
      <c r="G1941" s="51">
        <v>450000</v>
      </c>
      <c r="H1941" s="51">
        <v>550000</v>
      </c>
      <c r="I1941" s="51">
        <v>550000</v>
      </c>
      <c r="J1941" s="51">
        <v>0</v>
      </c>
      <c r="K1941" s="51">
        <v>0</v>
      </c>
      <c r="L1941" s="51">
        <v>0</v>
      </c>
      <c r="M1941" s="51">
        <v>293269.61</v>
      </c>
      <c r="N1941" s="51">
        <v>293269.61</v>
      </c>
      <c r="O1941" s="51">
        <v>256730.39</v>
      </c>
      <c r="P1941" s="51">
        <v>256730.39</v>
      </c>
      <c r="Q1941" s="9">
        <f t="shared" si="61"/>
        <v>0.53321747272727271</v>
      </c>
    </row>
    <row r="1942" spans="1:17" x14ac:dyDescent="0.2">
      <c r="A1942" s="10" t="s">
        <v>543</v>
      </c>
      <c r="B1942" s="10" t="s">
        <v>544</v>
      </c>
      <c r="C1942" s="11" t="str">
        <f t="shared" si="60"/>
        <v>21376000 CONSEJO NAC.POLÍTICA PÚBLICA PERSONA JOV</v>
      </c>
      <c r="D1942" s="10" t="s">
        <v>19</v>
      </c>
      <c r="E1942" s="10" t="s">
        <v>193</v>
      </c>
      <c r="F1942" s="10" t="s">
        <v>194</v>
      </c>
      <c r="G1942" s="51">
        <v>100000</v>
      </c>
      <c r="H1942" s="51">
        <v>50000</v>
      </c>
      <c r="I1942" s="51">
        <v>50000</v>
      </c>
      <c r="J1942" s="51">
        <v>0</v>
      </c>
      <c r="K1942" s="51">
        <v>0</v>
      </c>
      <c r="L1942" s="51">
        <v>0</v>
      </c>
      <c r="M1942" s="51">
        <v>37240.33</v>
      </c>
      <c r="N1942" s="51">
        <v>37240.33</v>
      </c>
      <c r="O1942" s="51">
        <v>12759.67</v>
      </c>
      <c r="P1942" s="51">
        <v>12759.67</v>
      </c>
      <c r="Q1942" s="9">
        <f t="shared" si="61"/>
        <v>0.74480659999999999</v>
      </c>
    </row>
    <row r="1943" spans="1:17" x14ac:dyDescent="0.2">
      <c r="A1943" s="10" t="s">
        <v>543</v>
      </c>
      <c r="B1943" s="10" t="s">
        <v>544</v>
      </c>
      <c r="C1943" s="11" t="str">
        <f t="shared" si="60"/>
        <v>21376000 CONSEJO NAC.POLÍTICA PÚBLICA PERSONA JOV</v>
      </c>
      <c r="D1943" s="10" t="s">
        <v>19</v>
      </c>
      <c r="E1943" s="10" t="s">
        <v>195</v>
      </c>
      <c r="F1943" s="10" t="s">
        <v>196</v>
      </c>
      <c r="G1943" s="51">
        <v>100000</v>
      </c>
      <c r="H1943" s="51">
        <v>50000</v>
      </c>
      <c r="I1943" s="51">
        <v>50000</v>
      </c>
      <c r="J1943" s="51">
        <v>0</v>
      </c>
      <c r="K1943" s="51">
        <v>0</v>
      </c>
      <c r="L1943" s="51">
        <v>0</v>
      </c>
      <c r="M1943" s="51">
        <v>0</v>
      </c>
      <c r="N1943" s="51">
        <v>0</v>
      </c>
      <c r="O1943" s="51">
        <v>50000</v>
      </c>
      <c r="P1943" s="51">
        <v>50000</v>
      </c>
      <c r="Q1943" s="9">
        <f t="shared" si="61"/>
        <v>0</v>
      </c>
    </row>
    <row r="1944" spans="1:17" x14ac:dyDescent="0.2">
      <c r="A1944" s="10" t="s">
        <v>543</v>
      </c>
      <c r="B1944" s="10" t="s">
        <v>544</v>
      </c>
      <c r="C1944" s="11" t="str">
        <f t="shared" si="60"/>
        <v>21376000 CONSEJO NAC.POLÍTICA PÚBLICA PERSONA JOV</v>
      </c>
      <c r="D1944" s="10" t="s">
        <v>19</v>
      </c>
      <c r="E1944" s="10" t="s">
        <v>197</v>
      </c>
      <c r="F1944" s="10" t="s">
        <v>198</v>
      </c>
      <c r="G1944" s="51">
        <v>50000</v>
      </c>
      <c r="H1944" s="51">
        <v>100000</v>
      </c>
      <c r="I1944" s="51">
        <v>100000</v>
      </c>
      <c r="J1944" s="51">
        <v>0</v>
      </c>
      <c r="K1944" s="51">
        <v>0</v>
      </c>
      <c r="L1944" s="51">
        <v>0</v>
      </c>
      <c r="M1944" s="51">
        <v>38798.15</v>
      </c>
      <c r="N1944" s="51">
        <v>38798.15</v>
      </c>
      <c r="O1944" s="51">
        <v>61201.85</v>
      </c>
      <c r="P1944" s="51">
        <v>61201.85</v>
      </c>
      <c r="Q1944" s="9">
        <f t="shared" si="61"/>
        <v>0.38798150000000003</v>
      </c>
    </row>
    <row r="1945" spans="1:17" x14ac:dyDescent="0.2">
      <c r="A1945" s="10" t="s">
        <v>543</v>
      </c>
      <c r="B1945" s="10" t="s">
        <v>544</v>
      </c>
      <c r="C1945" s="11" t="str">
        <f t="shared" si="60"/>
        <v>21376000 CONSEJO NAC.POLÍTICA PÚBLICA PERSONA JOV</v>
      </c>
      <c r="D1945" s="10" t="s">
        <v>19</v>
      </c>
      <c r="E1945" s="10" t="s">
        <v>201</v>
      </c>
      <c r="F1945" s="10" t="s">
        <v>202</v>
      </c>
      <c r="G1945" s="51">
        <v>200000</v>
      </c>
      <c r="H1945" s="51">
        <v>350000</v>
      </c>
      <c r="I1945" s="51">
        <v>350000</v>
      </c>
      <c r="J1945" s="51">
        <v>0</v>
      </c>
      <c r="K1945" s="51">
        <v>0</v>
      </c>
      <c r="L1945" s="51">
        <v>0</v>
      </c>
      <c r="M1945" s="51">
        <v>217231.13</v>
      </c>
      <c r="N1945" s="51">
        <v>217231.13</v>
      </c>
      <c r="O1945" s="51">
        <v>132768.87</v>
      </c>
      <c r="P1945" s="51">
        <v>132768.87</v>
      </c>
      <c r="Q1945" s="9">
        <f t="shared" si="61"/>
        <v>0.62066037142857144</v>
      </c>
    </row>
    <row r="1946" spans="1:17" x14ac:dyDescent="0.2">
      <c r="A1946" s="10" t="s">
        <v>543</v>
      </c>
      <c r="B1946" s="10" t="s">
        <v>544</v>
      </c>
      <c r="C1946" s="11" t="str">
        <f t="shared" si="60"/>
        <v>21376000 CONSEJO NAC.POLÍTICA PÚBLICA PERSONA JOV</v>
      </c>
      <c r="D1946" s="10" t="s">
        <v>19</v>
      </c>
      <c r="E1946" s="10" t="s">
        <v>209</v>
      </c>
      <c r="F1946" s="10" t="s">
        <v>210</v>
      </c>
      <c r="G1946" s="51">
        <v>427724860</v>
      </c>
      <c r="H1946" s="51">
        <v>407370677</v>
      </c>
      <c r="I1946" s="51">
        <v>407370677</v>
      </c>
      <c r="J1946" s="51">
        <v>0</v>
      </c>
      <c r="K1946" s="51">
        <v>0</v>
      </c>
      <c r="L1946" s="51">
        <v>0</v>
      </c>
      <c r="M1946" s="51">
        <v>373512131.51999998</v>
      </c>
      <c r="N1946" s="51">
        <v>372731532.45999998</v>
      </c>
      <c r="O1946" s="51">
        <v>33858545.479999997</v>
      </c>
      <c r="P1946" s="51">
        <v>33858545.479999997</v>
      </c>
      <c r="Q1946" s="9">
        <f t="shared" si="61"/>
        <v>0.91688516775595019</v>
      </c>
    </row>
    <row r="1947" spans="1:17" x14ac:dyDescent="0.2">
      <c r="A1947" s="10" t="s">
        <v>543</v>
      </c>
      <c r="B1947" s="10" t="s">
        <v>544</v>
      </c>
      <c r="C1947" s="11" t="str">
        <f t="shared" si="60"/>
        <v>21376000 CONSEJO NAC.POLÍTICA PÚBLICA PERSONA JOV</v>
      </c>
      <c r="D1947" s="10" t="s">
        <v>19</v>
      </c>
      <c r="E1947" s="10" t="s">
        <v>211</v>
      </c>
      <c r="F1947" s="10" t="s">
        <v>212</v>
      </c>
      <c r="G1947" s="51">
        <v>399524860</v>
      </c>
      <c r="H1947" s="51">
        <v>368670677</v>
      </c>
      <c r="I1947" s="51">
        <v>368670677</v>
      </c>
      <c r="J1947" s="51">
        <v>0</v>
      </c>
      <c r="K1947" s="51">
        <v>0</v>
      </c>
      <c r="L1947" s="51">
        <v>0</v>
      </c>
      <c r="M1947" s="51">
        <v>341764407.89999998</v>
      </c>
      <c r="N1947" s="51">
        <v>340983808.83999997</v>
      </c>
      <c r="O1947" s="51">
        <v>26906269.100000001</v>
      </c>
      <c r="P1947" s="51">
        <v>26906269.100000001</v>
      </c>
      <c r="Q1947" s="9">
        <f t="shared" si="61"/>
        <v>0.92701814714708097</v>
      </c>
    </row>
    <row r="1948" spans="1:17" x14ac:dyDescent="0.2">
      <c r="A1948" s="10" t="s">
        <v>543</v>
      </c>
      <c r="B1948" s="10" t="s">
        <v>544</v>
      </c>
      <c r="C1948" s="11" t="str">
        <f t="shared" si="60"/>
        <v>21376000 CONSEJO NAC.POLÍTICA PÚBLICA PERSONA JOV</v>
      </c>
      <c r="D1948" s="10" t="s">
        <v>19</v>
      </c>
      <c r="E1948" s="10" t="s">
        <v>553</v>
      </c>
      <c r="F1948" s="10" t="s">
        <v>214</v>
      </c>
      <c r="G1948" s="51">
        <v>10090956</v>
      </c>
      <c r="H1948" s="51">
        <v>9685859</v>
      </c>
      <c r="I1948" s="51">
        <v>9685859</v>
      </c>
      <c r="J1948" s="51">
        <v>0</v>
      </c>
      <c r="K1948" s="51">
        <v>0</v>
      </c>
      <c r="L1948" s="51">
        <v>0</v>
      </c>
      <c r="M1948" s="51">
        <v>7608831.6100000003</v>
      </c>
      <c r="N1948" s="51">
        <v>6935457.7000000002</v>
      </c>
      <c r="O1948" s="51">
        <v>2077027.39</v>
      </c>
      <c r="P1948" s="51">
        <v>2077027.39</v>
      </c>
      <c r="Q1948" s="9">
        <f t="shared" si="61"/>
        <v>0.78556084803629711</v>
      </c>
    </row>
    <row r="1949" spans="1:17" x14ac:dyDescent="0.2">
      <c r="A1949" s="10" t="s">
        <v>543</v>
      </c>
      <c r="B1949" s="10" t="s">
        <v>544</v>
      </c>
      <c r="C1949" s="11" t="str">
        <f t="shared" si="60"/>
        <v>21376000 CONSEJO NAC.POLÍTICA PÚBLICA PERSONA JOV</v>
      </c>
      <c r="D1949" s="10" t="s">
        <v>19</v>
      </c>
      <c r="E1949" s="10" t="s">
        <v>554</v>
      </c>
      <c r="F1949" s="10" t="s">
        <v>216</v>
      </c>
      <c r="G1949" s="51">
        <v>1606841</v>
      </c>
      <c r="H1949" s="51">
        <v>1542335</v>
      </c>
      <c r="I1949" s="51">
        <v>1542335</v>
      </c>
      <c r="J1949" s="51">
        <v>0</v>
      </c>
      <c r="K1949" s="51">
        <v>0</v>
      </c>
      <c r="L1949" s="51">
        <v>0</v>
      </c>
      <c r="M1949" s="51">
        <v>1221887.78</v>
      </c>
      <c r="N1949" s="51">
        <v>1114662.6299999999</v>
      </c>
      <c r="O1949" s="51">
        <v>320447.21999999997</v>
      </c>
      <c r="P1949" s="51">
        <v>320447.21999999997</v>
      </c>
      <c r="Q1949" s="9">
        <f t="shared" si="61"/>
        <v>0.79223241384005427</v>
      </c>
    </row>
    <row r="1950" spans="1:17" x14ac:dyDescent="0.2">
      <c r="A1950" s="10" t="s">
        <v>543</v>
      </c>
      <c r="B1950" s="10" t="s">
        <v>544</v>
      </c>
      <c r="C1950" s="11" t="str">
        <f t="shared" si="60"/>
        <v>21376000 CONSEJO NAC.POLÍTICA PÚBLICA PERSONA JOV</v>
      </c>
      <c r="D1950" s="10" t="s">
        <v>19</v>
      </c>
      <c r="E1950" s="10" t="s">
        <v>555</v>
      </c>
      <c r="F1950" s="10" t="s">
        <v>556</v>
      </c>
      <c r="G1950" s="51">
        <v>4079119</v>
      </c>
      <c r="H1950" s="51">
        <v>4079119</v>
      </c>
      <c r="I1950" s="51">
        <v>4079119</v>
      </c>
      <c r="J1950" s="51">
        <v>0</v>
      </c>
      <c r="K1950" s="51">
        <v>0</v>
      </c>
      <c r="L1950" s="51">
        <v>0</v>
      </c>
      <c r="M1950" s="51">
        <v>4079119</v>
      </c>
      <c r="N1950" s="51">
        <v>4079119</v>
      </c>
      <c r="O1950" s="51">
        <v>0</v>
      </c>
      <c r="P1950" s="51">
        <v>0</v>
      </c>
      <c r="Q1950" s="9">
        <f t="shared" si="61"/>
        <v>1</v>
      </c>
    </row>
    <row r="1951" spans="1:17" x14ac:dyDescent="0.2">
      <c r="A1951" s="10" t="s">
        <v>543</v>
      </c>
      <c r="B1951" s="10" t="s">
        <v>544</v>
      </c>
      <c r="C1951" s="11" t="str">
        <f t="shared" si="60"/>
        <v>21376000 CONSEJO NAC.POLÍTICA PÚBLICA PERSONA JOV</v>
      </c>
      <c r="D1951" s="10" t="s">
        <v>19</v>
      </c>
      <c r="E1951" s="10" t="s">
        <v>557</v>
      </c>
      <c r="F1951" s="10" t="s">
        <v>558</v>
      </c>
      <c r="G1951" s="51">
        <v>6010365</v>
      </c>
      <c r="H1951" s="51">
        <v>6010365</v>
      </c>
      <c r="I1951" s="51">
        <v>6010365</v>
      </c>
      <c r="J1951" s="51">
        <v>0</v>
      </c>
      <c r="K1951" s="51">
        <v>0</v>
      </c>
      <c r="L1951" s="51">
        <v>0</v>
      </c>
      <c r="M1951" s="51">
        <v>6010365</v>
      </c>
      <c r="N1951" s="51">
        <v>6010365</v>
      </c>
      <c r="O1951" s="51">
        <v>0</v>
      </c>
      <c r="P1951" s="51">
        <v>0</v>
      </c>
      <c r="Q1951" s="9">
        <f t="shared" si="61"/>
        <v>1</v>
      </c>
    </row>
    <row r="1952" spans="1:17" x14ac:dyDescent="0.2">
      <c r="A1952" s="10" t="s">
        <v>543</v>
      </c>
      <c r="B1952" s="10" t="s">
        <v>544</v>
      </c>
      <c r="C1952" s="11" t="str">
        <f t="shared" si="60"/>
        <v>21376000 CONSEJO NAC.POLÍTICA PÚBLICA PERSONA JOV</v>
      </c>
      <c r="D1952" s="10" t="s">
        <v>19</v>
      </c>
      <c r="E1952" s="10" t="s">
        <v>559</v>
      </c>
      <c r="F1952" s="10" t="s">
        <v>560</v>
      </c>
      <c r="G1952" s="51">
        <v>4907100</v>
      </c>
      <c r="H1952" s="51">
        <v>4907100</v>
      </c>
      <c r="I1952" s="51">
        <v>4907100</v>
      </c>
      <c r="J1952" s="51">
        <v>0</v>
      </c>
      <c r="K1952" s="51">
        <v>0</v>
      </c>
      <c r="L1952" s="51">
        <v>0</v>
      </c>
      <c r="M1952" s="51">
        <v>4907100</v>
      </c>
      <c r="N1952" s="51">
        <v>4907100</v>
      </c>
      <c r="O1952" s="51">
        <v>0</v>
      </c>
      <c r="P1952" s="51">
        <v>0</v>
      </c>
      <c r="Q1952" s="9">
        <f t="shared" si="61"/>
        <v>1</v>
      </c>
    </row>
    <row r="1953" spans="1:17" x14ac:dyDescent="0.2">
      <c r="A1953" s="10" t="s">
        <v>543</v>
      </c>
      <c r="B1953" s="10" t="s">
        <v>544</v>
      </c>
      <c r="C1953" s="11" t="str">
        <f t="shared" si="60"/>
        <v>21376000 CONSEJO NAC.POLÍTICA PÚBLICA PERSONA JOV</v>
      </c>
      <c r="D1953" s="10" t="s">
        <v>19</v>
      </c>
      <c r="E1953" s="10" t="s">
        <v>561</v>
      </c>
      <c r="F1953" s="10" t="s">
        <v>562</v>
      </c>
      <c r="G1953" s="51">
        <v>9343031</v>
      </c>
      <c r="H1953" s="51">
        <v>9343031</v>
      </c>
      <c r="I1953" s="51">
        <v>9343031</v>
      </c>
      <c r="J1953" s="51">
        <v>0</v>
      </c>
      <c r="K1953" s="51">
        <v>0</v>
      </c>
      <c r="L1953" s="51">
        <v>0</v>
      </c>
      <c r="M1953" s="51">
        <v>9343031</v>
      </c>
      <c r="N1953" s="51">
        <v>9343031</v>
      </c>
      <c r="O1953" s="51">
        <v>0</v>
      </c>
      <c r="P1953" s="51">
        <v>0</v>
      </c>
      <c r="Q1953" s="9">
        <f t="shared" si="61"/>
        <v>1</v>
      </c>
    </row>
    <row r="1954" spans="1:17" x14ac:dyDescent="0.2">
      <c r="A1954" s="10" t="s">
        <v>543</v>
      </c>
      <c r="B1954" s="10" t="s">
        <v>544</v>
      </c>
      <c r="C1954" s="11" t="str">
        <f t="shared" si="60"/>
        <v>21376000 CONSEJO NAC.POLÍTICA PÚBLICA PERSONA JOV</v>
      </c>
      <c r="D1954" s="10" t="s">
        <v>19</v>
      </c>
      <c r="E1954" s="10" t="s">
        <v>563</v>
      </c>
      <c r="F1954" s="10" t="s">
        <v>564</v>
      </c>
      <c r="G1954" s="51">
        <v>4944737</v>
      </c>
      <c r="H1954" s="51">
        <v>4944737</v>
      </c>
      <c r="I1954" s="51">
        <v>4944737</v>
      </c>
      <c r="J1954" s="51">
        <v>0</v>
      </c>
      <c r="K1954" s="51">
        <v>0</v>
      </c>
      <c r="L1954" s="51">
        <v>0</v>
      </c>
      <c r="M1954" s="51">
        <v>3110000</v>
      </c>
      <c r="N1954" s="51">
        <v>3110000</v>
      </c>
      <c r="O1954" s="51">
        <v>1834737</v>
      </c>
      <c r="P1954" s="51">
        <v>1834737</v>
      </c>
      <c r="Q1954" s="9">
        <f t="shared" si="61"/>
        <v>0.62895154990042945</v>
      </c>
    </row>
    <row r="1955" spans="1:17" x14ac:dyDescent="0.2">
      <c r="A1955" s="10" t="s">
        <v>543</v>
      </c>
      <c r="B1955" s="10" t="s">
        <v>544</v>
      </c>
      <c r="C1955" s="11" t="str">
        <f t="shared" si="60"/>
        <v>21376000 CONSEJO NAC.POLÍTICA PÚBLICA PERSONA JOV</v>
      </c>
      <c r="D1955" s="10" t="s">
        <v>19</v>
      </c>
      <c r="E1955" s="10" t="s">
        <v>565</v>
      </c>
      <c r="F1955" s="10" t="s">
        <v>566</v>
      </c>
      <c r="G1955" s="51">
        <v>6953168</v>
      </c>
      <c r="H1955" s="51">
        <v>0</v>
      </c>
      <c r="I1955" s="51">
        <v>0</v>
      </c>
      <c r="J1955" s="51">
        <v>0</v>
      </c>
      <c r="K1955" s="51">
        <v>0</v>
      </c>
      <c r="L1955" s="51">
        <v>0</v>
      </c>
      <c r="M1955" s="51">
        <v>0</v>
      </c>
      <c r="N1955" s="51">
        <v>0</v>
      </c>
      <c r="O1955" s="51">
        <v>0</v>
      </c>
      <c r="P1955" s="51">
        <v>0</v>
      </c>
      <c r="Q1955" s="9">
        <f t="shared" si="61"/>
        <v>0</v>
      </c>
    </row>
    <row r="1956" spans="1:17" x14ac:dyDescent="0.2">
      <c r="A1956" s="10" t="s">
        <v>543</v>
      </c>
      <c r="B1956" s="10" t="s">
        <v>544</v>
      </c>
      <c r="C1956" s="11" t="str">
        <f t="shared" si="60"/>
        <v>21376000 CONSEJO NAC.POLÍTICA PÚBLICA PERSONA JOV</v>
      </c>
      <c r="D1956" s="10" t="s">
        <v>19</v>
      </c>
      <c r="E1956" s="10" t="s">
        <v>567</v>
      </c>
      <c r="F1956" s="10" t="s">
        <v>568</v>
      </c>
      <c r="G1956" s="51">
        <v>4221054</v>
      </c>
      <c r="H1956" s="51">
        <v>4221054</v>
      </c>
      <c r="I1956" s="51">
        <v>4221054</v>
      </c>
      <c r="J1956" s="51">
        <v>0</v>
      </c>
      <c r="K1956" s="51">
        <v>0</v>
      </c>
      <c r="L1956" s="51">
        <v>0</v>
      </c>
      <c r="M1956" s="51">
        <v>0</v>
      </c>
      <c r="N1956" s="51">
        <v>0</v>
      </c>
      <c r="O1956" s="51">
        <v>4221054</v>
      </c>
      <c r="P1956" s="51">
        <v>4221054</v>
      </c>
      <c r="Q1956" s="9">
        <f t="shared" si="61"/>
        <v>0</v>
      </c>
    </row>
    <row r="1957" spans="1:17" x14ac:dyDescent="0.2">
      <c r="A1957" s="10" t="s">
        <v>543</v>
      </c>
      <c r="B1957" s="10" t="s">
        <v>544</v>
      </c>
      <c r="C1957" s="11" t="str">
        <f t="shared" si="60"/>
        <v>21376000 CONSEJO NAC.POLÍTICA PÚBLICA PERSONA JOV</v>
      </c>
      <c r="D1957" s="10" t="s">
        <v>19</v>
      </c>
      <c r="E1957" s="10" t="s">
        <v>569</v>
      </c>
      <c r="F1957" s="10" t="s">
        <v>570</v>
      </c>
      <c r="G1957" s="51">
        <v>2578760</v>
      </c>
      <c r="H1957" s="51">
        <v>2578760</v>
      </c>
      <c r="I1957" s="51">
        <v>2578760</v>
      </c>
      <c r="J1957" s="51">
        <v>0</v>
      </c>
      <c r="K1957" s="51">
        <v>0</v>
      </c>
      <c r="L1957" s="51">
        <v>0</v>
      </c>
      <c r="M1957" s="51">
        <v>2578760</v>
      </c>
      <c r="N1957" s="51">
        <v>2578760</v>
      </c>
      <c r="O1957" s="51">
        <v>0</v>
      </c>
      <c r="P1957" s="51">
        <v>0</v>
      </c>
      <c r="Q1957" s="9">
        <f t="shared" si="61"/>
        <v>1</v>
      </c>
    </row>
    <row r="1958" spans="1:17" x14ac:dyDescent="0.2">
      <c r="A1958" s="10" t="s">
        <v>543</v>
      </c>
      <c r="B1958" s="10" t="s">
        <v>544</v>
      </c>
      <c r="C1958" s="11" t="str">
        <f t="shared" si="60"/>
        <v>21376000 CONSEJO NAC.POLÍTICA PÚBLICA PERSONA JOV</v>
      </c>
      <c r="D1958" s="10" t="s">
        <v>19</v>
      </c>
      <c r="E1958" s="10" t="s">
        <v>571</v>
      </c>
      <c r="F1958" s="10" t="s">
        <v>572</v>
      </c>
      <c r="G1958" s="51">
        <v>5556192</v>
      </c>
      <c r="H1958" s="51">
        <v>5556192</v>
      </c>
      <c r="I1958" s="51">
        <v>5556192</v>
      </c>
      <c r="J1958" s="51">
        <v>0</v>
      </c>
      <c r="K1958" s="51">
        <v>0</v>
      </c>
      <c r="L1958" s="51">
        <v>0</v>
      </c>
      <c r="M1958" s="51">
        <v>5556192</v>
      </c>
      <c r="N1958" s="51">
        <v>5556192</v>
      </c>
      <c r="O1958" s="51">
        <v>0</v>
      </c>
      <c r="P1958" s="51">
        <v>0</v>
      </c>
      <c r="Q1958" s="9">
        <f t="shared" si="61"/>
        <v>1</v>
      </c>
    </row>
    <row r="1959" spans="1:17" x14ac:dyDescent="0.2">
      <c r="A1959" s="10" t="s">
        <v>543</v>
      </c>
      <c r="B1959" s="10" t="s">
        <v>544</v>
      </c>
      <c r="C1959" s="11" t="str">
        <f t="shared" si="60"/>
        <v>21376000 CONSEJO NAC.POLÍTICA PÚBLICA PERSONA JOV</v>
      </c>
      <c r="D1959" s="10" t="s">
        <v>19</v>
      </c>
      <c r="E1959" s="10" t="s">
        <v>573</v>
      </c>
      <c r="F1959" s="10" t="s">
        <v>574</v>
      </c>
      <c r="G1959" s="51">
        <v>5001862</v>
      </c>
      <c r="H1959" s="51">
        <v>0</v>
      </c>
      <c r="I1959" s="51">
        <v>0</v>
      </c>
      <c r="J1959" s="51">
        <v>0</v>
      </c>
      <c r="K1959" s="51">
        <v>0</v>
      </c>
      <c r="L1959" s="51">
        <v>0</v>
      </c>
      <c r="M1959" s="51">
        <v>0</v>
      </c>
      <c r="N1959" s="51">
        <v>0</v>
      </c>
      <c r="O1959" s="51">
        <v>0</v>
      </c>
      <c r="P1959" s="51">
        <v>0</v>
      </c>
      <c r="Q1959" s="9">
        <f t="shared" si="61"/>
        <v>0</v>
      </c>
    </row>
    <row r="1960" spans="1:17" x14ac:dyDescent="0.2">
      <c r="A1960" s="10" t="s">
        <v>543</v>
      </c>
      <c r="B1960" s="10" t="s">
        <v>544</v>
      </c>
      <c r="C1960" s="11" t="str">
        <f t="shared" si="60"/>
        <v>21376000 CONSEJO NAC.POLÍTICA PÚBLICA PERSONA JOV</v>
      </c>
      <c r="D1960" s="10" t="s">
        <v>19</v>
      </c>
      <c r="E1960" s="10" t="s">
        <v>575</v>
      </c>
      <c r="F1960" s="10" t="s">
        <v>576</v>
      </c>
      <c r="G1960" s="51">
        <v>4345480</v>
      </c>
      <c r="H1960" s="51">
        <v>4345480</v>
      </c>
      <c r="I1960" s="51">
        <v>4345480</v>
      </c>
      <c r="J1960" s="51">
        <v>0</v>
      </c>
      <c r="K1960" s="51">
        <v>0</v>
      </c>
      <c r="L1960" s="51">
        <v>0</v>
      </c>
      <c r="M1960" s="51">
        <v>4345480</v>
      </c>
      <c r="N1960" s="51">
        <v>4345480</v>
      </c>
      <c r="O1960" s="51">
        <v>0</v>
      </c>
      <c r="P1960" s="51">
        <v>0</v>
      </c>
      <c r="Q1960" s="9">
        <f t="shared" si="61"/>
        <v>1</v>
      </c>
    </row>
    <row r="1961" spans="1:17" x14ac:dyDescent="0.2">
      <c r="A1961" s="10" t="s">
        <v>543</v>
      </c>
      <c r="B1961" s="10" t="s">
        <v>544</v>
      </c>
      <c r="C1961" s="11" t="str">
        <f t="shared" si="60"/>
        <v>21376000 CONSEJO NAC.POLÍTICA PÚBLICA PERSONA JOV</v>
      </c>
      <c r="D1961" s="10" t="s">
        <v>19</v>
      </c>
      <c r="E1961" s="10" t="s">
        <v>577</v>
      </c>
      <c r="F1961" s="10" t="s">
        <v>578</v>
      </c>
      <c r="G1961" s="51">
        <v>3672706</v>
      </c>
      <c r="H1961" s="51">
        <v>3672706</v>
      </c>
      <c r="I1961" s="51">
        <v>3672706</v>
      </c>
      <c r="J1961" s="51">
        <v>0</v>
      </c>
      <c r="K1961" s="51">
        <v>0</v>
      </c>
      <c r="L1961" s="51">
        <v>0</v>
      </c>
      <c r="M1961" s="51">
        <v>3672706</v>
      </c>
      <c r="N1961" s="51">
        <v>3672706</v>
      </c>
      <c r="O1961" s="51">
        <v>0</v>
      </c>
      <c r="P1961" s="51">
        <v>0</v>
      </c>
      <c r="Q1961" s="9">
        <f t="shared" si="61"/>
        <v>1</v>
      </c>
    </row>
    <row r="1962" spans="1:17" x14ac:dyDescent="0.2">
      <c r="A1962" s="10" t="s">
        <v>543</v>
      </c>
      <c r="B1962" s="10" t="s">
        <v>544</v>
      </c>
      <c r="C1962" s="11" t="str">
        <f t="shared" si="60"/>
        <v>21376000 CONSEJO NAC.POLÍTICA PÚBLICA PERSONA JOV</v>
      </c>
      <c r="D1962" s="10" t="s">
        <v>19</v>
      </c>
      <c r="E1962" s="10" t="s">
        <v>579</v>
      </c>
      <c r="F1962" s="10" t="s">
        <v>580</v>
      </c>
      <c r="G1962" s="51">
        <v>3792040</v>
      </c>
      <c r="H1962" s="51">
        <v>3792040</v>
      </c>
      <c r="I1962" s="51">
        <v>3792040</v>
      </c>
      <c r="J1962" s="51">
        <v>0</v>
      </c>
      <c r="K1962" s="51">
        <v>0</v>
      </c>
      <c r="L1962" s="51">
        <v>0</v>
      </c>
      <c r="M1962" s="51">
        <v>3792040</v>
      </c>
      <c r="N1962" s="51">
        <v>3792040</v>
      </c>
      <c r="O1962" s="51">
        <v>0</v>
      </c>
      <c r="P1962" s="51">
        <v>0</v>
      </c>
      <c r="Q1962" s="9">
        <f t="shared" si="61"/>
        <v>1</v>
      </c>
    </row>
    <row r="1963" spans="1:17" x14ac:dyDescent="0.2">
      <c r="A1963" s="10" t="s">
        <v>543</v>
      </c>
      <c r="B1963" s="10" t="s">
        <v>544</v>
      </c>
      <c r="C1963" s="11" t="str">
        <f t="shared" si="60"/>
        <v>21376000 CONSEJO NAC.POLÍTICA PÚBLICA PERSONA JOV</v>
      </c>
      <c r="D1963" s="10" t="s">
        <v>19</v>
      </c>
      <c r="E1963" s="10" t="s">
        <v>581</v>
      </c>
      <c r="F1963" s="10" t="s">
        <v>582</v>
      </c>
      <c r="G1963" s="51">
        <v>6327875</v>
      </c>
      <c r="H1963" s="51">
        <v>6327875</v>
      </c>
      <c r="I1963" s="51">
        <v>6327875</v>
      </c>
      <c r="J1963" s="51">
        <v>0</v>
      </c>
      <c r="K1963" s="51">
        <v>0</v>
      </c>
      <c r="L1963" s="51">
        <v>0</v>
      </c>
      <c r="M1963" s="51">
        <v>6327875</v>
      </c>
      <c r="N1963" s="51">
        <v>6327875</v>
      </c>
      <c r="O1963" s="51">
        <v>0</v>
      </c>
      <c r="P1963" s="51">
        <v>0</v>
      </c>
      <c r="Q1963" s="9">
        <f t="shared" si="61"/>
        <v>1</v>
      </c>
    </row>
    <row r="1964" spans="1:17" x14ac:dyDescent="0.2">
      <c r="A1964" s="10" t="s">
        <v>543</v>
      </c>
      <c r="B1964" s="10" t="s">
        <v>544</v>
      </c>
      <c r="C1964" s="11" t="str">
        <f t="shared" si="60"/>
        <v>21376000 CONSEJO NAC.POLÍTICA PÚBLICA PERSONA JOV</v>
      </c>
      <c r="D1964" s="10" t="s">
        <v>19</v>
      </c>
      <c r="E1964" s="10" t="s">
        <v>583</v>
      </c>
      <c r="F1964" s="10" t="s">
        <v>584</v>
      </c>
      <c r="G1964" s="51">
        <v>3796634</v>
      </c>
      <c r="H1964" s="51">
        <v>3796634</v>
      </c>
      <c r="I1964" s="51">
        <v>3796634</v>
      </c>
      <c r="J1964" s="51">
        <v>0</v>
      </c>
      <c r="K1964" s="51">
        <v>0</v>
      </c>
      <c r="L1964" s="51">
        <v>0</v>
      </c>
      <c r="M1964" s="51">
        <v>3054086</v>
      </c>
      <c r="N1964" s="51">
        <v>3054086</v>
      </c>
      <c r="O1964" s="51">
        <v>742548</v>
      </c>
      <c r="P1964" s="51">
        <v>742548</v>
      </c>
      <c r="Q1964" s="9">
        <f t="shared" si="61"/>
        <v>0.80441938833187498</v>
      </c>
    </row>
    <row r="1965" spans="1:17" x14ac:dyDescent="0.2">
      <c r="A1965" s="10" t="s">
        <v>543</v>
      </c>
      <c r="B1965" s="10" t="s">
        <v>544</v>
      </c>
      <c r="C1965" s="11" t="str">
        <f t="shared" si="60"/>
        <v>21376000 CONSEJO NAC.POLÍTICA PÚBLICA PERSONA JOV</v>
      </c>
      <c r="D1965" s="10" t="s">
        <v>19</v>
      </c>
      <c r="E1965" s="10" t="s">
        <v>585</v>
      </c>
      <c r="F1965" s="10" t="s">
        <v>586</v>
      </c>
      <c r="G1965" s="51">
        <v>2670804</v>
      </c>
      <c r="H1965" s="51">
        <v>2670804</v>
      </c>
      <c r="I1965" s="51">
        <v>2670804</v>
      </c>
      <c r="J1965" s="51">
        <v>0</v>
      </c>
      <c r="K1965" s="51">
        <v>0</v>
      </c>
      <c r="L1965" s="51">
        <v>0</v>
      </c>
      <c r="M1965" s="51">
        <v>2670804</v>
      </c>
      <c r="N1965" s="51">
        <v>2670804</v>
      </c>
      <c r="O1965" s="51">
        <v>0</v>
      </c>
      <c r="P1965" s="51">
        <v>0</v>
      </c>
      <c r="Q1965" s="9">
        <f t="shared" si="61"/>
        <v>1</v>
      </c>
    </row>
    <row r="1966" spans="1:17" x14ac:dyDescent="0.2">
      <c r="A1966" s="10" t="s">
        <v>543</v>
      </c>
      <c r="B1966" s="10" t="s">
        <v>544</v>
      </c>
      <c r="C1966" s="11" t="str">
        <f t="shared" si="60"/>
        <v>21376000 CONSEJO NAC.POLÍTICA PÚBLICA PERSONA JOV</v>
      </c>
      <c r="D1966" s="10" t="s">
        <v>19</v>
      </c>
      <c r="E1966" s="10" t="s">
        <v>587</v>
      </c>
      <c r="F1966" s="10" t="s">
        <v>588</v>
      </c>
      <c r="G1966" s="51">
        <v>5460767</v>
      </c>
      <c r="H1966" s="51">
        <v>5460767</v>
      </c>
      <c r="I1966" s="51">
        <v>5460767</v>
      </c>
      <c r="J1966" s="51">
        <v>0</v>
      </c>
      <c r="K1966" s="51">
        <v>0</v>
      </c>
      <c r="L1966" s="51">
        <v>0</v>
      </c>
      <c r="M1966" s="51">
        <v>5460767</v>
      </c>
      <c r="N1966" s="51">
        <v>5460767</v>
      </c>
      <c r="O1966" s="51">
        <v>0</v>
      </c>
      <c r="P1966" s="51">
        <v>0</v>
      </c>
      <c r="Q1966" s="9">
        <f t="shared" si="61"/>
        <v>1</v>
      </c>
    </row>
    <row r="1967" spans="1:17" x14ac:dyDescent="0.2">
      <c r="A1967" s="10" t="s">
        <v>543</v>
      </c>
      <c r="B1967" s="10" t="s">
        <v>544</v>
      </c>
      <c r="C1967" s="11" t="str">
        <f t="shared" si="60"/>
        <v>21376000 CONSEJO NAC.POLÍTICA PÚBLICA PERSONA JOV</v>
      </c>
      <c r="D1967" s="10" t="s">
        <v>19</v>
      </c>
      <c r="E1967" s="10" t="s">
        <v>589</v>
      </c>
      <c r="F1967" s="10" t="s">
        <v>590</v>
      </c>
      <c r="G1967" s="51">
        <v>9030723</v>
      </c>
      <c r="H1967" s="51">
        <v>9030723</v>
      </c>
      <c r="I1967" s="51">
        <v>9030723</v>
      </c>
      <c r="J1967" s="51">
        <v>0</v>
      </c>
      <c r="K1967" s="51">
        <v>0</v>
      </c>
      <c r="L1967" s="51">
        <v>0</v>
      </c>
      <c r="M1967" s="51">
        <v>9030723</v>
      </c>
      <c r="N1967" s="51">
        <v>9030723</v>
      </c>
      <c r="O1967" s="51">
        <v>0</v>
      </c>
      <c r="P1967" s="51">
        <v>0</v>
      </c>
      <c r="Q1967" s="9">
        <f t="shared" si="61"/>
        <v>1</v>
      </c>
    </row>
    <row r="1968" spans="1:17" x14ac:dyDescent="0.2">
      <c r="A1968" s="10" t="s">
        <v>543</v>
      </c>
      <c r="B1968" s="10" t="s">
        <v>544</v>
      </c>
      <c r="C1968" s="11" t="str">
        <f t="shared" si="60"/>
        <v>21376000 CONSEJO NAC.POLÍTICA PÚBLICA PERSONA JOV</v>
      </c>
      <c r="D1968" s="10" t="s">
        <v>19</v>
      </c>
      <c r="E1968" s="10" t="s">
        <v>591</v>
      </c>
      <c r="F1968" s="10" t="s">
        <v>592</v>
      </c>
      <c r="G1968" s="51">
        <v>4111680</v>
      </c>
      <c r="H1968" s="51">
        <v>4111680</v>
      </c>
      <c r="I1968" s="51">
        <v>4111680</v>
      </c>
      <c r="J1968" s="51">
        <v>0</v>
      </c>
      <c r="K1968" s="51">
        <v>0</v>
      </c>
      <c r="L1968" s="51">
        <v>0</v>
      </c>
      <c r="M1968" s="51">
        <v>4111680</v>
      </c>
      <c r="N1968" s="51">
        <v>4111680</v>
      </c>
      <c r="O1968" s="51">
        <v>0</v>
      </c>
      <c r="P1968" s="51">
        <v>0</v>
      </c>
      <c r="Q1968" s="9">
        <f t="shared" si="61"/>
        <v>1</v>
      </c>
    </row>
    <row r="1969" spans="1:17" x14ac:dyDescent="0.2">
      <c r="A1969" s="10" t="s">
        <v>543</v>
      </c>
      <c r="B1969" s="10" t="s">
        <v>544</v>
      </c>
      <c r="C1969" s="11" t="str">
        <f t="shared" si="60"/>
        <v>21376000 CONSEJO NAC.POLÍTICA PÚBLICA PERSONA JOV</v>
      </c>
      <c r="D1969" s="10" t="s">
        <v>19</v>
      </c>
      <c r="E1969" s="10" t="s">
        <v>593</v>
      </c>
      <c r="F1969" s="10" t="s">
        <v>594</v>
      </c>
      <c r="G1969" s="51">
        <v>2618251</v>
      </c>
      <c r="H1969" s="51">
        <v>0</v>
      </c>
      <c r="I1969" s="51">
        <v>0</v>
      </c>
      <c r="J1969" s="51">
        <v>0</v>
      </c>
      <c r="K1969" s="51">
        <v>0</v>
      </c>
      <c r="L1969" s="51">
        <v>0</v>
      </c>
      <c r="M1969" s="51">
        <v>0</v>
      </c>
      <c r="N1969" s="51">
        <v>0</v>
      </c>
      <c r="O1969" s="51">
        <v>0</v>
      </c>
      <c r="P1969" s="51">
        <v>0</v>
      </c>
      <c r="Q1969" s="9">
        <f t="shared" si="61"/>
        <v>0</v>
      </c>
    </row>
    <row r="1970" spans="1:17" x14ac:dyDescent="0.2">
      <c r="A1970" s="10" t="s">
        <v>543</v>
      </c>
      <c r="B1970" s="10" t="s">
        <v>544</v>
      </c>
      <c r="C1970" s="11" t="str">
        <f t="shared" si="60"/>
        <v>21376000 CONSEJO NAC.POLÍTICA PÚBLICA PERSONA JOV</v>
      </c>
      <c r="D1970" s="10" t="s">
        <v>19</v>
      </c>
      <c r="E1970" s="10" t="s">
        <v>595</v>
      </c>
      <c r="F1970" s="10" t="s">
        <v>596</v>
      </c>
      <c r="G1970" s="51">
        <v>2315183</v>
      </c>
      <c r="H1970" s="51">
        <v>2315183</v>
      </c>
      <c r="I1970" s="51">
        <v>2315183</v>
      </c>
      <c r="J1970" s="51">
        <v>0</v>
      </c>
      <c r="K1970" s="51">
        <v>0</v>
      </c>
      <c r="L1970" s="51">
        <v>0</v>
      </c>
      <c r="M1970" s="51">
        <v>2315183</v>
      </c>
      <c r="N1970" s="51">
        <v>2315183</v>
      </c>
      <c r="O1970" s="51">
        <v>0</v>
      </c>
      <c r="P1970" s="51">
        <v>0</v>
      </c>
      <c r="Q1970" s="9">
        <f t="shared" si="61"/>
        <v>1</v>
      </c>
    </row>
    <row r="1971" spans="1:17" x14ac:dyDescent="0.2">
      <c r="A1971" s="10" t="s">
        <v>543</v>
      </c>
      <c r="B1971" s="10" t="s">
        <v>544</v>
      </c>
      <c r="C1971" s="11" t="str">
        <f t="shared" si="60"/>
        <v>21376000 CONSEJO NAC.POLÍTICA PÚBLICA PERSONA JOV</v>
      </c>
      <c r="D1971" s="10" t="s">
        <v>19</v>
      </c>
      <c r="E1971" s="10" t="s">
        <v>597</v>
      </c>
      <c r="F1971" s="10" t="s">
        <v>598</v>
      </c>
      <c r="G1971" s="51">
        <v>3067252</v>
      </c>
      <c r="H1971" s="51">
        <v>3067252</v>
      </c>
      <c r="I1971" s="51">
        <v>3067252</v>
      </c>
      <c r="J1971" s="51">
        <v>0</v>
      </c>
      <c r="K1971" s="51">
        <v>0</v>
      </c>
      <c r="L1971" s="51">
        <v>0</v>
      </c>
      <c r="M1971" s="51">
        <v>1141524.51</v>
      </c>
      <c r="N1971" s="51">
        <v>1141524.51</v>
      </c>
      <c r="O1971" s="51">
        <v>1925727.49</v>
      </c>
      <c r="P1971" s="51">
        <v>1925727.49</v>
      </c>
      <c r="Q1971" s="9">
        <f t="shared" si="61"/>
        <v>0.37216521824747362</v>
      </c>
    </row>
    <row r="1972" spans="1:17" x14ac:dyDescent="0.2">
      <c r="A1972" s="10" t="s">
        <v>543</v>
      </c>
      <c r="B1972" s="10" t="s">
        <v>544</v>
      </c>
      <c r="C1972" s="11" t="str">
        <f t="shared" si="60"/>
        <v>21376000 CONSEJO NAC.POLÍTICA PÚBLICA PERSONA JOV</v>
      </c>
      <c r="D1972" s="10" t="s">
        <v>19</v>
      </c>
      <c r="E1972" s="10" t="s">
        <v>599</v>
      </c>
      <c r="F1972" s="10" t="s">
        <v>600</v>
      </c>
      <c r="G1972" s="51">
        <v>8545782</v>
      </c>
      <c r="H1972" s="51">
        <v>8545782</v>
      </c>
      <c r="I1972" s="51">
        <v>8545782</v>
      </c>
      <c r="J1972" s="51">
        <v>0</v>
      </c>
      <c r="K1972" s="51">
        <v>0</v>
      </c>
      <c r="L1972" s="51">
        <v>0</v>
      </c>
      <c r="M1972" s="51">
        <v>8545782</v>
      </c>
      <c r="N1972" s="51">
        <v>8545782</v>
      </c>
      <c r="O1972" s="51">
        <v>0</v>
      </c>
      <c r="P1972" s="51">
        <v>0</v>
      </c>
      <c r="Q1972" s="9">
        <f t="shared" si="61"/>
        <v>1</v>
      </c>
    </row>
    <row r="1973" spans="1:17" x14ac:dyDescent="0.2">
      <c r="A1973" s="10" t="s">
        <v>543</v>
      </c>
      <c r="B1973" s="10" t="s">
        <v>544</v>
      </c>
      <c r="C1973" s="11" t="str">
        <f t="shared" si="60"/>
        <v>21376000 CONSEJO NAC.POLÍTICA PÚBLICA PERSONA JOV</v>
      </c>
      <c r="D1973" s="10" t="s">
        <v>19</v>
      </c>
      <c r="E1973" s="10" t="s">
        <v>601</v>
      </c>
      <c r="F1973" s="10" t="s">
        <v>602</v>
      </c>
      <c r="G1973" s="51">
        <v>3427902</v>
      </c>
      <c r="H1973" s="51">
        <v>3427902</v>
      </c>
      <c r="I1973" s="51">
        <v>3427902</v>
      </c>
      <c r="J1973" s="51">
        <v>0</v>
      </c>
      <c r="K1973" s="51">
        <v>0</v>
      </c>
      <c r="L1973" s="51">
        <v>0</v>
      </c>
      <c r="M1973" s="51">
        <v>3427902</v>
      </c>
      <c r="N1973" s="51">
        <v>3427902</v>
      </c>
      <c r="O1973" s="51">
        <v>0</v>
      </c>
      <c r="P1973" s="51">
        <v>0</v>
      </c>
      <c r="Q1973" s="9">
        <f t="shared" si="61"/>
        <v>1</v>
      </c>
    </row>
    <row r="1974" spans="1:17" x14ac:dyDescent="0.2">
      <c r="A1974" s="10" t="s">
        <v>543</v>
      </c>
      <c r="B1974" s="10" t="s">
        <v>544</v>
      </c>
      <c r="C1974" s="11" t="str">
        <f t="shared" si="60"/>
        <v>21376000 CONSEJO NAC.POLÍTICA PÚBLICA PERSONA JOV</v>
      </c>
      <c r="D1974" s="10" t="s">
        <v>19</v>
      </c>
      <c r="E1974" s="10" t="s">
        <v>603</v>
      </c>
      <c r="F1974" s="10" t="s">
        <v>604</v>
      </c>
      <c r="G1974" s="51">
        <v>5124199</v>
      </c>
      <c r="H1974" s="51">
        <v>5124199</v>
      </c>
      <c r="I1974" s="51">
        <v>5124199</v>
      </c>
      <c r="J1974" s="51">
        <v>0</v>
      </c>
      <c r="K1974" s="51">
        <v>0</v>
      </c>
      <c r="L1974" s="51">
        <v>0</v>
      </c>
      <c r="M1974" s="51">
        <v>0</v>
      </c>
      <c r="N1974" s="51">
        <v>0</v>
      </c>
      <c r="O1974" s="51">
        <v>5124199</v>
      </c>
      <c r="P1974" s="51">
        <v>5124199</v>
      </c>
      <c r="Q1974" s="9">
        <f t="shared" si="61"/>
        <v>0</v>
      </c>
    </row>
    <row r="1975" spans="1:17" x14ac:dyDescent="0.2">
      <c r="A1975" s="10" t="s">
        <v>543</v>
      </c>
      <c r="B1975" s="10" t="s">
        <v>544</v>
      </c>
      <c r="C1975" s="11" t="str">
        <f t="shared" si="60"/>
        <v>21376000 CONSEJO NAC.POLÍTICA PÚBLICA PERSONA JOV</v>
      </c>
      <c r="D1975" s="10" t="s">
        <v>19</v>
      </c>
      <c r="E1975" s="10" t="s">
        <v>605</v>
      </c>
      <c r="F1975" s="10" t="s">
        <v>606</v>
      </c>
      <c r="G1975" s="51">
        <v>5775616</v>
      </c>
      <c r="H1975" s="51">
        <v>5775616</v>
      </c>
      <c r="I1975" s="51">
        <v>5775616</v>
      </c>
      <c r="J1975" s="51">
        <v>0</v>
      </c>
      <c r="K1975" s="51">
        <v>0</v>
      </c>
      <c r="L1975" s="51">
        <v>0</v>
      </c>
      <c r="M1975" s="51">
        <v>5775616</v>
      </c>
      <c r="N1975" s="51">
        <v>5775616</v>
      </c>
      <c r="O1975" s="51">
        <v>0</v>
      </c>
      <c r="P1975" s="51">
        <v>0</v>
      </c>
      <c r="Q1975" s="9">
        <f t="shared" si="61"/>
        <v>1</v>
      </c>
    </row>
    <row r="1976" spans="1:17" x14ac:dyDescent="0.2">
      <c r="A1976" s="10" t="s">
        <v>543</v>
      </c>
      <c r="B1976" s="10" t="s">
        <v>544</v>
      </c>
      <c r="C1976" s="11" t="str">
        <f t="shared" si="60"/>
        <v>21376000 CONSEJO NAC.POLÍTICA PÚBLICA PERSONA JOV</v>
      </c>
      <c r="D1976" s="10" t="s">
        <v>19</v>
      </c>
      <c r="E1976" s="10" t="s">
        <v>607</v>
      </c>
      <c r="F1976" s="10" t="s">
        <v>608</v>
      </c>
      <c r="G1976" s="51">
        <v>3552658</v>
      </c>
      <c r="H1976" s="51">
        <v>3552658</v>
      </c>
      <c r="I1976" s="51">
        <v>3552658</v>
      </c>
      <c r="J1976" s="51">
        <v>0</v>
      </c>
      <c r="K1976" s="51">
        <v>0</v>
      </c>
      <c r="L1976" s="51">
        <v>0</v>
      </c>
      <c r="M1976" s="51">
        <v>3552658</v>
      </c>
      <c r="N1976" s="51">
        <v>3552658</v>
      </c>
      <c r="O1976" s="51">
        <v>0</v>
      </c>
      <c r="P1976" s="51">
        <v>0</v>
      </c>
      <c r="Q1976" s="9">
        <f t="shared" si="61"/>
        <v>1</v>
      </c>
    </row>
    <row r="1977" spans="1:17" x14ac:dyDescent="0.2">
      <c r="A1977" s="10" t="s">
        <v>543</v>
      </c>
      <c r="B1977" s="10" t="s">
        <v>544</v>
      </c>
      <c r="C1977" s="11" t="str">
        <f t="shared" si="60"/>
        <v>21376000 CONSEJO NAC.POLÍTICA PÚBLICA PERSONA JOV</v>
      </c>
      <c r="D1977" s="10" t="s">
        <v>19</v>
      </c>
      <c r="E1977" s="10" t="s">
        <v>609</v>
      </c>
      <c r="F1977" s="10" t="s">
        <v>610</v>
      </c>
      <c r="G1977" s="51">
        <v>3550958</v>
      </c>
      <c r="H1977" s="51">
        <v>3550958</v>
      </c>
      <c r="I1977" s="51">
        <v>3550958</v>
      </c>
      <c r="J1977" s="51">
        <v>0</v>
      </c>
      <c r="K1977" s="51">
        <v>0</v>
      </c>
      <c r="L1977" s="51">
        <v>0</v>
      </c>
      <c r="M1977" s="51">
        <v>3550958</v>
      </c>
      <c r="N1977" s="51">
        <v>3550958</v>
      </c>
      <c r="O1977" s="51">
        <v>0</v>
      </c>
      <c r="P1977" s="51">
        <v>0</v>
      </c>
      <c r="Q1977" s="9">
        <f t="shared" si="61"/>
        <v>1</v>
      </c>
    </row>
    <row r="1978" spans="1:17" x14ac:dyDescent="0.2">
      <c r="A1978" s="10" t="s">
        <v>543</v>
      </c>
      <c r="B1978" s="10" t="s">
        <v>544</v>
      </c>
      <c r="C1978" s="11" t="str">
        <f t="shared" si="60"/>
        <v>21376000 CONSEJO NAC.POLÍTICA PÚBLICA PERSONA JOV</v>
      </c>
      <c r="D1978" s="10" t="s">
        <v>19</v>
      </c>
      <c r="E1978" s="10" t="s">
        <v>611</v>
      </c>
      <c r="F1978" s="10" t="s">
        <v>612</v>
      </c>
      <c r="G1978" s="51">
        <v>2765028</v>
      </c>
      <c r="H1978" s="51">
        <v>2765028</v>
      </c>
      <c r="I1978" s="51">
        <v>2765028</v>
      </c>
      <c r="J1978" s="51">
        <v>0</v>
      </c>
      <c r="K1978" s="51">
        <v>0</v>
      </c>
      <c r="L1978" s="51">
        <v>0</v>
      </c>
      <c r="M1978" s="51">
        <v>2765028</v>
      </c>
      <c r="N1978" s="51">
        <v>2765028</v>
      </c>
      <c r="O1978" s="51">
        <v>0</v>
      </c>
      <c r="P1978" s="51">
        <v>0</v>
      </c>
      <c r="Q1978" s="9">
        <f t="shared" si="61"/>
        <v>1</v>
      </c>
    </row>
    <row r="1979" spans="1:17" x14ac:dyDescent="0.2">
      <c r="A1979" s="10" t="s">
        <v>543</v>
      </c>
      <c r="B1979" s="10" t="s">
        <v>544</v>
      </c>
      <c r="C1979" s="11" t="str">
        <f t="shared" si="60"/>
        <v>21376000 CONSEJO NAC.POLÍTICA PÚBLICA PERSONA JOV</v>
      </c>
      <c r="D1979" s="10" t="s">
        <v>19</v>
      </c>
      <c r="E1979" s="10" t="s">
        <v>613</v>
      </c>
      <c r="F1979" s="10" t="s">
        <v>614</v>
      </c>
      <c r="G1979" s="51">
        <v>3417232</v>
      </c>
      <c r="H1979" s="51">
        <v>3417232</v>
      </c>
      <c r="I1979" s="51">
        <v>3417232</v>
      </c>
      <c r="J1979" s="51">
        <v>0</v>
      </c>
      <c r="K1979" s="51">
        <v>0</v>
      </c>
      <c r="L1979" s="51">
        <v>0</v>
      </c>
      <c r="M1979" s="51">
        <v>3417232</v>
      </c>
      <c r="N1979" s="51">
        <v>3417232</v>
      </c>
      <c r="O1979" s="51">
        <v>0</v>
      </c>
      <c r="P1979" s="51">
        <v>0</v>
      </c>
      <c r="Q1979" s="9">
        <f t="shared" si="61"/>
        <v>1</v>
      </c>
    </row>
    <row r="1980" spans="1:17" x14ac:dyDescent="0.2">
      <c r="A1980" s="10" t="s">
        <v>543</v>
      </c>
      <c r="B1980" s="10" t="s">
        <v>544</v>
      </c>
      <c r="C1980" s="11" t="str">
        <f t="shared" si="60"/>
        <v>21376000 CONSEJO NAC.POLÍTICA PÚBLICA PERSONA JOV</v>
      </c>
      <c r="D1980" s="10" t="s">
        <v>19</v>
      </c>
      <c r="E1980" s="10" t="s">
        <v>615</v>
      </c>
      <c r="F1980" s="10" t="s">
        <v>616</v>
      </c>
      <c r="G1980" s="51">
        <v>7603463</v>
      </c>
      <c r="H1980" s="51">
        <v>7603463</v>
      </c>
      <c r="I1980" s="51">
        <v>7603463</v>
      </c>
      <c r="J1980" s="51">
        <v>0</v>
      </c>
      <c r="K1980" s="51">
        <v>0</v>
      </c>
      <c r="L1980" s="51">
        <v>0</v>
      </c>
      <c r="M1980" s="51">
        <v>7603463</v>
      </c>
      <c r="N1980" s="51">
        <v>7603463</v>
      </c>
      <c r="O1980" s="51">
        <v>0</v>
      </c>
      <c r="P1980" s="51">
        <v>0</v>
      </c>
      <c r="Q1980" s="9">
        <f t="shared" si="61"/>
        <v>1</v>
      </c>
    </row>
    <row r="1981" spans="1:17" x14ac:dyDescent="0.2">
      <c r="A1981" s="10" t="s">
        <v>543</v>
      </c>
      <c r="B1981" s="10" t="s">
        <v>544</v>
      </c>
      <c r="C1981" s="11" t="str">
        <f t="shared" si="60"/>
        <v>21376000 CONSEJO NAC.POLÍTICA PÚBLICA PERSONA JOV</v>
      </c>
      <c r="D1981" s="10" t="s">
        <v>19</v>
      </c>
      <c r="E1981" s="10" t="s">
        <v>617</v>
      </c>
      <c r="F1981" s="10" t="s">
        <v>618</v>
      </c>
      <c r="G1981" s="51">
        <v>1957717</v>
      </c>
      <c r="H1981" s="51">
        <v>1957717</v>
      </c>
      <c r="I1981" s="51">
        <v>1957717</v>
      </c>
      <c r="J1981" s="51">
        <v>0</v>
      </c>
      <c r="K1981" s="51">
        <v>0</v>
      </c>
      <c r="L1981" s="51">
        <v>0</v>
      </c>
      <c r="M1981" s="51">
        <v>1957717</v>
      </c>
      <c r="N1981" s="51">
        <v>1957717</v>
      </c>
      <c r="O1981" s="51">
        <v>0</v>
      </c>
      <c r="P1981" s="51">
        <v>0</v>
      </c>
      <c r="Q1981" s="9">
        <f t="shared" si="61"/>
        <v>1</v>
      </c>
    </row>
    <row r="1982" spans="1:17" x14ac:dyDescent="0.2">
      <c r="A1982" s="10" t="s">
        <v>543</v>
      </c>
      <c r="B1982" s="10" t="s">
        <v>544</v>
      </c>
      <c r="C1982" s="11" t="str">
        <f t="shared" si="60"/>
        <v>21376000 CONSEJO NAC.POLÍTICA PÚBLICA PERSONA JOV</v>
      </c>
      <c r="D1982" s="10" t="s">
        <v>19</v>
      </c>
      <c r="E1982" s="10" t="s">
        <v>619</v>
      </c>
      <c r="F1982" s="10" t="s">
        <v>620</v>
      </c>
      <c r="G1982" s="51">
        <v>4188064</v>
      </c>
      <c r="H1982" s="51">
        <v>4188064</v>
      </c>
      <c r="I1982" s="51">
        <v>4188064</v>
      </c>
      <c r="J1982" s="51">
        <v>0</v>
      </c>
      <c r="K1982" s="51">
        <v>0</v>
      </c>
      <c r="L1982" s="51">
        <v>0</v>
      </c>
      <c r="M1982" s="51">
        <v>4188064</v>
      </c>
      <c r="N1982" s="51">
        <v>4188064</v>
      </c>
      <c r="O1982" s="51">
        <v>0</v>
      </c>
      <c r="P1982" s="51">
        <v>0</v>
      </c>
      <c r="Q1982" s="9">
        <f t="shared" si="61"/>
        <v>1</v>
      </c>
    </row>
    <row r="1983" spans="1:17" x14ac:dyDescent="0.2">
      <c r="A1983" s="10" t="s">
        <v>543</v>
      </c>
      <c r="B1983" s="10" t="s">
        <v>544</v>
      </c>
      <c r="C1983" s="11" t="str">
        <f t="shared" si="60"/>
        <v>21376000 CONSEJO NAC.POLÍTICA PÚBLICA PERSONA JOV</v>
      </c>
      <c r="D1983" s="10" t="s">
        <v>19</v>
      </c>
      <c r="E1983" s="10" t="s">
        <v>621</v>
      </c>
      <c r="F1983" s="10" t="s">
        <v>622</v>
      </c>
      <c r="G1983" s="51">
        <v>5770931</v>
      </c>
      <c r="H1983" s="51">
        <v>5770931</v>
      </c>
      <c r="I1983" s="51">
        <v>5770931</v>
      </c>
      <c r="J1983" s="51">
        <v>0</v>
      </c>
      <c r="K1983" s="51">
        <v>0</v>
      </c>
      <c r="L1983" s="51">
        <v>0</v>
      </c>
      <c r="M1983" s="51">
        <v>5770931</v>
      </c>
      <c r="N1983" s="51">
        <v>5770931</v>
      </c>
      <c r="O1983" s="51">
        <v>0</v>
      </c>
      <c r="P1983" s="51">
        <v>0</v>
      </c>
      <c r="Q1983" s="9">
        <f t="shared" si="61"/>
        <v>1</v>
      </c>
    </row>
    <row r="1984" spans="1:17" x14ac:dyDescent="0.2">
      <c r="A1984" s="10" t="s">
        <v>543</v>
      </c>
      <c r="B1984" s="10" t="s">
        <v>544</v>
      </c>
      <c r="C1984" s="11" t="str">
        <f t="shared" si="60"/>
        <v>21376000 CONSEJO NAC.POLÍTICA PÚBLICA PERSONA JOV</v>
      </c>
      <c r="D1984" s="10" t="s">
        <v>19</v>
      </c>
      <c r="E1984" s="10" t="s">
        <v>623</v>
      </c>
      <c r="F1984" s="10" t="s">
        <v>624</v>
      </c>
      <c r="G1984" s="51">
        <v>2864265</v>
      </c>
      <c r="H1984" s="51">
        <v>2864265</v>
      </c>
      <c r="I1984" s="51">
        <v>2864265</v>
      </c>
      <c r="J1984" s="51">
        <v>0</v>
      </c>
      <c r="K1984" s="51">
        <v>0</v>
      </c>
      <c r="L1984" s="51">
        <v>0</v>
      </c>
      <c r="M1984" s="51">
        <v>2864265</v>
      </c>
      <c r="N1984" s="51">
        <v>2864265</v>
      </c>
      <c r="O1984" s="51">
        <v>0</v>
      </c>
      <c r="P1984" s="51">
        <v>0</v>
      </c>
      <c r="Q1984" s="9">
        <f t="shared" si="61"/>
        <v>1</v>
      </c>
    </row>
    <row r="1985" spans="1:17" x14ac:dyDescent="0.2">
      <c r="A1985" s="10" t="s">
        <v>543</v>
      </c>
      <c r="B1985" s="10" t="s">
        <v>544</v>
      </c>
      <c r="C1985" s="11" t="str">
        <f t="shared" si="60"/>
        <v>21376000 CONSEJO NAC.POLÍTICA PÚBLICA PERSONA JOV</v>
      </c>
      <c r="D1985" s="10" t="s">
        <v>19</v>
      </c>
      <c r="E1985" s="10" t="s">
        <v>625</v>
      </c>
      <c r="F1985" s="10" t="s">
        <v>626</v>
      </c>
      <c r="G1985" s="51">
        <v>4281656</v>
      </c>
      <c r="H1985" s="51">
        <v>4281656</v>
      </c>
      <c r="I1985" s="51">
        <v>4281656</v>
      </c>
      <c r="J1985" s="51">
        <v>0</v>
      </c>
      <c r="K1985" s="51">
        <v>0</v>
      </c>
      <c r="L1985" s="51">
        <v>0</v>
      </c>
      <c r="M1985" s="51">
        <v>4281656</v>
      </c>
      <c r="N1985" s="51">
        <v>4281656</v>
      </c>
      <c r="O1985" s="51">
        <v>0</v>
      </c>
      <c r="P1985" s="51">
        <v>0</v>
      </c>
      <c r="Q1985" s="9">
        <f t="shared" si="61"/>
        <v>1</v>
      </c>
    </row>
    <row r="1986" spans="1:17" x14ac:dyDescent="0.2">
      <c r="A1986" s="10" t="s">
        <v>543</v>
      </c>
      <c r="B1986" s="10" t="s">
        <v>544</v>
      </c>
      <c r="C1986" s="11" t="str">
        <f t="shared" si="60"/>
        <v>21376000 CONSEJO NAC.POLÍTICA PÚBLICA PERSONA JOV</v>
      </c>
      <c r="D1986" s="10" t="s">
        <v>19</v>
      </c>
      <c r="E1986" s="10" t="s">
        <v>627</v>
      </c>
      <c r="F1986" s="10" t="s">
        <v>628</v>
      </c>
      <c r="G1986" s="51">
        <v>6428232</v>
      </c>
      <c r="H1986" s="51">
        <v>6428232</v>
      </c>
      <c r="I1986" s="51">
        <v>6428232</v>
      </c>
      <c r="J1986" s="51">
        <v>0</v>
      </c>
      <c r="K1986" s="51">
        <v>0</v>
      </c>
      <c r="L1986" s="51">
        <v>0</v>
      </c>
      <c r="M1986" s="51">
        <v>6428232</v>
      </c>
      <c r="N1986" s="51">
        <v>6428232</v>
      </c>
      <c r="O1986" s="51">
        <v>0</v>
      </c>
      <c r="P1986" s="51">
        <v>0</v>
      </c>
      <c r="Q1986" s="9">
        <f t="shared" si="61"/>
        <v>1</v>
      </c>
    </row>
    <row r="1987" spans="1:17" x14ac:dyDescent="0.2">
      <c r="A1987" s="10" t="s">
        <v>543</v>
      </c>
      <c r="B1987" s="10" t="s">
        <v>544</v>
      </c>
      <c r="C1987" s="11" t="str">
        <f t="shared" si="60"/>
        <v>21376000 CONSEJO NAC.POLÍTICA PÚBLICA PERSONA JOV</v>
      </c>
      <c r="D1987" s="10" t="s">
        <v>19</v>
      </c>
      <c r="E1987" s="10" t="s">
        <v>629</v>
      </c>
      <c r="F1987" s="10" t="s">
        <v>630</v>
      </c>
      <c r="G1987" s="51">
        <v>6644453</v>
      </c>
      <c r="H1987" s="51">
        <v>6644453</v>
      </c>
      <c r="I1987" s="51">
        <v>6644453</v>
      </c>
      <c r="J1987" s="51">
        <v>0</v>
      </c>
      <c r="K1987" s="51">
        <v>0</v>
      </c>
      <c r="L1987" s="51">
        <v>0</v>
      </c>
      <c r="M1987" s="51">
        <v>0</v>
      </c>
      <c r="N1987" s="51">
        <v>0</v>
      </c>
      <c r="O1987" s="51">
        <v>6644453</v>
      </c>
      <c r="P1987" s="51">
        <v>6644453</v>
      </c>
      <c r="Q1987" s="9">
        <f t="shared" si="61"/>
        <v>0</v>
      </c>
    </row>
    <row r="1988" spans="1:17" x14ac:dyDescent="0.2">
      <c r="A1988" s="10" t="s">
        <v>543</v>
      </c>
      <c r="B1988" s="10" t="s">
        <v>544</v>
      </c>
      <c r="C1988" s="11" t="str">
        <f t="shared" si="60"/>
        <v>21376000 CONSEJO NAC.POLÍTICA PÚBLICA PERSONA JOV</v>
      </c>
      <c r="D1988" s="10" t="s">
        <v>19</v>
      </c>
      <c r="E1988" s="10" t="s">
        <v>631</v>
      </c>
      <c r="F1988" s="10" t="s">
        <v>632</v>
      </c>
      <c r="G1988" s="51">
        <v>5660703</v>
      </c>
      <c r="H1988" s="51">
        <v>5660703</v>
      </c>
      <c r="I1988" s="51">
        <v>5660703</v>
      </c>
      <c r="J1988" s="51">
        <v>0</v>
      </c>
      <c r="K1988" s="51">
        <v>0</v>
      </c>
      <c r="L1988" s="51">
        <v>0</v>
      </c>
      <c r="M1988" s="51">
        <v>5660703</v>
      </c>
      <c r="N1988" s="51">
        <v>5660703</v>
      </c>
      <c r="O1988" s="51">
        <v>0</v>
      </c>
      <c r="P1988" s="51">
        <v>0</v>
      </c>
      <c r="Q1988" s="9">
        <f t="shared" si="61"/>
        <v>1</v>
      </c>
    </row>
    <row r="1989" spans="1:17" x14ac:dyDescent="0.2">
      <c r="A1989" s="10" t="s">
        <v>543</v>
      </c>
      <c r="B1989" s="10" t="s">
        <v>544</v>
      </c>
      <c r="C1989" s="11" t="str">
        <f t="shared" si="60"/>
        <v>21376000 CONSEJO NAC.POLÍTICA PÚBLICA PERSONA JOV</v>
      </c>
      <c r="D1989" s="10" t="s">
        <v>19</v>
      </c>
      <c r="E1989" s="10" t="s">
        <v>633</v>
      </c>
      <c r="F1989" s="10" t="s">
        <v>634</v>
      </c>
      <c r="G1989" s="51">
        <v>3921004</v>
      </c>
      <c r="H1989" s="51">
        <v>0</v>
      </c>
      <c r="I1989" s="51">
        <v>0</v>
      </c>
      <c r="J1989" s="51">
        <v>0</v>
      </c>
      <c r="K1989" s="51">
        <v>0</v>
      </c>
      <c r="L1989" s="51">
        <v>0</v>
      </c>
      <c r="M1989" s="51">
        <v>0</v>
      </c>
      <c r="N1989" s="51">
        <v>0</v>
      </c>
      <c r="O1989" s="51">
        <v>0</v>
      </c>
      <c r="P1989" s="51">
        <v>0</v>
      </c>
      <c r="Q1989" s="9">
        <f t="shared" si="61"/>
        <v>0</v>
      </c>
    </row>
    <row r="1990" spans="1:17" x14ac:dyDescent="0.2">
      <c r="A1990" s="10" t="s">
        <v>543</v>
      </c>
      <c r="B1990" s="10" t="s">
        <v>544</v>
      </c>
      <c r="C1990" s="11" t="str">
        <f t="shared" si="60"/>
        <v>21376000 CONSEJO NAC.POLÍTICA PÚBLICA PERSONA JOV</v>
      </c>
      <c r="D1990" s="10" t="s">
        <v>19</v>
      </c>
      <c r="E1990" s="10" t="s">
        <v>635</v>
      </c>
      <c r="F1990" s="10" t="s">
        <v>636</v>
      </c>
      <c r="G1990" s="51">
        <v>3101018</v>
      </c>
      <c r="H1990" s="51">
        <v>3101018</v>
      </c>
      <c r="I1990" s="51">
        <v>3101018</v>
      </c>
      <c r="J1990" s="51">
        <v>0</v>
      </c>
      <c r="K1990" s="51">
        <v>0</v>
      </c>
      <c r="L1990" s="51">
        <v>0</v>
      </c>
      <c r="M1990" s="51">
        <v>3101018</v>
      </c>
      <c r="N1990" s="51">
        <v>3101018</v>
      </c>
      <c r="O1990" s="51">
        <v>0</v>
      </c>
      <c r="P1990" s="51">
        <v>0</v>
      </c>
      <c r="Q1990" s="9">
        <f t="shared" si="61"/>
        <v>1</v>
      </c>
    </row>
    <row r="1991" spans="1:17" x14ac:dyDescent="0.2">
      <c r="A1991" s="10" t="s">
        <v>543</v>
      </c>
      <c r="B1991" s="10" t="s">
        <v>544</v>
      </c>
      <c r="C1991" s="11" t="str">
        <f t="shared" ref="C1991:C2039" si="62">+CONCATENATE(A1991," ",B1991)</f>
        <v>21376000 CONSEJO NAC.POLÍTICA PÚBLICA PERSONA JOV</v>
      </c>
      <c r="D1991" s="10" t="s">
        <v>19</v>
      </c>
      <c r="E1991" s="10" t="s">
        <v>637</v>
      </c>
      <c r="F1991" s="10" t="s">
        <v>638</v>
      </c>
      <c r="G1991" s="51">
        <v>5577230</v>
      </c>
      <c r="H1991" s="51">
        <v>5577230</v>
      </c>
      <c r="I1991" s="51">
        <v>5577230</v>
      </c>
      <c r="J1991" s="51">
        <v>0</v>
      </c>
      <c r="K1991" s="51">
        <v>0</v>
      </c>
      <c r="L1991" s="51">
        <v>0</v>
      </c>
      <c r="M1991" s="51">
        <v>5577230</v>
      </c>
      <c r="N1991" s="51">
        <v>5577230</v>
      </c>
      <c r="O1991" s="51">
        <v>0</v>
      </c>
      <c r="P1991" s="51">
        <v>0</v>
      </c>
      <c r="Q1991" s="9">
        <f t="shared" ref="Q1991:Q2039" si="63">+IFERROR(M1991/H1991,0)</f>
        <v>1</v>
      </c>
    </row>
    <row r="1992" spans="1:17" x14ac:dyDescent="0.2">
      <c r="A1992" s="10" t="s">
        <v>543</v>
      </c>
      <c r="B1992" s="10" t="s">
        <v>544</v>
      </c>
      <c r="C1992" s="11" t="str">
        <f t="shared" si="62"/>
        <v>21376000 CONSEJO NAC.POLÍTICA PÚBLICA PERSONA JOV</v>
      </c>
      <c r="D1992" s="10" t="s">
        <v>19</v>
      </c>
      <c r="E1992" s="10" t="s">
        <v>639</v>
      </c>
      <c r="F1992" s="10" t="s">
        <v>640</v>
      </c>
      <c r="G1992" s="51">
        <v>4640770</v>
      </c>
      <c r="H1992" s="51">
        <v>4640770</v>
      </c>
      <c r="I1992" s="51">
        <v>4640770</v>
      </c>
      <c r="J1992" s="51">
        <v>0</v>
      </c>
      <c r="K1992" s="51">
        <v>0</v>
      </c>
      <c r="L1992" s="51">
        <v>0</v>
      </c>
      <c r="M1992" s="51">
        <v>4640770</v>
      </c>
      <c r="N1992" s="51">
        <v>4640770</v>
      </c>
      <c r="O1992" s="51">
        <v>0</v>
      </c>
      <c r="P1992" s="51">
        <v>0</v>
      </c>
      <c r="Q1992" s="9">
        <f t="shared" si="63"/>
        <v>1</v>
      </c>
    </row>
    <row r="1993" spans="1:17" x14ac:dyDescent="0.2">
      <c r="A1993" s="10" t="s">
        <v>543</v>
      </c>
      <c r="B1993" s="10" t="s">
        <v>544</v>
      </c>
      <c r="C1993" s="11" t="str">
        <f t="shared" si="62"/>
        <v>21376000 CONSEJO NAC.POLÍTICA PÚBLICA PERSONA JOV</v>
      </c>
      <c r="D1993" s="10" t="s">
        <v>19</v>
      </c>
      <c r="E1993" s="10" t="s">
        <v>641</v>
      </c>
      <c r="F1993" s="10" t="s">
        <v>642</v>
      </c>
      <c r="G1993" s="51">
        <v>5881578</v>
      </c>
      <c r="H1993" s="51">
        <v>5881578</v>
      </c>
      <c r="I1993" s="51">
        <v>5881578</v>
      </c>
      <c r="J1993" s="51">
        <v>0</v>
      </c>
      <c r="K1993" s="51">
        <v>0</v>
      </c>
      <c r="L1993" s="51">
        <v>0</v>
      </c>
      <c r="M1993" s="51">
        <v>5881578</v>
      </c>
      <c r="N1993" s="51">
        <v>5881578</v>
      </c>
      <c r="O1993" s="51">
        <v>0</v>
      </c>
      <c r="P1993" s="51">
        <v>0</v>
      </c>
      <c r="Q1993" s="9">
        <f t="shared" si="63"/>
        <v>1</v>
      </c>
    </row>
    <row r="1994" spans="1:17" x14ac:dyDescent="0.2">
      <c r="A1994" s="10" t="s">
        <v>543</v>
      </c>
      <c r="B1994" s="10" t="s">
        <v>544</v>
      </c>
      <c r="C1994" s="11" t="str">
        <f t="shared" si="62"/>
        <v>21376000 CONSEJO NAC.POLÍTICA PÚBLICA PERSONA JOV</v>
      </c>
      <c r="D1994" s="10" t="s">
        <v>19</v>
      </c>
      <c r="E1994" s="10" t="s">
        <v>643</v>
      </c>
      <c r="F1994" s="10" t="s">
        <v>644</v>
      </c>
      <c r="G1994" s="51">
        <v>3339766</v>
      </c>
      <c r="H1994" s="51">
        <v>3339766</v>
      </c>
      <c r="I1994" s="51">
        <v>3339766</v>
      </c>
      <c r="J1994" s="51">
        <v>0</v>
      </c>
      <c r="K1994" s="51">
        <v>0</v>
      </c>
      <c r="L1994" s="51">
        <v>0</v>
      </c>
      <c r="M1994" s="51">
        <v>3339766</v>
      </c>
      <c r="N1994" s="51">
        <v>3339766</v>
      </c>
      <c r="O1994" s="51">
        <v>0</v>
      </c>
      <c r="P1994" s="51">
        <v>0</v>
      </c>
      <c r="Q1994" s="9">
        <f t="shared" si="63"/>
        <v>1</v>
      </c>
    </row>
    <row r="1995" spans="1:17" x14ac:dyDescent="0.2">
      <c r="A1995" s="10" t="s">
        <v>543</v>
      </c>
      <c r="B1995" s="10" t="s">
        <v>544</v>
      </c>
      <c r="C1995" s="11" t="str">
        <f t="shared" si="62"/>
        <v>21376000 CONSEJO NAC.POLÍTICA PÚBLICA PERSONA JOV</v>
      </c>
      <c r="D1995" s="10" t="s">
        <v>19</v>
      </c>
      <c r="E1995" s="10" t="s">
        <v>645</v>
      </c>
      <c r="F1995" s="10" t="s">
        <v>646</v>
      </c>
      <c r="G1995" s="51">
        <v>6050434</v>
      </c>
      <c r="H1995" s="51">
        <v>6050434</v>
      </c>
      <c r="I1995" s="51">
        <v>6050434</v>
      </c>
      <c r="J1995" s="51">
        <v>0</v>
      </c>
      <c r="K1995" s="51">
        <v>0</v>
      </c>
      <c r="L1995" s="51">
        <v>0</v>
      </c>
      <c r="M1995" s="51">
        <v>6050434</v>
      </c>
      <c r="N1995" s="51">
        <v>6050434</v>
      </c>
      <c r="O1995" s="51">
        <v>0</v>
      </c>
      <c r="P1995" s="51">
        <v>0</v>
      </c>
      <c r="Q1995" s="9">
        <f t="shared" si="63"/>
        <v>1</v>
      </c>
    </row>
    <row r="1996" spans="1:17" x14ac:dyDescent="0.2">
      <c r="A1996" s="10" t="s">
        <v>543</v>
      </c>
      <c r="B1996" s="10" t="s">
        <v>544</v>
      </c>
      <c r="C1996" s="11" t="str">
        <f t="shared" si="62"/>
        <v>21376000 CONSEJO NAC.POLÍTICA PÚBLICA PERSONA JOV</v>
      </c>
      <c r="D1996" s="10" t="s">
        <v>19</v>
      </c>
      <c r="E1996" s="10" t="s">
        <v>647</v>
      </c>
      <c r="F1996" s="10" t="s">
        <v>648</v>
      </c>
      <c r="G1996" s="51">
        <v>4004259</v>
      </c>
      <c r="H1996" s="51">
        <v>4004259</v>
      </c>
      <c r="I1996" s="51">
        <v>4004259</v>
      </c>
      <c r="J1996" s="51">
        <v>0</v>
      </c>
      <c r="K1996" s="51">
        <v>0</v>
      </c>
      <c r="L1996" s="51">
        <v>0</v>
      </c>
      <c r="M1996" s="51">
        <v>4004259</v>
      </c>
      <c r="N1996" s="51">
        <v>4004259</v>
      </c>
      <c r="O1996" s="51">
        <v>0</v>
      </c>
      <c r="P1996" s="51">
        <v>0</v>
      </c>
      <c r="Q1996" s="9">
        <f t="shared" si="63"/>
        <v>1</v>
      </c>
    </row>
    <row r="1997" spans="1:17" x14ac:dyDescent="0.2">
      <c r="A1997" s="10" t="s">
        <v>543</v>
      </c>
      <c r="B1997" s="10" t="s">
        <v>544</v>
      </c>
      <c r="C1997" s="11" t="str">
        <f t="shared" si="62"/>
        <v>21376000 CONSEJO NAC.POLÍTICA PÚBLICA PERSONA JOV</v>
      </c>
      <c r="D1997" s="10" t="s">
        <v>19</v>
      </c>
      <c r="E1997" s="10" t="s">
        <v>649</v>
      </c>
      <c r="F1997" s="10" t="s">
        <v>650</v>
      </c>
      <c r="G1997" s="51">
        <v>3786486</v>
      </c>
      <c r="H1997" s="51">
        <v>3786486</v>
      </c>
      <c r="I1997" s="51">
        <v>3786486</v>
      </c>
      <c r="J1997" s="51">
        <v>0</v>
      </c>
      <c r="K1997" s="51">
        <v>0</v>
      </c>
      <c r="L1997" s="51">
        <v>0</v>
      </c>
      <c r="M1997" s="51">
        <v>3786486</v>
      </c>
      <c r="N1997" s="51">
        <v>3786486</v>
      </c>
      <c r="O1997" s="51">
        <v>0</v>
      </c>
      <c r="P1997" s="51">
        <v>0</v>
      </c>
      <c r="Q1997" s="9">
        <f t="shared" si="63"/>
        <v>1</v>
      </c>
    </row>
    <row r="1998" spans="1:17" x14ac:dyDescent="0.2">
      <c r="A1998" s="10" t="s">
        <v>543</v>
      </c>
      <c r="B1998" s="10" t="s">
        <v>544</v>
      </c>
      <c r="C1998" s="11" t="str">
        <f t="shared" si="62"/>
        <v>21376000 CONSEJO NAC.POLÍTICA PÚBLICA PERSONA JOV</v>
      </c>
      <c r="D1998" s="10" t="s">
        <v>19</v>
      </c>
      <c r="E1998" s="10" t="s">
        <v>651</v>
      </c>
      <c r="F1998" s="10" t="s">
        <v>652</v>
      </c>
      <c r="G1998" s="51">
        <v>3024210</v>
      </c>
      <c r="H1998" s="51">
        <v>3024210</v>
      </c>
      <c r="I1998" s="51">
        <v>3024210</v>
      </c>
      <c r="J1998" s="51">
        <v>0</v>
      </c>
      <c r="K1998" s="51">
        <v>0</v>
      </c>
      <c r="L1998" s="51">
        <v>0</v>
      </c>
      <c r="M1998" s="51">
        <v>3024210</v>
      </c>
      <c r="N1998" s="51">
        <v>3024210</v>
      </c>
      <c r="O1998" s="51">
        <v>0</v>
      </c>
      <c r="P1998" s="51">
        <v>0</v>
      </c>
      <c r="Q1998" s="9">
        <f t="shared" si="63"/>
        <v>1</v>
      </c>
    </row>
    <row r="1999" spans="1:17" x14ac:dyDescent="0.2">
      <c r="A1999" s="10" t="s">
        <v>543</v>
      </c>
      <c r="B1999" s="10" t="s">
        <v>544</v>
      </c>
      <c r="C1999" s="11" t="str">
        <f t="shared" si="62"/>
        <v>21376000 CONSEJO NAC.POLÍTICA PÚBLICA PERSONA JOV</v>
      </c>
      <c r="D1999" s="10" t="s">
        <v>19</v>
      </c>
      <c r="E1999" s="10" t="s">
        <v>653</v>
      </c>
      <c r="F1999" s="10" t="s">
        <v>654</v>
      </c>
      <c r="G1999" s="51">
        <v>2809583</v>
      </c>
      <c r="H1999" s="51">
        <v>2809583</v>
      </c>
      <c r="I1999" s="51">
        <v>2809583</v>
      </c>
      <c r="J1999" s="51">
        <v>0</v>
      </c>
      <c r="K1999" s="51">
        <v>0</v>
      </c>
      <c r="L1999" s="51">
        <v>0</v>
      </c>
      <c r="M1999" s="51">
        <v>2809583</v>
      </c>
      <c r="N1999" s="51">
        <v>2809583</v>
      </c>
      <c r="O1999" s="51">
        <v>0</v>
      </c>
      <c r="P1999" s="51">
        <v>0</v>
      </c>
      <c r="Q1999" s="9">
        <f t="shared" si="63"/>
        <v>1</v>
      </c>
    </row>
    <row r="2000" spans="1:17" x14ac:dyDescent="0.2">
      <c r="A2000" s="10" t="s">
        <v>543</v>
      </c>
      <c r="B2000" s="10" t="s">
        <v>544</v>
      </c>
      <c r="C2000" s="11" t="str">
        <f t="shared" si="62"/>
        <v>21376000 CONSEJO NAC.POLÍTICA PÚBLICA PERSONA JOV</v>
      </c>
      <c r="D2000" s="10" t="s">
        <v>19</v>
      </c>
      <c r="E2000" s="10" t="s">
        <v>655</v>
      </c>
      <c r="F2000" s="10" t="s">
        <v>656</v>
      </c>
      <c r="G2000" s="51">
        <v>5076015</v>
      </c>
      <c r="H2000" s="51">
        <v>5076015</v>
      </c>
      <c r="I2000" s="51">
        <v>5076015</v>
      </c>
      <c r="J2000" s="51">
        <v>0</v>
      </c>
      <c r="K2000" s="51">
        <v>0</v>
      </c>
      <c r="L2000" s="51">
        <v>0</v>
      </c>
      <c r="M2000" s="51">
        <v>5076015</v>
      </c>
      <c r="N2000" s="51">
        <v>5076015</v>
      </c>
      <c r="O2000" s="51">
        <v>0</v>
      </c>
      <c r="P2000" s="51">
        <v>0</v>
      </c>
      <c r="Q2000" s="9">
        <f t="shared" si="63"/>
        <v>1</v>
      </c>
    </row>
    <row r="2001" spans="1:17" x14ac:dyDescent="0.2">
      <c r="A2001" s="10" t="s">
        <v>543</v>
      </c>
      <c r="B2001" s="10" t="s">
        <v>544</v>
      </c>
      <c r="C2001" s="11" t="str">
        <f t="shared" si="62"/>
        <v>21376000 CONSEJO NAC.POLÍTICA PÚBLICA PERSONA JOV</v>
      </c>
      <c r="D2001" s="10" t="s">
        <v>19</v>
      </c>
      <c r="E2001" s="10" t="s">
        <v>657</v>
      </c>
      <c r="F2001" s="10" t="s">
        <v>658</v>
      </c>
      <c r="G2001" s="51">
        <v>5216063</v>
      </c>
      <c r="H2001" s="51">
        <v>5216063</v>
      </c>
      <c r="I2001" s="51">
        <v>5216063</v>
      </c>
      <c r="J2001" s="51">
        <v>0</v>
      </c>
      <c r="K2001" s="51">
        <v>0</v>
      </c>
      <c r="L2001" s="51">
        <v>0</v>
      </c>
      <c r="M2001" s="51">
        <v>5216063</v>
      </c>
      <c r="N2001" s="51">
        <v>5216063</v>
      </c>
      <c r="O2001" s="51">
        <v>0</v>
      </c>
      <c r="P2001" s="51">
        <v>0</v>
      </c>
      <c r="Q2001" s="9">
        <f t="shared" si="63"/>
        <v>1</v>
      </c>
    </row>
    <row r="2002" spans="1:17" x14ac:dyDescent="0.2">
      <c r="A2002" s="10" t="s">
        <v>543</v>
      </c>
      <c r="B2002" s="10" t="s">
        <v>544</v>
      </c>
      <c r="C2002" s="11" t="str">
        <f t="shared" si="62"/>
        <v>21376000 CONSEJO NAC.POLÍTICA PÚBLICA PERSONA JOV</v>
      </c>
      <c r="D2002" s="10" t="s">
        <v>19</v>
      </c>
      <c r="E2002" s="10" t="s">
        <v>659</v>
      </c>
      <c r="F2002" s="10" t="s">
        <v>660</v>
      </c>
      <c r="G2002" s="51">
        <v>4016076</v>
      </c>
      <c r="H2002" s="51">
        <v>4016076</v>
      </c>
      <c r="I2002" s="51">
        <v>4016076</v>
      </c>
      <c r="J2002" s="51">
        <v>0</v>
      </c>
      <c r="K2002" s="51">
        <v>0</v>
      </c>
      <c r="L2002" s="51">
        <v>0</v>
      </c>
      <c r="M2002" s="51">
        <v>0</v>
      </c>
      <c r="N2002" s="51">
        <v>0</v>
      </c>
      <c r="O2002" s="51">
        <v>4016076</v>
      </c>
      <c r="P2002" s="51">
        <v>4016076</v>
      </c>
      <c r="Q2002" s="9">
        <f t="shared" si="63"/>
        <v>0</v>
      </c>
    </row>
    <row r="2003" spans="1:17" x14ac:dyDescent="0.2">
      <c r="A2003" s="10" t="s">
        <v>543</v>
      </c>
      <c r="B2003" s="10" t="s">
        <v>544</v>
      </c>
      <c r="C2003" s="11" t="str">
        <f t="shared" si="62"/>
        <v>21376000 CONSEJO NAC.POLÍTICA PÚBLICA PERSONA JOV</v>
      </c>
      <c r="D2003" s="10" t="s">
        <v>19</v>
      </c>
      <c r="E2003" s="10" t="s">
        <v>661</v>
      </c>
      <c r="F2003" s="10" t="s">
        <v>662</v>
      </c>
      <c r="G2003" s="51">
        <v>4841595</v>
      </c>
      <c r="H2003" s="51">
        <v>4841595</v>
      </c>
      <c r="I2003" s="51">
        <v>4841595</v>
      </c>
      <c r="J2003" s="51">
        <v>0</v>
      </c>
      <c r="K2003" s="51">
        <v>0</v>
      </c>
      <c r="L2003" s="51">
        <v>0</v>
      </c>
      <c r="M2003" s="51">
        <v>4841595</v>
      </c>
      <c r="N2003" s="51">
        <v>4841595</v>
      </c>
      <c r="O2003" s="51">
        <v>0</v>
      </c>
      <c r="P2003" s="51">
        <v>0</v>
      </c>
      <c r="Q2003" s="9">
        <f t="shared" si="63"/>
        <v>1</v>
      </c>
    </row>
    <row r="2004" spans="1:17" x14ac:dyDescent="0.2">
      <c r="A2004" s="10" t="s">
        <v>543</v>
      </c>
      <c r="B2004" s="10" t="s">
        <v>544</v>
      </c>
      <c r="C2004" s="11" t="str">
        <f t="shared" si="62"/>
        <v>21376000 CONSEJO NAC.POLÍTICA PÚBLICA PERSONA JOV</v>
      </c>
      <c r="D2004" s="10" t="s">
        <v>19</v>
      </c>
      <c r="E2004" s="10" t="s">
        <v>663</v>
      </c>
      <c r="F2004" s="10" t="s">
        <v>664</v>
      </c>
      <c r="G2004" s="51">
        <v>3872672</v>
      </c>
      <c r="H2004" s="51">
        <v>3872672</v>
      </c>
      <c r="I2004" s="51">
        <v>3872672</v>
      </c>
      <c r="J2004" s="51">
        <v>0</v>
      </c>
      <c r="K2004" s="51">
        <v>0</v>
      </c>
      <c r="L2004" s="51">
        <v>0</v>
      </c>
      <c r="M2004" s="51">
        <v>3872672</v>
      </c>
      <c r="N2004" s="51">
        <v>3872672</v>
      </c>
      <c r="O2004" s="51">
        <v>0</v>
      </c>
      <c r="P2004" s="51">
        <v>0</v>
      </c>
      <c r="Q2004" s="9">
        <f t="shared" si="63"/>
        <v>1</v>
      </c>
    </row>
    <row r="2005" spans="1:17" x14ac:dyDescent="0.2">
      <c r="A2005" s="10" t="s">
        <v>543</v>
      </c>
      <c r="B2005" s="10" t="s">
        <v>544</v>
      </c>
      <c r="C2005" s="11" t="str">
        <f t="shared" si="62"/>
        <v>21376000 CONSEJO NAC.POLÍTICA PÚBLICA PERSONA JOV</v>
      </c>
      <c r="D2005" s="10" t="s">
        <v>19</v>
      </c>
      <c r="E2005" s="10" t="s">
        <v>665</v>
      </c>
      <c r="F2005" s="10" t="s">
        <v>666</v>
      </c>
      <c r="G2005" s="51">
        <v>3464097</v>
      </c>
      <c r="H2005" s="51">
        <v>3464097</v>
      </c>
      <c r="I2005" s="51">
        <v>3464097</v>
      </c>
      <c r="J2005" s="51">
        <v>0</v>
      </c>
      <c r="K2005" s="51">
        <v>0</v>
      </c>
      <c r="L2005" s="51">
        <v>0</v>
      </c>
      <c r="M2005" s="51">
        <v>3464097</v>
      </c>
      <c r="N2005" s="51">
        <v>3464097</v>
      </c>
      <c r="O2005" s="51">
        <v>0</v>
      </c>
      <c r="P2005" s="51">
        <v>0</v>
      </c>
      <c r="Q2005" s="9">
        <f t="shared" si="63"/>
        <v>1</v>
      </c>
    </row>
    <row r="2006" spans="1:17" x14ac:dyDescent="0.2">
      <c r="A2006" s="10" t="s">
        <v>543</v>
      </c>
      <c r="B2006" s="10" t="s">
        <v>544</v>
      </c>
      <c r="C2006" s="11" t="str">
        <f t="shared" si="62"/>
        <v>21376000 CONSEJO NAC.POLÍTICA PÚBLICA PERSONA JOV</v>
      </c>
      <c r="D2006" s="10" t="s">
        <v>19</v>
      </c>
      <c r="E2006" s="10" t="s">
        <v>667</v>
      </c>
      <c r="F2006" s="10" t="s">
        <v>668</v>
      </c>
      <c r="G2006" s="51">
        <v>5898015</v>
      </c>
      <c r="H2006" s="51">
        <v>5898015</v>
      </c>
      <c r="I2006" s="51">
        <v>5898015</v>
      </c>
      <c r="J2006" s="51">
        <v>0</v>
      </c>
      <c r="K2006" s="51">
        <v>0</v>
      </c>
      <c r="L2006" s="51">
        <v>0</v>
      </c>
      <c r="M2006" s="51">
        <v>5898015</v>
      </c>
      <c r="N2006" s="51">
        <v>5898015</v>
      </c>
      <c r="O2006" s="51">
        <v>0</v>
      </c>
      <c r="P2006" s="51">
        <v>0</v>
      </c>
      <c r="Q2006" s="9">
        <f t="shared" si="63"/>
        <v>1</v>
      </c>
    </row>
    <row r="2007" spans="1:17" x14ac:dyDescent="0.2">
      <c r="A2007" s="10" t="s">
        <v>543</v>
      </c>
      <c r="B2007" s="10" t="s">
        <v>544</v>
      </c>
      <c r="C2007" s="11" t="str">
        <f t="shared" si="62"/>
        <v>21376000 CONSEJO NAC.POLÍTICA PÚBLICA PERSONA JOV</v>
      </c>
      <c r="D2007" s="10" t="s">
        <v>19</v>
      </c>
      <c r="E2007" s="10" t="s">
        <v>669</v>
      </c>
      <c r="F2007" s="10" t="s">
        <v>670</v>
      </c>
      <c r="G2007" s="51">
        <v>2696599</v>
      </c>
      <c r="H2007" s="51">
        <v>2696599</v>
      </c>
      <c r="I2007" s="51">
        <v>2696599</v>
      </c>
      <c r="J2007" s="51">
        <v>0</v>
      </c>
      <c r="K2007" s="51">
        <v>0</v>
      </c>
      <c r="L2007" s="51">
        <v>0</v>
      </c>
      <c r="M2007" s="51">
        <v>2696599</v>
      </c>
      <c r="N2007" s="51">
        <v>2696599</v>
      </c>
      <c r="O2007" s="51">
        <v>0</v>
      </c>
      <c r="P2007" s="51">
        <v>0</v>
      </c>
      <c r="Q2007" s="9">
        <f t="shared" si="63"/>
        <v>1</v>
      </c>
    </row>
    <row r="2008" spans="1:17" x14ac:dyDescent="0.2">
      <c r="A2008" s="10" t="s">
        <v>543</v>
      </c>
      <c r="B2008" s="10" t="s">
        <v>544</v>
      </c>
      <c r="C2008" s="11" t="str">
        <f t="shared" si="62"/>
        <v>21376000 CONSEJO NAC.POLÍTICA PÚBLICA PERSONA JOV</v>
      </c>
      <c r="D2008" s="10" t="s">
        <v>19</v>
      </c>
      <c r="E2008" s="10" t="s">
        <v>671</v>
      </c>
      <c r="F2008" s="10" t="s">
        <v>672</v>
      </c>
      <c r="G2008" s="51">
        <v>4325814</v>
      </c>
      <c r="H2008" s="51">
        <v>4325814</v>
      </c>
      <c r="I2008" s="51">
        <v>4325814</v>
      </c>
      <c r="J2008" s="51">
        <v>0</v>
      </c>
      <c r="K2008" s="51">
        <v>0</v>
      </c>
      <c r="L2008" s="51">
        <v>0</v>
      </c>
      <c r="M2008" s="51">
        <v>4325814</v>
      </c>
      <c r="N2008" s="51">
        <v>4325814</v>
      </c>
      <c r="O2008" s="51">
        <v>0</v>
      </c>
      <c r="P2008" s="51">
        <v>0</v>
      </c>
      <c r="Q2008" s="9">
        <f t="shared" si="63"/>
        <v>1</v>
      </c>
    </row>
    <row r="2009" spans="1:17" x14ac:dyDescent="0.2">
      <c r="A2009" s="10" t="s">
        <v>543</v>
      </c>
      <c r="B2009" s="10" t="s">
        <v>544</v>
      </c>
      <c r="C2009" s="11" t="str">
        <f t="shared" si="62"/>
        <v>21376000 CONSEJO NAC.POLÍTICA PÚBLICA PERSONA JOV</v>
      </c>
      <c r="D2009" s="10" t="s">
        <v>19</v>
      </c>
      <c r="E2009" s="10" t="s">
        <v>673</v>
      </c>
      <c r="F2009" s="10" t="s">
        <v>674</v>
      </c>
      <c r="G2009" s="51">
        <v>4168131</v>
      </c>
      <c r="H2009" s="51">
        <v>4168131</v>
      </c>
      <c r="I2009" s="51">
        <v>4168131</v>
      </c>
      <c r="J2009" s="51">
        <v>0</v>
      </c>
      <c r="K2009" s="51">
        <v>0</v>
      </c>
      <c r="L2009" s="51">
        <v>0</v>
      </c>
      <c r="M2009" s="51">
        <v>4168131</v>
      </c>
      <c r="N2009" s="51">
        <v>4168131</v>
      </c>
      <c r="O2009" s="51">
        <v>0</v>
      </c>
      <c r="P2009" s="51">
        <v>0</v>
      </c>
      <c r="Q2009" s="9">
        <f t="shared" si="63"/>
        <v>1</v>
      </c>
    </row>
    <row r="2010" spans="1:17" x14ac:dyDescent="0.2">
      <c r="A2010" s="10" t="s">
        <v>543</v>
      </c>
      <c r="B2010" s="10" t="s">
        <v>544</v>
      </c>
      <c r="C2010" s="11" t="str">
        <f t="shared" si="62"/>
        <v>21376000 CONSEJO NAC.POLÍTICA PÚBLICA PERSONA JOV</v>
      </c>
      <c r="D2010" s="10" t="s">
        <v>19</v>
      </c>
      <c r="E2010" s="10" t="s">
        <v>675</v>
      </c>
      <c r="F2010" s="10" t="s">
        <v>676</v>
      </c>
      <c r="G2010" s="51">
        <v>7248919</v>
      </c>
      <c r="H2010" s="51">
        <v>0</v>
      </c>
      <c r="I2010" s="51">
        <v>0</v>
      </c>
      <c r="J2010" s="51">
        <v>0</v>
      </c>
      <c r="K2010" s="51">
        <v>0</v>
      </c>
      <c r="L2010" s="51">
        <v>0</v>
      </c>
      <c r="M2010" s="51">
        <v>0</v>
      </c>
      <c r="N2010" s="51">
        <v>0</v>
      </c>
      <c r="O2010" s="51">
        <v>0</v>
      </c>
      <c r="P2010" s="51">
        <v>0</v>
      </c>
      <c r="Q2010" s="9">
        <f t="shared" si="63"/>
        <v>0</v>
      </c>
    </row>
    <row r="2011" spans="1:17" x14ac:dyDescent="0.2">
      <c r="A2011" s="10" t="s">
        <v>543</v>
      </c>
      <c r="B2011" s="10" t="s">
        <v>544</v>
      </c>
      <c r="C2011" s="11" t="str">
        <f t="shared" si="62"/>
        <v>21376000 CONSEJO NAC.POLÍTICA PÚBLICA PERSONA JOV</v>
      </c>
      <c r="D2011" s="10" t="s">
        <v>19</v>
      </c>
      <c r="E2011" s="10" t="s">
        <v>677</v>
      </c>
      <c r="F2011" s="10" t="s">
        <v>678</v>
      </c>
      <c r="G2011" s="51">
        <v>2609750</v>
      </c>
      <c r="H2011" s="51">
        <v>2609750</v>
      </c>
      <c r="I2011" s="51">
        <v>2609750</v>
      </c>
      <c r="J2011" s="51">
        <v>0</v>
      </c>
      <c r="K2011" s="51">
        <v>0</v>
      </c>
      <c r="L2011" s="51">
        <v>0</v>
      </c>
      <c r="M2011" s="51">
        <v>2609750</v>
      </c>
      <c r="N2011" s="51">
        <v>2609750</v>
      </c>
      <c r="O2011" s="51">
        <v>0</v>
      </c>
      <c r="P2011" s="51">
        <v>0</v>
      </c>
      <c r="Q2011" s="9">
        <f t="shared" si="63"/>
        <v>1</v>
      </c>
    </row>
    <row r="2012" spans="1:17" x14ac:dyDescent="0.2">
      <c r="A2012" s="10" t="s">
        <v>543</v>
      </c>
      <c r="B2012" s="10" t="s">
        <v>544</v>
      </c>
      <c r="C2012" s="11" t="str">
        <f t="shared" si="62"/>
        <v>21376000 CONSEJO NAC.POLÍTICA PÚBLICA PERSONA JOV</v>
      </c>
      <c r="D2012" s="10" t="s">
        <v>19</v>
      </c>
      <c r="E2012" s="10" t="s">
        <v>679</v>
      </c>
      <c r="F2012" s="10" t="s">
        <v>680</v>
      </c>
      <c r="G2012" s="51">
        <v>6643397</v>
      </c>
      <c r="H2012" s="51">
        <v>6643397</v>
      </c>
      <c r="I2012" s="51">
        <v>6643397</v>
      </c>
      <c r="J2012" s="51">
        <v>0</v>
      </c>
      <c r="K2012" s="51">
        <v>0</v>
      </c>
      <c r="L2012" s="51">
        <v>0</v>
      </c>
      <c r="M2012" s="51">
        <v>6643397</v>
      </c>
      <c r="N2012" s="51">
        <v>6643397</v>
      </c>
      <c r="O2012" s="51">
        <v>0</v>
      </c>
      <c r="P2012" s="51">
        <v>0</v>
      </c>
      <c r="Q2012" s="9">
        <f t="shared" si="63"/>
        <v>1</v>
      </c>
    </row>
    <row r="2013" spans="1:17" x14ac:dyDescent="0.2">
      <c r="A2013" s="10" t="s">
        <v>543</v>
      </c>
      <c r="B2013" s="10" t="s">
        <v>544</v>
      </c>
      <c r="C2013" s="11" t="str">
        <f t="shared" si="62"/>
        <v>21376000 CONSEJO NAC.POLÍTICA PÚBLICA PERSONA JOV</v>
      </c>
      <c r="D2013" s="10" t="s">
        <v>19</v>
      </c>
      <c r="E2013" s="10" t="s">
        <v>681</v>
      </c>
      <c r="F2013" s="10" t="s">
        <v>682</v>
      </c>
      <c r="G2013" s="51">
        <v>2873539</v>
      </c>
      <c r="H2013" s="51">
        <v>2873539</v>
      </c>
      <c r="I2013" s="51">
        <v>2873539</v>
      </c>
      <c r="J2013" s="51">
        <v>0</v>
      </c>
      <c r="K2013" s="51">
        <v>0</v>
      </c>
      <c r="L2013" s="51">
        <v>0</v>
      </c>
      <c r="M2013" s="51">
        <v>2873539</v>
      </c>
      <c r="N2013" s="51">
        <v>2873539</v>
      </c>
      <c r="O2013" s="51">
        <v>0</v>
      </c>
      <c r="P2013" s="51">
        <v>0</v>
      </c>
      <c r="Q2013" s="9">
        <f t="shared" si="63"/>
        <v>1</v>
      </c>
    </row>
    <row r="2014" spans="1:17" x14ac:dyDescent="0.2">
      <c r="A2014" s="10" t="s">
        <v>543</v>
      </c>
      <c r="B2014" s="10" t="s">
        <v>544</v>
      </c>
      <c r="C2014" s="11" t="str">
        <f t="shared" si="62"/>
        <v>21376000 CONSEJO NAC.POLÍTICA PÚBLICA PERSONA JOV</v>
      </c>
      <c r="D2014" s="10" t="s">
        <v>19</v>
      </c>
      <c r="E2014" s="10" t="s">
        <v>683</v>
      </c>
      <c r="F2014" s="10" t="s">
        <v>684</v>
      </c>
      <c r="G2014" s="51">
        <v>2744061</v>
      </c>
      <c r="H2014" s="51">
        <v>2744061</v>
      </c>
      <c r="I2014" s="51">
        <v>2744061</v>
      </c>
      <c r="J2014" s="51">
        <v>0</v>
      </c>
      <c r="K2014" s="51">
        <v>0</v>
      </c>
      <c r="L2014" s="51">
        <v>0</v>
      </c>
      <c r="M2014" s="51">
        <v>2744061</v>
      </c>
      <c r="N2014" s="51">
        <v>2744061</v>
      </c>
      <c r="O2014" s="51">
        <v>0</v>
      </c>
      <c r="P2014" s="51">
        <v>0</v>
      </c>
      <c r="Q2014" s="9">
        <f t="shared" si="63"/>
        <v>1</v>
      </c>
    </row>
    <row r="2015" spans="1:17" x14ac:dyDescent="0.2">
      <c r="A2015" s="10" t="s">
        <v>543</v>
      </c>
      <c r="B2015" s="10" t="s">
        <v>544</v>
      </c>
      <c r="C2015" s="11" t="str">
        <f t="shared" si="62"/>
        <v>21376000 CONSEJO NAC.POLÍTICA PÚBLICA PERSONA JOV</v>
      </c>
      <c r="D2015" s="10" t="s">
        <v>19</v>
      </c>
      <c r="E2015" s="10" t="s">
        <v>685</v>
      </c>
      <c r="F2015" s="10" t="s">
        <v>686</v>
      </c>
      <c r="G2015" s="51">
        <v>3710300</v>
      </c>
      <c r="H2015" s="51">
        <v>3710300</v>
      </c>
      <c r="I2015" s="51">
        <v>3710300</v>
      </c>
      <c r="J2015" s="51">
        <v>0</v>
      </c>
      <c r="K2015" s="51">
        <v>0</v>
      </c>
      <c r="L2015" s="51">
        <v>0</v>
      </c>
      <c r="M2015" s="51">
        <v>3710300</v>
      </c>
      <c r="N2015" s="51">
        <v>3710300</v>
      </c>
      <c r="O2015" s="51">
        <v>0</v>
      </c>
      <c r="P2015" s="51">
        <v>0</v>
      </c>
      <c r="Q2015" s="9">
        <f t="shared" si="63"/>
        <v>1</v>
      </c>
    </row>
    <row r="2016" spans="1:17" x14ac:dyDescent="0.2">
      <c r="A2016" s="10" t="s">
        <v>543</v>
      </c>
      <c r="B2016" s="10" t="s">
        <v>544</v>
      </c>
      <c r="C2016" s="11" t="str">
        <f t="shared" si="62"/>
        <v>21376000 CONSEJO NAC.POLÍTICA PÚBLICA PERSONA JOV</v>
      </c>
      <c r="D2016" s="10" t="s">
        <v>19</v>
      </c>
      <c r="E2016" s="10" t="s">
        <v>687</v>
      </c>
      <c r="F2016" s="10" t="s">
        <v>688</v>
      </c>
      <c r="G2016" s="51">
        <v>8228119</v>
      </c>
      <c r="H2016" s="51">
        <v>8228119</v>
      </c>
      <c r="I2016" s="51">
        <v>8228119</v>
      </c>
      <c r="J2016" s="51">
        <v>0</v>
      </c>
      <c r="K2016" s="51">
        <v>0</v>
      </c>
      <c r="L2016" s="51">
        <v>0</v>
      </c>
      <c r="M2016" s="51">
        <v>8228119</v>
      </c>
      <c r="N2016" s="51">
        <v>8228119</v>
      </c>
      <c r="O2016" s="51">
        <v>0</v>
      </c>
      <c r="P2016" s="51">
        <v>0</v>
      </c>
      <c r="Q2016" s="9">
        <f t="shared" si="63"/>
        <v>1</v>
      </c>
    </row>
    <row r="2017" spans="1:17" x14ac:dyDescent="0.2">
      <c r="A2017" s="10" t="s">
        <v>543</v>
      </c>
      <c r="B2017" s="10" t="s">
        <v>544</v>
      </c>
      <c r="C2017" s="11" t="str">
        <f t="shared" si="62"/>
        <v>21376000 CONSEJO NAC.POLÍTICA PÚBLICA PERSONA JOV</v>
      </c>
      <c r="D2017" s="10" t="s">
        <v>19</v>
      </c>
      <c r="E2017" s="10" t="s">
        <v>689</v>
      </c>
      <c r="F2017" s="10" t="s">
        <v>690</v>
      </c>
      <c r="G2017" s="51">
        <v>2822867</v>
      </c>
      <c r="H2017" s="51">
        <v>2822867</v>
      </c>
      <c r="I2017" s="51">
        <v>2822867</v>
      </c>
      <c r="J2017" s="51">
        <v>0</v>
      </c>
      <c r="K2017" s="51">
        <v>0</v>
      </c>
      <c r="L2017" s="51">
        <v>0</v>
      </c>
      <c r="M2017" s="51">
        <v>2822867</v>
      </c>
      <c r="N2017" s="51">
        <v>2822867</v>
      </c>
      <c r="O2017" s="51">
        <v>0</v>
      </c>
      <c r="P2017" s="51">
        <v>0</v>
      </c>
      <c r="Q2017" s="9">
        <f t="shared" si="63"/>
        <v>1</v>
      </c>
    </row>
    <row r="2018" spans="1:17" x14ac:dyDescent="0.2">
      <c r="A2018" s="10" t="s">
        <v>543</v>
      </c>
      <c r="B2018" s="10" t="s">
        <v>544</v>
      </c>
      <c r="C2018" s="11" t="str">
        <f t="shared" si="62"/>
        <v>21376000 CONSEJO NAC.POLÍTICA PÚBLICA PERSONA JOV</v>
      </c>
      <c r="D2018" s="10" t="s">
        <v>19</v>
      </c>
      <c r="E2018" s="10" t="s">
        <v>691</v>
      </c>
      <c r="F2018" s="10" t="s">
        <v>692</v>
      </c>
      <c r="G2018" s="51">
        <v>5014903</v>
      </c>
      <c r="H2018" s="51">
        <v>5014903</v>
      </c>
      <c r="I2018" s="51">
        <v>5014903</v>
      </c>
      <c r="J2018" s="51">
        <v>0</v>
      </c>
      <c r="K2018" s="51">
        <v>0</v>
      </c>
      <c r="L2018" s="51">
        <v>0</v>
      </c>
      <c r="M2018" s="51">
        <v>5014903</v>
      </c>
      <c r="N2018" s="51">
        <v>5014903</v>
      </c>
      <c r="O2018" s="51">
        <v>0</v>
      </c>
      <c r="P2018" s="51">
        <v>0</v>
      </c>
      <c r="Q2018" s="9">
        <f t="shared" si="63"/>
        <v>1</v>
      </c>
    </row>
    <row r="2019" spans="1:17" x14ac:dyDescent="0.2">
      <c r="A2019" s="10" t="s">
        <v>543</v>
      </c>
      <c r="B2019" s="10" t="s">
        <v>544</v>
      </c>
      <c r="C2019" s="11" t="str">
        <f t="shared" si="62"/>
        <v>21376000 CONSEJO NAC.POLÍTICA PÚBLICA PERSONA JOV</v>
      </c>
      <c r="D2019" s="10" t="s">
        <v>19</v>
      </c>
      <c r="E2019" s="10" t="s">
        <v>693</v>
      </c>
      <c r="F2019" s="10" t="s">
        <v>694</v>
      </c>
      <c r="G2019" s="51">
        <v>4240193</v>
      </c>
      <c r="H2019" s="51">
        <v>4240193</v>
      </c>
      <c r="I2019" s="51">
        <v>4240193</v>
      </c>
      <c r="J2019" s="51">
        <v>0</v>
      </c>
      <c r="K2019" s="51">
        <v>0</v>
      </c>
      <c r="L2019" s="51">
        <v>0</v>
      </c>
      <c r="M2019" s="51">
        <v>4240193</v>
      </c>
      <c r="N2019" s="51">
        <v>4240193</v>
      </c>
      <c r="O2019" s="51">
        <v>0</v>
      </c>
      <c r="P2019" s="51">
        <v>0</v>
      </c>
      <c r="Q2019" s="9">
        <f t="shared" si="63"/>
        <v>1</v>
      </c>
    </row>
    <row r="2020" spans="1:17" x14ac:dyDescent="0.2">
      <c r="A2020" s="10" t="s">
        <v>543</v>
      </c>
      <c r="B2020" s="10" t="s">
        <v>544</v>
      </c>
      <c r="C2020" s="11" t="str">
        <f t="shared" si="62"/>
        <v>21376000 CONSEJO NAC.POLÍTICA PÚBLICA PERSONA JOV</v>
      </c>
      <c r="D2020" s="10" t="s">
        <v>19</v>
      </c>
      <c r="E2020" s="10" t="s">
        <v>695</v>
      </c>
      <c r="F2020" s="10" t="s">
        <v>696</v>
      </c>
      <c r="G2020" s="51">
        <v>3365038</v>
      </c>
      <c r="H2020" s="51">
        <v>3365038</v>
      </c>
      <c r="I2020" s="51">
        <v>3365038</v>
      </c>
      <c r="J2020" s="51">
        <v>0</v>
      </c>
      <c r="K2020" s="51">
        <v>0</v>
      </c>
      <c r="L2020" s="51">
        <v>0</v>
      </c>
      <c r="M2020" s="51">
        <v>3365038</v>
      </c>
      <c r="N2020" s="51">
        <v>3365038</v>
      </c>
      <c r="O2020" s="51">
        <v>0</v>
      </c>
      <c r="P2020" s="51">
        <v>0</v>
      </c>
      <c r="Q2020" s="9">
        <f t="shared" si="63"/>
        <v>1</v>
      </c>
    </row>
    <row r="2021" spans="1:17" x14ac:dyDescent="0.2">
      <c r="A2021" s="10" t="s">
        <v>543</v>
      </c>
      <c r="B2021" s="10" t="s">
        <v>544</v>
      </c>
      <c r="C2021" s="11" t="str">
        <f t="shared" si="62"/>
        <v>21376000 CONSEJO NAC.POLÍTICA PÚBLICA PERSONA JOV</v>
      </c>
      <c r="D2021" s="10" t="s">
        <v>19</v>
      </c>
      <c r="E2021" s="10" t="s">
        <v>697</v>
      </c>
      <c r="F2021" s="10" t="s">
        <v>698</v>
      </c>
      <c r="G2021" s="51">
        <v>4641376</v>
      </c>
      <c r="H2021" s="51">
        <v>0</v>
      </c>
      <c r="I2021" s="51">
        <v>0</v>
      </c>
      <c r="J2021" s="51">
        <v>0</v>
      </c>
      <c r="K2021" s="51">
        <v>0</v>
      </c>
      <c r="L2021" s="51">
        <v>0</v>
      </c>
      <c r="M2021" s="51">
        <v>0</v>
      </c>
      <c r="N2021" s="51">
        <v>0</v>
      </c>
      <c r="O2021" s="51">
        <v>0</v>
      </c>
      <c r="P2021" s="51">
        <v>0</v>
      </c>
      <c r="Q2021" s="9">
        <f t="shared" si="63"/>
        <v>0</v>
      </c>
    </row>
    <row r="2022" spans="1:17" x14ac:dyDescent="0.2">
      <c r="A2022" s="10" t="s">
        <v>543</v>
      </c>
      <c r="B2022" s="10" t="s">
        <v>544</v>
      </c>
      <c r="C2022" s="11" t="str">
        <f t="shared" si="62"/>
        <v>21376000 CONSEJO NAC.POLÍTICA PÚBLICA PERSONA JOV</v>
      </c>
      <c r="D2022" s="10" t="s">
        <v>19</v>
      </c>
      <c r="E2022" s="10" t="s">
        <v>699</v>
      </c>
      <c r="F2022" s="10" t="s">
        <v>700</v>
      </c>
      <c r="G2022" s="51">
        <v>4080033</v>
      </c>
      <c r="H2022" s="51">
        <v>4080033</v>
      </c>
      <c r="I2022" s="51">
        <v>4080033</v>
      </c>
      <c r="J2022" s="51">
        <v>0</v>
      </c>
      <c r="K2022" s="51">
        <v>0</v>
      </c>
      <c r="L2022" s="51">
        <v>0</v>
      </c>
      <c r="M2022" s="51">
        <v>4080033</v>
      </c>
      <c r="N2022" s="51">
        <v>4080033</v>
      </c>
      <c r="O2022" s="51">
        <v>0</v>
      </c>
      <c r="P2022" s="51">
        <v>0</v>
      </c>
      <c r="Q2022" s="9">
        <f t="shared" si="63"/>
        <v>1</v>
      </c>
    </row>
    <row r="2023" spans="1:17" x14ac:dyDescent="0.2">
      <c r="A2023" s="10" t="s">
        <v>543</v>
      </c>
      <c r="B2023" s="10" t="s">
        <v>544</v>
      </c>
      <c r="C2023" s="11" t="str">
        <f t="shared" si="62"/>
        <v>21376000 CONSEJO NAC.POLÍTICA PÚBLICA PERSONA JOV</v>
      </c>
      <c r="D2023" s="10" t="s">
        <v>19</v>
      </c>
      <c r="E2023" s="10" t="s">
        <v>701</v>
      </c>
      <c r="F2023" s="10" t="s">
        <v>702</v>
      </c>
      <c r="G2023" s="51">
        <v>4078361</v>
      </c>
      <c r="H2023" s="51">
        <v>4078361</v>
      </c>
      <c r="I2023" s="51">
        <v>4078361</v>
      </c>
      <c r="J2023" s="51">
        <v>0</v>
      </c>
      <c r="K2023" s="51">
        <v>0</v>
      </c>
      <c r="L2023" s="51">
        <v>0</v>
      </c>
      <c r="M2023" s="51">
        <v>4078361</v>
      </c>
      <c r="N2023" s="51">
        <v>4078361</v>
      </c>
      <c r="O2023" s="51">
        <v>0</v>
      </c>
      <c r="P2023" s="51">
        <v>0</v>
      </c>
      <c r="Q2023" s="9">
        <f t="shared" si="63"/>
        <v>1</v>
      </c>
    </row>
    <row r="2024" spans="1:17" x14ac:dyDescent="0.2">
      <c r="A2024" s="10" t="s">
        <v>543</v>
      </c>
      <c r="B2024" s="10" t="s">
        <v>544</v>
      </c>
      <c r="C2024" s="11" t="str">
        <f t="shared" si="62"/>
        <v>21376000 CONSEJO NAC.POLÍTICA PÚBLICA PERSONA JOV</v>
      </c>
      <c r="D2024" s="10" t="s">
        <v>19</v>
      </c>
      <c r="E2024" s="10" t="s">
        <v>703</v>
      </c>
      <c r="F2024" s="10" t="s">
        <v>704</v>
      </c>
      <c r="G2024" s="51">
        <v>5640299</v>
      </c>
      <c r="H2024" s="51">
        <v>5640299</v>
      </c>
      <c r="I2024" s="51">
        <v>5640299</v>
      </c>
      <c r="J2024" s="51">
        <v>0</v>
      </c>
      <c r="K2024" s="51">
        <v>0</v>
      </c>
      <c r="L2024" s="51">
        <v>0</v>
      </c>
      <c r="M2024" s="51">
        <v>5640299</v>
      </c>
      <c r="N2024" s="51">
        <v>5640299</v>
      </c>
      <c r="O2024" s="51">
        <v>0</v>
      </c>
      <c r="P2024" s="51">
        <v>0</v>
      </c>
      <c r="Q2024" s="9">
        <f t="shared" si="63"/>
        <v>1</v>
      </c>
    </row>
    <row r="2025" spans="1:17" x14ac:dyDescent="0.2">
      <c r="A2025" s="10" t="s">
        <v>543</v>
      </c>
      <c r="B2025" s="10" t="s">
        <v>544</v>
      </c>
      <c r="C2025" s="11" t="str">
        <f t="shared" si="62"/>
        <v>21376000 CONSEJO NAC.POLÍTICA PÚBLICA PERSONA JOV</v>
      </c>
      <c r="D2025" s="10" t="s">
        <v>19</v>
      </c>
      <c r="E2025" s="10" t="s">
        <v>705</v>
      </c>
      <c r="F2025" s="10" t="s">
        <v>706</v>
      </c>
      <c r="G2025" s="51">
        <v>6738601</v>
      </c>
      <c r="H2025" s="51">
        <v>6738601</v>
      </c>
      <c r="I2025" s="51">
        <v>6738601</v>
      </c>
      <c r="J2025" s="51">
        <v>0</v>
      </c>
      <c r="K2025" s="51">
        <v>0</v>
      </c>
      <c r="L2025" s="51">
        <v>0</v>
      </c>
      <c r="M2025" s="51">
        <v>6738601</v>
      </c>
      <c r="N2025" s="51">
        <v>6738601</v>
      </c>
      <c r="O2025" s="51">
        <v>0</v>
      </c>
      <c r="P2025" s="51">
        <v>0</v>
      </c>
      <c r="Q2025" s="9">
        <f t="shared" si="63"/>
        <v>1</v>
      </c>
    </row>
    <row r="2026" spans="1:17" x14ac:dyDescent="0.2">
      <c r="A2026" s="10" t="s">
        <v>543</v>
      </c>
      <c r="B2026" s="10" t="s">
        <v>544</v>
      </c>
      <c r="C2026" s="11" t="str">
        <f t="shared" si="62"/>
        <v>21376000 CONSEJO NAC.POLÍTICA PÚBLICA PERSONA JOV</v>
      </c>
      <c r="D2026" s="10" t="s">
        <v>19</v>
      </c>
      <c r="E2026" s="10" t="s">
        <v>707</v>
      </c>
      <c r="F2026" s="10" t="s">
        <v>708</v>
      </c>
      <c r="G2026" s="51">
        <v>5450743</v>
      </c>
      <c r="H2026" s="51">
        <v>5450743</v>
      </c>
      <c r="I2026" s="51">
        <v>5450743</v>
      </c>
      <c r="J2026" s="51">
        <v>0</v>
      </c>
      <c r="K2026" s="51">
        <v>0</v>
      </c>
      <c r="L2026" s="51">
        <v>0</v>
      </c>
      <c r="M2026" s="51">
        <v>5450743</v>
      </c>
      <c r="N2026" s="51">
        <v>5450743</v>
      </c>
      <c r="O2026" s="51">
        <v>0</v>
      </c>
      <c r="P2026" s="51">
        <v>0</v>
      </c>
      <c r="Q2026" s="9">
        <f t="shared" si="63"/>
        <v>1</v>
      </c>
    </row>
    <row r="2027" spans="1:17" x14ac:dyDescent="0.2">
      <c r="A2027" s="10" t="s">
        <v>543</v>
      </c>
      <c r="B2027" s="10" t="s">
        <v>544</v>
      </c>
      <c r="C2027" s="11" t="str">
        <f t="shared" si="62"/>
        <v>21376000 CONSEJO NAC.POLÍTICA PÚBLICA PERSONA JOV</v>
      </c>
      <c r="D2027" s="10" t="s">
        <v>19</v>
      </c>
      <c r="E2027" s="10" t="s">
        <v>709</v>
      </c>
      <c r="F2027" s="10" t="s">
        <v>710</v>
      </c>
      <c r="G2027" s="51">
        <v>5672515</v>
      </c>
      <c r="H2027" s="51">
        <v>5672515</v>
      </c>
      <c r="I2027" s="51">
        <v>5672515</v>
      </c>
      <c r="J2027" s="51">
        <v>0</v>
      </c>
      <c r="K2027" s="51">
        <v>0</v>
      </c>
      <c r="L2027" s="51">
        <v>0</v>
      </c>
      <c r="M2027" s="51">
        <v>5672515</v>
      </c>
      <c r="N2027" s="51">
        <v>5672515</v>
      </c>
      <c r="O2027" s="51">
        <v>0</v>
      </c>
      <c r="P2027" s="51">
        <v>0</v>
      </c>
      <c r="Q2027" s="9">
        <f t="shared" si="63"/>
        <v>1</v>
      </c>
    </row>
    <row r="2028" spans="1:17" x14ac:dyDescent="0.2">
      <c r="A2028" s="10" t="s">
        <v>543</v>
      </c>
      <c r="B2028" s="10" t="s">
        <v>544</v>
      </c>
      <c r="C2028" s="11" t="str">
        <f t="shared" si="62"/>
        <v>21376000 CONSEJO NAC.POLÍTICA PÚBLICA PERSONA JOV</v>
      </c>
      <c r="D2028" s="10" t="s">
        <v>19</v>
      </c>
      <c r="E2028" s="10" t="s">
        <v>711</v>
      </c>
      <c r="F2028" s="10" t="s">
        <v>712</v>
      </c>
      <c r="G2028" s="51">
        <v>7143081</v>
      </c>
      <c r="H2028" s="51">
        <v>7143081</v>
      </c>
      <c r="I2028" s="51">
        <v>7143081</v>
      </c>
      <c r="J2028" s="51">
        <v>0</v>
      </c>
      <c r="K2028" s="51">
        <v>0</v>
      </c>
      <c r="L2028" s="51">
        <v>0</v>
      </c>
      <c r="M2028" s="51">
        <v>7143081</v>
      </c>
      <c r="N2028" s="51">
        <v>7143081</v>
      </c>
      <c r="O2028" s="51">
        <v>0</v>
      </c>
      <c r="P2028" s="51">
        <v>0</v>
      </c>
      <c r="Q2028" s="9">
        <f t="shared" si="63"/>
        <v>1</v>
      </c>
    </row>
    <row r="2029" spans="1:17" x14ac:dyDescent="0.2">
      <c r="A2029" s="10" t="s">
        <v>543</v>
      </c>
      <c r="B2029" s="10" t="s">
        <v>544</v>
      </c>
      <c r="C2029" s="11" t="str">
        <f t="shared" si="62"/>
        <v>21376000 CONSEJO NAC.POLÍTICA PÚBLICA PERSONA JOV</v>
      </c>
      <c r="D2029" s="10" t="s">
        <v>19</v>
      </c>
      <c r="E2029" s="10" t="s">
        <v>713</v>
      </c>
      <c r="F2029" s="10" t="s">
        <v>714</v>
      </c>
      <c r="G2029" s="51">
        <v>6038669</v>
      </c>
      <c r="H2029" s="51">
        <v>6038669</v>
      </c>
      <c r="I2029" s="51">
        <v>6038669</v>
      </c>
      <c r="J2029" s="51">
        <v>0</v>
      </c>
      <c r="K2029" s="51">
        <v>0</v>
      </c>
      <c r="L2029" s="51">
        <v>0</v>
      </c>
      <c r="M2029" s="51">
        <v>6038669</v>
      </c>
      <c r="N2029" s="51">
        <v>6038669</v>
      </c>
      <c r="O2029" s="51">
        <v>0</v>
      </c>
      <c r="P2029" s="51">
        <v>0</v>
      </c>
      <c r="Q2029" s="9">
        <f t="shared" si="63"/>
        <v>1</v>
      </c>
    </row>
    <row r="2030" spans="1:17" x14ac:dyDescent="0.2">
      <c r="A2030" s="10" t="s">
        <v>543</v>
      </c>
      <c r="B2030" s="10" t="s">
        <v>544</v>
      </c>
      <c r="C2030" s="11" t="str">
        <f t="shared" si="62"/>
        <v>21376000 CONSEJO NAC.POLÍTICA PÚBLICA PERSONA JOV</v>
      </c>
      <c r="D2030" s="10" t="s">
        <v>19</v>
      </c>
      <c r="E2030" s="10" t="s">
        <v>715</v>
      </c>
      <c r="F2030" s="10" t="s">
        <v>716</v>
      </c>
      <c r="G2030" s="51">
        <v>7416009</v>
      </c>
      <c r="H2030" s="51">
        <v>7416009</v>
      </c>
      <c r="I2030" s="51">
        <v>7416009</v>
      </c>
      <c r="J2030" s="51">
        <v>0</v>
      </c>
      <c r="K2030" s="51">
        <v>0</v>
      </c>
      <c r="L2030" s="51">
        <v>0</v>
      </c>
      <c r="M2030" s="51">
        <v>7416009</v>
      </c>
      <c r="N2030" s="51">
        <v>7416009</v>
      </c>
      <c r="O2030" s="51">
        <v>0</v>
      </c>
      <c r="P2030" s="51">
        <v>0</v>
      </c>
      <c r="Q2030" s="9">
        <f t="shared" si="63"/>
        <v>1</v>
      </c>
    </row>
    <row r="2031" spans="1:17" x14ac:dyDescent="0.2">
      <c r="A2031" s="10" t="s">
        <v>543</v>
      </c>
      <c r="B2031" s="10" t="s">
        <v>544</v>
      </c>
      <c r="C2031" s="11" t="str">
        <f t="shared" si="62"/>
        <v>21376000 CONSEJO NAC.POLÍTICA PÚBLICA PERSONA JOV</v>
      </c>
      <c r="D2031" s="10" t="s">
        <v>19</v>
      </c>
      <c r="E2031" s="10" t="s">
        <v>717</v>
      </c>
      <c r="F2031" s="10" t="s">
        <v>718</v>
      </c>
      <c r="G2031" s="51">
        <v>5351233</v>
      </c>
      <c r="H2031" s="51">
        <v>5351233</v>
      </c>
      <c r="I2031" s="51">
        <v>5351233</v>
      </c>
      <c r="J2031" s="51">
        <v>0</v>
      </c>
      <c r="K2031" s="51">
        <v>0</v>
      </c>
      <c r="L2031" s="51">
        <v>0</v>
      </c>
      <c r="M2031" s="51">
        <v>5351233</v>
      </c>
      <c r="N2031" s="51">
        <v>5351233</v>
      </c>
      <c r="O2031" s="51">
        <v>0</v>
      </c>
      <c r="P2031" s="51">
        <v>0</v>
      </c>
      <c r="Q2031" s="9">
        <f t="shared" si="63"/>
        <v>1</v>
      </c>
    </row>
    <row r="2032" spans="1:17" x14ac:dyDescent="0.2">
      <c r="A2032" s="10" t="s">
        <v>543</v>
      </c>
      <c r="B2032" s="10" t="s">
        <v>544</v>
      </c>
      <c r="C2032" s="11" t="str">
        <f t="shared" si="62"/>
        <v>21376000 CONSEJO NAC.POLÍTICA PÚBLICA PERSONA JOV</v>
      </c>
      <c r="D2032" s="10" t="s">
        <v>19</v>
      </c>
      <c r="E2032" s="10" t="s">
        <v>225</v>
      </c>
      <c r="F2032" s="10" t="s">
        <v>226</v>
      </c>
      <c r="G2032" s="51">
        <v>28200000</v>
      </c>
      <c r="H2032" s="51">
        <v>34700000</v>
      </c>
      <c r="I2032" s="51">
        <v>34700000</v>
      </c>
      <c r="J2032" s="51">
        <v>0</v>
      </c>
      <c r="K2032" s="51">
        <v>0</v>
      </c>
      <c r="L2032" s="51">
        <v>0</v>
      </c>
      <c r="M2032" s="51">
        <v>29003921.73</v>
      </c>
      <c r="N2032" s="51">
        <v>29003921.73</v>
      </c>
      <c r="O2032" s="51">
        <v>5696078.2699999996</v>
      </c>
      <c r="P2032" s="51">
        <v>5696078.2699999996</v>
      </c>
      <c r="Q2032" s="9">
        <f t="shared" si="63"/>
        <v>0.83584788847262248</v>
      </c>
    </row>
    <row r="2033" spans="1:17" x14ac:dyDescent="0.2">
      <c r="A2033" s="10" t="s">
        <v>543</v>
      </c>
      <c r="B2033" s="10" t="s">
        <v>544</v>
      </c>
      <c r="C2033" s="11" t="str">
        <f t="shared" si="62"/>
        <v>21376000 CONSEJO NAC.POLÍTICA PÚBLICA PERSONA JOV</v>
      </c>
      <c r="D2033" s="10" t="s">
        <v>19</v>
      </c>
      <c r="E2033" s="10" t="s">
        <v>227</v>
      </c>
      <c r="F2033" s="10" t="s">
        <v>228</v>
      </c>
      <c r="G2033" s="51">
        <v>24100000</v>
      </c>
      <c r="H2033" s="51">
        <v>30600000</v>
      </c>
      <c r="I2033" s="51">
        <v>30600000</v>
      </c>
      <c r="J2033" s="51">
        <v>0</v>
      </c>
      <c r="K2033" s="51">
        <v>0</v>
      </c>
      <c r="L2033" s="51">
        <v>0</v>
      </c>
      <c r="M2033" s="51">
        <v>26672318.93</v>
      </c>
      <c r="N2033" s="51">
        <v>26672318.93</v>
      </c>
      <c r="O2033" s="51">
        <v>3927681.07</v>
      </c>
      <c r="P2033" s="51">
        <v>3927681.07</v>
      </c>
      <c r="Q2033" s="9">
        <f t="shared" si="63"/>
        <v>0.87164440947712418</v>
      </c>
    </row>
    <row r="2034" spans="1:17" x14ac:dyDescent="0.2">
      <c r="A2034" s="10" t="s">
        <v>543</v>
      </c>
      <c r="B2034" s="10" t="s">
        <v>544</v>
      </c>
      <c r="C2034" s="11" t="str">
        <f t="shared" si="62"/>
        <v>21376000 CONSEJO NAC.POLÍTICA PÚBLICA PERSONA JOV</v>
      </c>
      <c r="D2034" s="10" t="s">
        <v>19</v>
      </c>
      <c r="E2034" s="10" t="s">
        <v>229</v>
      </c>
      <c r="F2034" s="10" t="s">
        <v>230</v>
      </c>
      <c r="G2034" s="51">
        <v>4100000</v>
      </c>
      <c r="H2034" s="51">
        <v>4100000</v>
      </c>
      <c r="I2034" s="51">
        <v>4100000</v>
      </c>
      <c r="J2034" s="51">
        <v>0</v>
      </c>
      <c r="K2034" s="51">
        <v>0</v>
      </c>
      <c r="L2034" s="51">
        <v>0</v>
      </c>
      <c r="M2034" s="51">
        <v>2331602.7999999998</v>
      </c>
      <c r="N2034" s="51">
        <v>2331602.7999999998</v>
      </c>
      <c r="O2034" s="51">
        <v>1768397.2</v>
      </c>
      <c r="P2034" s="51">
        <v>1768397.2</v>
      </c>
      <c r="Q2034" s="9">
        <f t="shared" si="63"/>
        <v>0.56868360975609755</v>
      </c>
    </row>
    <row r="2035" spans="1:17" x14ac:dyDescent="0.2">
      <c r="A2035" s="10" t="s">
        <v>543</v>
      </c>
      <c r="B2035" s="10" t="s">
        <v>544</v>
      </c>
      <c r="C2035" s="11" t="str">
        <f t="shared" si="62"/>
        <v>21376000 CONSEJO NAC.POLÍTICA PÚBLICA PERSONA JOV</v>
      </c>
      <c r="D2035" s="10" t="s">
        <v>19</v>
      </c>
      <c r="E2035" s="10" t="s">
        <v>239</v>
      </c>
      <c r="F2035" s="10" t="s">
        <v>240</v>
      </c>
      <c r="G2035" s="51">
        <v>0</v>
      </c>
      <c r="H2035" s="51">
        <v>4000000</v>
      </c>
      <c r="I2035" s="51">
        <v>4000000</v>
      </c>
      <c r="J2035" s="51">
        <v>0</v>
      </c>
      <c r="K2035" s="51">
        <v>0</v>
      </c>
      <c r="L2035" s="51">
        <v>0</v>
      </c>
      <c r="M2035" s="51">
        <v>2743801.89</v>
      </c>
      <c r="N2035" s="51">
        <v>2743801.89</v>
      </c>
      <c r="O2035" s="51">
        <v>1256198.1100000001</v>
      </c>
      <c r="P2035" s="51">
        <v>1256198.1100000001</v>
      </c>
      <c r="Q2035" s="9">
        <f t="shared" si="63"/>
        <v>0.68595047250000007</v>
      </c>
    </row>
    <row r="2036" spans="1:17" x14ac:dyDescent="0.2">
      <c r="A2036" s="10" t="s">
        <v>543</v>
      </c>
      <c r="B2036" s="10" t="s">
        <v>544</v>
      </c>
      <c r="C2036" s="11" t="str">
        <f t="shared" si="62"/>
        <v>21376000 CONSEJO NAC.POLÍTICA PÚBLICA PERSONA JOV</v>
      </c>
      <c r="D2036" s="10" t="s">
        <v>19</v>
      </c>
      <c r="E2036" s="10" t="s">
        <v>241</v>
      </c>
      <c r="F2036" s="10" t="s">
        <v>242</v>
      </c>
      <c r="G2036" s="51">
        <v>0</v>
      </c>
      <c r="H2036" s="51">
        <v>4000000</v>
      </c>
      <c r="I2036" s="51">
        <v>4000000</v>
      </c>
      <c r="J2036" s="51">
        <v>0</v>
      </c>
      <c r="K2036" s="51">
        <v>0</v>
      </c>
      <c r="L2036" s="51">
        <v>0</v>
      </c>
      <c r="M2036" s="51">
        <v>2743801.89</v>
      </c>
      <c r="N2036" s="51">
        <v>2743801.89</v>
      </c>
      <c r="O2036" s="51">
        <v>1256198.1100000001</v>
      </c>
      <c r="P2036" s="51">
        <v>1256198.1100000001</v>
      </c>
      <c r="Q2036" s="9">
        <f t="shared" si="63"/>
        <v>0.68595047250000007</v>
      </c>
    </row>
    <row r="2037" spans="1:17" x14ac:dyDescent="0.2">
      <c r="A2037" s="10" t="s">
        <v>543</v>
      </c>
      <c r="B2037" s="10" t="s">
        <v>544</v>
      </c>
      <c r="C2037" s="11" t="str">
        <f t="shared" si="62"/>
        <v>21376000 CONSEJO NAC.POLÍTICA PÚBLICA PERSONA JOV</v>
      </c>
      <c r="D2037" s="10" t="s">
        <v>253</v>
      </c>
      <c r="E2037" s="10" t="s">
        <v>254</v>
      </c>
      <c r="F2037" s="10" t="s">
        <v>255</v>
      </c>
      <c r="G2037" s="51">
        <v>23871546</v>
      </c>
      <c r="H2037" s="51">
        <v>6648897</v>
      </c>
      <c r="I2037" s="51">
        <v>6648897</v>
      </c>
      <c r="J2037" s="51">
        <v>0</v>
      </c>
      <c r="K2037" s="51">
        <v>0</v>
      </c>
      <c r="L2037" s="51">
        <v>0</v>
      </c>
      <c r="M2037" s="51">
        <v>6185654.6399999997</v>
      </c>
      <c r="N2037" s="51">
        <v>6167922.8399999999</v>
      </c>
      <c r="O2037" s="51">
        <v>463242.36</v>
      </c>
      <c r="P2037" s="51">
        <v>463242.36</v>
      </c>
      <c r="Q2037" s="9">
        <f t="shared" si="63"/>
        <v>0.9303279386039518</v>
      </c>
    </row>
    <row r="2038" spans="1:17" x14ac:dyDescent="0.2">
      <c r="A2038" s="10" t="s">
        <v>543</v>
      </c>
      <c r="B2038" s="10" t="s">
        <v>544</v>
      </c>
      <c r="C2038" s="11" t="str">
        <f t="shared" si="62"/>
        <v>21376000 CONSEJO NAC.POLÍTICA PÚBLICA PERSONA JOV</v>
      </c>
      <c r="D2038" s="10" t="s">
        <v>253</v>
      </c>
      <c r="E2038" s="10" t="s">
        <v>274</v>
      </c>
      <c r="F2038" s="10" t="s">
        <v>275</v>
      </c>
      <c r="G2038" s="51">
        <v>23871546</v>
      </c>
      <c r="H2038" s="51">
        <v>6648897</v>
      </c>
      <c r="I2038" s="51">
        <v>6648897</v>
      </c>
      <c r="J2038" s="51">
        <v>0</v>
      </c>
      <c r="K2038" s="51">
        <v>0</v>
      </c>
      <c r="L2038" s="51">
        <v>0</v>
      </c>
      <c r="M2038" s="51">
        <v>6185654.6399999997</v>
      </c>
      <c r="N2038" s="51">
        <v>6167922.8399999999</v>
      </c>
      <c r="O2038" s="51">
        <v>463242.36</v>
      </c>
      <c r="P2038" s="51">
        <v>463242.36</v>
      </c>
      <c r="Q2038" s="9">
        <f t="shared" si="63"/>
        <v>0.9303279386039518</v>
      </c>
    </row>
    <row r="2039" spans="1:17" x14ac:dyDescent="0.2">
      <c r="A2039" s="10" t="s">
        <v>543</v>
      </c>
      <c r="B2039" s="10" t="s">
        <v>544</v>
      </c>
      <c r="C2039" s="11" t="str">
        <f t="shared" si="62"/>
        <v>21376000 CONSEJO NAC.POLÍTICA PÚBLICA PERSONA JOV</v>
      </c>
      <c r="D2039" s="10" t="s">
        <v>253</v>
      </c>
      <c r="E2039" s="10" t="s">
        <v>276</v>
      </c>
      <c r="F2039" s="10" t="s">
        <v>277</v>
      </c>
      <c r="G2039" s="51">
        <v>23871546</v>
      </c>
      <c r="H2039" s="51">
        <v>6648897</v>
      </c>
      <c r="I2039" s="51">
        <v>6648897</v>
      </c>
      <c r="J2039" s="51">
        <v>0</v>
      </c>
      <c r="K2039" s="51">
        <v>0</v>
      </c>
      <c r="L2039" s="51">
        <v>0</v>
      </c>
      <c r="M2039" s="51">
        <v>6185654.6399999997</v>
      </c>
      <c r="N2039" s="51">
        <v>6167922.8399999999</v>
      </c>
      <c r="O2039" s="51">
        <v>463242.36</v>
      </c>
      <c r="P2039" s="51">
        <v>463242.36</v>
      </c>
      <c r="Q2039" s="9">
        <f t="shared" si="63"/>
        <v>0.9303279386039518</v>
      </c>
    </row>
    <row r="2040" spans="1:17" x14ac:dyDescent="0.2">
      <c r="H2040" s="54">
        <f>SUBTOTAL(9,H6:H1917)</f>
        <v>237773157697</v>
      </c>
      <c r="I2040" s="14">
        <f t="shared" ref="I2040:O2040" si="64">SUBTOTAL(9,I6:I1917)</f>
        <v>237772872697</v>
      </c>
      <c r="J2040" s="14">
        <f t="shared" si="64"/>
        <v>0</v>
      </c>
      <c r="K2040" s="14">
        <f t="shared" si="64"/>
        <v>484151179.44999999</v>
      </c>
      <c r="L2040" s="14">
        <f t="shared" si="64"/>
        <v>0</v>
      </c>
      <c r="M2040" s="54">
        <f t="shared" si="64"/>
        <v>203300708143.75998</v>
      </c>
      <c r="N2040" s="14">
        <f t="shared" si="64"/>
        <v>193794427362.27975</v>
      </c>
      <c r="O2040" s="54">
        <f t="shared" si="64"/>
        <v>33988298373.790035</v>
      </c>
    </row>
  </sheetData>
  <autoFilter ref="A5:Q2039" xr:uid="{00000000-0009-0000-0000-000001000000}"/>
  <mergeCells count="2">
    <mergeCell ref="A2:Q2"/>
    <mergeCell ref="A3:Q3"/>
  </mergeCells>
  <conditionalFormatting sqref="Q2:Q4">
    <cfRule type="iconSet" priority="5">
      <iconSet>
        <cfvo type="percent" val="0"/>
        <cfvo type="percent" val="33"/>
        <cfvo type="percent" val="67"/>
      </iconSet>
    </cfRule>
  </conditionalFormatting>
  <conditionalFormatting sqref="Q5">
    <cfRule type="iconSet" priority="3">
      <iconSet>
        <cfvo type="percent" val="0"/>
        <cfvo type="percent" val="33"/>
        <cfvo type="percent" val="67"/>
      </iconSet>
    </cfRule>
  </conditionalFormatting>
  <conditionalFormatting sqref="Q6:Q2030">
    <cfRule type="iconSet" priority="2">
      <iconSet>
        <cfvo type="percent" val="0"/>
        <cfvo type="percent" val="33"/>
        <cfvo type="percent" val="67"/>
      </iconSet>
    </cfRule>
  </conditionalFormatting>
  <conditionalFormatting sqref="Q2031:Q2039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I30"/>
  <sheetViews>
    <sheetView showGridLines="0" tabSelected="1" zoomScale="90" zoomScaleNormal="90" workbookViewId="0">
      <selection activeCell="J27" sqref="J27"/>
    </sheetView>
  </sheetViews>
  <sheetFormatPr baseColWidth="10" defaultRowHeight="15" x14ac:dyDescent="0.25"/>
  <cols>
    <col min="1" max="1" width="1.85546875" customWidth="1"/>
    <col min="2" max="2" width="54.5703125" customWidth="1"/>
    <col min="3" max="3" width="18.7109375" customWidth="1"/>
    <col min="4" max="4" width="18.7109375" bestFit="1" customWidth="1"/>
    <col min="5" max="5" width="13.42578125" customWidth="1"/>
    <col min="6" max="6" width="22.42578125" hidden="1" customWidth="1"/>
    <col min="7" max="7" width="19.85546875" style="41" hidden="1" customWidth="1"/>
    <col min="8" max="8" width="21.85546875" hidden="1" customWidth="1"/>
    <col min="9" max="9" width="17.5703125" bestFit="1" customWidth="1"/>
  </cols>
  <sheetData>
    <row r="6" spans="2:9" x14ac:dyDescent="0.25">
      <c r="B6" s="62" t="s">
        <v>766</v>
      </c>
      <c r="C6" s="62"/>
      <c r="D6" s="62"/>
      <c r="E6" s="62"/>
    </row>
    <row r="7" spans="2:9" ht="0.75" customHeight="1" x14ac:dyDescent="0.25">
      <c r="B7" s="2" t="s">
        <v>4</v>
      </c>
    </row>
    <row r="9" spans="2:9" x14ac:dyDescent="0.25">
      <c r="B9" s="21" t="s">
        <v>747</v>
      </c>
      <c r="C9" s="21" t="s">
        <v>740</v>
      </c>
      <c r="D9" s="21" t="s">
        <v>741</v>
      </c>
      <c r="E9" s="21" t="s">
        <v>748</v>
      </c>
      <c r="F9" s="21" t="s">
        <v>764</v>
      </c>
      <c r="G9" s="21" t="s">
        <v>767</v>
      </c>
      <c r="H9" s="21" t="s">
        <v>768</v>
      </c>
    </row>
    <row r="10" spans="2:9" x14ac:dyDescent="0.25">
      <c r="B10" s="29" t="s">
        <v>719</v>
      </c>
      <c r="C10" s="30">
        <v>47817680901</v>
      </c>
      <c r="D10" s="30">
        <v>40898779896.209999</v>
      </c>
      <c r="E10" s="39">
        <v>0.85530663816351438</v>
      </c>
      <c r="F10" s="40">
        <v>0.9</v>
      </c>
      <c r="G10" s="42">
        <f>+E10-F10</f>
        <v>-4.4693361836485646E-2</v>
      </c>
      <c r="H10" s="8">
        <f>+G10*C10</f>
        <v>-2137132914.690002</v>
      </c>
      <c r="I10" s="4"/>
    </row>
    <row r="11" spans="2:9" x14ac:dyDescent="0.25">
      <c r="B11" t="s">
        <v>720</v>
      </c>
      <c r="C11" s="8">
        <v>10083085812</v>
      </c>
      <c r="D11" s="8">
        <v>8652649882.7600002</v>
      </c>
      <c r="E11" s="39">
        <v>0.85813510309139485</v>
      </c>
      <c r="F11" s="40">
        <v>0.9</v>
      </c>
      <c r="G11" s="42">
        <f>+E11-F11</f>
        <v>-4.1864896908605176E-2</v>
      </c>
      <c r="H11" s="8">
        <f t="shared" ref="H11:H30" si="0">+G11*C11</f>
        <v>-422127348.03999949</v>
      </c>
      <c r="I11" s="4"/>
    </row>
    <row r="12" spans="2:9" x14ac:dyDescent="0.25">
      <c r="B12" t="s">
        <v>721</v>
      </c>
      <c r="C12" s="8">
        <v>2127522636</v>
      </c>
      <c r="D12" s="8">
        <v>1593760568.75</v>
      </c>
      <c r="E12" s="39">
        <v>0.7491156812067874</v>
      </c>
      <c r="F12" s="44">
        <v>0.9</v>
      </c>
      <c r="G12" s="45">
        <f t="shared" ref="G12:G30" si="1">+E12-F12</f>
        <v>-0.15088431879321262</v>
      </c>
      <c r="H12" s="43">
        <f t="shared" si="0"/>
        <v>-321009803.65000004</v>
      </c>
      <c r="I12" s="4"/>
    </row>
    <row r="13" spans="2:9" x14ac:dyDescent="0.25">
      <c r="B13" t="s">
        <v>722</v>
      </c>
      <c r="C13" s="8">
        <v>3579701005</v>
      </c>
      <c r="D13" s="8">
        <v>3134192670</v>
      </c>
      <c r="E13" s="39">
        <v>0.87554593683167126</v>
      </c>
      <c r="F13" s="40">
        <v>0.9</v>
      </c>
      <c r="G13" s="42">
        <f t="shared" si="1"/>
        <v>-2.4454063168328766E-2</v>
      </c>
      <c r="H13" s="8">
        <f t="shared" si="0"/>
        <v>-87538234.49999997</v>
      </c>
      <c r="I13" s="4"/>
    </row>
    <row r="14" spans="2:9" x14ac:dyDescent="0.25">
      <c r="B14" t="s">
        <v>723</v>
      </c>
      <c r="C14" s="8">
        <v>1812520772</v>
      </c>
      <c r="D14" s="8">
        <v>1460576490.6199999</v>
      </c>
      <c r="E14" s="39">
        <v>0.80582607006944684</v>
      </c>
      <c r="F14" s="40">
        <v>0.9</v>
      </c>
      <c r="G14" s="42">
        <f t="shared" si="1"/>
        <v>-9.417392993055318E-2</v>
      </c>
      <c r="H14" s="8">
        <f t="shared" si="0"/>
        <v>-170692204.18000016</v>
      </c>
      <c r="I14" s="4"/>
    </row>
    <row r="15" spans="2:9" x14ac:dyDescent="0.25">
      <c r="B15" t="s">
        <v>724</v>
      </c>
      <c r="C15" s="8">
        <v>565499436</v>
      </c>
      <c r="D15" s="8">
        <v>432351058.10000002</v>
      </c>
      <c r="E15" s="39">
        <v>0.76454728435838792</v>
      </c>
      <c r="F15" s="40">
        <v>0.9</v>
      </c>
      <c r="G15" s="42">
        <f t="shared" si="1"/>
        <v>-0.1354527156416121</v>
      </c>
      <c r="H15" s="8">
        <f t="shared" si="0"/>
        <v>-76598434.300000027</v>
      </c>
      <c r="I15" s="4"/>
    </row>
    <row r="16" spans="2:9" x14ac:dyDescent="0.25">
      <c r="B16" t="s">
        <v>725</v>
      </c>
      <c r="C16" s="8">
        <v>315204545</v>
      </c>
      <c r="D16" s="8">
        <v>291590765.14999998</v>
      </c>
      <c r="E16" s="39">
        <v>0.92508426599622784</v>
      </c>
      <c r="F16" s="40">
        <v>0.9</v>
      </c>
      <c r="G16" s="42">
        <f t="shared" si="1"/>
        <v>2.5084265996227817E-2</v>
      </c>
      <c r="H16" s="8">
        <f t="shared" si="0"/>
        <v>7906674.6499999603</v>
      </c>
      <c r="I16" s="4"/>
    </row>
    <row r="17" spans="2:9" x14ac:dyDescent="0.25">
      <c r="B17" t="s">
        <v>726</v>
      </c>
      <c r="C17" s="8">
        <v>334740716</v>
      </c>
      <c r="D17" s="8">
        <v>255313688.19</v>
      </c>
      <c r="E17" s="39">
        <v>0.76272074470319284</v>
      </c>
      <c r="F17" s="44">
        <v>0.9</v>
      </c>
      <c r="G17" s="45">
        <f t="shared" si="1"/>
        <v>-0.13727925529680718</v>
      </c>
      <c r="H17" s="43">
        <f t="shared" si="0"/>
        <v>-45952956.210000031</v>
      </c>
      <c r="I17" s="4"/>
    </row>
    <row r="18" spans="2:9" x14ac:dyDescent="0.25">
      <c r="B18" t="s">
        <v>727</v>
      </c>
      <c r="C18" s="8">
        <v>171316204</v>
      </c>
      <c r="D18" s="8">
        <v>149918193.34</v>
      </c>
      <c r="E18" s="39">
        <v>0.87509639975445641</v>
      </c>
      <c r="F18" s="40">
        <v>0.9</v>
      </c>
      <c r="G18" s="42">
        <f t="shared" si="1"/>
        <v>-2.4903600245543611E-2</v>
      </c>
      <c r="H18" s="8">
        <f t="shared" si="0"/>
        <v>-4266390.26</v>
      </c>
      <c r="I18" s="4"/>
    </row>
    <row r="19" spans="2:9" x14ac:dyDescent="0.25">
      <c r="B19" t="s">
        <v>728</v>
      </c>
      <c r="C19" s="8">
        <v>144458406</v>
      </c>
      <c r="D19" s="8">
        <v>121270248.98</v>
      </c>
      <c r="E19" s="39">
        <v>0.83948212041049386</v>
      </c>
      <c r="F19" s="40">
        <v>0.9</v>
      </c>
      <c r="G19" s="42">
        <f t="shared" si="1"/>
        <v>-6.0517879589506163E-2</v>
      </c>
      <c r="H19" s="8">
        <f t="shared" si="0"/>
        <v>-8742316.4199999943</v>
      </c>
      <c r="I19" s="4"/>
    </row>
    <row r="20" spans="2:9" x14ac:dyDescent="0.25">
      <c r="B20" t="s">
        <v>729</v>
      </c>
      <c r="C20" s="8">
        <v>1957897627</v>
      </c>
      <c r="D20" s="8">
        <v>1652959723.27</v>
      </c>
      <c r="E20" s="39">
        <v>0.84425237585213131</v>
      </c>
      <c r="F20" s="40">
        <v>0.9</v>
      </c>
      <c r="G20" s="42">
        <f t="shared" si="1"/>
        <v>-5.5747624147868713E-2</v>
      </c>
      <c r="H20" s="8">
        <f t="shared" si="0"/>
        <v>-109148141.03000005</v>
      </c>
      <c r="I20" s="4"/>
    </row>
    <row r="21" spans="2:9" x14ac:dyDescent="0.25">
      <c r="B21" t="s">
        <v>730</v>
      </c>
      <c r="C21" s="8">
        <v>3311786274</v>
      </c>
      <c r="D21" s="8">
        <v>2796145927.8800001</v>
      </c>
      <c r="E21" s="39">
        <v>0.84430144234603466</v>
      </c>
      <c r="F21" s="40">
        <v>0.9</v>
      </c>
      <c r="G21" s="42">
        <f t="shared" si="1"/>
        <v>-5.5698557653965364E-2</v>
      </c>
      <c r="H21" s="8">
        <f t="shared" si="0"/>
        <v>-184461718.72000015</v>
      </c>
      <c r="I21" s="4"/>
    </row>
    <row r="22" spans="2:9" x14ac:dyDescent="0.25">
      <c r="B22" t="s">
        <v>731</v>
      </c>
      <c r="C22" s="8">
        <v>3580511605</v>
      </c>
      <c r="D22" s="8">
        <v>3078488913.6900001</v>
      </c>
      <c r="E22" s="39">
        <v>0.8597902348343317</v>
      </c>
      <c r="F22" s="40">
        <v>0.9</v>
      </c>
      <c r="G22" s="42">
        <f t="shared" si="1"/>
        <v>-4.0209765165668321E-2</v>
      </c>
      <c r="H22" s="8">
        <f t="shared" si="0"/>
        <v>-143971530.81000018</v>
      </c>
      <c r="I22" s="4"/>
    </row>
    <row r="23" spans="2:9" x14ac:dyDescent="0.25">
      <c r="B23" t="s">
        <v>732</v>
      </c>
      <c r="C23" s="8">
        <v>2934920304</v>
      </c>
      <c r="D23" s="8">
        <v>2448528612.9699998</v>
      </c>
      <c r="E23" s="39">
        <v>0.83427431049248679</v>
      </c>
      <c r="F23" s="40">
        <v>0.9</v>
      </c>
      <c r="G23" s="42">
        <f t="shared" si="1"/>
        <v>-6.572568950751323E-2</v>
      </c>
      <c r="H23" s="8">
        <f t="shared" si="0"/>
        <v>-192899660.63000035</v>
      </c>
      <c r="I23" s="4"/>
    </row>
    <row r="24" spans="2:9" x14ac:dyDescent="0.25">
      <c r="B24" t="s">
        <v>733</v>
      </c>
      <c r="C24" s="8">
        <v>3008387543</v>
      </c>
      <c r="D24" s="8">
        <v>2618589924.71</v>
      </c>
      <c r="E24" s="39">
        <v>0.87042971933686142</v>
      </c>
      <c r="F24" s="40">
        <v>0.9</v>
      </c>
      <c r="G24" s="42">
        <f t="shared" si="1"/>
        <v>-2.9570280663138604E-2</v>
      </c>
      <c r="H24" s="8">
        <f t="shared" si="0"/>
        <v>-88958863.98999995</v>
      </c>
      <c r="I24" s="4"/>
    </row>
    <row r="25" spans="2:9" x14ac:dyDescent="0.25">
      <c r="B25" t="s">
        <v>734</v>
      </c>
      <c r="C25" s="8">
        <v>3461946517</v>
      </c>
      <c r="D25" s="8">
        <v>2947445179.96</v>
      </c>
      <c r="E25" s="39">
        <v>0.85138379968797195</v>
      </c>
      <c r="F25" s="40">
        <v>0.9</v>
      </c>
      <c r="G25" s="42">
        <f t="shared" si="1"/>
        <v>-4.8616200312028068E-2</v>
      </c>
      <c r="H25" s="8">
        <f t="shared" si="0"/>
        <v>-168306685.33999988</v>
      </c>
      <c r="I25" s="4"/>
    </row>
    <row r="26" spans="2:9" x14ac:dyDescent="0.25">
      <c r="B26" t="s">
        <v>735</v>
      </c>
      <c r="C26" s="8">
        <v>3278756523</v>
      </c>
      <c r="D26" s="8">
        <v>2909196908.04</v>
      </c>
      <c r="E26" s="39">
        <v>0.88728665505730808</v>
      </c>
      <c r="F26" s="40">
        <v>0.9</v>
      </c>
      <c r="G26" s="42">
        <f t="shared" si="1"/>
        <v>-1.271334494269194E-2</v>
      </c>
      <c r="H26" s="8">
        <f t="shared" si="0"/>
        <v>-41683962.660000257</v>
      </c>
      <c r="I26" s="4"/>
    </row>
    <row r="27" spans="2:9" x14ac:dyDescent="0.25">
      <c r="B27" t="s">
        <v>736</v>
      </c>
      <c r="C27" s="8">
        <v>1154638371</v>
      </c>
      <c r="D27" s="8">
        <v>1064484122.26</v>
      </c>
      <c r="E27" s="39">
        <v>0.92191992661570743</v>
      </c>
      <c r="F27" s="40">
        <v>0.9</v>
      </c>
      <c r="G27" s="42">
        <f t="shared" si="1"/>
        <v>2.1919926615707408E-2</v>
      </c>
      <c r="H27" s="8">
        <f t="shared" si="0"/>
        <v>25309588.359999944</v>
      </c>
      <c r="I27" s="4"/>
    </row>
    <row r="28" spans="2:9" x14ac:dyDescent="0.25">
      <c r="B28" t="s">
        <v>737</v>
      </c>
      <c r="C28" s="8">
        <v>1376950480</v>
      </c>
      <c r="D28" s="8">
        <v>1083290131.0999999</v>
      </c>
      <c r="E28" s="39">
        <v>0.78673136531387822</v>
      </c>
      <c r="F28" s="44">
        <v>0.9</v>
      </c>
      <c r="G28" s="45">
        <f t="shared" si="1"/>
        <v>-0.11326863468612181</v>
      </c>
      <c r="H28" s="43">
        <f t="shared" si="0"/>
        <v>-155965300.90000007</v>
      </c>
      <c r="I28" s="4"/>
    </row>
    <row r="29" spans="2:9" x14ac:dyDescent="0.25">
      <c r="B29" t="s">
        <v>738</v>
      </c>
      <c r="C29" s="8">
        <v>3001781846</v>
      </c>
      <c r="D29" s="8">
        <v>2811527678.6799998</v>
      </c>
      <c r="E29" s="39">
        <v>0.93661958893731012</v>
      </c>
      <c r="F29" s="40">
        <v>0.9</v>
      </c>
      <c r="G29" s="42">
        <f t="shared" si="1"/>
        <v>3.6619588937310099E-2</v>
      </c>
      <c r="H29" s="8">
        <f t="shared" si="0"/>
        <v>109924017.27999988</v>
      </c>
      <c r="I29" s="4"/>
    </row>
    <row r="30" spans="2:9" x14ac:dyDescent="0.25">
      <c r="B30" t="s">
        <v>739</v>
      </c>
      <c r="C30" s="8">
        <v>1616054279</v>
      </c>
      <c r="D30" s="8">
        <v>1396499207.76</v>
      </c>
      <c r="E30" s="39">
        <v>0.86414127663096885</v>
      </c>
      <c r="F30" s="40">
        <v>0.9</v>
      </c>
      <c r="G30" s="42">
        <f t="shared" si="1"/>
        <v>-3.5858723369031176E-2</v>
      </c>
      <c r="H30" s="8">
        <f t="shared" si="0"/>
        <v>-57949643.34000013</v>
      </c>
      <c r="I30" s="4"/>
    </row>
  </sheetData>
  <mergeCells count="1">
    <mergeCell ref="B6:E6"/>
  </mergeCell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workbookViewId="0">
      <selection activeCell="I3" sqref="I3"/>
    </sheetView>
  </sheetViews>
  <sheetFormatPr baseColWidth="10" defaultRowHeight="15" x14ac:dyDescent="0.25"/>
  <cols>
    <col min="1" max="1" width="54.5703125" bestFit="1" customWidth="1"/>
    <col min="2" max="3" width="17.5703125" bestFit="1" customWidth="1"/>
    <col min="4" max="4" width="13.140625" bestFit="1" customWidth="1"/>
    <col min="6" max="6" width="14.140625" bestFit="1" customWidth="1"/>
    <col min="7" max="7" width="15.5703125" bestFit="1" customWidth="1"/>
  </cols>
  <sheetData>
    <row r="1" spans="1:8" ht="15.75" thickBot="1" x14ac:dyDescent="0.3">
      <c r="A1" s="22" t="s">
        <v>747</v>
      </c>
      <c r="B1" s="23" t="s">
        <v>740</v>
      </c>
      <c r="C1" s="23" t="s">
        <v>741</v>
      </c>
      <c r="D1" s="24" t="s">
        <v>748</v>
      </c>
      <c r="E1" s="21" t="s">
        <v>749</v>
      </c>
      <c r="F1" s="21" t="s">
        <v>750</v>
      </c>
    </row>
    <row r="2" spans="1:8" x14ac:dyDescent="0.25">
      <c r="A2" s="15" t="s">
        <v>738</v>
      </c>
      <c r="B2" s="16">
        <v>3031963841</v>
      </c>
      <c r="C2" s="16">
        <v>1490036876.1500001</v>
      </c>
      <c r="D2" s="17">
        <v>0.49144282527411581</v>
      </c>
      <c r="E2" s="25">
        <f t="shared" ref="E2:E22" si="0">7.5%*7</f>
        <v>0.52500000000000002</v>
      </c>
      <c r="F2" s="27">
        <f t="shared" ref="F2:F22" si="1">+D2-E2</f>
        <v>-3.3557174725884209E-2</v>
      </c>
      <c r="G2" t="s">
        <v>751</v>
      </c>
    </row>
    <row r="3" spans="1:8" x14ac:dyDescent="0.25">
      <c r="A3" s="15" t="s">
        <v>731</v>
      </c>
      <c r="B3" s="16">
        <v>3635826436</v>
      </c>
      <c r="C3" s="16">
        <v>1689816444.5699999</v>
      </c>
      <c r="D3" s="17">
        <v>0.46476818250682855</v>
      </c>
      <c r="E3" s="25">
        <f t="shared" si="0"/>
        <v>0.52500000000000002</v>
      </c>
      <c r="F3" s="27">
        <f t="shared" si="1"/>
        <v>-6.0231817493171469E-2</v>
      </c>
      <c r="G3" t="s">
        <v>751</v>
      </c>
    </row>
    <row r="4" spans="1:8" x14ac:dyDescent="0.25">
      <c r="A4" s="15" t="s">
        <v>733</v>
      </c>
      <c r="B4" s="16">
        <v>3113779167</v>
      </c>
      <c r="C4" s="16">
        <v>1440522423.5599999</v>
      </c>
      <c r="D4" s="17">
        <v>0.46262831957601058</v>
      </c>
      <c r="E4" s="25">
        <f t="shared" si="0"/>
        <v>0.52500000000000002</v>
      </c>
      <c r="F4" s="27">
        <f t="shared" si="1"/>
        <v>-6.237168042398944E-2</v>
      </c>
      <c r="G4" t="s">
        <v>751</v>
      </c>
    </row>
    <row r="5" spans="1:8" x14ac:dyDescent="0.25">
      <c r="A5" s="15" t="s">
        <v>732</v>
      </c>
      <c r="B5" s="16">
        <v>3080984340</v>
      </c>
      <c r="C5" s="16">
        <v>1408784326.77</v>
      </c>
      <c r="D5" s="17">
        <v>0.45725137530884041</v>
      </c>
      <c r="E5" s="25">
        <f t="shared" si="0"/>
        <v>0.52500000000000002</v>
      </c>
      <c r="F5" s="27">
        <f t="shared" si="1"/>
        <v>-6.7748624691159609E-2</v>
      </c>
      <c r="G5" t="s">
        <v>751</v>
      </c>
    </row>
    <row r="6" spans="1:8" x14ac:dyDescent="0.25">
      <c r="A6" s="15" t="s">
        <v>725</v>
      </c>
      <c r="B6" s="16">
        <v>323147285</v>
      </c>
      <c r="C6" s="16">
        <v>144404339.84</v>
      </c>
      <c r="D6" s="17">
        <v>0.44686849168483656</v>
      </c>
      <c r="E6" s="25">
        <f t="shared" si="0"/>
        <v>0.52500000000000002</v>
      </c>
      <c r="F6" s="27">
        <f t="shared" si="1"/>
        <v>-7.8131508315163467E-2</v>
      </c>
      <c r="G6" t="s">
        <v>751</v>
      </c>
    </row>
    <row r="7" spans="1:8" x14ac:dyDescent="0.25">
      <c r="A7" s="15" t="s">
        <v>722</v>
      </c>
      <c r="B7" s="16">
        <v>3619463091</v>
      </c>
      <c r="C7" s="16">
        <v>1613390691.21</v>
      </c>
      <c r="D7" s="17">
        <v>0.44575414934380386</v>
      </c>
      <c r="E7" s="25">
        <f t="shared" si="0"/>
        <v>0.52500000000000002</v>
      </c>
      <c r="F7" s="27">
        <f t="shared" si="1"/>
        <v>-7.924585065619616E-2</v>
      </c>
      <c r="G7" t="s">
        <v>751</v>
      </c>
    </row>
    <row r="8" spans="1:8" x14ac:dyDescent="0.25">
      <c r="A8" s="15" t="s">
        <v>720</v>
      </c>
      <c r="B8" s="16">
        <v>10033763839</v>
      </c>
      <c r="C8" s="16">
        <v>4451587403.6300001</v>
      </c>
      <c r="D8" s="17">
        <v>0.44366077127779607</v>
      </c>
      <c r="E8" s="25">
        <f t="shared" si="0"/>
        <v>0.52500000000000002</v>
      </c>
      <c r="F8" s="27">
        <f t="shared" si="1"/>
        <v>-8.1339228722203949E-2</v>
      </c>
      <c r="G8" t="s">
        <v>751</v>
      </c>
    </row>
    <row r="9" spans="1:8" x14ac:dyDescent="0.25">
      <c r="A9" s="15" t="s">
        <v>730</v>
      </c>
      <c r="B9" s="16">
        <v>3378919875</v>
      </c>
      <c r="C9" s="16">
        <v>1495226568.04</v>
      </c>
      <c r="D9" s="17">
        <v>0.44251613632596126</v>
      </c>
      <c r="E9" s="25">
        <f t="shared" si="0"/>
        <v>0.52500000000000002</v>
      </c>
      <c r="F9" s="27">
        <f t="shared" si="1"/>
        <v>-8.248386367403876E-2</v>
      </c>
      <c r="G9" t="s">
        <v>751</v>
      </c>
    </row>
    <row r="10" spans="1:8" x14ac:dyDescent="0.25">
      <c r="A10" s="15" t="s">
        <v>727</v>
      </c>
      <c r="B10" s="16">
        <v>195962331</v>
      </c>
      <c r="C10" s="16">
        <v>85703563.439999998</v>
      </c>
      <c r="D10" s="17">
        <v>0.43734713198527936</v>
      </c>
      <c r="E10" s="25">
        <f t="shared" si="0"/>
        <v>0.52500000000000002</v>
      </c>
      <c r="F10" s="27">
        <f t="shared" si="1"/>
        <v>-8.7652868014720664E-2</v>
      </c>
      <c r="G10" t="s">
        <v>751</v>
      </c>
      <c r="H10" t="s">
        <v>752</v>
      </c>
    </row>
    <row r="11" spans="1:8" hidden="1" x14ac:dyDescent="0.25">
      <c r="A11" s="15" t="s">
        <v>719</v>
      </c>
      <c r="B11" s="16">
        <v>48807045414</v>
      </c>
      <c r="C11" s="16">
        <v>20556239759.68</v>
      </c>
      <c r="D11" s="17">
        <v>0.42117361510646922</v>
      </c>
      <c r="E11" s="25">
        <f t="shared" si="0"/>
        <v>0.52500000000000002</v>
      </c>
      <c r="F11" s="26">
        <f t="shared" si="1"/>
        <v>-0.1038263848935308</v>
      </c>
      <c r="G11" t="s">
        <v>753</v>
      </c>
    </row>
    <row r="12" spans="1:8" x14ac:dyDescent="0.25">
      <c r="A12" s="15" t="s">
        <v>729</v>
      </c>
      <c r="B12" s="16">
        <v>2037574566</v>
      </c>
      <c r="C12" s="16">
        <v>831938220.63</v>
      </c>
      <c r="D12" s="17">
        <v>0.40829829470397894</v>
      </c>
      <c r="E12" s="25">
        <f t="shared" si="0"/>
        <v>0.52500000000000002</v>
      </c>
      <c r="F12" s="26">
        <f t="shared" si="1"/>
        <v>-0.11670170529602109</v>
      </c>
      <c r="G12" t="s">
        <v>753</v>
      </c>
    </row>
    <row r="13" spans="1:8" x14ac:dyDescent="0.25">
      <c r="A13" s="15" t="s">
        <v>735</v>
      </c>
      <c r="B13" s="16">
        <v>3312103187</v>
      </c>
      <c r="C13" s="16">
        <v>1332814055.1900001</v>
      </c>
      <c r="D13" s="17">
        <v>0.40240716545948607</v>
      </c>
      <c r="E13" s="25">
        <f t="shared" si="0"/>
        <v>0.52500000000000002</v>
      </c>
      <c r="F13" s="26">
        <f t="shared" si="1"/>
        <v>-0.12259283454051395</v>
      </c>
      <c r="G13" t="s">
        <v>753</v>
      </c>
    </row>
    <row r="14" spans="1:8" x14ac:dyDescent="0.25">
      <c r="A14" s="15" t="s">
        <v>723</v>
      </c>
      <c r="B14" s="16">
        <v>1894508352</v>
      </c>
      <c r="C14" s="16">
        <v>741558475.74000001</v>
      </c>
      <c r="D14" s="17">
        <v>0.39142528717656455</v>
      </c>
      <c r="E14" s="25">
        <f t="shared" si="0"/>
        <v>0.52500000000000002</v>
      </c>
      <c r="F14" s="26">
        <f t="shared" si="1"/>
        <v>-0.13357471282343547</v>
      </c>
      <c r="G14" t="s">
        <v>753</v>
      </c>
    </row>
    <row r="15" spans="1:8" x14ac:dyDescent="0.25">
      <c r="A15" s="15" t="s">
        <v>724</v>
      </c>
      <c r="B15" s="16">
        <v>567505798</v>
      </c>
      <c r="C15" s="16">
        <v>221339761.63999999</v>
      </c>
      <c r="D15" s="17">
        <v>0.39002202694676258</v>
      </c>
      <c r="E15" s="25">
        <f t="shared" si="0"/>
        <v>0.52500000000000002</v>
      </c>
      <c r="F15" s="26">
        <f t="shared" si="1"/>
        <v>-0.13497797305323744</v>
      </c>
      <c r="G15" t="s">
        <v>753</v>
      </c>
    </row>
    <row r="16" spans="1:8" x14ac:dyDescent="0.25">
      <c r="A16" s="15" t="s">
        <v>734</v>
      </c>
      <c r="B16" s="16">
        <v>3501399645</v>
      </c>
      <c r="C16" s="16">
        <v>1355495365.6600001</v>
      </c>
      <c r="D16" s="17">
        <v>0.38712957762352207</v>
      </c>
      <c r="E16" s="25">
        <f t="shared" si="0"/>
        <v>0.52500000000000002</v>
      </c>
      <c r="F16" s="26">
        <f t="shared" si="1"/>
        <v>-0.13787042237647795</v>
      </c>
      <c r="G16" t="s">
        <v>753</v>
      </c>
    </row>
    <row r="17" spans="1:8" x14ac:dyDescent="0.25">
      <c r="A17" s="15" t="s">
        <v>739</v>
      </c>
      <c r="B17" s="16">
        <v>1723675819</v>
      </c>
      <c r="C17" s="16">
        <v>654492559.66999996</v>
      </c>
      <c r="D17" s="17">
        <v>0.37970745569181763</v>
      </c>
      <c r="E17" s="25">
        <f t="shared" si="0"/>
        <v>0.52500000000000002</v>
      </c>
      <c r="F17" s="26">
        <f t="shared" si="1"/>
        <v>-0.14529254430818239</v>
      </c>
      <c r="G17" t="s">
        <v>753</v>
      </c>
    </row>
    <row r="18" spans="1:8" x14ac:dyDescent="0.25">
      <c r="A18" s="15" t="s">
        <v>721</v>
      </c>
      <c r="B18" s="16">
        <v>2132452939</v>
      </c>
      <c r="C18" s="16">
        <v>800354523.17999995</v>
      </c>
      <c r="D18" s="17">
        <v>0.37532107205860354</v>
      </c>
      <c r="E18" s="25">
        <f t="shared" si="0"/>
        <v>0.52500000000000002</v>
      </c>
      <c r="F18" s="26">
        <f t="shared" si="1"/>
        <v>-0.14967892794139648</v>
      </c>
      <c r="G18" t="s">
        <v>753</v>
      </c>
    </row>
    <row r="19" spans="1:8" x14ac:dyDescent="0.25">
      <c r="A19" s="15" t="s">
        <v>728</v>
      </c>
      <c r="B19" s="16">
        <v>135351146</v>
      </c>
      <c r="C19" s="16">
        <v>48726440.219999999</v>
      </c>
      <c r="D19" s="17">
        <v>0.36000020435733882</v>
      </c>
      <c r="E19" s="25">
        <f t="shared" si="0"/>
        <v>0.52500000000000002</v>
      </c>
      <c r="F19" s="26">
        <f t="shared" si="1"/>
        <v>-0.16499979564266121</v>
      </c>
      <c r="G19" t="s">
        <v>753</v>
      </c>
    </row>
    <row r="20" spans="1:8" x14ac:dyDescent="0.25">
      <c r="A20" s="15" t="s">
        <v>726</v>
      </c>
      <c r="B20" s="16">
        <v>355711642</v>
      </c>
      <c r="C20" s="16">
        <v>124799075.97</v>
      </c>
      <c r="D20" s="17">
        <v>0.35084338333239035</v>
      </c>
      <c r="E20" s="25">
        <f t="shared" si="0"/>
        <v>0.52500000000000002</v>
      </c>
      <c r="F20" s="26">
        <f t="shared" si="1"/>
        <v>-0.17415661666760968</v>
      </c>
      <c r="G20" t="s">
        <v>753</v>
      </c>
      <c r="H20" t="s">
        <v>752</v>
      </c>
    </row>
    <row r="21" spans="1:8" x14ac:dyDescent="0.25">
      <c r="A21" s="15" t="s">
        <v>736</v>
      </c>
      <c r="B21" s="16">
        <v>1171626652</v>
      </c>
      <c r="C21" s="16">
        <v>349037026.88</v>
      </c>
      <c r="D21" s="17">
        <v>0.29790806336146747</v>
      </c>
      <c r="E21" s="25">
        <f t="shared" si="0"/>
        <v>0.52500000000000002</v>
      </c>
      <c r="F21" s="28">
        <f t="shared" si="1"/>
        <v>-0.22709193663853255</v>
      </c>
      <c r="G21" t="s">
        <v>754</v>
      </c>
    </row>
    <row r="22" spans="1:8" x14ac:dyDescent="0.25">
      <c r="A22" s="18" t="s">
        <v>737</v>
      </c>
      <c r="B22" s="19">
        <v>1561325463</v>
      </c>
      <c r="C22" s="19">
        <v>276211617.69</v>
      </c>
      <c r="D22" s="20">
        <v>0.17690841803045648</v>
      </c>
      <c r="E22" s="25">
        <f t="shared" si="0"/>
        <v>0.52500000000000002</v>
      </c>
      <c r="F22" s="28">
        <f t="shared" si="1"/>
        <v>-0.34809158196954354</v>
      </c>
      <c r="G22" t="s">
        <v>754</v>
      </c>
      <c r="H22" t="s">
        <v>755</v>
      </c>
    </row>
  </sheetData>
  <autoFilter ref="A1:F22" xr:uid="{00000000-0009-0000-0000-000003000000}">
    <sortState xmlns:xlrd2="http://schemas.microsoft.com/office/spreadsheetml/2017/richdata2" ref="A2:F22">
      <sortCondition descending="1" ref="F1:F22"/>
    </sortState>
  </autoFilter>
  <conditionalFormatting sqref="D2:D22">
    <cfRule type="cellIs" dxfId="2" priority="1" operator="between">
      <formula>0.4</formula>
      <formula>0.3</formula>
    </cfRule>
    <cfRule type="cellIs" dxfId="1" priority="2" operator="lessThan">
      <formula>0.3</formula>
    </cfRule>
    <cfRule type="cellIs" dxfId="0" priority="3" operator="greaterThan">
      <formula>0.4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213 MCJ</vt:lpstr>
      <vt:lpstr>POR PROGRAMA</vt:lpstr>
      <vt:lpstr>RESUMEN 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Hernández</dc:creator>
  <cp:lastModifiedBy>Marilyn Cárdenas Mora</cp:lastModifiedBy>
  <dcterms:created xsi:type="dcterms:W3CDTF">2023-04-18T01:36:13Z</dcterms:created>
  <dcterms:modified xsi:type="dcterms:W3CDTF">2024-02-07T15:02:14Z</dcterms:modified>
</cp:coreProperties>
</file>