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updateLinks="always" codeName="ThisWorkbook"/>
  <mc:AlternateContent xmlns:mc="http://schemas.openxmlformats.org/markup-compatibility/2006">
    <mc:Choice Requires="x15">
      <x15ac:absPath xmlns:x15ac="http://schemas.microsoft.com/office/spreadsheetml/2010/11/ac" url="https://mcjcr-my.sharepoint.com/personal/mgonzalezm_mcj_go_cr/Documents/PGD 2022/EVALUCION DESEMPEÑO/GED 2023/FORMULARIO Y GUIA LLENADO 2023/"/>
    </mc:Choice>
  </mc:AlternateContent>
  <xr:revisionPtr revIDLastSave="16" documentId="8_{B3126C44-ACCD-48E1-A510-B93EEF24D9D5}" xr6:coauthVersionLast="47" xr6:coauthVersionMax="47" xr10:uidLastSave="{5C2E5D89-95B3-465E-AD36-D262141CDD2E}"/>
  <bookViews>
    <workbookView xWindow="-120" yWindow="-120" windowWidth="20730" windowHeight="11160" activeTab="1" xr2:uid="{00000000-000D-0000-FFFF-FFFF00000000}"/>
  </bookViews>
  <sheets>
    <sheet name="Evaluación MCJ" sheetId="1" r:id="rId1"/>
    <sheet name="Ejes Estrategicos" sheetId="2" r:id="rId2"/>
    <sheet name="Datos" sheetId="4" state="veryHidden" r:id="rId3"/>
  </sheets>
  <definedNames>
    <definedName name="ALTA_DIRECCIÓN_PÚBLICA">Datos!$I$4:$I$7</definedName>
    <definedName name="_xlnm.Print_Area" localSheetId="0">'Evaluación MCJ'!$A$1:$J$210</definedName>
    <definedName name="Calificación_Competencia">Tabla7[#All]</definedName>
    <definedName name="GERENCIA_Y_ADMINISTRACIÓN">Datos!$I$21:$I$22</definedName>
    <definedName name="INVESTIGACIÓN_ANÁLISIS_Y_ASESORAMIENTO_DE_POLÍTICAS">Datos!$I$10:$I$13</definedName>
    <definedName name="NO_PROFESIONALES">Datos!$I$25:$I$26</definedName>
    <definedName name="PRESTACIÓN_DE_SERVICIOS_PÚBLICOS">Datos!$I$16:$I$18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4" i="1" l="1"/>
  <c r="I84" i="1" s="1"/>
  <c r="H85" i="1"/>
  <c r="I85" i="1" s="1"/>
  <c r="H86" i="1"/>
  <c r="I86" i="1" s="1"/>
  <c r="H81" i="1"/>
  <c r="I81" i="1" s="1"/>
  <c r="H82" i="1"/>
  <c r="I82" i="1" s="1"/>
  <c r="H83" i="1"/>
  <c r="I83" i="1" s="1"/>
  <c r="H69" i="1"/>
  <c r="I69" i="1" s="1"/>
  <c r="H70" i="1"/>
  <c r="I70" i="1" s="1"/>
  <c r="H71" i="1"/>
  <c r="I71" i="1" s="1"/>
  <c r="H72" i="1"/>
  <c r="I72" i="1" s="1"/>
  <c r="H73" i="1"/>
  <c r="I73" i="1" s="1"/>
  <c r="H74" i="1"/>
  <c r="I74" i="1" s="1"/>
  <c r="M11" i="4" l="1"/>
  <c r="N11" i="4"/>
  <c r="L11" i="4"/>
  <c r="O11" i="4"/>
  <c r="P11" i="4"/>
  <c r="G179" i="1"/>
  <c r="F152" i="1"/>
  <c r="C152" i="1"/>
  <c r="B1637" i="4"/>
  <c r="G20" i="1" s="1"/>
  <c r="H135" i="1" s="1"/>
  <c r="G135" i="1" s="1"/>
  <c r="C141" i="1"/>
  <c r="F141" i="1"/>
  <c r="E165" i="1"/>
  <c r="F132" i="1"/>
  <c r="F131" i="1"/>
  <c r="F130" i="1"/>
  <c r="F129" i="1"/>
  <c r="F128" i="1"/>
  <c r="F209" i="1"/>
  <c r="H168" i="1"/>
  <c r="F205" i="1" s="1"/>
  <c r="G205" i="1" s="1"/>
  <c r="H167" i="1"/>
  <c r="F204" i="1" s="1"/>
  <c r="G204" i="1" s="1"/>
  <c r="F181" i="1"/>
  <c r="C181" i="1"/>
  <c r="C24" i="1"/>
  <c r="G22" i="1"/>
  <c r="H108" i="1"/>
  <c r="H104" i="1"/>
  <c r="H87" i="1"/>
  <c r="I87" i="1" s="1"/>
  <c r="H88" i="1"/>
  <c r="I88" i="1" s="1"/>
  <c r="E161" i="1"/>
  <c r="E164" i="1"/>
  <c r="E162" i="1"/>
  <c r="E163" i="1"/>
  <c r="A25" i="1"/>
  <c r="H79" i="1"/>
  <c r="I79" i="1" s="1"/>
  <c r="H80" i="1"/>
  <c r="I80" i="1" s="1"/>
  <c r="H78" i="1"/>
  <c r="I78" i="1" s="1"/>
  <c r="H75" i="1"/>
  <c r="I75" i="1" s="1"/>
  <c r="H77" i="1"/>
  <c r="I77" i="1" s="1"/>
  <c r="H89" i="1"/>
  <c r="I89" i="1" s="1"/>
  <c r="D28" i="1" l="1"/>
  <c r="C22" i="1"/>
  <c r="I100" i="1"/>
  <c r="G167" i="1"/>
  <c r="E204" i="1" s="1"/>
  <c r="G163" i="1"/>
  <c r="F163" i="1" s="1"/>
  <c r="I96" i="1"/>
  <c r="G164" i="1"/>
  <c r="E201" i="1" s="1"/>
  <c r="A111" i="1"/>
  <c r="G162" i="1"/>
  <c r="I97" i="1"/>
  <c r="G161" i="1"/>
  <c r="G166" i="1"/>
  <c r="E203" i="1" s="1"/>
  <c r="G165" i="1"/>
  <c r="I99" i="1"/>
  <c r="H133" i="1"/>
  <c r="G133" i="1" s="1"/>
  <c r="H131" i="1"/>
  <c r="G131" i="1" s="1"/>
  <c r="H129" i="1"/>
  <c r="G129" i="1" s="1"/>
  <c r="H132" i="1"/>
  <c r="G132" i="1" s="1"/>
  <c r="G168" i="1"/>
  <c r="I98" i="1"/>
  <c r="H130" i="1"/>
  <c r="G130" i="1" s="1"/>
  <c r="H128" i="1"/>
  <c r="H134" i="1"/>
  <c r="G134" i="1" s="1"/>
  <c r="F167" i="1" l="1"/>
  <c r="E200" i="1"/>
  <c r="H166" i="1"/>
  <c r="F203" i="1" s="1"/>
  <c r="F166" i="1"/>
  <c r="F164" i="1"/>
  <c r="H67" i="1" s="1"/>
  <c r="I67" i="1" s="1"/>
  <c r="F162" i="1"/>
  <c r="E199" i="1"/>
  <c r="F161" i="1"/>
  <c r="E198" i="1"/>
  <c r="F165" i="1"/>
  <c r="H68" i="1" s="1"/>
  <c r="I68" i="1" s="1"/>
  <c r="E202" i="1"/>
  <c r="F168" i="1"/>
  <c r="E205" i="1"/>
  <c r="G169" i="1"/>
  <c r="G128" i="1"/>
  <c r="G136" i="1" s="1"/>
  <c r="H136" i="1"/>
  <c r="H66" i="1" l="1"/>
  <c r="I66" i="1" s="1"/>
  <c r="H76" i="1"/>
  <c r="I76" i="1" s="1"/>
  <c r="H65" i="1"/>
  <c r="I65" i="1" s="1"/>
  <c r="E206" i="1"/>
  <c r="H161" i="1" l="1"/>
  <c r="F198" i="1" s="1"/>
  <c r="H162" i="1"/>
  <c r="F199" i="1" s="1"/>
  <c r="H164" i="1"/>
  <c r="F201" i="1" s="1"/>
  <c r="H163" i="1"/>
  <c r="F200" i="1" s="1"/>
  <c r="H165" i="1"/>
  <c r="F202" i="1" s="1"/>
  <c r="F206" i="1" l="1"/>
  <c r="H169" i="1"/>
  <c r="C173" i="1" s="1"/>
  <c r="E17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Yehilyn Chia Rodriguez</author>
  </authors>
  <commentList>
    <comment ref="A30" authorId="0" shapeId="0" xr:uid="{00000000-0006-0000-0000-000001000000}">
      <text>
        <r>
          <rPr>
            <sz val="8"/>
            <color indexed="81"/>
            <rFont val="Tahoma"/>
            <family val="2"/>
          </rPr>
          <t>En el caso de que la ubicación interna no corresponda a la estructura avalada por MIDEPLAN, indicar el proceso funcional en que se ubica el puesto.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Lisette Madrigal Barquero</author>
  </authors>
  <commentList>
    <comment ref="D1" authorId="0" shapeId="0" xr:uid="{00000000-0006-0000-0100-000001000000}">
      <text>
        <r>
          <rPr>
            <b/>
            <sz val="9"/>
            <color indexed="81"/>
            <rFont val="Tahoma"/>
            <family val="2"/>
          </rPr>
          <t>Lisette Madrigal Barquero:</t>
        </r>
        <r>
          <rPr>
            <sz val="9"/>
            <color indexed="81"/>
            <rFont val="Tahoma"/>
            <family val="2"/>
          </rPr>
          <t xml:space="preserve">
La lista desplegable aplica solo para el MCJ</t>
        </r>
      </text>
    </comment>
  </commentList>
</comments>
</file>

<file path=xl/sharedStrings.xml><?xml version="1.0" encoding="utf-8"?>
<sst xmlns="http://schemas.openxmlformats.org/spreadsheetml/2006/main" count="12401" uniqueCount="2242">
  <si>
    <t>EVALUACION DEL DESEMPEÑO</t>
  </si>
  <si>
    <t>PERIODO DE EVALUACIÓN:</t>
  </si>
  <si>
    <t>Desde:</t>
  </si>
  <si>
    <t>Hasta:</t>
  </si>
  <si>
    <t>1.</t>
  </si>
  <si>
    <t>DATOS DE LA PERSONA SERVIDORA A EVALUAR</t>
  </si>
  <si>
    <t>Nombre completo:</t>
  </si>
  <si>
    <t>Número de identificación:</t>
  </si>
  <si>
    <t>Cargo:</t>
  </si>
  <si>
    <t>Tipo de nombramiento:</t>
  </si>
  <si>
    <t>2.</t>
  </si>
  <si>
    <t>DATOS DE LA JEFATURA INMEDIATA</t>
  </si>
  <si>
    <t>3.</t>
  </si>
  <si>
    <t>DATOS SUPERIOR JEFATURA INMEDIATA</t>
  </si>
  <si>
    <t>4.</t>
  </si>
  <si>
    <t>DATOS DEL PUESTO  (PERSONA SERVIDORA A EVALUAR)</t>
  </si>
  <si>
    <t># Puesto:</t>
  </si>
  <si>
    <t>Familia de puesto:</t>
  </si>
  <si>
    <t>Clase del puesto:</t>
  </si>
  <si>
    <t>Especialidad:</t>
  </si>
  <si>
    <t>Formación:</t>
  </si>
  <si>
    <t>5.</t>
  </si>
  <si>
    <t>DATOS DE LA DEPENDENCIA</t>
  </si>
  <si>
    <t>Ubicación del puesto, según estructura de MIDEPLAN:</t>
  </si>
  <si>
    <t xml:space="preserve">Ubicación interna específica: </t>
  </si>
  <si>
    <t>6.</t>
  </si>
  <si>
    <t>METAS ACORDADAS</t>
  </si>
  <si>
    <t xml:space="preserve">6.1 </t>
  </si>
  <si>
    <t>METAS DE LA DEPENDENCIA</t>
  </si>
  <si>
    <t>Referencia</t>
  </si>
  <si>
    <t xml:space="preserve">Eje Temático Política Nacional de Derechos Culturales </t>
  </si>
  <si>
    <t>Eje Estratégico, Política Pública de la Persona Joven (PPPJ)</t>
  </si>
  <si>
    <t>Producto Específico, Plan Estratégico Institucional (PEI)</t>
  </si>
  <si>
    <t>Meta Vinculada al 
Plan Operativo Institucional (POI)</t>
  </si>
  <si>
    <t>Meta del Plan de Trabajo Anual</t>
  </si>
  <si>
    <t>6.2</t>
  </si>
  <si>
    <t>METAS INDIVIDUALES</t>
  </si>
  <si>
    <r>
      <t xml:space="preserve">Referencia
</t>
    </r>
    <r>
      <rPr>
        <sz val="8"/>
        <color theme="0"/>
        <rFont val="Calibri"/>
        <family val="2"/>
        <scheme val="minor"/>
      </rPr>
      <t>(Si requiere más líneas, por favor insértelas)</t>
    </r>
  </si>
  <si>
    <r>
      <t xml:space="preserve">Meta acordada para el funcionario
</t>
    </r>
    <r>
      <rPr>
        <sz val="8"/>
        <color theme="0"/>
        <rFont val="Calibri"/>
        <family val="2"/>
        <scheme val="minor"/>
      </rPr>
      <t>Puestos sustantivos: relacionadas a PNDDCC, PNDIP, PEI, POI o Plan de Trabajo
Puestos operativos: metas o compromisos de desempeño individual</t>
    </r>
  </si>
  <si>
    <t>Fecha de entrega / cumplimiento</t>
  </si>
  <si>
    <r>
      <t xml:space="preserve">Seguimiento - JUNIO -
</t>
    </r>
    <r>
      <rPr>
        <sz val="8"/>
        <rFont val="Calibri"/>
        <family val="2"/>
        <scheme val="minor"/>
      </rPr>
      <t>(Indicar el porcentaje de avance y la justificación)</t>
    </r>
  </si>
  <si>
    <t>EVALUACIÓN FINAL
- FEBRERO -
0 a 100 Puntos</t>
  </si>
  <si>
    <t>% Por cada meta</t>
  </si>
  <si>
    <t>% Obtenido total</t>
  </si>
  <si>
    <t>7.</t>
  </si>
  <si>
    <t xml:space="preserve">COMPETENCIAS INDIVIDUALES </t>
  </si>
  <si>
    <t>Tipo de Competencia</t>
  </si>
  <si>
    <t>Nivel de dominio</t>
  </si>
  <si>
    <t>Seguimiento JUNIO</t>
  </si>
  <si>
    <t>Evaluación Final 
FEBRERO</t>
  </si>
  <si>
    <t>Calificación</t>
  </si>
  <si>
    <t>Básico</t>
  </si>
  <si>
    <t>Intermedio</t>
  </si>
  <si>
    <t>Avanzado</t>
  </si>
  <si>
    <t>Destacado</t>
  </si>
  <si>
    <t>Competencias Transversales</t>
  </si>
  <si>
    <t>Comportamientos</t>
  </si>
  <si>
    <t>La competencia se muestra en su primera etapa de desarrollo, por lo que sus comportamientos están en un nivel inicial. En este nivel, las personas están en la capacidad de reconocer y emplear sus destrezas personales para la ejecución de sus funciones.</t>
  </si>
  <si>
    <t>La competencia se muestra en el perfeccionamiento de su desarrollo, por lo que sus comportamientos poseen mayor complejidad y detalle. En este nivel, las personas además de reconocer y aplicar sus destrezas, están en la capacidad de potenciar la efectividad de su trabajo.</t>
  </si>
  <si>
    <t>La competencia se muestra plenamente desarrollada, por lo que sus comportamientos poseen un nivel superior de complejidad y detalle. En este nivel, las personas además de potenciar la efectividad de su trabajo, aplican sus destrezas  para alcanzar objetivos individuales y colectivos, en pro de la mejora continua.</t>
  </si>
  <si>
    <t>La competencia se muestra desarrollada en su nivel más alto, por lo que sus comportamientos poseen el grado máximo de dominio. En este nivel, las personas son un referente para su equipo de trabajo e institución en general, por cuanto sus funciones de excelencia influyen positivamente hacia las demás personas y al logro y satisfacción de las necesidades institucionales.</t>
  </si>
  <si>
    <t>Adhesión a valores del servicio público</t>
  </si>
  <si>
    <t xml:space="preserve">Es una persona referente a seguir por cuanto se alinea y promueve en cada lugar que se desenvuelve, el compromiso con el servicio público,  encarnando  en  cada  una  de  sus acciones, los valores de la institución y la función pública.
</t>
  </si>
  <si>
    <t>Involucramiento y compromiso</t>
  </si>
  <si>
    <t xml:space="preserve">Promueve por medio de su ejemplo el   compromiso   en   las   personas y/o  equipos  de  trabajo,  y  lealtad dentro de la administración pública costarricense.
</t>
  </si>
  <si>
    <t>Expresa en cada una de sus acciones y palabras, los valores, políticas y objetivos que implica el compromiso público como persona servidora del país. Inspira al personal de la institución a comprometerse más allá de lo requerido para el cargo.</t>
  </si>
  <si>
    <t>Preocupación y empatía por la persona ciudadana y el servicio público</t>
  </si>
  <si>
    <t>Conoce y comprende las necesidades de los entes y personas usuarias, demostrando dedicación, interés y sensibilidad por la ciudadanía y el servicio público.</t>
  </si>
  <si>
    <t xml:space="preserve">Tiende a ponerse en el lugar de la persona ciudadana en sus labores cotidianas, y actúa en función de ello; conoce cabalmente las necesidades y expectativas de  los entes y  personas usuarias de la Institución y trata de resolverlas.
</t>
  </si>
  <si>
    <t xml:space="preserve">Se reconoce por su genuino interés por atender y satisfacer las necesidades de los entes y personas usuarias, dedicando tempo y esfuerzo en ello. Establece estándares para los procesos de los cuales es responsable, adecuándolos  a los criterios de calidad.
</t>
  </si>
  <si>
    <t xml:space="preserve">Permanentemente se preocupa por las y los demás (equipos, ciudadanía) y promueve en otras personas la importancia de atender y satisfacer las necesidades de los entes y personas usuarias. Motiva para que se valoren las necesidades de estos entes y personas, promoviendo acciones que permitan anticiparse a sus requerimientos tomando en cuenta las posibles repercusiones y la obtención de su satisfacción.
</t>
  </si>
  <si>
    <r>
      <rPr>
        <b/>
        <sz val="10"/>
        <rFont val="Calibri"/>
        <family val="2"/>
        <scheme val="minor"/>
      </rPr>
      <t>2</t>
    </r>
    <r>
      <rPr>
        <b/>
        <u/>
        <sz val="10"/>
        <rFont val="Calibri"/>
        <family val="2"/>
        <scheme val="minor"/>
      </rPr>
      <t>. Integridad en el desempeño de la función pública</t>
    </r>
    <r>
      <rPr>
        <b/>
        <sz val="10"/>
        <rFont val="Calibri"/>
        <family val="2"/>
        <scheme val="minor"/>
      </rPr>
      <t xml:space="preserve"> : </t>
    </r>
    <r>
      <rPr>
        <sz val="8"/>
        <rFont val="Calibri"/>
        <family val="2"/>
        <scheme val="minor"/>
      </rPr>
      <t>Capacidad de demostrar probidad, rectitud y regirse por valores éticos en su actuar, respetando las normativas institucionales, diversidad y derechos fundamentales, brindando un trato digno e igualitario a las demás personas. Utiliza los recursos públicos de forma responsable y transparente.</t>
    </r>
  </si>
  <si>
    <t>Probidad (actuación intachable)</t>
  </si>
  <si>
    <t>Se esfuerza por alinear sus propias actividades y prioridades para alcanzar los resultados que se le exigen. Se involucra en los proyectos, especialmente si son de su área. Es una persona que se siente cómoda participando de forma leal y comprometida en el día a día.</t>
  </si>
  <si>
    <t>Se reconoce por actuar con integridad, objetividad, ética, rectitud y transparencia, siendo una persona funcionaria respetuosa de la diversidad y derechos fundamentales en su trato hacia las y los demás. Es transparente y mantiene discreción en la información que maneja, además, se fundamenta en información oportuna, veraz y objetiva.</t>
  </si>
  <si>
    <t>Es una persona referente por su integridad; puesto que propicia y mantiene una actitud honesta y transparente en todos los aspectos del trabajo, destacando por la coherencia, rectitud e impacto que su actuación conlleva.</t>
  </si>
  <si>
    <t>Buen uso de los recursos  (transparencia)</t>
  </si>
  <si>
    <t>En el desempeño de sus funciones, hace un uso responsable de los recursos públicos, anteponiendo el bien de la organización a sus intereses personales.</t>
  </si>
  <si>
    <t>Es responsable y cuida el uso de los recursos públicos, velando por la transparencia de la información y desarrollando acciones concretas para promover la comprensión y cumplimiento   de los estándares éticos en las personas y/o equipos.</t>
  </si>
  <si>
    <t>Realiza y promueve el manejo responsable y cuidadoso de los recursos e información institucional.</t>
  </si>
  <si>
    <t xml:space="preserve">Establece mecanismos que permitan 
resguardar el adecuado uso de los recursos públicos y se asegura que 
los mismos sean comprendidos y acogidos por las personas funcionarias.
</t>
  </si>
  <si>
    <t>8. </t>
  </si>
  <si>
    <t>AUTOEVALUACIÓN</t>
  </si>
  <si>
    <r>
      <t xml:space="preserve">Es potestad de la persona servidora autoevaluarse, de conformidad con la siguiente escala:
</t>
    </r>
    <r>
      <rPr>
        <i/>
        <sz val="11"/>
        <color theme="1"/>
        <rFont val="Calibri"/>
        <family val="2"/>
        <scheme val="minor"/>
      </rPr>
      <t>(Rubrica de referencia)</t>
    </r>
  </si>
  <si>
    <t>9.</t>
  </si>
  <si>
    <t>COLABORADORES</t>
  </si>
  <si>
    <r>
      <t xml:space="preserve">Según el Instrumento auxiliar facilitado, la calificación de la persona servidora por parte de sus colaboradores es de:
</t>
    </r>
    <r>
      <rPr>
        <i/>
        <sz val="11"/>
        <color theme="0"/>
        <rFont val="Calibri"/>
        <family val="2"/>
        <scheme val="minor"/>
      </rPr>
      <t>(Rubrica de referencia)</t>
    </r>
  </si>
  <si>
    <t>ESTIMULO DE LA PRODUCTIVIDAD</t>
  </si>
  <si>
    <t>La persona servidora a evaluar debe marcar con una equis (X) el estímulo a la productividad que escoge que podrá disfrutar, siempre y cuando obtenga una calificación igual o superior a “Muy Bueno”.</t>
  </si>
  <si>
    <t>Catálogo de Estímulo a la Productividad, avalados para el Ministerio de Cultura y Juventud</t>
  </si>
  <si>
    <t>Seleccione</t>
  </si>
  <si>
    <t>Reconocimiento por escrito, al expediente personal, que será tomado en cuenta para carrera administrativa (concursos internos, ascensos y cuadros de reemplazo).</t>
  </si>
  <si>
    <t>Priorización en procesos de capacitación que sea de su interés, previo cumplimiento de requisitos específicos de la capacitación solicitada.</t>
  </si>
  <si>
    <t>Flexibilidad de horario, previo acuerdo con la jefatura inmediata (sin que se afecte la continuidad del servicio público).</t>
  </si>
  <si>
    <t>Incremento de los días de teletrabajo (hasta el máximo establecido, en los casos en que sea posible, sin que se afecte la continuidad del servicio público, previo cumplimiento de requisitos del programa de teletrabajo vigente).</t>
  </si>
  <si>
    <t>Participación en una visita guiada, a un órgano desconcentrado del Ministerio de su elección.</t>
  </si>
  <si>
    <t>ETAPA DE PLANIFICACIÓN</t>
  </si>
  <si>
    <t>RUBRICA DE EVALUACIÓN DEL DESEMPEÑO</t>
  </si>
  <si>
    <t>Calificación según Familia de puestos</t>
  </si>
  <si>
    <t>Cantidad de metas</t>
  </si>
  <si>
    <t>% Asignado</t>
  </si>
  <si>
    <t>% Evaluación</t>
  </si>
  <si>
    <t>Columna1</t>
  </si>
  <si>
    <t>Columna2</t>
  </si>
  <si>
    <t>Columna3</t>
  </si>
  <si>
    <t>Columna32</t>
  </si>
  <si>
    <t>Columna4</t>
  </si>
  <si>
    <t>Columna5</t>
  </si>
  <si>
    <t>Columna7</t>
  </si>
  <si>
    <t>Metas de Primer Nivel: PEN, PNDIP Y PS</t>
  </si>
  <si>
    <t>Metas de Segundo Nivel: PEI y POI</t>
  </si>
  <si>
    <t xml:space="preserve">Metas de Tercer Nivel: Usuarios y Contralorías </t>
  </si>
  <si>
    <t>Metas de Cuarto Nivel: Unidad o Departamento</t>
  </si>
  <si>
    <t>Metas de Quinto Nivel: Metas de desempeño individuales</t>
  </si>
  <si>
    <t>Competencias Individuales (o comportamiento)</t>
  </si>
  <si>
    <t>Autoevaluación</t>
  </si>
  <si>
    <t>Colaboradores</t>
  </si>
  <si>
    <t>Total</t>
  </si>
  <si>
    <t>Aceptando lo convenido en el presente Acuerdo de Compromiso, firmamos en fecha:</t>
  </si>
  <si>
    <t>Firma de la persona evaluada</t>
  </si>
  <si>
    <t xml:space="preserve"> Firma de la jefatura inmediata</t>
  </si>
  <si>
    <t>ETAPA DE SEGUIMIENTO</t>
  </si>
  <si>
    <t>Declaración - Hacemos constar la ejecución del proceso de seguimiento - JUNIO</t>
  </si>
  <si>
    <t>Observaciones de la Jefatura *Opcional</t>
  </si>
  <si>
    <t>ETAPA DE EVALUACIÓN</t>
  </si>
  <si>
    <t>RESOLUCIÓN EVALUACIÓN DEL DESEMPEÑO</t>
  </si>
  <si>
    <t>% Calificación</t>
  </si>
  <si>
    <t>Calificación Obtenida</t>
  </si>
  <si>
    <t>Columna6</t>
  </si>
  <si>
    <t>PUNTUACIÓN CUANTITATIVA</t>
  </si>
  <si>
    <t>PUNTACIÓN CUALITATIVA</t>
  </si>
  <si>
    <t>Original</t>
  </si>
  <si>
    <t>Modificada</t>
  </si>
  <si>
    <t>OPINION DEL SERVIDOR (A) EN RELACIÓN CON LA RESOLUCIÓN DE LA EVALUACIÓN DEL DESEMPEÑO</t>
  </si>
  <si>
    <t>El día de hoy recibí y leí la Resolución de mi Evaluación de Desempeño y manifiesto:</t>
  </si>
  <si>
    <t>Conformidad con la Resolución</t>
  </si>
  <si>
    <t>Disconformidad con la Resolución, por lo que solicitó una entrevista con el superior de mi jefe inmediato, dentro de los tres días hábiles siguientes a la presentación de mis objeciones. (Pase al siguiente apartado)</t>
  </si>
  <si>
    <t>Una vez comunicado a mi servidor (a) el resultado de la evaluación y enterado su posición con respecto a éste, firmo a los</t>
  </si>
  <si>
    <t>Firma del evaluado:</t>
  </si>
  <si>
    <t>Firma Jefe Inmediato:</t>
  </si>
  <si>
    <t>JUSTIFICACIONES Y OBSERVACIONES GENERALES DE LA JEFATURA</t>
  </si>
  <si>
    <r>
      <t xml:space="preserve">IDENTIFICACIÓN DE NECESIDADES DE CAPACITACIÓN </t>
    </r>
    <r>
      <rPr>
        <i/>
        <sz val="12"/>
        <color theme="0"/>
        <rFont val="Calibri"/>
        <family val="2"/>
        <scheme val="minor"/>
      </rPr>
      <t xml:space="preserve">(La institución no está obligada a atender en forma inmediata estas necesidades, sino que tales propuestas formarán parte del Plan Institucional de Capacitación-PIC que tratará de satisfacerlas según las posibilidades y recursos) </t>
    </r>
  </si>
  <si>
    <t>Con base en lo manifestado por el servidor, propongo las siguientes áreas temáticas, materias o actividades específicas de capacitación que, debe recibir para el mejoramiento general de su desempeño:</t>
  </si>
  <si>
    <r>
      <t>OBSERVACIONES DEL SUPERIOR DE LA JEFATURA INMEDIATA</t>
    </r>
    <r>
      <rPr>
        <i/>
        <sz val="12"/>
        <rFont val="Calibri"/>
        <family val="2"/>
        <scheme val="minor"/>
      </rPr>
      <t xml:space="preserve"> (Solo en caso que la persona servidora no este conforme con el resultado inicial)</t>
    </r>
  </si>
  <si>
    <t xml:space="preserve">Luego de analizar el expediente del desempeño, escuchar al servidor (a) y al jefe inmediato resuelvo: </t>
  </si>
  <si>
    <t>Ratificar la Resolución de la evaluación.</t>
  </si>
  <si>
    <t>Modificar la Resolución de la Evaluación de la siguiente manera</t>
  </si>
  <si>
    <t>Criterio de Evaluación</t>
  </si>
  <si>
    <t>% Máximo por criterio</t>
  </si>
  <si>
    <t>Puntuación Criterio Original</t>
  </si>
  <si>
    <t>Nueva Puntuación Criterio</t>
  </si>
  <si>
    <t>Diferencia de Puntos</t>
  </si>
  <si>
    <t>Fecha:</t>
  </si>
  <si>
    <t>Firma:</t>
  </si>
  <si>
    <t>Firma del Superior de la Jefatura Inmediata del Servidor</t>
  </si>
  <si>
    <t>FAMILIAS DE PUESTOS</t>
  </si>
  <si>
    <t>CODIGO PRESUPUESTARIO</t>
  </si>
  <si>
    <t>NO. PUESTO 2021</t>
  </si>
  <si>
    <t>FAMILIA</t>
  </si>
  <si>
    <t>CLASE</t>
  </si>
  <si>
    <t>ESPECIALIDAD</t>
  </si>
  <si>
    <t>FORMACIÓN</t>
  </si>
  <si>
    <t>NOMBRE DE LA DEPENDENCIA</t>
  </si>
  <si>
    <t>EVALUACIÓN GESTIÓN DEL DESEMPEÑO POR FAMILIAS DE PUESTOS</t>
  </si>
  <si>
    <t>NIVEL DE DOMINIO</t>
  </si>
  <si>
    <t>213-758-005-00-01-0001</t>
  </si>
  <si>
    <t>001816</t>
  </si>
  <si>
    <t>Secretario de Servicio Civil 1</t>
  </si>
  <si>
    <t>NA</t>
  </si>
  <si>
    <t>Secretariado</t>
  </si>
  <si>
    <t>Casa de la Cultura de Puntarenas - Dirección General - Dirección</t>
  </si>
  <si>
    <t>ALTA DIRECCIÓN PÚBLICA</t>
  </si>
  <si>
    <t>-</t>
  </si>
  <si>
    <t>002149</t>
  </si>
  <si>
    <t>Técnico de Servicio Civil 3 (G. de E.)</t>
  </si>
  <si>
    <t>Contabilidad</t>
  </si>
  <si>
    <t>010006</t>
  </si>
  <si>
    <t>Profesional de Servicio Civil 2 (G.de E.)</t>
  </si>
  <si>
    <t>Derecho</t>
  </si>
  <si>
    <t>055274</t>
  </si>
  <si>
    <t>Profesional de Servicio Civil 3 (G.de E.)</t>
  </si>
  <si>
    <t>Administración</t>
  </si>
  <si>
    <t>381916</t>
  </si>
  <si>
    <t>Profesional de Servicio Civil 1 B (G.de E.)</t>
  </si>
  <si>
    <t>381917</t>
  </si>
  <si>
    <t>Director Centro Costarricense de Producción Cinematográfica</t>
  </si>
  <si>
    <t>509348</t>
  </si>
  <si>
    <t>INVESTIGACIÓN, ANÁLISIS Y ASESORAMIENTO DE POLÍTICAS</t>
  </si>
  <si>
    <t>509357</t>
  </si>
  <si>
    <t>Conductor de Servicio Civil 1</t>
  </si>
  <si>
    <t>213-758-005-00-02-0001</t>
  </si>
  <si>
    <t>509351</t>
  </si>
  <si>
    <t>Artista Creativo de Servicio Civil  (G. de E.)</t>
  </si>
  <si>
    <t xml:space="preserve">Artes Visuales </t>
  </si>
  <si>
    <t>509353</t>
  </si>
  <si>
    <t>Artes Audiovisuales</t>
  </si>
  <si>
    <t>509355</t>
  </si>
  <si>
    <t>509349</t>
  </si>
  <si>
    <t>Periodismo</t>
  </si>
  <si>
    <t>509356</t>
  </si>
  <si>
    <t>Productor Artístico de Servicio Civil  (G. de E.)</t>
  </si>
  <si>
    <t>PRESTACIÓN DE SERVICIOS PÚBLICOS</t>
  </si>
  <si>
    <t>509350</t>
  </si>
  <si>
    <t>213-751-008-00-01-0001</t>
  </si>
  <si>
    <t>380397</t>
  </si>
  <si>
    <t>Administrador S.U de la casa de la Cultura</t>
  </si>
  <si>
    <t>Centro Costarricense de Producción Cinematográfica - Dirección</t>
  </si>
  <si>
    <t>380398</t>
  </si>
  <si>
    <t>Mantenimiento S.U de la casa de la Cultura</t>
  </si>
  <si>
    <t>380399</t>
  </si>
  <si>
    <t>Misceláneo S.U de la casa de la Cultura de Puntarenas</t>
  </si>
  <si>
    <t>381914</t>
  </si>
  <si>
    <t>Contador S.U de la casa de la Cultura</t>
  </si>
  <si>
    <t>381915</t>
  </si>
  <si>
    <t>Secretario S.U de la casa de la Cultura</t>
  </si>
  <si>
    <t>213-751-007-00-02-0001</t>
  </si>
  <si>
    <t>504145</t>
  </si>
  <si>
    <t>Centro Histórico Cultural José Figueres Ferrer - Dirección General - Departamento Apoyo Administrativo y Financiero</t>
  </si>
  <si>
    <t>509383</t>
  </si>
  <si>
    <t>509386</t>
  </si>
  <si>
    <t>NO PROFESIONALES</t>
  </si>
  <si>
    <t>509387</t>
  </si>
  <si>
    <t>Misceláneo de Servicio Civil 1 (G. de E.)</t>
  </si>
  <si>
    <t>Servicios Básicos</t>
  </si>
  <si>
    <t>213-751-007-00-03-0001</t>
  </si>
  <si>
    <t>509385</t>
  </si>
  <si>
    <t>Centro Histórico Cultural José Figueres Ferrer - Dirección General - Departamento Promoción Cultural y Educativa</t>
  </si>
  <si>
    <t>509384</t>
  </si>
  <si>
    <t>Relaciones Publicas</t>
  </si>
  <si>
    <t>213-751-007-00-01-0001</t>
  </si>
  <si>
    <t>038389</t>
  </si>
  <si>
    <t>Director Centro Cultural E Historico Jose Figueres Ferrer</t>
  </si>
  <si>
    <t>Centro Histórico Cultural José Figueres Ferrer - Dirección General - Dirección</t>
  </si>
  <si>
    <t>509352</t>
  </si>
  <si>
    <t>213-758-001-00-02-0003</t>
  </si>
  <si>
    <t>093442</t>
  </si>
  <si>
    <t>Profesional 4</t>
  </si>
  <si>
    <t>Centro Nacional de la Música - Compañía Lírica Nacional</t>
  </si>
  <si>
    <t>380664</t>
  </si>
  <si>
    <t>Trabajador Calificado de Servicio Civil 1 (G. de E.)</t>
  </si>
  <si>
    <t>Confección de Prendas de vestir</t>
  </si>
  <si>
    <t>380665</t>
  </si>
  <si>
    <t>Labores Basicas de Mantenimiento</t>
  </si>
  <si>
    <t>380666</t>
  </si>
  <si>
    <t>380667</t>
  </si>
  <si>
    <t>Técnico de Servicio Civil 1 (G. de E.)</t>
  </si>
  <si>
    <t>213-758-001-00-02-0004</t>
  </si>
  <si>
    <t>093447</t>
  </si>
  <si>
    <t>Centro Nacional de la Música - Coro Sinfónico Nacional</t>
  </si>
  <si>
    <t>093451</t>
  </si>
  <si>
    <t>Profesional Bachiller Jefe 3 (G.de E.)</t>
  </si>
  <si>
    <t>380662</t>
  </si>
  <si>
    <t>380663</t>
  </si>
  <si>
    <t>213-758-001-00-01-0001</t>
  </si>
  <si>
    <t>010574</t>
  </si>
  <si>
    <t>Centro Nacional de la Música - Dirección General - Dirección</t>
  </si>
  <si>
    <t>093136</t>
  </si>
  <si>
    <t>Profesional de Servicio Civil 1 A (G.de E.)</t>
  </si>
  <si>
    <t>093137</t>
  </si>
  <si>
    <t>380647</t>
  </si>
  <si>
    <t>Asistente de Producción Artística de Servicio Civil 1 de E.)</t>
  </si>
  <si>
    <t>Artes Musicales</t>
  </si>
  <si>
    <t>370819</t>
  </si>
  <si>
    <t>380644</t>
  </si>
  <si>
    <t>Técnico de Servicio Civil 2 (G. de E.)</t>
  </si>
  <si>
    <t>380645</t>
  </si>
  <si>
    <t>380646</t>
  </si>
  <si>
    <t>380648</t>
  </si>
  <si>
    <t>Profesional Jefe de Servicio Civil 1 (G.de E.)</t>
  </si>
  <si>
    <t>380649</t>
  </si>
  <si>
    <t>380650</t>
  </si>
  <si>
    <t>Administración de Recursos Humanos</t>
  </si>
  <si>
    <t>380651</t>
  </si>
  <si>
    <t>380653</t>
  </si>
  <si>
    <t>Secretario de Servicio Civil 2 (G. de E.)</t>
  </si>
  <si>
    <t>380654</t>
  </si>
  <si>
    <t>Misceláneo de Servicio Civil 2 (G. de E.)</t>
  </si>
  <si>
    <t>380655</t>
  </si>
  <si>
    <t>380668</t>
  </si>
  <si>
    <t>380669</t>
  </si>
  <si>
    <t>502601</t>
  </si>
  <si>
    <t>502689</t>
  </si>
  <si>
    <t>213-758-001-00-02-0002</t>
  </si>
  <si>
    <t>093380</t>
  </si>
  <si>
    <t>Profesional Jefe 3</t>
  </si>
  <si>
    <t>Centro Nacional de la Música - Instituto Nacional de la Música</t>
  </si>
  <si>
    <t>380126</t>
  </si>
  <si>
    <t>Oficinista de Servicio Civil 1 (G. de E.)</t>
  </si>
  <si>
    <t>Labores Varias de Oficina</t>
  </si>
  <si>
    <t>380401</t>
  </si>
  <si>
    <t>Profesional 2</t>
  </si>
  <si>
    <t>380656</t>
  </si>
  <si>
    <t>Oficinista de Servicio Civil 2 (G. de E.)</t>
  </si>
  <si>
    <t>380657</t>
  </si>
  <si>
    <t>Oficial de Seguridad de Servicio Civil 1</t>
  </si>
  <si>
    <t>380658</t>
  </si>
  <si>
    <t>380659</t>
  </si>
  <si>
    <t>380660</t>
  </si>
  <si>
    <t>380661</t>
  </si>
  <si>
    <t>Bibliotecología</t>
  </si>
  <si>
    <t>093293</t>
  </si>
  <si>
    <t>Formador Artístico de Servicio Civil 1 (G. de E.)</t>
  </si>
  <si>
    <t>093274</t>
  </si>
  <si>
    <t>093327</t>
  </si>
  <si>
    <t>093363</t>
  </si>
  <si>
    <t>093236</t>
  </si>
  <si>
    <t>093241</t>
  </si>
  <si>
    <t>093277</t>
  </si>
  <si>
    <t>093311</t>
  </si>
  <si>
    <t>093323</t>
  </si>
  <si>
    <t>093333</t>
  </si>
  <si>
    <t>093358</t>
  </si>
  <si>
    <t>093361</t>
  </si>
  <si>
    <t>502104</t>
  </si>
  <si>
    <t>502105</t>
  </si>
  <si>
    <t>502106</t>
  </si>
  <si>
    <t>502108</t>
  </si>
  <si>
    <t>503314</t>
  </si>
  <si>
    <t>093222</t>
  </si>
  <si>
    <t>093237</t>
  </si>
  <si>
    <t>093272</t>
  </si>
  <si>
    <t>093309</t>
  </si>
  <si>
    <t>093317</t>
  </si>
  <si>
    <t>093318</t>
  </si>
  <si>
    <t>093320</t>
  </si>
  <si>
    <t>093325</t>
  </si>
  <si>
    <t>093332</t>
  </si>
  <si>
    <t>093335</t>
  </si>
  <si>
    <t>093339</t>
  </si>
  <si>
    <t>093356</t>
  </si>
  <si>
    <t>093378</t>
  </si>
  <si>
    <t>502109</t>
  </si>
  <si>
    <t>093315</t>
  </si>
  <si>
    <t>093321</t>
  </si>
  <si>
    <t>502107</t>
  </si>
  <si>
    <t>502684</t>
  </si>
  <si>
    <t>502685</t>
  </si>
  <si>
    <t>093197</t>
  </si>
  <si>
    <t>Formador Artístico de Servicio Civil 2 (G. de E.)</t>
  </si>
  <si>
    <t>093310</t>
  </si>
  <si>
    <t>093329</t>
  </si>
  <si>
    <t>093203</t>
  </si>
  <si>
    <t>093261</t>
  </si>
  <si>
    <t>093278</t>
  </si>
  <si>
    <t>093313</t>
  </si>
  <si>
    <t>093314</t>
  </si>
  <si>
    <t>093316</t>
  </si>
  <si>
    <t>093319</t>
  </si>
  <si>
    <t>093324</t>
  </si>
  <si>
    <t>093330</t>
  </si>
  <si>
    <t>093334</t>
  </si>
  <si>
    <t>093357</t>
  </si>
  <si>
    <t>093360</t>
  </si>
  <si>
    <t>093312</t>
  </si>
  <si>
    <t>093331</t>
  </si>
  <si>
    <t>213-758-001-00-02-0001</t>
  </si>
  <si>
    <t>093123</t>
  </si>
  <si>
    <t>Artista Interpretativo de Servicio Civil 1 (G. de E.)</t>
  </si>
  <si>
    <t>Centro Nacional de la Música - Orquesta Sinfónica Nacional</t>
  </si>
  <si>
    <t>093103</t>
  </si>
  <si>
    <t>093110</t>
  </si>
  <si>
    <t>093127</t>
  </si>
  <si>
    <t>089363</t>
  </si>
  <si>
    <t>093057</t>
  </si>
  <si>
    <t>089290</t>
  </si>
  <si>
    <t>Profesional Jefe 1</t>
  </si>
  <si>
    <t>089343</t>
  </si>
  <si>
    <t>089347</t>
  </si>
  <si>
    <t>089348</t>
  </si>
  <si>
    <t>089349</t>
  </si>
  <si>
    <t>089354</t>
  </si>
  <si>
    <t>089355</t>
  </si>
  <si>
    <t>089356</t>
  </si>
  <si>
    <t>089364</t>
  </si>
  <si>
    <t>089366</t>
  </si>
  <si>
    <t>Profesional 3</t>
  </si>
  <si>
    <t>089378</t>
  </si>
  <si>
    <t>089379</t>
  </si>
  <si>
    <t>089398</t>
  </si>
  <si>
    <t>089406</t>
  </si>
  <si>
    <t>089408</t>
  </si>
  <si>
    <t>089426</t>
  </si>
  <si>
    <t>089430</t>
  </si>
  <si>
    <t>089436</t>
  </si>
  <si>
    <t>089444</t>
  </si>
  <si>
    <t>089453</t>
  </si>
  <si>
    <t>089455</t>
  </si>
  <si>
    <t>089457</t>
  </si>
  <si>
    <t>089470</t>
  </si>
  <si>
    <t>089487</t>
  </si>
  <si>
    <t>089489</t>
  </si>
  <si>
    <t>089504</t>
  </si>
  <si>
    <t>089509</t>
  </si>
  <si>
    <t>089527</t>
  </si>
  <si>
    <t>089546</t>
  </si>
  <si>
    <t>089548</t>
  </si>
  <si>
    <t>089559</t>
  </si>
  <si>
    <t>089560</t>
  </si>
  <si>
    <t>089563</t>
  </si>
  <si>
    <t>089567</t>
  </si>
  <si>
    <t>089572</t>
  </si>
  <si>
    <t>089604</t>
  </si>
  <si>
    <t>089645</t>
  </si>
  <si>
    <t>093031</t>
  </si>
  <si>
    <t>093032</t>
  </si>
  <si>
    <t>093036</t>
  </si>
  <si>
    <t>093050</t>
  </si>
  <si>
    <t>093056</t>
  </si>
  <si>
    <t>089401</t>
  </si>
  <si>
    <t>Artista Interpretativo de Servicio Civil 2 (G. de E.)</t>
  </si>
  <si>
    <t>093059</t>
  </si>
  <si>
    <t>093061</t>
  </si>
  <si>
    <t>093062</t>
  </si>
  <si>
    <t>093063</t>
  </si>
  <si>
    <t>093068</t>
  </si>
  <si>
    <t>093071</t>
  </si>
  <si>
    <t>093072</t>
  </si>
  <si>
    <t>093073</t>
  </si>
  <si>
    <t>093075</t>
  </si>
  <si>
    <t>093079</t>
  </si>
  <si>
    <t>093080</t>
  </si>
  <si>
    <t>093081</t>
  </si>
  <si>
    <t>093083</t>
  </si>
  <si>
    <t>093085</t>
  </si>
  <si>
    <t>093086</t>
  </si>
  <si>
    <t>093087</t>
  </si>
  <si>
    <t>093093</t>
  </si>
  <si>
    <t>093106</t>
  </si>
  <si>
    <t>093114</t>
  </si>
  <si>
    <t>093027</t>
  </si>
  <si>
    <t>089502</t>
  </si>
  <si>
    <t>Artista Interpretativo de Servicio Civil 3 (G. de E.)</t>
  </si>
  <si>
    <t>093025</t>
  </si>
  <si>
    <t>093322</t>
  </si>
  <si>
    <t>213-760-000-00-02-0001</t>
  </si>
  <si>
    <t>380676</t>
  </si>
  <si>
    <t>Consejo Nacional de la Política Pública de la Persona Joven - Departamento de Administración y Finanzas</t>
  </si>
  <si>
    <t>380677</t>
  </si>
  <si>
    <t>380679</t>
  </si>
  <si>
    <t>380680</t>
  </si>
  <si>
    <t>380682</t>
  </si>
  <si>
    <t>380683</t>
  </si>
  <si>
    <t>213-760-000-00-03-0002</t>
  </si>
  <si>
    <t>096928</t>
  </si>
  <si>
    <t>Fomento de Actividades Culturales</t>
  </si>
  <si>
    <t>Consejo Nacional de la Política Pública de la Persona Joven - Departamento de Investigación</t>
  </si>
  <si>
    <t>380684</t>
  </si>
  <si>
    <t>Promoción Social</t>
  </si>
  <si>
    <t>380685</t>
  </si>
  <si>
    <t>Antropología</t>
  </si>
  <si>
    <t>380686</t>
  </si>
  <si>
    <t>Estadístico de Servicio Civil 3</t>
  </si>
  <si>
    <t>Estadistico</t>
  </si>
  <si>
    <t>213-760-000-00-03-0003</t>
  </si>
  <si>
    <t>380687</t>
  </si>
  <si>
    <t>Ciencias Políticas</t>
  </si>
  <si>
    <t>Consejo Nacional de la Política Pública de la Persona Joven - Departamento de Políticas Públicas</t>
  </si>
  <si>
    <t>380688</t>
  </si>
  <si>
    <t>380689</t>
  </si>
  <si>
    <t>380690</t>
  </si>
  <si>
    <t>213-760-000-00-03-0001</t>
  </si>
  <si>
    <t>380691</t>
  </si>
  <si>
    <t>Consejo Nacional de la Política Pública de la Persona Joven - Departamento de Promoción de la Participación</t>
  </si>
  <si>
    <t>380692</t>
  </si>
  <si>
    <t>380693</t>
  </si>
  <si>
    <t>380694</t>
  </si>
  <si>
    <t>380695</t>
  </si>
  <si>
    <t>380696</t>
  </si>
  <si>
    <t>380698</t>
  </si>
  <si>
    <t>213-760-000-00-01-0001</t>
  </si>
  <si>
    <t>380673</t>
  </si>
  <si>
    <t>Consejo Nacional de la Política Pública de la Persona Joven - Dirección General - Asesorías</t>
  </si>
  <si>
    <t>380674</t>
  </si>
  <si>
    <t>380675</t>
  </si>
  <si>
    <t>Planificación</t>
  </si>
  <si>
    <t>380671</t>
  </si>
  <si>
    <t>Consejo Nacional de la Política Pública de la Persona Joven - Dirección General - Dirección</t>
  </si>
  <si>
    <t>380672</t>
  </si>
  <si>
    <t>381918</t>
  </si>
  <si>
    <t>Director Consejo de La Política Pública de La Persona Joven</t>
  </si>
  <si>
    <t>381919</t>
  </si>
  <si>
    <t>Publicidad</t>
  </si>
  <si>
    <t>509077</t>
  </si>
  <si>
    <t>509078</t>
  </si>
  <si>
    <t>Trabajo Social</t>
  </si>
  <si>
    <t>509499</t>
  </si>
  <si>
    <t>509500</t>
  </si>
  <si>
    <t>509501</t>
  </si>
  <si>
    <t>509502</t>
  </si>
  <si>
    <t>509552</t>
  </si>
  <si>
    <t>509553</t>
  </si>
  <si>
    <t>509554</t>
  </si>
  <si>
    <t>509555</t>
  </si>
  <si>
    <t>213-759-000-00-02-0001</t>
  </si>
  <si>
    <t>380699</t>
  </si>
  <si>
    <t>Recepción</t>
  </si>
  <si>
    <t>Dirección General del Archivo Nacional - Departamento Administrativo Financiero - Jefatura</t>
  </si>
  <si>
    <t>380701</t>
  </si>
  <si>
    <t>380702</t>
  </si>
  <si>
    <t>380706</t>
  </si>
  <si>
    <t>380711</t>
  </si>
  <si>
    <t>Medico General G-1</t>
  </si>
  <si>
    <t>380712</t>
  </si>
  <si>
    <t>380724</t>
  </si>
  <si>
    <t>380726</t>
  </si>
  <si>
    <t>380727</t>
  </si>
  <si>
    <t>Profesional Jefe de Servicio Civil 2 (G.de E.)</t>
  </si>
  <si>
    <t>380734</t>
  </si>
  <si>
    <t>380738</t>
  </si>
  <si>
    <t>380749</t>
  </si>
  <si>
    <t>380762</t>
  </si>
  <si>
    <t>380763</t>
  </si>
  <si>
    <t>380764</t>
  </si>
  <si>
    <t>380770</t>
  </si>
  <si>
    <t>380772</t>
  </si>
  <si>
    <t>380775</t>
  </si>
  <si>
    <t>381923</t>
  </si>
  <si>
    <t>381924</t>
  </si>
  <si>
    <t>501026</t>
  </si>
  <si>
    <t>503050</t>
  </si>
  <si>
    <t>503051</t>
  </si>
  <si>
    <t>Ingeniería Mecánica</t>
  </si>
  <si>
    <t>503052</t>
  </si>
  <si>
    <t>503053</t>
  </si>
  <si>
    <t>503767</t>
  </si>
  <si>
    <t>503768</t>
  </si>
  <si>
    <t>503773</t>
  </si>
  <si>
    <t>503776</t>
  </si>
  <si>
    <t>Archivística</t>
  </si>
  <si>
    <t>213-759-000-00-03-0002</t>
  </si>
  <si>
    <t>380704</t>
  </si>
  <si>
    <t>Historia</t>
  </si>
  <si>
    <t>Dirección General del Archivo Nacional - Departamento Archivo Histórico - Coordinación Archivo Histórico</t>
  </si>
  <si>
    <t>380705</t>
  </si>
  <si>
    <t>380708</t>
  </si>
  <si>
    <t>380721</t>
  </si>
  <si>
    <t>380725</t>
  </si>
  <si>
    <t>380733</t>
  </si>
  <si>
    <t>380735</t>
  </si>
  <si>
    <t>380737</t>
  </si>
  <si>
    <t>380746</t>
  </si>
  <si>
    <t>380754</t>
  </si>
  <si>
    <t>380776</t>
  </si>
  <si>
    <t>380777</t>
  </si>
  <si>
    <t>501024</t>
  </si>
  <si>
    <t>503775</t>
  </si>
  <si>
    <t>503777</t>
  </si>
  <si>
    <t>213-759-000-00-03-0001</t>
  </si>
  <si>
    <t>380700</t>
  </si>
  <si>
    <t>Dirección General del Archivo Nacional - Departamento de Archivo Notarial - Coordinación Archivo Notarial</t>
  </si>
  <si>
    <t>380722</t>
  </si>
  <si>
    <t>380729</t>
  </si>
  <si>
    <t>380739</t>
  </si>
  <si>
    <t>380740</t>
  </si>
  <si>
    <t>380741</t>
  </si>
  <si>
    <t>380744</t>
  </si>
  <si>
    <t>380745</t>
  </si>
  <si>
    <t>380748</t>
  </si>
  <si>
    <t>380750</t>
  </si>
  <si>
    <t>380752</t>
  </si>
  <si>
    <t>380756</t>
  </si>
  <si>
    <t>Técnico En Informática 2 (G. de E.)</t>
  </si>
  <si>
    <t>Digitación</t>
  </si>
  <si>
    <t>381921</t>
  </si>
  <si>
    <t>501022</t>
  </si>
  <si>
    <t>501025</t>
  </si>
  <si>
    <t>503054</t>
  </si>
  <si>
    <t>503055</t>
  </si>
  <si>
    <t>503769</t>
  </si>
  <si>
    <t>503770</t>
  </si>
  <si>
    <t>503771</t>
  </si>
  <si>
    <t>213-759-000-00-03-0004</t>
  </si>
  <si>
    <t>380715</t>
  </si>
  <si>
    <t>Dirección General del Archivo Nacional - Departamento de Conservación</t>
  </si>
  <si>
    <t>380732</t>
  </si>
  <si>
    <t>380757</t>
  </si>
  <si>
    <t>380774</t>
  </si>
  <si>
    <t>380703</t>
  </si>
  <si>
    <t>Microfilmación</t>
  </si>
  <si>
    <t>380713</t>
  </si>
  <si>
    <t>Trabajador Calificado de Servicio Civil 2 (G. de E.)</t>
  </si>
  <si>
    <t>Artes Graficas</t>
  </si>
  <si>
    <t>380714</t>
  </si>
  <si>
    <t>380717</t>
  </si>
  <si>
    <t>Conservacion y Restauracion de Bienes</t>
  </si>
  <si>
    <t>380728</t>
  </si>
  <si>
    <t>380730</t>
  </si>
  <si>
    <t>380731</t>
  </si>
  <si>
    <t>380778</t>
  </si>
  <si>
    <t>Fotografía</t>
  </si>
  <si>
    <t>381922</t>
  </si>
  <si>
    <t>501029</t>
  </si>
  <si>
    <t>503058</t>
  </si>
  <si>
    <t>503772</t>
  </si>
  <si>
    <t>213-759-000-00-03-0003</t>
  </si>
  <si>
    <t>380707</t>
  </si>
  <si>
    <t>Dirección General del Archivo Nacional - Departamento de Servicios Archivísticos Externos - Coordinación de Servicios Técnicos Administrativos</t>
  </si>
  <si>
    <t>380719</t>
  </si>
  <si>
    <t>380743</t>
  </si>
  <si>
    <t>380747</t>
  </si>
  <si>
    <t>380755</t>
  </si>
  <si>
    <t>380759</t>
  </si>
  <si>
    <t>380766</t>
  </si>
  <si>
    <t>380768</t>
  </si>
  <si>
    <t>380771</t>
  </si>
  <si>
    <t>501016</t>
  </si>
  <si>
    <t>501017</t>
  </si>
  <si>
    <t>501018</t>
  </si>
  <si>
    <t>501020</t>
  </si>
  <si>
    <t>501021</t>
  </si>
  <si>
    <t>503048</t>
  </si>
  <si>
    <t>503049</t>
  </si>
  <si>
    <t>213-759-000-00-02-0002</t>
  </si>
  <si>
    <t>380710</t>
  </si>
  <si>
    <t>Profesional Jefe en Informática 2  (G. de E.)</t>
  </si>
  <si>
    <t>Informática y Computación</t>
  </si>
  <si>
    <t>Dirección General del Archivo Nacional - Departamento Tecnologías de Información - Jefatura Tecnologías de Información</t>
  </si>
  <si>
    <t>380773</t>
  </si>
  <si>
    <t>Profesional en Informática 1 C (G.de E.)</t>
  </si>
  <si>
    <t>501019</t>
  </si>
  <si>
    <t>503056</t>
  </si>
  <si>
    <t>Profesional en Informática 2 (G.de E.)</t>
  </si>
  <si>
    <t>503057</t>
  </si>
  <si>
    <t>503779</t>
  </si>
  <si>
    <t>213-759-000-00-01-0001</t>
  </si>
  <si>
    <t>380709</t>
  </si>
  <si>
    <t>Director General Archivo Nacional</t>
  </si>
  <si>
    <t>Dirección General del Archivo Nacional - Dirección General - Dirección</t>
  </si>
  <si>
    <t>380716</t>
  </si>
  <si>
    <t>380718</t>
  </si>
  <si>
    <t>380720</t>
  </si>
  <si>
    <t>Gerente de Servicio Civil 2</t>
  </si>
  <si>
    <t>380723</t>
  </si>
  <si>
    <t>380742</t>
  </si>
  <si>
    <t>380751</t>
  </si>
  <si>
    <t>380753</t>
  </si>
  <si>
    <t>380761</t>
  </si>
  <si>
    <t>380765</t>
  </si>
  <si>
    <t>380767</t>
  </si>
  <si>
    <t>Diseño Gráfico</t>
  </si>
  <si>
    <t>380769</t>
  </si>
  <si>
    <t>381920</t>
  </si>
  <si>
    <t>503766</t>
  </si>
  <si>
    <t>503774</t>
  </si>
  <si>
    <t>503778</t>
  </si>
  <si>
    <t>213-749-000-00-01-0003</t>
  </si>
  <si>
    <t>002114</t>
  </si>
  <si>
    <t>Ministerio de Cultura y Juventud - Administración Central - Despacho Ministra - Asesoría Jurídica</t>
  </si>
  <si>
    <t>002141</t>
  </si>
  <si>
    <t>002142</t>
  </si>
  <si>
    <t>002272</t>
  </si>
  <si>
    <t>002449</t>
  </si>
  <si>
    <t>014326</t>
  </si>
  <si>
    <t>014467</t>
  </si>
  <si>
    <t>032361</t>
  </si>
  <si>
    <t>099617</t>
  </si>
  <si>
    <t>213-749-000-00-01-0008</t>
  </si>
  <si>
    <t>002250</t>
  </si>
  <si>
    <t>Auditoría</t>
  </si>
  <si>
    <t>Ministerio de Cultura y Juventud - Administración Central - Despacho Ministra - Auditoría Interna</t>
  </si>
  <si>
    <t>002298</t>
  </si>
  <si>
    <t>002407</t>
  </si>
  <si>
    <t>097502</t>
  </si>
  <si>
    <t>351087</t>
  </si>
  <si>
    <t>377867</t>
  </si>
  <si>
    <t>213-749-000-00-01-0001</t>
  </si>
  <si>
    <t>107431</t>
  </si>
  <si>
    <t>Ministerio de Cultura y Juventud - Administración Central - Despacho Ministra - Contraloría de Servicios</t>
  </si>
  <si>
    <t>213-749-000-00-01-0006</t>
  </si>
  <si>
    <t>002178</t>
  </si>
  <si>
    <t>Ministerio de Cultura y Juventud - Administración Central - Despacho Ministra - Cooperación Internacional</t>
  </si>
  <si>
    <t>002453</t>
  </si>
  <si>
    <t>Relaciones Internacionales</t>
  </si>
  <si>
    <t>002635</t>
  </si>
  <si>
    <t>Sociología</t>
  </si>
  <si>
    <t>008245</t>
  </si>
  <si>
    <t>Cooperación Internacional</t>
  </si>
  <si>
    <t>352171</t>
  </si>
  <si>
    <t>213-749-000-00-01-0004</t>
  </si>
  <si>
    <t>002113</t>
  </si>
  <si>
    <t>Viceministro</t>
  </si>
  <si>
    <t>Ministerio de Cultura y Juventud - Administración Central - Despacho Ministra - Despacho Cultura</t>
  </si>
  <si>
    <t>002204</t>
  </si>
  <si>
    <t>Ingeniería Civil</t>
  </si>
  <si>
    <t>Ministerio de Cultura y Juventud - Administración Central - Despacho Viceministerio Administrativo - Despacho</t>
  </si>
  <si>
    <t>014405</t>
  </si>
  <si>
    <t>049716</t>
  </si>
  <si>
    <t>Ministerio de Cultura y Juventud - Administración Central - Despacho Ministra - Despacho Juventud</t>
  </si>
  <si>
    <t>089297</t>
  </si>
  <si>
    <t>095239</t>
  </si>
  <si>
    <t>001035</t>
  </si>
  <si>
    <t>Ministerio de Cultura y Juventud - Administración Central - Despacho Ministra - Despacho Ministro</t>
  </si>
  <si>
    <t>002088</t>
  </si>
  <si>
    <t>Ministro</t>
  </si>
  <si>
    <t>002089</t>
  </si>
  <si>
    <t>Consultor Licenciado Experto</t>
  </si>
  <si>
    <t>002105</t>
  </si>
  <si>
    <t>002106</t>
  </si>
  <si>
    <t>002174</t>
  </si>
  <si>
    <t>Chofer Confianza</t>
  </si>
  <si>
    <t>002208</t>
  </si>
  <si>
    <t>Asesor Profesional</t>
  </si>
  <si>
    <t>002447</t>
  </si>
  <si>
    <t>002457</t>
  </si>
  <si>
    <t>002467</t>
  </si>
  <si>
    <t>038291</t>
  </si>
  <si>
    <t>056227</t>
  </si>
  <si>
    <t>058274</t>
  </si>
  <si>
    <t>097107</t>
  </si>
  <si>
    <t>112478</t>
  </si>
  <si>
    <t>213-749-000-00-01-0002</t>
  </si>
  <si>
    <t>002455</t>
  </si>
  <si>
    <t>Ministerio de Cultura y Juventud - Administración Central - Despacho Ministra - Oficina de Prensa</t>
  </si>
  <si>
    <t>014354</t>
  </si>
  <si>
    <t>economía</t>
  </si>
  <si>
    <t>014395</t>
  </si>
  <si>
    <t>014500</t>
  </si>
  <si>
    <t>370817</t>
  </si>
  <si>
    <t>377868</t>
  </si>
  <si>
    <t>213-749-000-00-01-0005</t>
  </si>
  <si>
    <t>029485</t>
  </si>
  <si>
    <t>Ministerio de Cultura y Juventud - Administración Central - Despacho Ministra - Secretaría de Planificación Institucional y Sectorial - Jefatura</t>
  </si>
  <si>
    <t>101405</t>
  </si>
  <si>
    <t>002552</t>
  </si>
  <si>
    <t>Ministerio de Cultura y Juventud - Administración Central - Despacho Ministra - Secretaría de Planificación Institucional y Sectorial - Planificación Institucional</t>
  </si>
  <si>
    <t>002616</t>
  </si>
  <si>
    <t>014484</t>
  </si>
  <si>
    <t>109906</t>
  </si>
  <si>
    <t>002641</t>
  </si>
  <si>
    <t>Ministerio de Cultura y Juventud - Administración Central - Despacho Ministra - Secretaría de Planificación Institucional y Sectorial- Planificación Sectorial</t>
  </si>
  <si>
    <t>002645</t>
  </si>
  <si>
    <t>101228</t>
  </si>
  <si>
    <t>213-749-000-00-01-0009</t>
  </si>
  <si>
    <t>001011</t>
  </si>
  <si>
    <t>Economía</t>
  </si>
  <si>
    <t>Ministerio de Cultura y Juventud - Administración Central - Despacho Ministra - Unidad de Cultura y Economía</t>
  </si>
  <si>
    <t>002207</t>
  </si>
  <si>
    <t>Geografía</t>
  </si>
  <si>
    <t>002252</t>
  </si>
  <si>
    <t>002637</t>
  </si>
  <si>
    <t>032410</t>
  </si>
  <si>
    <t>213-749-000-00-02-0007</t>
  </si>
  <si>
    <t>002081</t>
  </si>
  <si>
    <t>Ministerio de Cultura y Juventud - Administración Central - Despacho Viceministerio Administrativo - Departamento de Informática</t>
  </si>
  <si>
    <t>002158</t>
  </si>
  <si>
    <t>Profesional en Informática 1 B (G.de E.)</t>
  </si>
  <si>
    <t>010548</t>
  </si>
  <si>
    <t>010977</t>
  </si>
  <si>
    <t>027993</t>
  </si>
  <si>
    <t>046324</t>
  </si>
  <si>
    <t>Profesional en Informática 1 A (G.de E.)</t>
  </si>
  <si>
    <t>370812</t>
  </si>
  <si>
    <t>213-749-000-00-02-0006</t>
  </si>
  <si>
    <t>001068</t>
  </si>
  <si>
    <t>Ministerio de Cultura y Juventud - Administración Central - Despacho Viceministerio Administrativo - Departamento de Servicios Generales</t>
  </si>
  <si>
    <t>002140</t>
  </si>
  <si>
    <t>002162</t>
  </si>
  <si>
    <t>002181</t>
  </si>
  <si>
    <t>010613</t>
  </si>
  <si>
    <t>011794</t>
  </si>
  <si>
    <t>014370</t>
  </si>
  <si>
    <t>Construcción Civil</t>
  </si>
  <si>
    <t>014421</t>
  </si>
  <si>
    <t>014452</t>
  </si>
  <si>
    <t>014458</t>
  </si>
  <si>
    <t>014487</t>
  </si>
  <si>
    <t>014490</t>
  </si>
  <si>
    <t>014509</t>
  </si>
  <si>
    <t>046331</t>
  </si>
  <si>
    <t>370815</t>
  </si>
  <si>
    <t>371699</t>
  </si>
  <si>
    <t>213-749-000-00-02-0003</t>
  </si>
  <si>
    <t>002157</t>
  </si>
  <si>
    <t>Ministerio de Cultura y Juventud - Administración Central - Despacho Viceministerio Administrativo - Departamento Financiero Contable - Jefatura</t>
  </si>
  <si>
    <t>094137</t>
  </si>
  <si>
    <t>Profesional Jefe de Servicio Civil 3 (G.de E.)</t>
  </si>
  <si>
    <t>351088</t>
  </si>
  <si>
    <t>002244</t>
  </si>
  <si>
    <t>Ministerio de Cultura y Juventud - Administración Central - Despacho Viceministerio Administrativo - Departamento Financiero Contable - Presupuesto</t>
  </si>
  <si>
    <t>002247</t>
  </si>
  <si>
    <t>002370</t>
  </si>
  <si>
    <t>009529</t>
  </si>
  <si>
    <t>014416</t>
  </si>
  <si>
    <t>096769</t>
  </si>
  <si>
    <t>009904</t>
  </si>
  <si>
    <t>Ministerio de Cultura y Juventud - Administración Central - Despacho Viceministerio Administrativo - Departamento Financiero Contable - Tesorería</t>
  </si>
  <si>
    <t>014501</t>
  </si>
  <si>
    <t>088997</t>
  </si>
  <si>
    <t>213-749-000-00-02-0001</t>
  </si>
  <si>
    <t>002138</t>
  </si>
  <si>
    <t>002154</t>
  </si>
  <si>
    <t>002529</t>
  </si>
  <si>
    <t>014380</t>
  </si>
  <si>
    <t>Biología</t>
  </si>
  <si>
    <t>014394</t>
  </si>
  <si>
    <t>014420</t>
  </si>
  <si>
    <t>055064</t>
  </si>
  <si>
    <t>093145</t>
  </si>
  <si>
    <t>097198</t>
  </si>
  <si>
    <t>370816</t>
  </si>
  <si>
    <t>371698</t>
  </si>
  <si>
    <t>213-749-000-00-02-0004</t>
  </si>
  <si>
    <t>002143</t>
  </si>
  <si>
    <t>Ministerio de Cultura y Juventud - Administración Central - Despacho Viceministerio Administrativo - Gestión Institucional de Recursos Humanos - Gestión de la Compensación</t>
  </si>
  <si>
    <t>014311</t>
  </si>
  <si>
    <t>055275</t>
  </si>
  <si>
    <t>002102</t>
  </si>
  <si>
    <t>Ministerio de Cultura y Juventud - Administración Central - Despacho Viceministerio Administrativo - Gestión Institucional de Recursos Humanos - Gestión de la Organización del Trabajo</t>
  </si>
  <si>
    <t>002193</t>
  </si>
  <si>
    <t>509407</t>
  </si>
  <si>
    <t>Ingeniería Industrial</t>
  </si>
  <si>
    <t>002182</t>
  </si>
  <si>
    <t>Ministerio de Cultura y Juventud - Administración Central - Despacho Viceministerio Administrativo - Gestión Institucional de Recursos Humanos - Gestión de las Relaciones Humanas y Sociales</t>
  </si>
  <si>
    <t>002282</t>
  </si>
  <si>
    <t>Psicología</t>
  </si>
  <si>
    <t>014360</t>
  </si>
  <si>
    <t>014431</t>
  </si>
  <si>
    <t>094450</t>
  </si>
  <si>
    <t>Psicologo Clínico 1</t>
  </si>
  <si>
    <t>002110</t>
  </si>
  <si>
    <t>Ministerio de Cultura y Juventud - Administración Central - Despacho Viceministerio Administrativo - Gestión Institucional de Recursos Humanos - Gestión de Servicios de Personal</t>
  </si>
  <si>
    <t>014472</t>
  </si>
  <si>
    <t>369577</t>
  </si>
  <si>
    <t>014429</t>
  </si>
  <si>
    <t>Ministerio de Cultura y Juventud - Administración Central - Despacho Viceministerio Administrativo - Gestión Institucional de Recursos Humanos - Gestión del Desarrollo</t>
  </si>
  <si>
    <t>055023</t>
  </si>
  <si>
    <t>001211</t>
  </si>
  <si>
    <t>Ministerio de Cultura y Juventud - Administración Central - Despacho Viceministerio Administrativo - Gestión Institucional de Recursos Humanos - Gestión del Empleo</t>
  </si>
  <si>
    <t>002175</t>
  </si>
  <si>
    <t>014338</t>
  </si>
  <si>
    <t>014407</t>
  </si>
  <si>
    <t>Ministerio de Cultura y Juventud - Administración Central - Despacho Viceministerio Administrativo - Gestión Institucional de Recursos Humanos - Jefatura</t>
  </si>
  <si>
    <t>014460</t>
  </si>
  <si>
    <t>109907</t>
  </si>
  <si>
    <t>001222</t>
  </si>
  <si>
    <t>Ministerio de Cultura y Juventud - Administración Central - Despacho Viceministerio Administrativo - Gestión Institucional de Recursos Humanos - Régimen Artístico</t>
  </si>
  <si>
    <t>213-749-000-00-02-0005</t>
  </si>
  <si>
    <t>002195</t>
  </si>
  <si>
    <t>Ministerio de Cultura y Juventud - Administración Central - Despacho Viceministerio Administrativo - Proveeduría Institucional</t>
  </si>
  <si>
    <t>002273</t>
  </si>
  <si>
    <t>002277</t>
  </si>
  <si>
    <t>008467</t>
  </si>
  <si>
    <t>010238</t>
  </si>
  <si>
    <t>014293</t>
  </si>
  <si>
    <t>014474</t>
  </si>
  <si>
    <t>029686</t>
  </si>
  <si>
    <t>060344</t>
  </si>
  <si>
    <t>089744</t>
  </si>
  <si>
    <t>096851</t>
  </si>
  <si>
    <t>351086</t>
  </si>
  <si>
    <t>377866</t>
  </si>
  <si>
    <t>213-751-001-00-01-0001</t>
  </si>
  <si>
    <t>002136</t>
  </si>
  <si>
    <t>Ministerio de Cultura y Juventud - Centro de Investigación y Conservación del Patrimonio Cultural - Dirección CICPC</t>
  </si>
  <si>
    <t>002146</t>
  </si>
  <si>
    <t>002235</t>
  </si>
  <si>
    <t>Director Centro de Patrimonio</t>
  </si>
  <si>
    <t>002312</t>
  </si>
  <si>
    <t>002451</t>
  </si>
  <si>
    <t>002452</t>
  </si>
  <si>
    <t>014476</t>
  </si>
  <si>
    <t>090059</t>
  </si>
  <si>
    <t>097145</t>
  </si>
  <si>
    <t>213-751-001-00-02-0001</t>
  </si>
  <si>
    <t>001232</t>
  </si>
  <si>
    <t>Ministerio de Cultura y Juventud - Centro de Investigación y Conservación del Patrimonio Cultural - Gestión Sustantiva CICPC</t>
  </si>
  <si>
    <t>002165</t>
  </si>
  <si>
    <t>Dibujo</t>
  </si>
  <si>
    <t>002199</t>
  </si>
  <si>
    <t>Arquitectura</t>
  </si>
  <si>
    <t>002201</t>
  </si>
  <si>
    <t>002203</t>
  </si>
  <si>
    <t>002228</t>
  </si>
  <si>
    <t>Arqueología</t>
  </si>
  <si>
    <t>002234</t>
  </si>
  <si>
    <t>008368</t>
  </si>
  <si>
    <t>010485</t>
  </si>
  <si>
    <t>014305</t>
  </si>
  <si>
    <t>014409</t>
  </si>
  <si>
    <t>Museología</t>
  </si>
  <si>
    <t>020655</t>
  </si>
  <si>
    <t>030532</t>
  </si>
  <si>
    <t>032364</t>
  </si>
  <si>
    <t>059759</t>
  </si>
  <si>
    <t>078122</t>
  </si>
  <si>
    <t>101217</t>
  </si>
  <si>
    <t>101227</t>
  </si>
  <si>
    <t>102253</t>
  </si>
  <si>
    <t>Topografía</t>
  </si>
  <si>
    <t>351089</t>
  </si>
  <si>
    <t>Ingeniería Eléctrica</t>
  </si>
  <si>
    <t>351090</t>
  </si>
  <si>
    <t>378501</t>
  </si>
  <si>
    <t>213-758-006-00-01-0001</t>
  </si>
  <si>
    <t>002210</t>
  </si>
  <si>
    <t>Ministerio de Cultura y Juventud - Centro de Producción Artístico y Cultural - Dirección</t>
  </si>
  <si>
    <t>008381</t>
  </si>
  <si>
    <t>014457</t>
  </si>
  <si>
    <t>032372</t>
  </si>
  <si>
    <t>370809</t>
  </si>
  <si>
    <t>370818</t>
  </si>
  <si>
    <t>Director CPAC</t>
  </si>
  <si>
    <t>372445</t>
  </si>
  <si>
    <t>378500</t>
  </si>
  <si>
    <t>MOPT</t>
  </si>
  <si>
    <t>015434</t>
  </si>
  <si>
    <t>Administración Pública</t>
  </si>
  <si>
    <t>213-758-006-00-02-0001</t>
  </si>
  <si>
    <t>372443</t>
  </si>
  <si>
    <t>Artes Escénicas</t>
  </si>
  <si>
    <t>Ministerio de Cultura y Juventud - Centro de Producción Artístico y Cultural - Gestión Sustantiva</t>
  </si>
  <si>
    <t>372442</t>
  </si>
  <si>
    <t>372444</t>
  </si>
  <si>
    <t>372441</t>
  </si>
  <si>
    <t>370810</t>
  </si>
  <si>
    <t>372447</t>
  </si>
  <si>
    <t>213-758-000-00-01-0001</t>
  </si>
  <si>
    <t>002179</t>
  </si>
  <si>
    <t>Ministerio de Cultura y Juventud - Dirección de Bandas - Dirección de Bandas</t>
  </si>
  <si>
    <t>002417</t>
  </si>
  <si>
    <t>008319</t>
  </si>
  <si>
    <t>Director General de Bandas</t>
  </si>
  <si>
    <t>008321</t>
  </si>
  <si>
    <t>008365</t>
  </si>
  <si>
    <t>008375</t>
  </si>
  <si>
    <t>108012</t>
  </si>
  <si>
    <t>008448</t>
  </si>
  <si>
    <t>Director Artístico de Servicio Civil  1 (G. de E.)</t>
  </si>
  <si>
    <t>371700</t>
  </si>
  <si>
    <t>213-758-000-00-02-0001</t>
  </si>
  <si>
    <t>008431</t>
  </si>
  <si>
    <t>Ministerio de Cultura y Juventud - Dirección de Bandas - Gestión Sustantiva</t>
  </si>
  <si>
    <t>008501</t>
  </si>
  <si>
    <t>008549</t>
  </si>
  <si>
    <t>008579</t>
  </si>
  <si>
    <t>008357</t>
  </si>
  <si>
    <t>008349</t>
  </si>
  <si>
    <t>008379</t>
  </si>
  <si>
    <t>008394</t>
  </si>
  <si>
    <t>008404</t>
  </si>
  <si>
    <t>008440</t>
  </si>
  <si>
    <t>008455</t>
  </si>
  <si>
    <t>008490</t>
  </si>
  <si>
    <t>008493</t>
  </si>
  <si>
    <t>008515</t>
  </si>
  <si>
    <t>008517</t>
  </si>
  <si>
    <t>008533</t>
  </si>
  <si>
    <t>008558</t>
  </si>
  <si>
    <t>008563</t>
  </si>
  <si>
    <t>008572</t>
  </si>
  <si>
    <t>008331</t>
  </si>
  <si>
    <t>008333</t>
  </si>
  <si>
    <t>008334</t>
  </si>
  <si>
    <t>008339</t>
  </si>
  <si>
    <t>008341</t>
  </si>
  <si>
    <t>008344</t>
  </si>
  <si>
    <t>008346</t>
  </si>
  <si>
    <t>008347</t>
  </si>
  <si>
    <t>008382</t>
  </si>
  <si>
    <t>008351</t>
  </si>
  <si>
    <t>008354</t>
  </si>
  <si>
    <t>008356</t>
  </si>
  <si>
    <t>008369</t>
  </si>
  <si>
    <t>008386</t>
  </si>
  <si>
    <t>008395</t>
  </si>
  <si>
    <t>008399</t>
  </si>
  <si>
    <t>008400</t>
  </si>
  <si>
    <t>008407</t>
  </si>
  <si>
    <t>008422</t>
  </si>
  <si>
    <t>008437</t>
  </si>
  <si>
    <t>008444</t>
  </si>
  <si>
    <t>008451</t>
  </si>
  <si>
    <t>008453</t>
  </si>
  <si>
    <t>008456</t>
  </si>
  <si>
    <t>008462</t>
  </si>
  <si>
    <t>008468</t>
  </si>
  <si>
    <t>008469</t>
  </si>
  <si>
    <t>008472</t>
  </si>
  <si>
    <t>008480</t>
  </si>
  <si>
    <t>008481</t>
  </si>
  <si>
    <t>008483</t>
  </si>
  <si>
    <t>008486</t>
  </si>
  <si>
    <t>008489</t>
  </si>
  <si>
    <t>008492</t>
  </si>
  <si>
    <t>008495</t>
  </si>
  <si>
    <t>008497</t>
  </si>
  <si>
    <t>008499</t>
  </si>
  <si>
    <t>008510</t>
  </si>
  <si>
    <t>008516</t>
  </si>
  <si>
    <t>008523</t>
  </si>
  <si>
    <t>008538</t>
  </si>
  <si>
    <t>008561</t>
  </si>
  <si>
    <t>008562</t>
  </si>
  <si>
    <t>008567</t>
  </si>
  <si>
    <t>008573</t>
  </si>
  <si>
    <t>008332</t>
  </si>
  <si>
    <t>008338</t>
  </si>
  <si>
    <t>008345</t>
  </si>
  <si>
    <t>008355</t>
  </si>
  <si>
    <t>008358</t>
  </si>
  <si>
    <t>008363</t>
  </si>
  <si>
    <t>008373</t>
  </si>
  <si>
    <t>008376</t>
  </si>
  <si>
    <t>008378</t>
  </si>
  <si>
    <t>008391</t>
  </si>
  <si>
    <t>008393</t>
  </si>
  <si>
    <t>008406</t>
  </si>
  <si>
    <t>008410</t>
  </si>
  <si>
    <t>008414</t>
  </si>
  <si>
    <t>008421</t>
  </si>
  <si>
    <t>008424</t>
  </si>
  <si>
    <t>008427</t>
  </si>
  <si>
    <t>008430</t>
  </si>
  <si>
    <t>008433</t>
  </si>
  <si>
    <t>008447</t>
  </si>
  <si>
    <t>008449</t>
  </si>
  <si>
    <t>008450</t>
  </si>
  <si>
    <t>008454</t>
  </si>
  <si>
    <t>008460</t>
  </si>
  <si>
    <t>008461</t>
  </si>
  <si>
    <t>008471</t>
  </si>
  <si>
    <t>008473</t>
  </si>
  <si>
    <t>008477</t>
  </si>
  <si>
    <t>008484</t>
  </si>
  <si>
    <t>008488</t>
  </si>
  <si>
    <t>008491</t>
  </si>
  <si>
    <t>008500</t>
  </si>
  <si>
    <t>008521</t>
  </si>
  <si>
    <t>008555</t>
  </si>
  <si>
    <t>008565</t>
  </si>
  <si>
    <t>008571</t>
  </si>
  <si>
    <t>008577</t>
  </si>
  <si>
    <t>008580</t>
  </si>
  <si>
    <t>008842</t>
  </si>
  <si>
    <t>008326</t>
  </si>
  <si>
    <t>008328</t>
  </si>
  <si>
    <t>008329</t>
  </si>
  <si>
    <t>008340</t>
  </si>
  <si>
    <t>008348</t>
  </si>
  <si>
    <t>008350</t>
  </si>
  <si>
    <t>008353</t>
  </si>
  <si>
    <t>008360</t>
  </si>
  <si>
    <t>008361</t>
  </si>
  <si>
    <t>008362</t>
  </si>
  <si>
    <t>008366</t>
  </si>
  <si>
    <t>008367</t>
  </si>
  <si>
    <t>008503</t>
  </si>
  <si>
    <t>008374</t>
  </si>
  <si>
    <t>008377</t>
  </si>
  <si>
    <t>008390</t>
  </si>
  <si>
    <t>008397</t>
  </si>
  <si>
    <t>008401</t>
  </si>
  <si>
    <t>008405</t>
  </si>
  <si>
    <t>008415</t>
  </si>
  <si>
    <t>008418</t>
  </si>
  <si>
    <t>008420</t>
  </si>
  <si>
    <t>008425</t>
  </si>
  <si>
    <t>008426</t>
  </si>
  <si>
    <t>008439</t>
  </si>
  <si>
    <t>008443</t>
  </si>
  <si>
    <t>008457</t>
  </si>
  <si>
    <t>008465</t>
  </si>
  <si>
    <t>008466</t>
  </si>
  <si>
    <t>008479</t>
  </si>
  <si>
    <t>008487</t>
  </si>
  <si>
    <t>008494</t>
  </si>
  <si>
    <t>008498</t>
  </si>
  <si>
    <t>008504</t>
  </si>
  <si>
    <t>008509</t>
  </si>
  <si>
    <t>008511</t>
  </si>
  <si>
    <t>008513</t>
  </si>
  <si>
    <t>008520</t>
  </si>
  <si>
    <t>008524</t>
  </si>
  <si>
    <t>008530</t>
  </si>
  <si>
    <t>008532</t>
  </si>
  <si>
    <t>008546</t>
  </si>
  <si>
    <t>008548</t>
  </si>
  <si>
    <t>008564</t>
  </si>
  <si>
    <t>008569</t>
  </si>
  <si>
    <t>008575</t>
  </si>
  <si>
    <t>008581</t>
  </si>
  <si>
    <t>008436</t>
  </si>
  <si>
    <t>008574</t>
  </si>
  <si>
    <t>008337</t>
  </si>
  <si>
    <t>008352</t>
  </si>
  <si>
    <t>008384</t>
  </si>
  <si>
    <t>008398</t>
  </si>
  <si>
    <t>008403</t>
  </si>
  <si>
    <t>008417</t>
  </si>
  <si>
    <t>008452</t>
  </si>
  <si>
    <t>008496</t>
  </si>
  <si>
    <t>008502</t>
  </si>
  <si>
    <t>008506</t>
  </si>
  <si>
    <t>008514</t>
  </si>
  <si>
    <t>008534</t>
  </si>
  <si>
    <t>008545</t>
  </si>
  <si>
    <t>008568</t>
  </si>
  <si>
    <t>008324</t>
  </si>
  <si>
    <t>008392</t>
  </si>
  <si>
    <t>008419</t>
  </si>
  <si>
    <t>008434</t>
  </si>
  <si>
    <t>008435</t>
  </si>
  <si>
    <t>008441</t>
  </si>
  <si>
    <t>008458</t>
  </si>
  <si>
    <t>008464</t>
  </si>
  <si>
    <t>008508</t>
  </si>
  <si>
    <t>102252</t>
  </si>
  <si>
    <t>008423</t>
  </si>
  <si>
    <t>008528</t>
  </si>
  <si>
    <t>008542</t>
  </si>
  <si>
    <t>008364</t>
  </si>
  <si>
    <t>008416</t>
  </si>
  <si>
    <t>008446</t>
  </si>
  <si>
    <t>008478</t>
  </si>
  <si>
    <t>008372</t>
  </si>
  <si>
    <t>008411</t>
  </si>
  <si>
    <t>008529</t>
  </si>
  <si>
    <t>352150</t>
  </si>
  <si>
    <t>008445</t>
  </si>
  <si>
    <t>351091</t>
  </si>
  <si>
    <t>008320</t>
  </si>
  <si>
    <t>008383</t>
  </si>
  <si>
    <t>008413</t>
  </si>
  <si>
    <t>008476</t>
  </si>
  <si>
    <t>008519</t>
  </si>
  <si>
    <t>213-753-000-00-02-0002</t>
  </si>
  <si>
    <t>002109</t>
  </si>
  <si>
    <t>002144</t>
  </si>
  <si>
    <t>002194</t>
  </si>
  <si>
    <t>002643</t>
  </si>
  <si>
    <t>004113</t>
  </si>
  <si>
    <t>014362</t>
  </si>
  <si>
    <t>046294</t>
  </si>
  <si>
    <t>094226</t>
  </si>
  <si>
    <t>Filología</t>
  </si>
  <si>
    <t>213-753-000-00-02-0001</t>
  </si>
  <si>
    <t>002099</t>
  </si>
  <si>
    <t>002126</t>
  </si>
  <si>
    <t>002153</t>
  </si>
  <si>
    <t>002205</t>
  </si>
  <si>
    <t>002233</t>
  </si>
  <si>
    <t>002249</t>
  </si>
  <si>
    <t>003840</t>
  </si>
  <si>
    <t>008325</t>
  </si>
  <si>
    <t>008342</t>
  </si>
  <si>
    <t>014342</t>
  </si>
  <si>
    <t>014465</t>
  </si>
  <si>
    <t>027082</t>
  </si>
  <si>
    <t>027092</t>
  </si>
  <si>
    <t>047530</t>
  </si>
  <si>
    <t>057668</t>
  </si>
  <si>
    <t>101218</t>
  </si>
  <si>
    <t>370784</t>
  </si>
  <si>
    <t>370785</t>
  </si>
  <si>
    <t>370786</t>
  </si>
  <si>
    <t>370787</t>
  </si>
  <si>
    <t>370788</t>
  </si>
  <si>
    <t>370789</t>
  </si>
  <si>
    <t>372448</t>
  </si>
  <si>
    <t>372449</t>
  </si>
  <si>
    <t>372450</t>
  </si>
  <si>
    <t>213-753-000-00-01-0001</t>
  </si>
  <si>
    <t>002450</t>
  </si>
  <si>
    <t>014297</t>
  </si>
  <si>
    <t>Director de Cultura</t>
  </si>
  <si>
    <t>014314</t>
  </si>
  <si>
    <t>014339</t>
  </si>
  <si>
    <t>014446</t>
  </si>
  <si>
    <t>016956</t>
  </si>
  <si>
    <t>060738</t>
  </si>
  <si>
    <t>101853</t>
  </si>
  <si>
    <t>380681</t>
  </si>
  <si>
    <t>213-755-000-00-02-0002</t>
  </si>
  <si>
    <t>002336</t>
  </si>
  <si>
    <t>Ministerio de Cultura y Juventud - Sistema Nacional de Bibliotecas - Biblioteca Nacional - Circulación y Préstamo</t>
  </si>
  <si>
    <t>002360</t>
  </si>
  <si>
    <t>002421</t>
  </si>
  <si>
    <t>002437</t>
  </si>
  <si>
    <t>008507</t>
  </si>
  <si>
    <t>095229</t>
  </si>
  <si>
    <t>099621</t>
  </si>
  <si>
    <t>002387</t>
  </si>
  <si>
    <t>Ministerio de Cultura y Juventud - Sistema Nacional de Bibliotecas - Biblioteca Nacional - Investigación</t>
  </si>
  <si>
    <t>002434</t>
  </si>
  <si>
    <t>032370</t>
  </si>
  <si>
    <t>092563</t>
  </si>
  <si>
    <t>002231</t>
  </si>
  <si>
    <t>Ministerio de Cultura y Juventud - Sistema Nacional de Bibliotecas - Biblioteca Nacional - Jefatura Biblioteca Nacional</t>
  </si>
  <si>
    <t>002318</t>
  </si>
  <si>
    <t>002320</t>
  </si>
  <si>
    <t>002322</t>
  </si>
  <si>
    <t>Trabajador de Artes Gráficas 5 (G. de E.)</t>
  </si>
  <si>
    <t>002389</t>
  </si>
  <si>
    <t>002445</t>
  </si>
  <si>
    <t>008526</t>
  </si>
  <si>
    <t>014498</t>
  </si>
  <si>
    <t>014504</t>
  </si>
  <si>
    <t>060333</t>
  </si>
  <si>
    <t>002313</t>
  </si>
  <si>
    <t>Ministerio de Cultura y Juventud - Sistema Nacional de Bibliotecas - Biblioteca Nacional - Referencia</t>
  </si>
  <si>
    <t>002399</t>
  </si>
  <si>
    <t>002402</t>
  </si>
  <si>
    <t>002440</t>
  </si>
  <si>
    <t>002443</t>
  </si>
  <si>
    <t>213-755-000-00-02-0001</t>
  </si>
  <si>
    <t>002289</t>
  </si>
  <si>
    <t>Ministerio de Cultura y Juventud - Sistema Nacional de Bibliotecas - Bibliotecas Públicas - Bibliotecas Oficiales y Semioficiales</t>
  </si>
  <si>
    <t>002291</t>
  </si>
  <si>
    <t>002299</t>
  </si>
  <si>
    <t>002300</t>
  </si>
  <si>
    <t>002306</t>
  </si>
  <si>
    <t>002310</t>
  </si>
  <si>
    <t>002311</t>
  </si>
  <si>
    <t>002315</t>
  </si>
  <si>
    <t>002327</t>
  </si>
  <si>
    <t>002328</t>
  </si>
  <si>
    <t>002331</t>
  </si>
  <si>
    <t>002332</t>
  </si>
  <si>
    <t>002333</t>
  </si>
  <si>
    <t>002334</t>
  </si>
  <si>
    <t>002335</t>
  </si>
  <si>
    <t>002337</t>
  </si>
  <si>
    <t>002338</t>
  </si>
  <si>
    <t>002339</t>
  </si>
  <si>
    <t>002342</t>
  </si>
  <si>
    <t>002343</t>
  </si>
  <si>
    <t>002344</t>
  </si>
  <si>
    <t>002345</t>
  </si>
  <si>
    <t>002347</t>
  </si>
  <si>
    <t>002348</t>
  </si>
  <si>
    <t>002349</t>
  </si>
  <si>
    <t>002351</t>
  </si>
  <si>
    <t>002352</t>
  </si>
  <si>
    <t>002355</t>
  </si>
  <si>
    <t>002356</t>
  </si>
  <si>
    <t>002362</t>
  </si>
  <si>
    <t>002364</t>
  </si>
  <si>
    <t>002367</t>
  </si>
  <si>
    <t>002368</t>
  </si>
  <si>
    <t>002372</t>
  </si>
  <si>
    <t>002373</t>
  </si>
  <si>
    <t>002375</t>
  </si>
  <si>
    <t>002379</t>
  </si>
  <si>
    <t>002391</t>
  </si>
  <si>
    <t>002392</t>
  </si>
  <si>
    <t>002395</t>
  </si>
  <si>
    <t>002403</t>
  </si>
  <si>
    <t>002405</t>
  </si>
  <si>
    <t>002406</t>
  </si>
  <si>
    <t>002408</t>
  </si>
  <si>
    <t>002409</t>
  </si>
  <si>
    <t>002413</t>
  </si>
  <si>
    <t>002419</t>
  </si>
  <si>
    <t>002420</t>
  </si>
  <si>
    <t>002429</t>
  </si>
  <si>
    <t>002439</t>
  </si>
  <si>
    <t>002441</t>
  </si>
  <si>
    <t>002442</t>
  </si>
  <si>
    <t>008327</t>
  </si>
  <si>
    <t>014334</t>
  </si>
  <si>
    <t>032376</t>
  </si>
  <si>
    <t>059779</t>
  </si>
  <si>
    <t>072758</t>
  </si>
  <si>
    <t>092553</t>
  </si>
  <si>
    <t>Profesional de Servicio Civil 3 (G.de E.) Sentencia</t>
  </si>
  <si>
    <t>092554</t>
  </si>
  <si>
    <t>092555</t>
  </si>
  <si>
    <t>092556</t>
  </si>
  <si>
    <t>092557</t>
  </si>
  <si>
    <t>092558</t>
  </si>
  <si>
    <t>092559</t>
  </si>
  <si>
    <t>092561</t>
  </si>
  <si>
    <t>092564</t>
  </si>
  <si>
    <t>092566</t>
  </si>
  <si>
    <t>092567</t>
  </si>
  <si>
    <t>092568</t>
  </si>
  <si>
    <t>092569</t>
  </si>
  <si>
    <t>092570</t>
  </si>
  <si>
    <t>095222</t>
  </si>
  <si>
    <t>095223</t>
  </si>
  <si>
    <t>095224</t>
  </si>
  <si>
    <t>095226</t>
  </si>
  <si>
    <t>095227</t>
  </si>
  <si>
    <t>095230</t>
  </si>
  <si>
    <t>095232</t>
  </si>
  <si>
    <t>095233</t>
  </si>
  <si>
    <t>095234</t>
  </si>
  <si>
    <t>095235</t>
  </si>
  <si>
    <t>095237</t>
  </si>
  <si>
    <t>095238</t>
  </si>
  <si>
    <t>095240</t>
  </si>
  <si>
    <t>095241</t>
  </si>
  <si>
    <t>095243</t>
  </si>
  <si>
    <t>095246</t>
  </si>
  <si>
    <t>095247</t>
  </si>
  <si>
    <t>095250</t>
  </si>
  <si>
    <t>095252</t>
  </si>
  <si>
    <t>099619</t>
  </si>
  <si>
    <t>099625</t>
  </si>
  <si>
    <t>099628</t>
  </si>
  <si>
    <t>099629</t>
  </si>
  <si>
    <t>102107</t>
  </si>
  <si>
    <t>108903</t>
  </si>
  <si>
    <t>108904</t>
  </si>
  <si>
    <t>108905</t>
  </si>
  <si>
    <t>370814</t>
  </si>
  <si>
    <t>371762</t>
  </si>
  <si>
    <t>371763</t>
  </si>
  <si>
    <t>371764</t>
  </si>
  <si>
    <t>372451</t>
  </si>
  <si>
    <t>372452</t>
  </si>
  <si>
    <t>002185</t>
  </si>
  <si>
    <t>Ministerio de Cultura y Juventud - Sistema Nacional de Bibliotecas - Bibliotecas Públicas - Jefatura Bibliotecas Públicas</t>
  </si>
  <si>
    <t>002288</t>
  </si>
  <si>
    <t>002324</t>
  </si>
  <si>
    <t>Profesional Jefe de Servicio Civil 2 (G.de E.) Sentencia</t>
  </si>
  <si>
    <t>002416</t>
  </si>
  <si>
    <t>092551</t>
  </si>
  <si>
    <t>095244</t>
  </si>
  <si>
    <t>213-755-000-00-01-0001</t>
  </si>
  <si>
    <t>002278</t>
  </si>
  <si>
    <t>Ministerio de Cultura y Juventud - Sistema Nacional de Bibliotecas - Dirección General - Dirección</t>
  </si>
  <si>
    <t>002371</t>
  </si>
  <si>
    <t>002422</t>
  </si>
  <si>
    <t>003972</t>
  </si>
  <si>
    <t>010549</t>
  </si>
  <si>
    <t>014304</t>
  </si>
  <si>
    <t>Director Sistema Naciona de Bibliotecas</t>
  </si>
  <si>
    <t>027244</t>
  </si>
  <si>
    <t>095248</t>
  </si>
  <si>
    <t>366535</t>
  </si>
  <si>
    <t>002281</t>
  </si>
  <si>
    <t>Conductor de Servicio Civil 2</t>
  </si>
  <si>
    <t>Ministerio de Cultura y Juventud - Sistema Nacional de Bibliotecas - Dirección General - Unidad Administrativa</t>
  </si>
  <si>
    <t>002284</t>
  </si>
  <si>
    <t>002285</t>
  </si>
  <si>
    <t>002286</t>
  </si>
  <si>
    <t>002293</t>
  </si>
  <si>
    <t>002305</t>
  </si>
  <si>
    <t>008556</t>
  </si>
  <si>
    <t>010635</t>
  </si>
  <si>
    <t>014444</t>
  </si>
  <si>
    <t>014492</t>
  </si>
  <si>
    <t>059781</t>
  </si>
  <si>
    <t>076252</t>
  </si>
  <si>
    <t>095242</t>
  </si>
  <si>
    <t>Oficial de Seguridad de Servicio Civil 2</t>
  </si>
  <si>
    <t>095249</t>
  </si>
  <si>
    <t>370811</t>
  </si>
  <si>
    <t>002393</t>
  </si>
  <si>
    <t>Ministerio de Cultura y Juventud - Sistema Nacional de Bibliotecas - Dirección General - Unidad Automatización</t>
  </si>
  <si>
    <t>002398</t>
  </si>
  <si>
    <t>055787</t>
  </si>
  <si>
    <t>Profesional En Informática 1 A (G.de E.)</t>
  </si>
  <si>
    <t>095225</t>
  </si>
  <si>
    <t>002304</t>
  </si>
  <si>
    <t>Profesional Jefe de Servicio Civil 1 (G.de E.) Sentencia</t>
  </si>
  <si>
    <t>Ministerio de Cultura y Juventud - Sistema Nacional de Bibliotecas - Dirección General - Unidad Técnica</t>
  </si>
  <si>
    <t>002307</t>
  </si>
  <si>
    <t>002309</t>
  </si>
  <si>
    <t>002314</t>
  </si>
  <si>
    <t>002397</t>
  </si>
  <si>
    <t>002435</t>
  </si>
  <si>
    <t>014770</t>
  </si>
  <si>
    <t>021611</t>
  </si>
  <si>
    <t>213-751-003-00-02-0001</t>
  </si>
  <si>
    <t>060358</t>
  </si>
  <si>
    <t>Museo de Arte Costarricense - Dirección General - Administración y Finanzas</t>
  </si>
  <si>
    <t>380641</t>
  </si>
  <si>
    <t>509393</t>
  </si>
  <si>
    <t>509394</t>
  </si>
  <si>
    <t>509398</t>
  </si>
  <si>
    <t>509402</t>
  </si>
  <si>
    <t>509403</t>
  </si>
  <si>
    <t>509404</t>
  </si>
  <si>
    <t>509408</t>
  </si>
  <si>
    <t>509409</t>
  </si>
  <si>
    <t>509410</t>
  </si>
  <si>
    <t>509411</t>
  </si>
  <si>
    <t>509412</t>
  </si>
  <si>
    <t>509413</t>
  </si>
  <si>
    <t>509414</t>
  </si>
  <si>
    <t>509415</t>
  </si>
  <si>
    <t>509416</t>
  </si>
  <si>
    <t>509417</t>
  </si>
  <si>
    <t>509418</t>
  </si>
  <si>
    <t>509419</t>
  </si>
  <si>
    <t>509420</t>
  </si>
  <si>
    <t>509423</t>
  </si>
  <si>
    <t>509426</t>
  </si>
  <si>
    <t>509435</t>
  </si>
  <si>
    <t>509439</t>
  </si>
  <si>
    <t>509493</t>
  </si>
  <si>
    <t>213-751-003-00-03-0002</t>
  </si>
  <si>
    <t>509395</t>
  </si>
  <si>
    <t>Museo de Arte Costarricense - Dirección General - Departamento Servicios Técnicos Museísticos</t>
  </si>
  <si>
    <t>509433</t>
  </si>
  <si>
    <t>509425</t>
  </si>
  <si>
    <t>509388</t>
  </si>
  <si>
    <t>509389</t>
  </si>
  <si>
    <t>509390</t>
  </si>
  <si>
    <t>509391</t>
  </si>
  <si>
    <t>509392</t>
  </si>
  <si>
    <t>509396</t>
  </si>
  <si>
    <t>Ebanistería</t>
  </si>
  <si>
    <t>509397</t>
  </si>
  <si>
    <t>509405</t>
  </si>
  <si>
    <t>509406</t>
  </si>
  <si>
    <t>509421</t>
  </si>
  <si>
    <t>213-751-003-00-01-0001</t>
  </si>
  <si>
    <t>Museo de Arte Costarricense - Dirección General - Dirección</t>
  </si>
  <si>
    <t>395001</t>
  </si>
  <si>
    <t>Director Museo de Arte Costarricense</t>
  </si>
  <si>
    <t>395002</t>
  </si>
  <si>
    <t>Subdirector Museo de Arte Costarricense</t>
  </si>
  <si>
    <t>509399</t>
  </si>
  <si>
    <t>509400</t>
  </si>
  <si>
    <t>509424</t>
  </si>
  <si>
    <t>509438</t>
  </si>
  <si>
    <t>213-751-003-00-03-0001</t>
  </si>
  <si>
    <t>509422</t>
  </si>
  <si>
    <t>Museo de Arte Costarricense - Dirección General - Servicios Educativos - Escuela Casa del Artista</t>
  </si>
  <si>
    <t>509504</t>
  </si>
  <si>
    <t>509560</t>
  </si>
  <si>
    <t>509429</t>
  </si>
  <si>
    <t>509441</t>
  </si>
  <si>
    <t>509503</t>
  </si>
  <si>
    <t>509505</t>
  </si>
  <si>
    <t>509506</t>
  </si>
  <si>
    <t>509558</t>
  </si>
  <si>
    <t>509559</t>
  </si>
  <si>
    <t>509434</t>
  </si>
  <si>
    <t>509432</t>
  </si>
  <si>
    <t>509427</t>
  </si>
  <si>
    <t>509440</t>
  </si>
  <si>
    <t>509428</t>
  </si>
  <si>
    <t>509430</t>
  </si>
  <si>
    <t>509431</t>
  </si>
  <si>
    <t>213-751-006-00-01-0001</t>
  </si>
  <si>
    <t>501047</t>
  </si>
  <si>
    <t>Museo de Arte y Diseño Contemporaneo - Dirección General - Dirección</t>
  </si>
  <si>
    <t>501050</t>
  </si>
  <si>
    <t>501051</t>
  </si>
  <si>
    <t>501058</t>
  </si>
  <si>
    <t>501060</t>
  </si>
  <si>
    <t>501065</t>
  </si>
  <si>
    <t>Director Museo de Arte Y Diseño Contemporáneo</t>
  </si>
  <si>
    <t>213-751-006-00-02-0001</t>
  </si>
  <si>
    <t>501048</t>
  </si>
  <si>
    <t>Museo de Arte y Diseño Contemporaneo - Dirección General - Gestión Sustantiva</t>
  </si>
  <si>
    <t>501053</t>
  </si>
  <si>
    <t>Asistente de Producción Artística de Servicio Civil 2 de E.)</t>
  </si>
  <si>
    <t>381912</t>
  </si>
  <si>
    <t>Profesional 1</t>
  </si>
  <si>
    <t>381913</t>
  </si>
  <si>
    <t>501049</t>
  </si>
  <si>
    <t>501052</t>
  </si>
  <si>
    <t>501054</t>
  </si>
  <si>
    <t>501055</t>
  </si>
  <si>
    <t>501056</t>
  </si>
  <si>
    <t>501057</t>
  </si>
  <si>
    <t>501059</t>
  </si>
  <si>
    <t>501061</t>
  </si>
  <si>
    <t>213-751-005-00-01-0001</t>
  </si>
  <si>
    <t>010444</t>
  </si>
  <si>
    <t>Museo Dr. Rafael Ángel Calderón Guardia - Dirección General - Dirección</t>
  </si>
  <si>
    <t>509369</t>
  </si>
  <si>
    <t>509370</t>
  </si>
  <si>
    <t>509375</t>
  </si>
  <si>
    <t>509376</t>
  </si>
  <si>
    <t>509377</t>
  </si>
  <si>
    <t>509378</t>
  </si>
  <si>
    <t>509379</t>
  </si>
  <si>
    <t>509380</t>
  </si>
  <si>
    <t>509381</t>
  </si>
  <si>
    <t>509382</t>
  </si>
  <si>
    <t>213-751-005-00-02-0001</t>
  </si>
  <si>
    <t>509371</t>
  </si>
  <si>
    <t>Museo Dr. Rafael Ángel Calderón Guardia - Dirección General - Gestión Sustantiva</t>
  </si>
  <si>
    <t>509372</t>
  </si>
  <si>
    <t>509373</t>
  </si>
  <si>
    <t>509374</t>
  </si>
  <si>
    <t>213-751-004-00-01-0001</t>
  </si>
  <si>
    <t>002238</t>
  </si>
  <si>
    <t>Director Museo Histórico Cultural Juan Santamaría</t>
  </si>
  <si>
    <t>Museo Histórico Cultural Juan Santamaría - Dirección General - Dirección</t>
  </si>
  <si>
    <t>503650</t>
  </si>
  <si>
    <t>503652</t>
  </si>
  <si>
    <t>503653</t>
  </si>
  <si>
    <t>509362</t>
  </si>
  <si>
    <t>509363</t>
  </si>
  <si>
    <t>509367</t>
  </si>
  <si>
    <t>509368</t>
  </si>
  <si>
    <t>213-751-004-00-02-0001</t>
  </si>
  <si>
    <t>503649</t>
  </si>
  <si>
    <t>Museo Histórico Cultural Juan Santamaría - Dirección General - Gestión Sustantiva</t>
  </si>
  <si>
    <t>503651</t>
  </si>
  <si>
    <t>509359</t>
  </si>
  <si>
    <t>509360</t>
  </si>
  <si>
    <t>509361</t>
  </si>
  <si>
    <t>509364</t>
  </si>
  <si>
    <t>Trabajador Calificado de Servicio Civil 3 (G. de E.)</t>
  </si>
  <si>
    <t>509365</t>
  </si>
  <si>
    <t>509366</t>
  </si>
  <si>
    <t>213-751-002-00-01-0002</t>
  </si>
  <si>
    <t>380788</t>
  </si>
  <si>
    <t>Museo Nacional - Dirección General - Asesoría Jurídica - Jefatura Asesoría Jurídica</t>
  </si>
  <si>
    <t>380789</t>
  </si>
  <si>
    <t>501092</t>
  </si>
  <si>
    <t>213-751-002-00-02-0001</t>
  </si>
  <si>
    <t>380792</t>
  </si>
  <si>
    <t>Museo Nacional - Dirección General - Departamento de Antropología e Historia</t>
  </si>
  <si>
    <t>380793</t>
  </si>
  <si>
    <t>380794</t>
  </si>
  <si>
    <t>380795</t>
  </si>
  <si>
    <t>380796</t>
  </si>
  <si>
    <t>380797</t>
  </si>
  <si>
    <t>380798</t>
  </si>
  <si>
    <t>380799</t>
  </si>
  <si>
    <t>380800</t>
  </si>
  <si>
    <t>380801</t>
  </si>
  <si>
    <t>380802</t>
  </si>
  <si>
    <t>380803</t>
  </si>
  <si>
    <t>380804</t>
  </si>
  <si>
    <t>380805</t>
  </si>
  <si>
    <t>380806</t>
  </si>
  <si>
    <t>380807</t>
  </si>
  <si>
    <t>380808</t>
  </si>
  <si>
    <t>380809</t>
  </si>
  <si>
    <t>380810</t>
  </si>
  <si>
    <t>380811</t>
  </si>
  <si>
    <t>380812</t>
  </si>
  <si>
    <t>380814</t>
  </si>
  <si>
    <t>380816</t>
  </si>
  <si>
    <t>380817</t>
  </si>
  <si>
    <t>380818</t>
  </si>
  <si>
    <t>380819</t>
  </si>
  <si>
    <t>Electricidad</t>
  </si>
  <si>
    <t>380820</t>
  </si>
  <si>
    <t>380821</t>
  </si>
  <si>
    <t>380822</t>
  </si>
  <si>
    <t>381911</t>
  </si>
  <si>
    <t>500202</t>
  </si>
  <si>
    <t>501093</t>
  </si>
  <si>
    <t>501094</t>
  </si>
  <si>
    <t>213-751-002-00-03-0003</t>
  </si>
  <si>
    <t>380857</t>
  </si>
  <si>
    <t>Museo Nacional - Dirección General - Departamento de Historia Natural</t>
  </si>
  <si>
    <t>380858</t>
  </si>
  <si>
    <t>380859</t>
  </si>
  <si>
    <t>380860</t>
  </si>
  <si>
    <t>380861</t>
  </si>
  <si>
    <t>380862</t>
  </si>
  <si>
    <t>380863</t>
  </si>
  <si>
    <t>380864</t>
  </si>
  <si>
    <t>380865</t>
  </si>
  <si>
    <t>509773</t>
  </si>
  <si>
    <t>509774</t>
  </si>
  <si>
    <t>509775</t>
  </si>
  <si>
    <t>509776</t>
  </si>
  <si>
    <t>509777</t>
  </si>
  <si>
    <t>213-751-002-00-03-0001</t>
  </si>
  <si>
    <t>380839</t>
  </si>
  <si>
    <t>Museo Nacional - Dirección General - Departamento de Protección del Patrimonio Cultural</t>
  </si>
  <si>
    <t>380844</t>
  </si>
  <si>
    <t>380845</t>
  </si>
  <si>
    <t>380846</t>
  </si>
  <si>
    <t>Geología</t>
  </si>
  <si>
    <t>380847</t>
  </si>
  <si>
    <t>380848</t>
  </si>
  <si>
    <t>Forestal</t>
  </si>
  <si>
    <t>380849</t>
  </si>
  <si>
    <t>380850</t>
  </si>
  <si>
    <t>380851</t>
  </si>
  <si>
    <t>380852</t>
  </si>
  <si>
    <t>380854</t>
  </si>
  <si>
    <t>380855</t>
  </si>
  <si>
    <t>380856</t>
  </si>
  <si>
    <t>380866</t>
  </si>
  <si>
    <t>500263</t>
  </si>
  <si>
    <t>509481</t>
  </si>
  <si>
    <t>509482</t>
  </si>
  <si>
    <t>509483</t>
  </si>
  <si>
    <t>509484</t>
  </si>
  <si>
    <t>509485</t>
  </si>
  <si>
    <t>509486</t>
  </si>
  <si>
    <t>509487</t>
  </si>
  <si>
    <t>509494</t>
  </si>
  <si>
    <t>213-751-002-00-03-0002</t>
  </si>
  <si>
    <t>380836</t>
  </si>
  <si>
    <t>Museo Nacional - Dirección General - Departamento de Proyección Museológica</t>
  </si>
  <si>
    <t>380837</t>
  </si>
  <si>
    <t>380838</t>
  </si>
  <si>
    <t>380840</t>
  </si>
  <si>
    <t>380841</t>
  </si>
  <si>
    <t>380842</t>
  </si>
  <si>
    <t>380843</t>
  </si>
  <si>
    <t>380853</t>
  </si>
  <si>
    <t>500201</t>
  </si>
  <si>
    <t>509768</t>
  </si>
  <si>
    <t>509769</t>
  </si>
  <si>
    <t>509770</t>
  </si>
  <si>
    <t>509771</t>
  </si>
  <si>
    <t>509772</t>
  </si>
  <si>
    <t>213-751-002-00-03-0004</t>
  </si>
  <si>
    <t>380823</t>
  </si>
  <si>
    <t>380824</t>
  </si>
  <si>
    <t>380825</t>
  </si>
  <si>
    <t>380826</t>
  </si>
  <si>
    <t>380827</t>
  </si>
  <si>
    <t>380828</t>
  </si>
  <si>
    <t>380829</t>
  </si>
  <si>
    <t>380830</t>
  </si>
  <si>
    <t>380831</t>
  </si>
  <si>
    <t>380832</t>
  </si>
  <si>
    <t>380833</t>
  </si>
  <si>
    <t>380834</t>
  </si>
  <si>
    <t>380835</t>
  </si>
  <si>
    <t>213-751-002-00-01-0001</t>
  </si>
  <si>
    <t>038279</t>
  </si>
  <si>
    <t>Director Museo Nacional</t>
  </si>
  <si>
    <t>Museo Nacional - Dirección General - Unidad de Informática - Gestión Incidentes de Tecnologías de Información y Comunicaciones</t>
  </si>
  <si>
    <t>380785</t>
  </si>
  <si>
    <t>380787</t>
  </si>
  <si>
    <t>380790</t>
  </si>
  <si>
    <t>380791</t>
  </si>
  <si>
    <t>501091</t>
  </si>
  <si>
    <t>501095</t>
  </si>
  <si>
    <t>501096</t>
  </si>
  <si>
    <t>501097</t>
  </si>
  <si>
    <t>501158</t>
  </si>
  <si>
    <t>509488</t>
  </si>
  <si>
    <t>Profesional Jefe en Informática 1 B (G. de E.)</t>
  </si>
  <si>
    <t>509489</t>
  </si>
  <si>
    <t>509495</t>
  </si>
  <si>
    <t>509496</t>
  </si>
  <si>
    <t>509497</t>
  </si>
  <si>
    <t>509498</t>
  </si>
  <si>
    <t>509778</t>
  </si>
  <si>
    <t>549490</t>
  </si>
  <si>
    <t>213-751-002-00-01-0004</t>
  </si>
  <si>
    <t>380783</t>
  </si>
  <si>
    <t>Museo Nacional - Junta Administrativa- Auditoría Interna</t>
  </si>
  <si>
    <t>213-751-002-00-01-0003</t>
  </si>
  <si>
    <t>380786</t>
  </si>
  <si>
    <t>213-758-002-00-03-0001</t>
  </si>
  <si>
    <t>502099</t>
  </si>
  <si>
    <t>Sistema Nacional de Educación Musical - Departamento Académico - Escuelas del SINEM</t>
  </si>
  <si>
    <t>502897</t>
  </si>
  <si>
    <t>502898</t>
  </si>
  <si>
    <t>503346</t>
  </si>
  <si>
    <t>503347</t>
  </si>
  <si>
    <t>108013</t>
  </si>
  <si>
    <t>503348</t>
  </si>
  <si>
    <t>503349</t>
  </si>
  <si>
    <t>503350</t>
  </si>
  <si>
    <t>503345</t>
  </si>
  <si>
    <t>502100</t>
  </si>
  <si>
    <t>502609</t>
  </si>
  <si>
    <t>502613</t>
  </si>
  <si>
    <t>502615</t>
  </si>
  <si>
    <t>502619</t>
  </si>
  <si>
    <t>502620</t>
  </si>
  <si>
    <t>502621</t>
  </si>
  <si>
    <t>502626</t>
  </si>
  <si>
    <t>502632</t>
  </si>
  <si>
    <t>502638</t>
  </si>
  <si>
    <t>502639</t>
  </si>
  <si>
    <t>502642</t>
  </si>
  <si>
    <t>502652</t>
  </si>
  <si>
    <t>502653</t>
  </si>
  <si>
    <t>502655</t>
  </si>
  <si>
    <t>502656</t>
  </si>
  <si>
    <t>502657</t>
  </si>
  <si>
    <t>502662</t>
  </si>
  <si>
    <t>502664</t>
  </si>
  <si>
    <t>502673</t>
  </si>
  <si>
    <t>502678</t>
  </si>
  <si>
    <t>502679</t>
  </si>
  <si>
    <t>503286</t>
  </si>
  <si>
    <t>503287</t>
  </si>
  <si>
    <t>503295</t>
  </si>
  <si>
    <t>503303</t>
  </si>
  <si>
    <t>503315</t>
  </si>
  <si>
    <t>503322</t>
  </si>
  <si>
    <t>503325</t>
  </si>
  <si>
    <t>503327</t>
  </si>
  <si>
    <t>503339</t>
  </si>
  <si>
    <t>503340</t>
  </si>
  <si>
    <t>504112</t>
  </si>
  <si>
    <t>504114</t>
  </si>
  <si>
    <t>509081</t>
  </si>
  <si>
    <t>509512</t>
  </si>
  <si>
    <t>502098</t>
  </si>
  <si>
    <t>Músico Profesional 2</t>
  </si>
  <si>
    <t>381930</t>
  </si>
  <si>
    <t>502101</t>
  </si>
  <si>
    <t>502102</t>
  </si>
  <si>
    <t>502110</t>
  </si>
  <si>
    <t>502608</t>
  </si>
  <si>
    <t>502614</t>
  </si>
  <si>
    <t>502623</t>
  </si>
  <si>
    <t>502627</t>
  </si>
  <si>
    <t>502112</t>
  </si>
  <si>
    <t>502628</t>
  </si>
  <si>
    <t>502654</t>
  </si>
  <si>
    <t>502660</t>
  </si>
  <si>
    <t>502663</t>
  </si>
  <si>
    <t>502676</t>
  </si>
  <si>
    <t>502677</t>
  </si>
  <si>
    <t>502683</t>
  </si>
  <si>
    <t>503294</t>
  </si>
  <si>
    <t>502612</t>
  </si>
  <si>
    <t>Músico Profesional 1</t>
  </si>
  <si>
    <t>503299</t>
  </si>
  <si>
    <t>503305</t>
  </si>
  <si>
    <t>503310</t>
  </si>
  <si>
    <t>503316</t>
  </si>
  <si>
    <t>503317</t>
  </si>
  <si>
    <t>503320</t>
  </si>
  <si>
    <t>503323</t>
  </si>
  <si>
    <t>503328</t>
  </si>
  <si>
    <t>503329</t>
  </si>
  <si>
    <t>503330</t>
  </si>
  <si>
    <t>503334</t>
  </si>
  <si>
    <t>503337</t>
  </si>
  <si>
    <t>502641</t>
  </si>
  <si>
    <t>502603</t>
  </si>
  <si>
    <t>502605</t>
  </si>
  <si>
    <t>502640</t>
  </si>
  <si>
    <t>502668</t>
  </si>
  <si>
    <t>502682</t>
  </si>
  <si>
    <t>502686</t>
  </si>
  <si>
    <t>503279</t>
  </si>
  <si>
    <t>503288</t>
  </si>
  <si>
    <t>503302</t>
  </si>
  <si>
    <t>503324</t>
  </si>
  <si>
    <t>504102</t>
  </si>
  <si>
    <t>504104</t>
  </si>
  <si>
    <t>504109</t>
  </si>
  <si>
    <t>502671</t>
  </si>
  <si>
    <t>502680</t>
  </si>
  <si>
    <t>502681</t>
  </si>
  <si>
    <t>502698</t>
  </si>
  <si>
    <t>502699</t>
  </si>
  <si>
    <t>502643</t>
  </si>
  <si>
    <t>502648</t>
  </si>
  <si>
    <t>503290</t>
  </si>
  <si>
    <t>504097</t>
  </si>
  <si>
    <t>503283</t>
  </si>
  <si>
    <t>502111</t>
  </si>
  <si>
    <t>502604</t>
  </si>
  <si>
    <t>502607</t>
  </si>
  <si>
    <t>503289</t>
  </si>
  <si>
    <t>502611</t>
  </si>
  <si>
    <t>502616</t>
  </si>
  <si>
    <t>502617</t>
  </si>
  <si>
    <t>502618</t>
  </si>
  <si>
    <t>502622</t>
  </si>
  <si>
    <t>502624</t>
  </si>
  <si>
    <t>502625</t>
  </si>
  <si>
    <t>502629</t>
  </si>
  <si>
    <t>502631</t>
  </si>
  <si>
    <t>502633</t>
  </si>
  <si>
    <t>502634</t>
  </si>
  <si>
    <t>503304</t>
  </si>
  <si>
    <t>502636</t>
  </si>
  <si>
    <t>503306</t>
  </si>
  <si>
    <t>503307</t>
  </si>
  <si>
    <t>502644</t>
  </si>
  <si>
    <t>503309</t>
  </si>
  <si>
    <t>502645</t>
  </si>
  <si>
    <t>503311</t>
  </si>
  <si>
    <t>503312</t>
  </si>
  <si>
    <t>503313</t>
  </si>
  <si>
    <t>502646</t>
  </si>
  <si>
    <t>502647</t>
  </si>
  <si>
    <t>502649</t>
  </si>
  <si>
    <t>502650</t>
  </si>
  <si>
    <t>502658</t>
  </si>
  <si>
    <t>502659</t>
  </si>
  <si>
    <t>502665</t>
  </si>
  <si>
    <t>502666</t>
  </si>
  <si>
    <t>502667</t>
  </si>
  <si>
    <t>502672</t>
  </si>
  <si>
    <t>502674</t>
  </si>
  <si>
    <t>502675</t>
  </si>
  <si>
    <t>502687</t>
  </si>
  <si>
    <t>502688</t>
  </si>
  <si>
    <t>503278</t>
  </si>
  <si>
    <t>503281</t>
  </si>
  <si>
    <t>503285</t>
  </si>
  <si>
    <t>503291</t>
  </si>
  <si>
    <t>503292</t>
  </si>
  <si>
    <t>503296</t>
  </si>
  <si>
    <t>503301</t>
  </si>
  <si>
    <t>503308</t>
  </si>
  <si>
    <t>503326</t>
  </si>
  <si>
    <t>503332</t>
  </si>
  <si>
    <t>503342</t>
  </si>
  <si>
    <t>503333</t>
  </si>
  <si>
    <t>503338</t>
  </si>
  <si>
    <t>504096</t>
  </si>
  <si>
    <t>504098</t>
  </si>
  <si>
    <t>504100</t>
  </si>
  <si>
    <t>504103</t>
  </si>
  <si>
    <t>504105</t>
  </si>
  <si>
    <t>503361</t>
  </si>
  <si>
    <t>503362</t>
  </si>
  <si>
    <t>503363</t>
  </si>
  <si>
    <t>503364</t>
  </si>
  <si>
    <t>503365</t>
  </si>
  <si>
    <t>503366</t>
  </si>
  <si>
    <t>503368</t>
  </si>
  <si>
    <t>503369</t>
  </si>
  <si>
    <t>503371</t>
  </si>
  <si>
    <t>503372</t>
  </si>
  <si>
    <t>503373</t>
  </si>
  <si>
    <t>503374</t>
  </si>
  <si>
    <t>503375</t>
  </si>
  <si>
    <t>503376</t>
  </si>
  <si>
    <t>503380</t>
  </si>
  <si>
    <t>503381</t>
  </si>
  <si>
    <t>503382</t>
  </si>
  <si>
    <t>503383</t>
  </si>
  <si>
    <t>503384</t>
  </si>
  <si>
    <t>509513</t>
  </si>
  <si>
    <t>509557</t>
  </si>
  <si>
    <t>504110</t>
  </si>
  <si>
    <t>502610</t>
  </si>
  <si>
    <t>503331</t>
  </si>
  <si>
    <t>503336</t>
  </si>
  <si>
    <t>504094</t>
  </si>
  <si>
    <t>504101</t>
  </si>
  <si>
    <t>504106</t>
  </si>
  <si>
    <t>504113</t>
  </si>
  <si>
    <t>503284</t>
  </si>
  <si>
    <t>503343</t>
  </si>
  <si>
    <t>504107</t>
  </si>
  <si>
    <t>504108</t>
  </si>
  <si>
    <t>502651</t>
  </si>
  <si>
    <t>503321</t>
  </si>
  <si>
    <t>503341</t>
  </si>
  <si>
    <t>503344</t>
  </si>
  <si>
    <t>504095</t>
  </si>
  <si>
    <t>504099</t>
  </si>
  <si>
    <t>504111</t>
  </si>
  <si>
    <t>504115</t>
  </si>
  <si>
    <t>502637</t>
  </si>
  <si>
    <t>Sistema Nacional de Educación Musical - Departamento Académico - Jefatura Departamento Académico</t>
  </si>
  <si>
    <t>381931</t>
  </si>
  <si>
    <t>Director Académico (SINEM)</t>
  </si>
  <si>
    <t>502697</t>
  </si>
  <si>
    <t>502700</t>
  </si>
  <si>
    <t>503319</t>
  </si>
  <si>
    <t>503282</t>
  </si>
  <si>
    <t>503298</t>
  </si>
  <si>
    <t>213-758-002-00-02-0001</t>
  </si>
  <si>
    <t>503352</t>
  </si>
  <si>
    <t>Sistema Nacional de Educación Musical - Departamento Administrativo - Financiero Contable</t>
  </si>
  <si>
    <t>503353</t>
  </si>
  <si>
    <t>502694</t>
  </si>
  <si>
    <t>Sistema Nacional de Educación Musical - Departamento Administrativo - Jefatura Departamento Administrativo</t>
  </si>
  <si>
    <t>502692</t>
  </si>
  <si>
    <t>Sistema Nacional de Educación Musical - Departamento Administrativo - Proveeduría Institucional - Gestión de Control y Registro</t>
  </si>
  <si>
    <t>502696</t>
  </si>
  <si>
    <t>381932</t>
  </si>
  <si>
    <t>Sistema Nacional de Educación Musical - Departamento Administrativo - Proveeduría Institucional - Jefatura Proveeduría Institucional</t>
  </si>
  <si>
    <t>503351</t>
  </si>
  <si>
    <t>503355</t>
  </si>
  <si>
    <t>503357</t>
  </si>
  <si>
    <t>Sistema Nacional de Educación Musical - Departamento Administrativo - Recursos Humanos Auxiliar</t>
  </si>
  <si>
    <t>503358</t>
  </si>
  <si>
    <t>503377</t>
  </si>
  <si>
    <t>502113</t>
  </si>
  <si>
    <t>Sistema Nacional de Educación Musical - Departamento Administrativo - Servicios Generales</t>
  </si>
  <si>
    <t>502691</t>
  </si>
  <si>
    <t>502693</t>
  </si>
  <si>
    <t>503356</t>
  </si>
  <si>
    <t>503378</t>
  </si>
  <si>
    <t>213-758-002-00-01-0001</t>
  </si>
  <si>
    <t>054922</t>
  </si>
  <si>
    <t>Sistema Nacional de Educación Musical - Dirección General - Dirección</t>
  </si>
  <si>
    <t>381933</t>
  </si>
  <si>
    <t>Director Sistema Nacional de Educación Musical</t>
  </si>
  <si>
    <t>502690</t>
  </si>
  <si>
    <t>503359</t>
  </si>
  <si>
    <t>502602</t>
  </si>
  <si>
    <t>Sistema Nacional de Educación Musical - Dirección General - Unidad de Planificación Institucional - Jefatura Planificación</t>
  </si>
  <si>
    <t>502695</t>
  </si>
  <si>
    <t>213-758-003-00-02-0001</t>
  </si>
  <si>
    <t>002610</t>
  </si>
  <si>
    <t>Teatro Nacional - Departamento Administrativo - Archivo Institucional</t>
  </si>
  <si>
    <t>503067</t>
  </si>
  <si>
    <t>503071</t>
  </si>
  <si>
    <t>Teatro Nacional - Departamento Administrativo - Financiero Contable</t>
  </si>
  <si>
    <t>503073</t>
  </si>
  <si>
    <t>504143</t>
  </si>
  <si>
    <t>Control y Gestión de Cobro</t>
  </si>
  <si>
    <t>504185</t>
  </si>
  <si>
    <t>503077</t>
  </si>
  <si>
    <t>Teatro Nacional - Departamento Administrativo - Fiscalía de Espectáculos Públicos</t>
  </si>
  <si>
    <t>503079</t>
  </si>
  <si>
    <t>509751</t>
  </si>
  <si>
    <t>509752</t>
  </si>
  <si>
    <t>503066</t>
  </si>
  <si>
    <t>Teatro Nacional - Departamento Administrativo - Jefatura Departamento Administrativo</t>
  </si>
  <si>
    <t>095251</t>
  </si>
  <si>
    <t>Teatro Nacional - Departamento Administrativo - Proveeduría Institucional</t>
  </si>
  <si>
    <t>503069</t>
  </si>
  <si>
    <t>503074</t>
  </si>
  <si>
    <t>503075</t>
  </si>
  <si>
    <t>370808</t>
  </si>
  <si>
    <t>Teatro Nacional - Departamento Administrativo - Recursos Humanos Auxiliar</t>
  </si>
  <si>
    <t>371697</t>
  </si>
  <si>
    <t>503070</t>
  </si>
  <si>
    <t>509749</t>
  </si>
  <si>
    <t>Salud, Seguridad e Higiene Ocupacional</t>
  </si>
  <si>
    <t>503068</t>
  </si>
  <si>
    <t>Profesional En Informática 1 B (G.de E.)</t>
  </si>
  <si>
    <t>Teatro Nacional - Departamento Administrativo - Tecnologías de Información</t>
  </si>
  <si>
    <t>509748</t>
  </si>
  <si>
    <t>213-758-003-00-03-0002</t>
  </si>
  <si>
    <t>503084</t>
  </si>
  <si>
    <t>Teatro Nacional - Departamento de Conservación - Conservación del TN</t>
  </si>
  <si>
    <t>504134</t>
  </si>
  <si>
    <t>504135</t>
  </si>
  <si>
    <t>504136</t>
  </si>
  <si>
    <t>504137</t>
  </si>
  <si>
    <t>Pintura</t>
  </si>
  <si>
    <t>504138</t>
  </si>
  <si>
    <t>Soldadura</t>
  </si>
  <si>
    <t>509732</t>
  </si>
  <si>
    <t>509733</t>
  </si>
  <si>
    <t>509734</t>
  </si>
  <si>
    <t>509735</t>
  </si>
  <si>
    <t>509736</t>
  </si>
  <si>
    <t>509737</t>
  </si>
  <si>
    <t>503081</t>
  </si>
  <si>
    <t>Teatro Nacional - Departamento de Conservación - Jefatura Conservación</t>
  </si>
  <si>
    <t>213-758-003-00-03-0003</t>
  </si>
  <si>
    <t>503085</t>
  </si>
  <si>
    <t>Teatro Nacional - Departamento de Escenario - Jefatura Escenario</t>
  </si>
  <si>
    <t>503090</t>
  </si>
  <si>
    <t>Teatro Nacional - Departamento de Escenario - Puesta en Escena</t>
  </si>
  <si>
    <t>503089</t>
  </si>
  <si>
    <t>503096</t>
  </si>
  <si>
    <t>503094</t>
  </si>
  <si>
    <t>503095</t>
  </si>
  <si>
    <t>503088</t>
  </si>
  <si>
    <t>503091</t>
  </si>
  <si>
    <t>503097</t>
  </si>
  <si>
    <t>503087</t>
  </si>
  <si>
    <t>503092</t>
  </si>
  <si>
    <t>504144</t>
  </si>
  <si>
    <t>509739</t>
  </si>
  <si>
    <t>213-758-003-00-01-0001</t>
  </si>
  <si>
    <t>503086</t>
  </si>
  <si>
    <t>Teatro Nacional - Departamento de Operaciones y Servicios - Jefatura Operaciones y Servicios</t>
  </si>
  <si>
    <t>381934</t>
  </si>
  <si>
    <t>Director Teatro Nacional</t>
  </si>
  <si>
    <t>Teatro Nacional - Departamento de Promoción Cultural - Jefatura Promoción Cultural</t>
  </si>
  <si>
    <t>503060</t>
  </si>
  <si>
    <t>504140</t>
  </si>
  <si>
    <t>509729</t>
  </si>
  <si>
    <t>509746</t>
  </si>
  <si>
    <t>381936</t>
  </si>
  <si>
    <t>Teatro Nacional - Departamento de Promoción Cultural - Producción</t>
  </si>
  <si>
    <t>213-758-003-00-03-0004</t>
  </si>
  <si>
    <t>503072</t>
  </si>
  <si>
    <t>Teatro Nacional - Dirección General - Asesoría Jurídica</t>
  </si>
  <si>
    <t>381937</t>
  </si>
  <si>
    <t>Teatro Nacional - Dirección General - Auditoría Interna</t>
  </si>
  <si>
    <t>381938</t>
  </si>
  <si>
    <t>503062</t>
  </si>
  <si>
    <t>503063</t>
  </si>
  <si>
    <t>503064</t>
  </si>
  <si>
    <t>503080</t>
  </si>
  <si>
    <t>503082</t>
  </si>
  <si>
    <t>503083</t>
  </si>
  <si>
    <t>503093</t>
  </si>
  <si>
    <t>503099</t>
  </si>
  <si>
    <t>503100</t>
  </si>
  <si>
    <t>504139</t>
  </si>
  <si>
    <t>509740</t>
  </si>
  <si>
    <t>509741</t>
  </si>
  <si>
    <t>509742</t>
  </si>
  <si>
    <t>509743</t>
  </si>
  <si>
    <t>509744</t>
  </si>
  <si>
    <t>509747</t>
  </si>
  <si>
    <t>509750</t>
  </si>
  <si>
    <t>213-758-003-00-03-0001</t>
  </si>
  <si>
    <t>503098</t>
  </si>
  <si>
    <t>Teatro Nacional - Dirección General - Dirección</t>
  </si>
  <si>
    <t>503059</t>
  </si>
  <si>
    <t>Teatro Nacional - Dirección General - Planificación Institucional</t>
  </si>
  <si>
    <t>503101</t>
  </si>
  <si>
    <t>503103</t>
  </si>
  <si>
    <t>504142</t>
  </si>
  <si>
    <t>509738</t>
  </si>
  <si>
    <t>509730</t>
  </si>
  <si>
    <t>509731</t>
  </si>
  <si>
    <t>509745</t>
  </si>
  <si>
    <t>213-758-004-00-02-0002</t>
  </si>
  <si>
    <t>380898</t>
  </si>
  <si>
    <t>Teatro Popular Mélico Salazar - Compañía Nacional de Danza</t>
  </si>
  <si>
    <t>380902</t>
  </si>
  <si>
    <t>380908</t>
  </si>
  <si>
    <t>380896</t>
  </si>
  <si>
    <t>380897</t>
  </si>
  <si>
    <t>380899</t>
  </si>
  <si>
    <t>380903</t>
  </si>
  <si>
    <t>380904</t>
  </si>
  <si>
    <t>380909</t>
  </si>
  <si>
    <t>380910</t>
  </si>
  <si>
    <t>380906</t>
  </si>
  <si>
    <t>502731</t>
  </si>
  <si>
    <t>380905</t>
  </si>
  <si>
    <t>502732</t>
  </si>
  <si>
    <t>380900</t>
  </si>
  <si>
    <t>315001</t>
  </si>
  <si>
    <t>Director CND</t>
  </si>
  <si>
    <t>380901</t>
  </si>
  <si>
    <t>502913</t>
  </si>
  <si>
    <t>380907</t>
  </si>
  <si>
    <t>213-758-004-00-02-0001</t>
  </si>
  <si>
    <t>380921</t>
  </si>
  <si>
    <t>Teatro Popular Mélico Salazar - Compañía Nacional de Teatro</t>
  </si>
  <si>
    <t>380917</t>
  </si>
  <si>
    <t>380869</t>
  </si>
  <si>
    <t>380868</t>
  </si>
  <si>
    <t>380911</t>
  </si>
  <si>
    <t>380920</t>
  </si>
  <si>
    <t>380923</t>
  </si>
  <si>
    <t>502911</t>
  </si>
  <si>
    <t>380914</t>
  </si>
  <si>
    <t>310001</t>
  </si>
  <si>
    <t>Director CNT</t>
  </si>
  <si>
    <t>380912</t>
  </si>
  <si>
    <t>380913</t>
  </si>
  <si>
    <t>380915</t>
  </si>
  <si>
    <t>380916</t>
  </si>
  <si>
    <t>380918</t>
  </si>
  <si>
    <t>380919</t>
  </si>
  <si>
    <t>Administrador 1 (G. de E.)</t>
  </si>
  <si>
    <t>380922</t>
  </si>
  <si>
    <t>380870</t>
  </si>
  <si>
    <t>213-758-004-00-01-0001</t>
  </si>
  <si>
    <t>038433</t>
  </si>
  <si>
    <t>Director Teatro Popular Melico Salazar</t>
  </si>
  <si>
    <t>Teatro Popular Mélico Salazar - Dirección General - Dirección</t>
  </si>
  <si>
    <t>088989</t>
  </si>
  <si>
    <t>380947</t>
  </si>
  <si>
    <t>380948</t>
  </si>
  <si>
    <t>380949</t>
  </si>
  <si>
    <t>380950</t>
  </si>
  <si>
    <t>502727</t>
  </si>
  <si>
    <t>502734</t>
  </si>
  <si>
    <t>509200</t>
  </si>
  <si>
    <t>014371</t>
  </si>
  <si>
    <t>Teatro Popular Mélico Salazar - Dirección General - Gestión Administrativa</t>
  </si>
  <si>
    <t>380871</t>
  </si>
  <si>
    <t>380872</t>
  </si>
  <si>
    <t>380873</t>
  </si>
  <si>
    <t>380874</t>
  </si>
  <si>
    <t>380875</t>
  </si>
  <si>
    <t>380876</t>
  </si>
  <si>
    <t>380877</t>
  </si>
  <si>
    <t>380878</t>
  </si>
  <si>
    <t>380879</t>
  </si>
  <si>
    <t>380880</t>
  </si>
  <si>
    <t>380881</t>
  </si>
  <si>
    <t>380882</t>
  </si>
  <si>
    <t>380883</t>
  </si>
  <si>
    <t>380884</t>
  </si>
  <si>
    <t>501570</t>
  </si>
  <si>
    <t>502723</t>
  </si>
  <si>
    <t>502724</t>
  </si>
  <si>
    <t>502725</t>
  </si>
  <si>
    <t>502726</t>
  </si>
  <si>
    <t>502728</t>
  </si>
  <si>
    <t>502912</t>
  </si>
  <si>
    <t>380890</t>
  </si>
  <si>
    <t>Teatro Popular Mélico Salazar - Dirección General - Producción Escénica</t>
  </si>
  <si>
    <t>380887</t>
  </si>
  <si>
    <t>380892</t>
  </si>
  <si>
    <t>380893</t>
  </si>
  <si>
    <t>502733</t>
  </si>
  <si>
    <t>380888</t>
  </si>
  <si>
    <t>380891</t>
  </si>
  <si>
    <t>380889</t>
  </si>
  <si>
    <t>380885</t>
  </si>
  <si>
    <t>380886</t>
  </si>
  <si>
    <t>380895</t>
  </si>
  <si>
    <t>502729</t>
  </si>
  <si>
    <t>380894</t>
  </si>
  <si>
    <t>213-758-004-00-02-0004</t>
  </si>
  <si>
    <t>380942</t>
  </si>
  <si>
    <t>Director TND</t>
  </si>
  <si>
    <t>Teatro Popular Mélico Salazar - Taller Nacional de Danza</t>
  </si>
  <si>
    <t>380945</t>
  </si>
  <si>
    <t>380938</t>
  </si>
  <si>
    <t>380939</t>
  </si>
  <si>
    <t>380940</t>
  </si>
  <si>
    <t>509561</t>
  </si>
  <si>
    <t>380941</t>
  </si>
  <si>
    <t>380943</t>
  </si>
  <si>
    <t>502914</t>
  </si>
  <si>
    <t>380944</t>
  </si>
  <si>
    <t>380946</t>
  </si>
  <si>
    <t>509507</t>
  </si>
  <si>
    <t>509562</t>
  </si>
  <si>
    <t>509084</t>
  </si>
  <si>
    <t>509508</t>
  </si>
  <si>
    <t>213-758-004-00-02-0003</t>
  </si>
  <si>
    <t>032001</t>
  </si>
  <si>
    <t>Director TNT</t>
  </si>
  <si>
    <t>Teatro Popular Mélico Salazar - Taller Nacional de Teatro</t>
  </si>
  <si>
    <t>380925</t>
  </si>
  <si>
    <t>380926</t>
  </si>
  <si>
    <t>380927</t>
  </si>
  <si>
    <t>380931</t>
  </si>
  <si>
    <t>380930</t>
  </si>
  <si>
    <t>509510</t>
  </si>
  <si>
    <t>509563</t>
  </si>
  <si>
    <t>509564</t>
  </si>
  <si>
    <t>380929</t>
  </si>
  <si>
    <t>380937</t>
  </si>
  <si>
    <t>509509</t>
  </si>
  <si>
    <t>380934</t>
  </si>
  <si>
    <t>380936</t>
  </si>
  <si>
    <t>380924</t>
  </si>
  <si>
    <t>380935</t>
  </si>
  <si>
    <t>380932</t>
  </si>
  <si>
    <t>029260</t>
  </si>
  <si>
    <t>Ministerio de Obras Publicas y Transportes - Convenio de Prestamo N° 2019-005 al Ministerio de Cultura y Juventud</t>
  </si>
  <si>
    <t>MVAH</t>
  </si>
  <si>
    <t>001460</t>
  </si>
  <si>
    <t>Ministerio de Vivienda y Asentamiento Humanos - Convenio de Cooperación Interinstitucional al Ministerio de Cultura y Juventud</t>
  </si>
  <si>
    <t xml:space="preserve"> </t>
  </si>
  <si>
    <t>Objetivo Intervención, Plan Nacional de Desarrollo e Inversión Pública</t>
  </si>
  <si>
    <t>Política Pública  de la Persona Joven</t>
  </si>
  <si>
    <t>No Aplica</t>
  </si>
  <si>
    <t>213-755-000-00-03-0005</t>
  </si>
  <si>
    <t>009330</t>
  </si>
  <si>
    <t>009366</t>
  </si>
  <si>
    <t>Ministerio de Cultura y Juventud - Administración Central - Despacho Viceministerio Administrativo - Gestión Institucional de Recursos Humanos - Gestión del Servicios de Personal</t>
  </si>
  <si>
    <t>No_Profesionales</t>
  </si>
  <si>
    <t>Alta_Dirección_Pública</t>
  </si>
  <si>
    <t>Gerencia_y_Administración</t>
  </si>
  <si>
    <t>Prestación_de_Servicios_Públicos</t>
  </si>
  <si>
    <t>Investigación_Análisis_y_Asesoramiento_de_Políticas</t>
  </si>
  <si>
    <r>
      <t xml:space="preserve">Ponderación según familias de puestos - </t>
    </r>
    <r>
      <rPr>
        <sz val="10"/>
        <color theme="0"/>
        <rFont val="Calibri"/>
        <family val="2"/>
        <scheme val="minor"/>
      </rPr>
      <t>NIVELES</t>
    </r>
  </si>
  <si>
    <t>Indique en qué nivel de dominio se ubica la persona evaluada, para cada comportamiento relacionado a la Competencia transversal evaluada.</t>
  </si>
  <si>
    <r>
      <rPr>
        <b/>
        <u/>
        <sz val="10"/>
        <rFont val="Calibri"/>
        <family val="2"/>
        <scheme val="minor"/>
      </rPr>
      <t xml:space="preserve">1. Compromiso con el servicio publico </t>
    </r>
    <r>
      <rPr>
        <sz val="8"/>
        <rFont val="Calibri"/>
        <family val="2"/>
        <scheme val="minor"/>
      </rPr>
      <t>Capacidad para adherir y expresar los valores, políticas y objetivos de su rol, considerando el impacto que tener su desempeño en la administración pública costarricense.  Demuestra dedicación, interés y sensibilidad por satisfacer las necesidades de los entes y personas usuarias.</t>
    </r>
  </si>
  <si>
    <t>Comprende los valores, políticas y objetivos de su labor y el impacto de éstas en la administración pública costarricense.</t>
  </si>
  <si>
    <t>Se   compromete   y   apoya   a   la institución ajustando día a día en sus acciones los valores, políticas y objetivos de su rol.</t>
  </si>
  <si>
    <t xml:space="preserve">Su   comportamiento   se   alinea   a los valores y objetivos de su rol,  comprendiendo a  cabalidad   el impacto  de  sus  acciones  en  la administración pública. Es una persona reconocida por su compromiso con su institución y el servicio público.
</t>
  </si>
  <si>
    <t xml:space="preserve">Comprende   la   importancia   de involucrar   al   personal   de   la institución con el servicio público.
</t>
  </si>
  <si>
    <t xml:space="preserve">Es   una   persona   reconocida   por generar  espacios  de conversación y trabajo en el que se promueve el compromiso con el trabajo y la institución, instando al personal de la entidad a querer ir más allá de sus labores cotidianas.
</t>
  </si>
  <si>
    <t>Su actuar es intachable, correcto y se atiene a los valores éticos, normativas institucionales, diversidad y derechos fundamentales.</t>
  </si>
  <si>
    <t>383431</t>
  </si>
  <si>
    <t>383433</t>
  </si>
  <si>
    <t>Administración Generalista</t>
  </si>
  <si>
    <t>Director Centro Nacional de La Música</t>
  </si>
  <si>
    <t>383448</t>
  </si>
  <si>
    <t>383447</t>
  </si>
  <si>
    <t>383434</t>
  </si>
  <si>
    <r>
      <rPr>
        <b/>
        <sz val="11"/>
        <color theme="1"/>
        <rFont val="Calibri"/>
        <family val="2"/>
        <scheme val="minor"/>
      </rPr>
      <t>Intervención:</t>
    </r>
    <r>
      <rPr>
        <sz val="11"/>
        <color theme="1"/>
        <rFont val="Calibri"/>
        <family val="2"/>
        <scheme val="minor"/>
      </rPr>
      <t xml:space="preserve"> Producción y transmisión de programas culturales.
</t>
    </r>
    <r>
      <rPr>
        <b/>
        <sz val="11"/>
        <color theme="1"/>
        <rFont val="Calibri"/>
        <family val="2"/>
        <scheme val="minor"/>
      </rPr>
      <t>Objetivo:</t>
    </r>
    <r>
      <rPr>
        <sz val="11"/>
        <color theme="1"/>
        <rFont val="Calibri"/>
        <family val="2"/>
        <scheme val="minor"/>
      </rPr>
      <t xml:space="preserve"> Aumentar las horas de transmisión de los programas con contenido cultural, en los 3 medios de emisión: 13 Costa Rica Televisión, 101.5 de Radio Nacional y en la plataforma de Internet para fortalecer la difusión de las producciones culturales.</t>
    </r>
  </si>
  <si>
    <r>
      <rPr>
        <b/>
        <sz val="11"/>
        <color theme="1"/>
        <rFont val="Calibri"/>
        <family val="2"/>
        <scheme val="minor"/>
      </rPr>
      <t>Intervención:</t>
    </r>
    <r>
      <rPr>
        <sz val="11"/>
        <color theme="1"/>
        <rFont val="Calibri"/>
        <family val="2"/>
        <scheme val="minor"/>
      </rPr>
      <t xml:space="preserve"> Fondos Concursables 
</t>
    </r>
    <r>
      <rPr>
        <b/>
        <sz val="11"/>
        <color theme="1"/>
        <rFont val="Calibri"/>
        <family val="2"/>
        <scheme val="minor"/>
      </rPr>
      <t>Objetivo:</t>
    </r>
    <r>
      <rPr>
        <sz val="11"/>
        <color theme="1"/>
        <rFont val="Calibri"/>
        <family val="2"/>
        <scheme val="minor"/>
      </rPr>
      <t xml:space="preserve"> Impulsar proyectos o iniciativas culturales y artísticas mediante fondos concursables que estimulen la producción artística y la gestión cultural. </t>
    </r>
  </si>
  <si>
    <r>
      <rPr>
        <b/>
        <sz val="11"/>
        <color theme="1"/>
        <rFont val="Calibri"/>
        <family val="2"/>
        <scheme val="minor"/>
      </rPr>
      <t>Intervención:</t>
    </r>
    <r>
      <rPr>
        <sz val="11"/>
        <color theme="1"/>
        <rFont val="Calibri"/>
        <family val="2"/>
        <scheme val="minor"/>
      </rPr>
      <t xml:space="preserve"> Programa de Formación Técnica para el Empleo
</t>
    </r>
    <r>
      <rPr>
        <b/>
        <sz val="11"/>
        <color theme="1"/>
        <rFont val="Calibri"/>
        <family val="2"/>
        <scheme val="minor"/>
      </rPr>
      <t>Objetivo:</t>
    </r>
    <r>
      <rPr>
        <sz val="11"/>
        <color theme="1"/>
        <rFont val="Calibri"/>
        <family val="2"/>
        <scheme val="minor"/>
      </rPr>
      <t xml:space="preserve"> Contribuir a  la incorporación al mercado laboral de las personas participantes del programa mediante procesos de formación técnica según área de especialización que les permita mejorar su  calidad de vida.</t>
    </r>
  </si>
  <si>
    <r>
      <rPr>
        <b/>
        <sz val="11"/>
        <color theme="1"/>
        <rFont val="Calibri"/>
        <family val="2"/>
        <scheme val="minor"/>
      </rPr>
      <t>Intervención:</t>
    </r>
    <r>
      <rPr>
        <sz val="11"/>
        <color theme="1"/>
        <rFont val="Calibri"/>
        <family val="2"/>
        <scheme val="minor"/>
      </rPr>
      <t xml:space="preserve"> Programa para la atención y el ejercicio de derechos ciudadanos dirigido a personas  jóvenes.
</t>
    </r>
    <r>
      <rPr>
        <b/>
        <sz val="11"/>
        <color theme="1"/>
        <rFont val="Calibri"/>
        <family val="2"/>
        <scheme val="minor"/>
      </rPr>
      <t xml:space="preserve">Objetivo: </t>
    </r>
    <r>
      <rPr>
        <sz val="11"/>
        <color theme="1"/>
        <rFont val="Calibri"/>
        <family val="2"/>
        <scheme val="minor"/>
      </rPr>
      <t xml:space="preserve">Implementar actividades participativas y educativas para incentivar la incorporación de las personas jóvenes en la oferta del MCJ que contribuya en el ejercicio de sus derechos ciudadanos. </t>
    </r>
  </si>
  <si>
    <r>
      <rPr>
        <b/>
        <sz val="11"/>
        <color theme="1"/>
        <rFont val="Calibri"/>
        <family val="2"/>
        <scheme val="minor"/>
      </rPr>
      <t xml:space="preserve">Intervención: </t>
    </r>
    <r>
      <rPr>
        <sz val="11"/>
        <color theme="1"/>
        <rFont val="Calibri"/>
        <family val="2"/>
        <scheme val="minor"/>
      </rPr>
      <t xml:space="preserve">Programa para la atención y el ejercicio de derechos ciudadanos dirigido a personas  jóvenes.
</t>
    </r>
    <r>
      <rPr>
        <b/>
        <sz val="11"/>
        <color theme="1"/>
        <rFont val="Calibri"/>
        <family val="2"/>
        <scheme val="minor"/>
      </rPr>
      <t>Objetivo:</t>
    </r>
    <r>
      <rPr>
        <sz val="11"/>
        <color theme="1"/>
        <rFont val="Calibri"/>
        <family val="2"/>
        <scheme val="minor"/>
      </rPr>
      <t xml:space="preserve">Desarrollar en los Centros Cívicos por la Paz la estategia de gestión de juventudes por medio de acciones programáticas  para promover la paz social y el desarrollo integral de las personas jóvenes </t>
    </r>
  </si>
  <si>
    <r>
      <rPr>
        <b/>
        <sz val="11"/>
        <color theme="1"/>
        <rFont val="Calibri"/>
        <family val="2"/>
        <scheme val="minor"/>
      </rPr>
      <t>Intervención:</t>
    </r>
    <r>
      <rPr>
        <sz val="11"/>
        <color theme="1"/>
        <rFont val="Calibri"/>
        <family val="2"/>
        <scheme val="minor"/>
      </rPr>
      <t xml:space="preserve"> Programa de Inclusión para personas jóvenes con discapacidad
</t>
    </r>
    <r>
      <rPr>
        <b/>
        <sz val="11"/>
        <color theme="1"/>
        <rFont val="Calibri"/>
        <family val="2"/>
        <scheme val="minor"/>
      </rPr>
      <t xml:space="preserve">Objetivo: </t>
    </r>
    <r>
      <rPr>
        <sz val="11"/>
        <color theme="1"/>
        <rFont val="Calibri"/>
        <family val="2"/>
        <scheme val="minor"/>
      </rPr>
      <t>Generar acciones en temas específicos dirigidas para personas jóvenes con discapacidad para promover su desarrollo integral y su participación plena en todos los ámbitos de la sociedad.</t>
    </r>
  </si>
  <si>
    <r>
      <rPr>
        <b/>
        <sz val="11"/>
        <color theme="1"/>
        <rFont val="Calibri"/>
        <family val="2"/>
        <scheme val="minor"/>
      </rPr>
      <t>Intervención:</t>
    </r>
    <r>
      <rPr>
        <sz val="11"/>
        <color theme="1"/>
        <rFont val="Calibri"/>
        <family val="2"/>
        <scheme val="minor"/>
      </rPr>
      <t xml:space="preserve"> Programa Impulso Emprende Joven
</t>
    </r>
    <r>
      <rPr>
        <b/>
        <sz val="11"/>
        <color theme="1"/>
        <rFont val="Calibri"/>
        <family val="2"/>
        <scheme val="minor"/>
      </rPr>
      <t>Objetivo:</t>
    </r>
    <r>
      <rPr>
        <sz val="11"/>
        <color theme="1"/>
        <rFont val="Calibri"/>
        <family val="2"/>
        <scheme val="minor"/>
      </rPr>
      <t xml:space="preserve"> Capacitar a las persona jóvenes para reforzar sus capacidades emprendedoras e innovadoras para mejorar sus ideas o modelos de negocios o fortalecer un emprendimiento ya existente. </t>
    </r>
  </si>
  <si>
    <t>Plan Estratégico Institucional</t>
  </si>
  <si>
    <r>
      <rPr>
        <b/>
        <sz val="11"/>
        <color theme="1"/>
        <rFont val="Calibri"/>
        <family val="2"/>
        <scheme val="minor"/>
      </rPr>
      <t>Producto:</t>
    </r>
    <r>
      <rPr>
        <sz val="11"/>
        <color theme="1"/>
        <rFont val="Calibri"/>
        <family val="2"/>
        <scheme val="minor"/>
      </rPr>
      <t xml:space="preserve"> Servicios de protección y conservación del patrimonio cultural y natural.
</t>
    </r>
    <r>
      <rPr>
        <b/>
        <sz val="11"/>
        <color theme="1"/>
        <rFont val="Calibri"/>
        <family val="2"/>
        <scheme val="minor"/>
      </rPr>
      <t>Unidad de Medida:</t>
    </r>
    <r>
      <rPr>
        <sz val="11"/>
        <color theme="1"/>
        <rFont val="Calibri"/>
        <family val="2"/>
        <scheme val="minor"/>
      </rPr>
      <t xml:space="preserve"> Número de actividad artística, cultural y educativa realizada.</t>
    </r>
  </si>
  <si>
    <t>Plan Operativo Institucional</t>
  </si>
  <si>
    <r>
      <rPr>
        <b/>
        <sz val="11"/>
        <color theme="1"/>
        <rFont val="Calibri"/>
        <family val="2"/>
        <scheme val="minor"/>
      </rPr>
      <t>Producto:</t>
    </r>
    <r>
      <rPr>
        <sz val="11"/>
        <color theme="1"/>
        <rFont val="Calibri"/>
        <family val="2"/>
        <scheme val="minor"/>
      </rPr>
      <t xml:space="preserve"> Servicios de protección y conservación del patrimonio cultural y natural.
</t>
    </r>
    <r>
      <rPr>
        <b/>
        <sz val="11"/>
        <color theme="1"/>
        <rFont val="Calibri"/>
        <family val="2"/>
        <scheme val="minor"/>
      </rPr>
      <t>Unidad de Medida:</t>
    </r>
    <r>
      <rPr>
        <sz val="11"/>
        <color theme="1"/>
        <rFont val="Calibri"/>
        <family val="2"/>
        <scheme val="minor"/>
      </rPr>
      <t xml:space="preserve"> Estudio de declaratoria e inventario del patrimonio cultural realizado.</t>
    </r>
  </si>
  <si>
    <r>
      <rPr>
        <b/>
        <sz val="11"/>
        <color theme="1"/>
        <rFont val="Calibri"/>
        <family val="2"/>
        <scheme val="minor"/>
      </rPr>
      <t xml:space="preserve">Producto: </t>
    </r>
    <r>
      <rPr>
        <sz val="11"/>
        <color theme="1"/>
        <rFont val="Calibri"/>
        <family val="2"/>
        <scheme val="minor"/>
      </rPr>
      <t>Servicios de protección y conservación del patrimonio cultural y natural.</t>
    </r>
    <r>
      <rPr>
        <b/>
        <sz val="11"/>
        <color theme="1"/>
        <rFont val="Calibri"/>
        <family val="2"/>
        <scheme val="minor"/>
      </rPr>
      <t xml:space="preserve">
Unidad de Medida:</t>
    </r>
    <r>
      <rPr>
        <sz val="11"/>
        <color theme="1"/>
        <rFont val="Calibri"/>
        <family val="2"/>
        <scheme val="minor"/>
      </rPr>
      <t xml:space="preserve"> Bien inmueble intervenido.</t>
    </r>
  </si>
  <si>
    <r>
      <rPr>
        <b/>
        <sz val="11"/>
        <color theme="1"/>
        <rFont val="Calibri"/>
        <family val="2"/>
        <scheme val="minor"/>
      </rPr>
      <t>Producto:</t>
    </r>
    <r>
      <rPr>
        <sz val="11"/>
        <color theme="1"/>
        <rFont val="Calibri"/>
        <family val="2"/>
        <scheme val="minor"/>
      </rPr>
      <t xml:space="preserve"> Servicios de protección y conservación del patrimonio cultural y natural.
</t>
    </r>
    <r>
      <rPr>
        <b/>
        <sz val="11"/>
        <color theme="1"/>
        <rFont val="Calibri"/>
        <family val="2"/>
        <scheme val="minor"/>
      </rPr>
      <t>Unidad de Medida:</t>
    </r>
    <r>
      <rPr>
        <sz val="11"/>
        <color theme="1"/>
        <rFont val="Calibri"/>
        <family val="2"/>
        <scheme val="minor"/>
      </rPr>
      <t xml:space="preserve"> Actividad de investigación, protección y conservación.</t>
    </r>
  </si>
  <si>
    <r>
      <rPr>
        <b/>
        <sz val="11"/>
        <color theme="1"/>
        <rFont val="Calibri"/>
        <family val="2"/>
        <scheme val="minor"/>
      </rPr>
      <t>Producto:</t>
    </r>
    <r>
      <rPr>
        <sz val="11"/>
        <color theme="1"/>
        <rFont val="Calibri"/>
        <family val="2"/>
        <scheme val="minor"/>
      </rPr>
      <t xml:space="preserve"> Servicios artísticos, culturales y educativos. 
</t>
    </r>
    <r>
      <rPr>
        <b/>
        <sz val="11"/>
        <color theme="1"/>
        <rFont val="Calibri"/>
        <family val="2"/>
        <scheme val="minor"/>
      </rPr>
      <t>Unidad de Medida:</t>
    </r>
    <r>
      <rPr>
        <sz val="11"/>
        <color theme="1"/>
        <rFont val="Calibri"/>
        <family val="2"/>
        <scheme val="minor"/>
      </rPr>
      <t xml:space="preserve"> Número de actividad artística, cultural y educativa realizada.</t>
    </r>
  </si>
  <si>
    <r>
      <rPr>
        <b/>
        <sz val="11"/>
        <color theme="1"/>
        <rFont val="Calibri"/>
        <family val="2"/>
        <scheme val="minor"/>
      </rPr>
      <t>Producto:</t>
    </r>
    <r>
      <rPr>
        <sz val="11"/>
        <color theme="1"/>
        <rFont val="Calibri"/>
        <family val="2"/>
        <scheme val="minor"/>
      </rPr>
      <t xml:space="preserve"> Servicios artísticos, culturales y educativos. 
</t>
    </r>
    <r>
      <rPr>
        <b/>
        <sz val="11"/>
        <color theme="1"/>
        <rFont val="Calibri"/>
        <family val="2"/>
        <scheme val="minor"/>
      </rPr>
      <t>Unidad de Medida</t>
    </r>
    <r>
      <rPr>
        <sz val="11"/>
        <color theme="1"/>
        <rFont val="Calibri"/>
        <family val="2"/>
        <scheme val="minor"/>
      </rPr>
      <t>: Visita</t>
    </r>
  </si>
  <si>
    <r>
      <rPr>
        <b/>
        <sz val="11"/>
        <color theme="1"/>
        <rFont val="Calibri"/>
        <family val="2"/>
        <scheme val="minor"/>
      </rPr>
      <t xml:space="preserve">Producto: </t>
    </r>
    <r>
      <rPr>
        <sz val="11"/>
        <color theme="1"/>
        <rFont val="Calibri"/>
        <family val="2"/>
        <scheme val="minor"/>
      </rPr>
      <t xml:space="preserve">Servicios artísticos, culturales y educativos. 
</t>
    </r>
    <r>
      <rPr>
        <b/>
        <sz val="11"/>
        <color theme="1"/>
        <rFont val="Calibri"/>
        <family val="2"/>
        <scheme val="minor"/>
      </rPr>
      <t>Unidad de Medida:</t>
    </r>
    <r>
      <rPr>
        <sz val="11"/>
        <color theme="1"/>
        <rFont val="Calibri"/>
        <family val="2"/>
        <scheme val="minor"/>
      </rPr>
      <t xml:space="preserve"> Estudiante atendido en los programas de educación formal.</t>
    </r>
  </si>
  <si>
    <r>
      <rPr>
        <b/>
        <sz val="11"/>
        <color theme="1"/>
        <rFont val="Calibri"/>
        <family val="2"/>
        <scheme val="minor"/>
      </rPr>
      <t>Producto:</t>
    </r>
    <r>
      <rPr>
        <sz val="11"/>
        <color theme="1"/>
        <rFont val="Calibri"/>
        <family val="2"/>
        <scheme val="minor"/>
      </rPr>
      <t xml:space="preserve"> Servicios artísticos, culturales y educativos. 
</t>
    </r>
    <r>
      <rPr>
        <b/>
        <sz val="11"/>
        <color theme="1"/>
        <rFont val="Calibri"/>
        <family val="2"/>
        <scheme val="minor"/>
      </rPr>
      <t>Unidad de Medida:</t>
    </r>
    <r>
      <rPr>
        <sz val="11"/>
        <color theme="1"/>
        <rFont val="Calibri"/>
        <family val="2"/>
        <scheme val="minor"/>
      </rPr>
      <t xml:space="preserve"> Estudiante atendido en los programas de educación no formal.</t>
    </r>
  </si>
  <si>
    <r>
      <rPr>
        <b/>
        <sz val="11"/>
        <color theme="1"/>
        <rFont val="Calibri"/>
        <family val="2"/>
        <scheme val="minor"/>
      </rPr>
      <t>Producto:</t>
    </r>
    <r>
      <rPr>
        <sz val="11"/>
        <color theme="1"/>
        <rFont val="Calibri"/>
        <family val="2"/>
        <scheme val="minor"/>
      </rPr>
      <t xml:space="preserve"> Servicios artísticos, culturales y educativos. 
</t>
    </r>
    <r>
      <rPr>
        <b/>
        <sz val="11"/>
        <color theme="1"/>
        <rFont val="Calibri"/>
        <family val="2"/>
        <scheme val="minor"/>
      </rPr>
      <t>Unidad de Medida:</t>
    </r>
    <r>
      <rPr>
        <sz val="11"/>
        <color theme="1"/>
        <rFont val="Calibri"/>
        <family val="2"/>
        <scheme val="minor"/>
      </rPr>
      <t xml:space="preserve"> Organización sociocultural con servicios de gestión sociocultural</t>
    </r>
  </si>
  <si>
    <r>
      <rPr>
        <b/>
        <sz val="11"/>
        <color theme="1"/>
        <rFont val="Calibri"/>
        <family val="2"/>
        <scheme val="minor"/>
      </rPr>
      <t xml:space="preserve">Producto: </t>
    </r>
    <r>
      <rPr>
        <sz val="11"/>
        <color theme="1"/>
        <rFont val="Calibri"/>
        <family val="2"/>
        <scheme val="minor"/>
      </rPr>
      <t xml:space="preserve">Servicios artísticos, culturales y educativos. 
</t>
    </r>
    <r>
      <rPr>
        <b/>
        <sz val="11"/>
        <color theme="1"/>
        <rFont val="Calibri"/>
        <family val="2"/>
        <scheme val="minor"/>
      </rPr>
      <t>Unidad de Medida:</t>
    </r>
    <r>
      <rPr>
        <sz val="11"/>
        <color theme="1"/>
        <rFont val="Calibri"/>
        <family val="2"/>
        <scheme val="minor"/>
      </rPr>
      <t xml:space="preserve"> Proyecto cultural financiado.</t>
    </r>
  </si>
  <si>
    <r>
      <rPr>
        <b/>
        <sz val="11"/>
        <color theme="1"/>
        <rFont val="Calibri"/>
        <family val="2"/>
        <scheme val="minor"/>
      </rPr>
      <t>Eje Estratégico 4:</t>
    </r>
    <r>
      <rPr>
        <sz val="11"/>
        <color theme="1"/>
        <rFont val="Calibri"/>
        <family val="2"/>
        <scheme val="minor"/>
      </rPr>
      <t xml:space="preserve"> Fortalecimiento Institucional para la Promoción y Protección de los Derechos Culturales.
</t>
    </r>
    <r>
      <rPr>
        <b/>
        <sz val="11"/>
        <color theme="1"/>
        <rFont val="Calibri"/>
        <family val="2"/>
        <scheme val="minor"/>
      </rPr>
      <t>Línea estratégica:</t>
    </r>
    <r>
      <rPr>
        <sz val="11"/>
        <color theme="1"/>
        <rFont val="Calibri"/>
        <family val="2"/>
        <scheme val="minor"/>
      </rPr>
      <t xml:space="preserve"> Fortalecer la gestión institucional con un manual que contenga la información detallada, ordenada, sistemática oficializada y actual sobre las acciones realizadas en el MCJ.
</t>
    </r>
  </si>
  <si>
    <r>
      <rPr>
        <b/>
        <sz val="11"/>
        <color theme="1"/>
        <rFont val="Calibri"/>
        <family val="2"/>
        <scheme val="minor"/>
      </rPr>
      <t xml:space="preserve">Eje Estratégico 3: </t>
    </r>
    <r>
      <rPr>
        <sz val="11"/>
        <color theme="1"/>
        <rFont val="Calibri"/>
        <family val="2"/>
        <scheme val="minor"/>
      </rPr>
      <t xml:space="preserve">Protección y Gestión del Patrimonio Cultural, Material e Inmaterial.
</t>
    </r>
    <r>
      <rPr>
        <b/>
        <sz val="11"/>
        <color theme="1"/>
        <rFont val="Calibri"/>
        <family val="2"/>
        <scheme val="minor"/>
      </rPr>
      <t>Línea estratégica:</t>
    </r>
    <r>
      <rPr>
        <sz val="11"/>
        <color theme="1"/>
        <rFont val="Calibri"/>
        <family val="2"/>
        <scheme val="minor"/>
      </rPr>
      <t xml:space="preserve"> Ejecutar acciones para la salvaguarda del Patrimonio cultural inmaterial.
</t>
    </r>
  </si>
  <si>
    <r>
      <rPr>
        <b/>
        <sz val="11"/>
        <color theme="1"/>
        <rFont val="Calibri"/>
        <family val="2"/>
        <scheme val="minor"/>
      </rPr>
      <t xml:space="preserve">Eje Estratégico 2: </t>
    </r>
    <r>
      <rPr>
        <sz val="11"/>
        <color theme="1"/>
        <rFont val="Calibri"/>
        <family val="2"/>
        <scheme val="minor"/>
      </rPr>
      <t xml:space="preserve">Dinamización Económica de la Cultura.
</t>
    </r>
    <r>
      <rPr>
        <b/>
        <sz val="11"/>
        <color theme="1"/>
        <rFont val="Calibri"/>
        <family val="2"/>
        <scheme val="minor"/>
      </rPr>
      <t>Línea estratégica:</t>
    </r>
    <r>
      <rPr>
        <sz val="11"/>
        <color theme="1"/>
        <rFont val="Calibri"/>
        <family val="2"/>
        <scheme val="minor"/>
      </rPr>
      <t xml:space="preserve"> Promover iniciativas que estimulen emprendimientos culturales que contribuyan al desarrollo económico y social del país.
</t>
    </r>
  </si>
  <si>
    <r>
      <rPr>
        <b/>
        <sz val="11"/>
        <color theme="1"/>
        <rFont val="Calibri"/>
        <family val="2"/>
        <scheme val="minor"/>
      </rPr>
      <t>Eje Estratégico 1:</t>
    </r>
    <r>
      <rPr>
        <sz val="11"/>
        <color theme="1"/>
        <rFont val="Calibri"/>
        <family val="2"/>
        <scheme val="minor"/>
      </rPr>
      <t xml:space="preserve"> Participación Efectiva y Disfrute de los Derechos Culturales.
</t>
    </r>
    <r>
      <rPr>
        <b/>
        <sz val="11"/>
        <color theme="1"/>
        <rFont val="Calibri"/>
        <family val="2"/>
        <scheme val="minor"/>
      </rPr>
      <t>Línea estratégica:</t>
    </r>
    <r>
      <rPr>
        <sz val="11"/>
        <color theme="1"/>
        <rFont val="Calibri"/>
        <family val="2"/>
        <scheme val="minor"/>
      </rPr>
      <t xml:space="preserve"> Brindar eventos culturales y artísticos acordes a las necesidades de las personas, grupos y comunidades.
</t>
    </r>
  </si>
  <si>
    <r>
      <rPr>
        <b/>
        <sz val="11"/>
        <color theme="1"/>
        <rFont val="Calibri"/>
        <family val="2"/>
        <scheme val="minor"/>
      </rPr>
      <t>Producto:</t>
    </r>
    <r>
      <rPr>
        <sz val="11"/>
        <color theme="1"/>
        <rFont val="Calibri"/>
        <family val="2"/>
        <scheme val="minor"/>
      </rPr>
      <t xml:space="preserve"> Servicios artísticos, culturales y educativos. 
</t>
    </r>
    <r>
      <rPr>
        <b/>
        <sz val="11"/>
        <color theme="1"/>
        <rFont val="Calibri"/>
        <family val="2"/>
        <scheme val="minor"/>
      </rPr>
      <t>Unidad de Medida:</t>
    </r>
    <r>
      <rPr>
        <sz val="11"/>
        <color theme="1"/>
        <rFont val="Calibri"/>
        <family val="2"/>
        <scheme val="minor"/>
      </rPr>
      <t xml:space="preserve"> Participantes de las actividades educativas no formales.</t>
    </r>
  </si>
  <si>
    <r>
      <rPr>
        <b/>
        <sz val="11"/>
        <color theme="1"/>
        <rFont val="Calibri"/>
        <family val="2"/>
        <scheme val="minor"/>
      </rPr>
      <t>Producto:</t>
    </r>
    <r>
      <rPr>
        <sz val="11"/>
        <color theme="1"/>
        <rFont val="Calibri"/>
        <family val="2"/>
        <scheme val="minor"/>
      </rPr>
      <t xml:space="preserve"> Servicios artísticos, culturales y educativos. 
</t>
    </r>
    <r>
      <rPr>
        <b/>
        <sz val="11"/>
        <color theme="1"/>
        <rFont val="Calibri"/>
        <family val="2"/>
        <scheme val="minor"/>
      </rPr>
      <t>Unidad de Medida:</t>
    </r>
    <r>
      <rPr>
        <sz val="11"/>
        <color theme="1"/>
        <rFont val="Calibri"/>
        <family val="2"/>
        <scheme val="minor"/>
      </rPr>
      <t xml:space="preserve"> Producción, coproducción o articulación realizada.</t>
    </r>
  </si>
  <si>
    <r>
      <rPr>
        <b/>
        <sz val="11"/>
        <color theme="1"/>
        <rFont val="Calibri"/>
        <family val="2"/>
        <scheme val="minor"/>
      </rPr>
      <t>Producto:</t>
    </r>
    <r>
      <rPr>
        <sz val="11"/>
        <color theme="1"/>
        <rFont val="Calibri"/>
        <family val="2"/>
        <scheme val="minor"/>
      </rPr>
      <t xml:space="preserve"> Servicios Bibliotecarios de acceso a la información y de fomento a la lectura
</t>
    </r>
    <r>
      <rPr>
        <b/>
        <sz val="11"/>
        <color theme="1"/>
        <rFont val="Calibri"/>
        <family val="2"/>
        <scheme val="minor"/>
      </rPr>
      <t>Unidad de medida:</t>
    </r>
    <r>
      <rPr>
        <sz val="11"/>
        <color theme="1"/>
        <rFont val="Calibri"/>
        <family val="2"/>
        <scheme val="minor"/>
      </rPr>
      <t xml:space="preserve"> Número de préstamo de fuentes documentales</t>
    </r>
  </si>
  <si>
    <r>
      <rPr>
        <b/>
        <sz val="11"/>
        <color theme="1"/>
        <rFont val="Calibri"/>
        <family val="2"/>
        <scheme val="minor"/>
      </rPr>
      <t>Producto:</t>
    </r>
    <r>
      <rPr>
        <sz val="11"/>
        <color theme="1"/>
        <rFont val="Calibri"/>
        <family val="2"/>
        <scheme val="minor"/>
      </rPr>
      <t xml:space="preserve"> Servicios Bibliotecarios de acceso a la información y de fomento a la lectura
</t>
    </r>
    <r>
      <rPr>
        <b/>
        <sz val="11"/>
        <color theme="1"/>
        <rFont val="Calibri"/>
        <family val="2"/>
        <scheme val="minor"/>
      </rPr>
      <t>Unidad de medida:</t>
    </r>
    <r>
      <rPr>
        <sz val="11"/>
        <color theme="1"/>
        <rFont val="Calibri"/>
        <family val="2"/>
        <scheme val="minor"/>
      </rPr>
      <t xml:space="preserve"> Número de actividad artística, cultural y educativa realizada</t>
    </r>
  </si>
  <si>
    <r>
      <rPr>
        <b/>
        <sz val="11"/>
        <color theme="1"/>
        <rFont val="Calibri"/>
        <family val="2"/>
        <scheme val="minor"/>
      </rPr>
      <t>Producto</t>
    </r>
    <r>
      <rPr>
        <sz val="11"/>
        <color theme="1"/>
        <rFont val="Calibri"/>
        <family val="2"/>
        <scheme val="minor"/>
      </rPr>
      <t xml:space="preserve">: Servicios Bibliotecarios de acceso a la información y de fomento a la lectura
</t>
    </r>
    <r>
      <rPr>
        <b/>
        <sz val="11"/>
        <color theme="1"/>
        <rFont val="Calibri"/>
        <family val="2"/>
        <scheme val="minor"/>
      </rPr>
      <t>Unidad de medida:</t>
    </r>
    <r>
      <rPr>
        <sz val="11"/>
        <color theme="1"/>
        <rFont val="Calibri"/>
        <family val="2"/>
        <scheme val="minor"/>
      </rPr>
      <t xml:space="preserve"> Visita</t>
    </r>
  </si>
  <si>
    <r>
      <rPr>
        <b/>
        <sz val="11"/>
        <color theme="1"/>
        <rFont val="Calibri"/>
        <family val="2"/>
        <scheme val="minor"/>
      </rPr>
      <t xml:space="preserve">Producto: </t>
    </r>
    <r>
      <rPr>
        <sz val="11"/>
        <color theme="1"/>
        <rFont val="Calibri"/>
        <family val="2"/>
        <scheme val="minor"/>
      </rPr>
      <t xml:space="preserve">Formación y capacitación en las artes escénicas y musicales.
</t>
    </r>
    <r>
      <rPr>
        <b/>
        <sz val="11"/>
        <color theme="1"/>
        <rFont val="Calibri"/>
        <family val="2"/>
        <scheme val="minor"/>
      </rPr>
      <t>Unidad de Medida:</t>
    </r>
    <r>
      <rPr>
        <sz val="11"/>
        <color theme="1"/>
        <rFont val="Calibri"/>
        <family val="2"/>
        <scheme val="minor"/>
      </rPr>
      <t xml:space="preserve"> Estudiante atendido en los programas de educación no formal.</t>
    </r>
  </si>
  <si>
    <r>
      <rPr>
        <b/>
        <sz val="11"/>
        <color theme="1"/>
        <rFont val="Calibri"/>
        <family val="2"/>
        <scheme val="minor"/>
      </rPr>
      <t>Producto</t>
    </r>
    <r>
      <rPr>
        <sz val="11"/>
        <color theme="1"/>
        <rFont val="Calibri"/>
        <family val="2"/>
        <scheme val="minor"/>
      </rPr>
      <t xml:space="preserve">: Fondo para el desarrollo de proyectos de artes escénicas y audiovisuales
</t>
    </r>
    <r>
      <rPr>
        <b/>
        <sz val="11"/>
        <color theme="1"/>
        <rFont val="Calibri"/>
        <family val="2"/>
        <scheme val="minor"/>
      </rPr>
      <t>Unidad de medida:</t>
    </r>
    <r>
      <rPr>
        <sz val="11"/>
        <color theme="1"/>
        <rFont val="Calibri"/>
        <family val="2"/>
        <scheme val="minor"/>
      </rPr>
      <t xml:space="preserve"> Proyecto cultural financiado</t>
    </r>
  </si>
  <si>
    <r>
      <rPr>
        <b/>
        <sz val="11"/>
        <color theme="1"/>
        <rFont val="Calibri"/>
        <family val="2"/>
        <scheme val="minor"/>
      </rPr>
      <t xml:space="preserve">Producto: </t>
    </r>
    <r>
      <rPr>
        <sz val="11"/>
        <color theme="1"/>
        <rFont val="Calibri"/>
        <family val="2"/>
        <scheme val="minor"/>
      </rPr>
      <t xml:space="preserve">Servicios de difusión y desarrollo archivístico.
</t>
    </r>
    <r>
      <rPr>
        <b/>
        <sz val="11"/>
        <color theme="1"/>
        <rFont val="Calibri"/>
        <family val="2"/>
        <scheme val="minor"/>
      </rPr>
      <t>Unidad de medida:</t>
    </r>
    <r>
      <rPr>
        <sz val="11"/>
        <color theme="1"/>
        <rFont val="Calibri"/>
        <family val="2"/>
        <scheme val="minor"/>
      </rPr>
      <t xml:space="preserve"> actividad de formación y capacitación</t>
    </r>
  </si>
  <si>
    <r>
      <rPr>
        <b/>
        <sz val="11"/>
        <color theme="1"/>
        <rFont val="Calibri"/>
        <family val="2"/>
        <scheme val="minor"/>
      </rPr>
      <t xml:space="preserve">Producto: </t>
    </r>
    <r>
      <rPr>
        <sz val="11"/>
        <color theme="1"/>
        <rFont val="Calibri"/>
        <family val="2"/>
        <scheme val="minor"/>
      </rPr>
      <t xml:space="preserve">Servicios de difusión y desarrollo archivístico.
</t>
    </r>
    <r>
      <rPr>
        <b/>
        <sz val="11"/>
        <color theme="1"/>
        <rFont val="Calibri"/>
        <family val="2"/>
        <scheme val="minor"/>
      </rPr>
      <t>Unidad de medida:</t>
    </r>
    <r>
      <rPr>
        <sz val="11"/>
        <color theme="1"/>
        <rFont val="Calibri"/>
        <family val="2"/>
        <scheme val="minor"/>
      </rPr>
      <t xml:space="preserve"> Actividad artística-cultural.</t>
    </r>
  </si>
  <si>
    <r>
      <rPr>
        <b/>
        <sz val="11"/>
        <color theme="1"/>
        <rFont val="Calibri"/>
        <family val="2"/>
        <scheme val="minor"/>
      </rPr>
      <t>Producto:</t>
    </r>
    <r>
      <rPr>
        <sz val="11"/>
        <color theme="1"/>
        <rFont val="Calibri"/>
        <family val="2"/>
        <scheme val="minor"/>
      </rPr>
      <t xml:space="preserve"> Servicios de facilitación del patrimonio documental y actividades del </t>
    </r>
    <r>
      <rPr>
        <b/>
        <sz val="11"/>
        <color theme="1"/>
        <rFont val="Calibri"/>
        <family val="2"/>
        <scheme val="minor"/>
      </rPr>
      <t>control notarial
Unidad de medida</t>
    </r>
    <r>
      <rPr>
        <sz val="11"/>
        <color theme="1"/>
        <rFont val="Calibri"/>
        <family val="2"/>
        <scheme val="minor"/>
      </rPr>
      <t>: Servicios de facilitación brindados.</t>
    </r>
  </si>
  <si>
    <r>
      <rPr>
        <b/>
        <sz val="11"/>
        <color theme="1"/>
        <rFont val="Calibri"/>
        <family val="2"/>
        <scheme val="minor"/>
      </rPr>
      <t>Producto:</t>
    </r>
    <r>
      <rPr>
        <sz val="11"/>
        <color theme="1"/>
        <rFont val="Calibri"/>
        <family val="2"/>
        <scheme val="minor"/>
      </rPr>
      <t xml:space="preserve"> Servicios de facilitación del patrimonio documental y actividades del control notarial
</t>
    </r>
    <r>
      <rPr>
        <b/>
        <sz val="11"/>
        <color theme="1"/>
        <rFont val="Calibri"/>
        <family val="2"/>
        <scheme val="minor"/>
      </rPr>
      <t>Unidad de medida:</t>
    </r>
    <r>
      <rPr>
        <sz val="11"/>
        <color theme="1"/>
        <rFont val="Calibri"/>
        <family val="2"/>
        <scheme val="minor"/>
      </rPr>
      <t xml:space="preserve"> Actividades de control de la función notarial</t>
    </r>
  </si>
  <si>
    <r>
      <rPr>
        <b/>
        <sz val="11"/>
        <color theme="1"/>
        <rFont val="Calibri"/>
        <family val="2"/>
        <scheme val="minor"/>
      </rPr>
      <t>Producto:</t>
    </r>
    <r>
      <rPr>
        <sz val="11"/>
        <color theme="1"/>
        <rFont val="Calibri"/>
        <family val="2"/>
        <scheme val="minor"/>
      </rPr>
      <t xml:space="preserve"> Instituciones públicas con acciones en el Plan de Acción de la Política Pública de la Persona Joven (PAPPPJ).
</t>
    </r>
    <r>
      <rPr>
        <b/>
        <sz val="11"/>
        <color theme="1"/>
        <rFont val="Calibri"/>
        <family val="2"/>
        <scheme val="minor"/>
      </rPr>
      <t xml:space="preserve">Unidad de medida: </t>
    </r>
    <r>
      <rPr>
        <sz val="11"/>
        <color theme="1"/>
        <rFont val="Calibri"/>
        <family val="2"/>
        <scheme val="minor"/>
      </rPr>
      <t>Cantidad de instituciones públicas.</t>
    </r>
  </si>
  <si>
    <r>
      <rPr>
        <b/>
        <sz val="11"/>
        <color theme="1"/>
        <rFont val="Calibri"/>
        <family val="2"/>
        <scheme val="minor"/>
      </rPr>
      <t xml:space="preserve">Producto: </t>
    </r>
    <r>
      <rPr>
        <sz val="11"/>
        <color theme="1"/>
        <rFont val="Calibri"/>
        <family val="2"/>
        <scheme val="minor"/>
      </rPr>
      <t xml:space="preserve">Actividades de capacitación y socialización en diferentes temáticas en el ámbito de juventud.
</t>
    </r>
    <r>
      <rPr>
        <b/>
        <sz val="11"/>
        <color theme="1"/>
        <rFont val="Calibri"/>
        <family val="2"/>
        <scheme val="minor"/>
      </rPr>
      <t>Unidad de medida:</t>
    </r>
    <r>
      <rPr>
        <sz val="11"/>
        <color theme="1"/>
        <rFont val="Calibri"/>
        <family val="2"/>
        <scheme val="minor"/>
      </rPr>
      <t xml:space="preserve"> Actividades de capacitación y socialización.</t>
    </r>
  </si>
  <si>
    <r>
      <rPr>
        <b/>
        <sz val="11"/>
        <color theme="1"/>
        <rFont val="Calibri"/>
        <family val="2"/>
        <scheme val="minor"/>
      </rPr>
      <t>Producto</t>
    </r>
    <r>
      <rPr>
        <sz val="11"/>
        <color theme="1"/>
        <rFont val="Calibri"/>
        <family val="2"/>
        <scheme val="minor"/>
      </rPr>
      <t xml:space="preserve">: Actividades de capacitación y socialización en diferentes temáticas en el ámbito de juventud.
</t>
    </r>
    <r>
      <rPr>
        <b/>
        <sz val="11"/>
        <color theme="1"/>
        <rFont val="Calibri"/>
        <family val="2"/>
        <scheme val="minor"/>
      </rPr>
      <t>Unidad de medida:</t>
    </r>
    <r>
      <rPr>
        <sz val="11"/>
        <color theme="1"/>
        <rFont val="Calibri"/>
        <family val="2"/>
        <scheme val="minor"/>
      </rPr>
      <t xml:space="preserve"> Investigaciones publicadas.</t>
    </r>
  </si>
  <si>
    <r>
      <rPr>
        <b/>
        <sz val="11"/>
        <color theme="1"/>
        <rFont val="Calibri"/>
        <family val="2"/>
        <scheme val="minor"/>
      </rPr>
      <t>Eje Estratégico 1:</t>
    </r>
    <r>
      <rPr>
        <sz val="11"/>
        <color theme="1"/>
        <rFont val="Calibri"/>
        <family val="2"/>
        <scheme val="minor"/>
      </rPr>
      <t xml:space="preserve"> Autodeterminación Identitaria y Cultural desde la Diversidad.
</t>
    </r>
    <r>
      <rPr>
        <b/>
        <sz val="11"/>
        <color theme="1"/>
        <rFont val="Calibri"/>
        <family val="2"/>
        <scheme val="minor"/>
      </rPr>
      <t>Objetivo Estratégico:</t>
    </r>
    <r>
      <rPr>
        <sz val="11"/>
        <color theme="1"/>
        <rFont val="Calibri"/>
        <family val="2"/>
        <scheme val="minor"/>
      </rPr>
      <t xml:space="preserve">  Incrementar el reconocimiento de las diversidades culturales e identitarias de las personas jóvenes mediante estrategias, programas y proyectos, que contribuyan al ejercicio pleno de sus derechos y al fortalecimiento de la democracia participativa costarricense.</t>
    </r>
  </si>
  <si>
    <r>
      <rPr>
        <b/>
        <sz val="11"/>
        <color theme="1"/>
        <rFont val="Calibri"/>
        <family val="2"/>
        <scheme val="minor"/>
      </rPr>
      <t xml:space="preserve">Eje Estratégico 2: </t>
    </r>
    <r>
      <rPr>
        <sz val="11"/>
        <color theme="1"/>
        <rFont val="Calibri"/>
        <family val="2"/>
        <scheme val="minor"/>
      </rPr>
      <t xml:space="preserve">Protagonismo Social y Ambiental.
</t>
    </r>
    <r>
      <rPr>
        <b/>
        <sz val="11"/>
        <color theme="1"/>
        <rFont val="Calibri"/>
        <family val="2"/>
        <scheme val="minor"/>
      </rPr>
      <t>Objetivo Estratégico:</t>
    </r>
    <r>
      <rPr>
        <sz val="11"/>
        <color theme="1"/>
        <rFont val="Calibri"/>
        <family val="2"/>
        <scheme val="minor"/>
      </rPr>
      <t xml:space="preserve"> Aumentar el acceso de las personas jóvenes a bienes y servicios, mediante acciones, programas y proyectos, que promuevan la participación activa, el fortalecimiento de potencialidades y el desarrollo de una vida plena, saludable y sostenible para sí mismos y su entorno.</t>
    </r>
  </si>
  <si>
    <r>
      <rPr>
        <b/>
        <sz val="11"/>
        <color theme="1"/>
        <rFont val="Calibri"/>
        <family val="2"/>
        <scheme val="minor"/>
      </rPr>
      <t xml:space="preserve">Eje Estratégico 3: </t>
    </r>
    <r>
      <rPr>
        <sz val="11"/>
        <color theme="1"/>
        <rFont val="Calibri"/>
        <family val="2"/>
        <scheme val="minor"/>
      </rPr>
      <t xml:space="preserve">Autonomía Económica en Ecosistemas Urbanos y Rurales
</t>
    </r>
    <r>
      <rPr>
        <b/>
        <sz val="11"/>
        <color theme="1"/>
        <rFont val="Calibri"/>
        <family val="2"/>
        <scheme val="minor"/>
      </rPr>
      <t>Objetivo Estratégico:</t>
    </r>
    <r>
      <rPr>
        <sz val="11"/>
        <color theme="1"/>
        <rFont val="Calibri"/>
        <family val="2"/>
        <scheme val="minor"/>
      </rPr>
      <t xml:space="preserve"> Aumentar las oportunidades de participación protagónica de las personas jóvenes en las dinámicas económicas, mediante estrategias, programas y proyectos, que contribuyan a su autonomía económica y al desarrollo sostenible del país.</t>
    </r>
  </si>
  <si>
    <r>
      <rPr>
        <b/>
        <sz val="11"/>
        <color theme="1"/>
        <rFont val="Calibri"/>
        <family val="2"/>
        <scheme val="minor"/>
      </rPr>
      <t xml:space="preserve">Eje Estratégico 4: </t>
    </r>
    <r>
      <rPr>
        <sz val="11"/>
        <color theme="1"/>
        <rFont val="Calibri"/>
        <family val="2"/>
        <scheme val="minor"/>
      </rPr>
      <t xml:space="preserve">Protagonismo Organizativo y Político
</t>
    </r>
    <r>
      <rPr>
        <b/>
        <sz val="11"/>
        <color theme="1"/>
        <rFont val="Calibri"/>
        <family val="2"/>
        <scheme val="minor"/>
      </rPr>
      <t>Objetivo Estratégico:</t>
    </r>
    <r>
      <rPr>
        <sz val="11"/>
        <color theme="1"/>
        <rFont val="Calibri"/>
        <family val="2"/>
        <scheme val="minor"/>
      </rPr>
      <t xml:space="preserve"> Incrementar el acceso y participación de las personas
jóvenes a los espacios de toma de decisiones, a
través de acciones, programas y proyectos, que
contribuyan al desarrollo de su protagonismo y
la creación de entornos sociales, organizativos y políticos responsables, justos y transparentes.</t>
    </r>
  </si>
  <si>
    <r>
      <rPr>
        <b/>
        <sz val="11"/>
        <color theme="1"/>
        <rFont val="Calibri"/>
        <family val="2"/>
        <scheme val="minor"/>
      </rPr>
      <t>Eje Estratégico 1:</t>
    </r>
    <r>
      <rPr>
        <sz val="11"/>
        <color theme="1"/>
        <rFont val="Calibri"/>
        <family val="2"/>
        <scheme val="minor"/>
      </rPr>
      <t xml:space="preserve"> Participación Efectiva y Disfrute de los Derechos Culturales.
</t>
    </r>
    <r>
      <rPr>
        <b/>
        <sz val="11"/>
        <color theme="1"/>
        <rFont val="Calibri"/>
        <family val="2"/>
        <scheme val="minor"/>
      </rPr>
      <t>Objetivo Estratégico:</t>
    </r>
    <r>
      <rPr>
        <sz val="11"/>
        <color theme="1"/>
        <rFont val="Calibri"/>
        <family val="2"/>
        <scheme val="minor"/>
      </rPr>
      <t xml:space="preserve"> Fortalecer la participación efectiva de las personas, grupos y comunidades, para avanzar en la construcción de una democracia cultural, que reconoce la diversidad y promueve el disfrute de los derechos culturales.</t>
    </r>
  </si>
  <si>
    <r>
      <rPr>
        <b/>
        <sz val="11"/>
        <color theme="1"/>
        <rFont val="Calibri"/>
        <family val="2"/>
        <scheme val="minor"/>
      </rPr>
      <t xml:space="preserve">Eje Estratégico 2: </t>
    </r>
    <r>
      <rPr>
        <sz val="11"/>
        <color theme="1"/>
        <rFont val="Calibri"/>
        <family val="2"/>
        <scheme val="minor"/>
      </rPr>
      <t xml:space="preserve">Dinamización Económica de la Cultura.
</t>
    </r>
    <r>
      <rPr>
        <b/>
        <sz val="11"/>
        <color theme="1"/>
        <rFont val="Calibri"/>
        <family val="2"/>
        <scheme val="minor"/>
      </rPr>
      <t>Objetivo estratégico:</t>
    </r>
    <r>
      <rPr>
        <sz val="11"/>
        <color theme="1"/>
        <rFont val="Calibri"/>
        <family val="2"/>
        <scheme val="minor"/>
      </rPr>
      <t xml:space="preserve"> Promover la dinamización económica de la cultura, a través de estímulos a la creatividad y a la producción cultural, a nivel local, regional y nacional, ligados a los procesos de desarrollo social y económico.</t>
    </r>
  </si>
  <si>
    <r>
      <rPr>
        <b/>
        <sz val="11"/>
        <color theme="1"/>
        <rFont val="Calibri"/>
        <family val="2"/>
        <scheme val="minor"/>
      </rPr>
      <t xml:space="preserve">Eje Estratégico 3: </t>
    </r>
    <r>
      <rPr>
        <sz val="11"/>
        <color theme="1"/>
        <rFont val="Calibri"/>
        <family val="2"/>
        <scheme val="minor"/>
      </rPr>
      <t xml:space="preserve">Protección y Gestión del Patrimonio Cultural, Material e Inmaterial.
</t>
    </r>
    <r>
      <rPr>
        <b/>
        <sz val="11"/>
        <color theme="1"/>
        <rFont val="Calibri"/>
        <family val="2"/>
        <scheme val="minor"/>
      </rPr>
      <t>Objetivo estratégico</t>
    </r>
    <r>
      <rPr>
        <sz val="11"/>
        <color theme="1"/>
        <rFont val="Calibri"/>
        <family val="2"/>
        <scheme val="minor"/>
      </rPr>
      <t>: Promover acciones enfocadas a asegurar la protección y gestión participativa del patrimonio cultural, material e inmaterial, para el fortalecimiento de las identidades y el bienestar integral de las personas, grupos y comunidades en todo el país.</t>
    </r>
  </si>
  <si>
    <r>
      <rPr>
        <b/>
        <sz val="11"/>
        <color theme="1"/>
        <rFont val="Calibri"/>
        <family val="2"/>
        <scheme val="minor"/>
      </rPr>
      <t>Eje Estratégico 4</t>
    </r>
    <r>
      <rPr>
        <sz val="11"/>
        <color theme="1"/>
        <rFont val="Calibri"/>
        <family val="2"/>
        <scheme val="minor"/>
      </rPr>
      <t xml:space="preserve">: Fortalecimiento Institucional para la Promoción y Protección de los Derechos Culturales.
</t>
    </r>
    <r>
      <rPr>
        <b/>
        <sz val="11"/>
        <color theme="1"/>
        <rFont val="Calibri"/>
        <family val="2"/>
        <scheme val="minor"/>
      </rPr>
      <t xml:space="preserve">Objetivo estratégico: </t>
    </r>
    <r>
      <rPr>
        <sz val="11"/>
        <color theme="1"/>
        <rFont val="Calibri"/>
        <family val="2"/>
        <scheme val="minor"/>
      </rPr>
      <t>Desarrollar un proceso de modernización institucional del Sector Cultura, que viabilice la implementación de la Política Nacional de Derechos Culturales, para la promoción y protección de los derechos culturales de las personas, grupos y comunidades en todo el país.</t>
    </r>
  </si>
  <si>
    <r>
      <rPr>
        <b/>
        <sz val="11"/>
        <color theme="1"/>
        <rFont val="Calibri"/>
        <family val="2"/>
        <scheme val="minor"/>
      </rPr>
      <t xml:space="preserve">Eje Estratégico 5: </t>
    </r>
    <r>
      <rPr>
        <sz val="11"/>
        <color theme="1"/>
        <rFont val="Calibri"/>
        <family val="2"/>
        <scheme val="minor"/>
      </rPr>
      <t xml:space="preserve">Derechos Culturales de los Pueblos Indígenas.
</t>
    </r>
    <r>
      <rPr>
        <b/>
        <sz val="11"/>
        <color theme="1"/>
        <rFont val="Calibri"/>
        <family val="2"/>
        <scheme val="minor"/>
      </rPr>
      <t>Objetivo estratégico:</t>
    </r>
    <r>
      <rPr>
        <sz val="11"/>
        <color theme="1"/>
        <rFont val="Calibri"/>
        <family val="2"/>
        <scheme val="minor"/>
      </rPr>
      <t xml:space="preserve"> Reafirmar los derechos culturales de las personas indígenas por medio de acciones afirmativas de promoción, capacitación y sensibilización que reconozcan y permitan a los pueblos indígenas el disfrute pleno de sus derechos culturales en una sociedad respetuosa de la diversidad y que busca el bien común.</t>
    </r>
  </si>
  <si>
    <r>
      <rPr>
        <b/>
        <sz val="11"/>
        <color theme="1"/>
        <rFont val="Calibri"/>
        <family val="2"/>
        <scheme val="minor"/>
      </rPr>
      <t>Intervención:</t>
    </r>
    <r>
      <rPr>
        <sz val="11"/>
        <color theme="1"/>
        <rFont val="Calibri"/>
        <family val="2"/>
        <scheme val="minor"/>
      </rPr>
      <t xml:space="preserve"> Oferta Cultural democrática y descentalizada.
</t>
    </r>
    <r>
      <rPr>
        <b/>
        <sz val="11"/>
        <color theme="1"/>
        <rFont val="Calibri"/>
        <family val="2"/>
        <scheme val="minor"/>
      </rPr>
      <t xml:space="preserve">Objetivo: </t>
    </r>
    <r>
      <rPr>
        <sz val="11"/>
        <color theme="1"/>
        <rFont val="Calibri"/>
        <family val="2"/>
        <scheme val="minor"/>
      </rPr>
      <t xml:space="preserve">Implementar actividades culturales, artísticas y educativas en las regiones periféricas, que contribuyan al ejercicio de sus derechos. </t>
    </r>
  </si>
  <si>
    <t>Artista Creativo de Servicio Civil  (G. de E.) Artista Consolidado</t>
  </si>
  <si>
    <t>Artista Creativo de Servicio Civil  (G. de E.) Artista Emérito</t>
  </si>
  <si>
    <t>Artista Creativo de Servicio Civil  (G. de E.) Artista Posicionado</t>
  </si>
  <si>
    <t>No aplica</t>
  </si>
  <si>
    <r>
      <rPr>
        <b/>
        <sz val="11"/>
        <color theme="1"/>
        <rFont val="Calibri"/>
        <family val="2"/>
        <scheme val="minor"/>
      </rPr>
      <t>Intervención:</t>
    </r>
    <r>
      <rPr>
        <sz val="11"/>
        <color theme="1"/>
        <rFont val="Calibri"/>
        <family val="2"/>
        <scheme val="minor"/>
      </rPr>
      <t xml:space="preserve"> Proyecto 1828. Construcción y equipamiento del edificio para el Centro de Acopio y Administración de Colecciones patrimoniales, Sede José Fabio Góngora, Pavas. Museo Nacional de Costa Rica.
</t>
    </r>
    <r>
      <rPr>
        <b/>
        <sz val="11"/>
        <color theme="1"/>
        <rFont val="Calibri"/>
        <family val="2"/>
        <scheme val="minor"/>
      </rPr>
      <t xml:space="preserve">Objetivo: </t>
    </r>
    <r>
      <rPr>
        <sz val="11"/>
        <color theme="1"/>
        <rFont val="Calibri"/>
        <family val="2"/>
        <scheme val="minor"/>
      </rPr>
      <t>Construir la infraestructura necesaria, adecuada y universal para la educación, investigación, divulgación, exhibición  y conservación del patrimonio que custodia el MNCR, mediante una propuesta de desarrollo integral en la Sede “José Fabio Góngora” ubicada en Pavas.</t>
    </r>
  </si>
  <si>
    <t>Centro Costarricense de Producción Cinematográfica - Dirección - Gestión Sustantiva</t>
  </si>
  <si>
    <t>383430</t>
  </si>
  <si>
    <t>008442</t>
  </si>
  <si>
    <t>380402</t>
  </si>
  <si>
    <t>383429</t>
  </si>
  <si>
    <t>509436</t>
  </si>
  <si>
    <t>Profesional de Servicio Civil 1 B</t>
  </si>
  <si>
    <t>Profesional de Servicio Civil 3</t>
  </si>
  <si>
    <t>Museo Arte Costarricense - Dirección General -SE-Escuela Casa del Artista</t>
  </si>
  <si>
    <t>Museo Arte Costarricense - Dirección General - Administración y Finanzas</t>
  </si>
  <si>
    <t>Museo Arte Costarricense - Dirección General - Departamento Servicios Técnicos Museísticos</t>
  </si>
  <si>
    <t>Ministerio de Cultura y Juventud - SINABI-DBP-Bibliotecas Oficiales y Semioficiales</t>
  </si>
  <si>
    <t>Ministerio de Cultura y Juventud - Direccion de Bandas - Gestión Sustantiva</t>
  </si>
  <si>
    <t>NJKBNLKB</t>
  </si>
  <si>
    <t>VFDGS</t>
  </si>
  <si>
    <t>DSFG</t>
  </si>
  <si>
    <t>Ministerio de Cultura y Juventud - Dirección de Gestión Sociocultural - Departamento de Fomento Sociocultural Regional</t>
  </si>
  <si>
    <t>Ministerio de Cultura y Juventud - Dirección de Gestión Sociocultural  - Departamento de Centros Culturales</t>
  </si>
  <si>
    <t>Ministerio de Cultura y Juventud - Dirección de Gestión Sociocultural - Dirección</t>
  </si>
  <si>
    <t>383435</t>
  </si>
  <si>
    <t>383436</t>
  </si>
  <si>
    <t>Museo Nacional - Dirección General - Departamento Administrativo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</si>
</sst>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F800]dddd\,\ mmmm\ dd\,\ yyyy"/>
    <numFmt numFmtId="165" formatCode="_([$€]* #,##0.00_);_([$€]* \(#,##0.00\);_([$€]* &quot;-&quot;??_);_(@_)"/>
    <numFmt numFmtId="166" formatCode="0.0%"/>
    <numFmt numFmtId="167" formatCode="_-* #,##0_-;\-* #,##0_-;_-* &quot;-&quot;??_-;_-@_-"/>
    <numFmt numFmtId="168" formatCode="[$-140A]d&quot; de &quot;mmmm&quot; de &quot;yyyy;@"/>
    <numFmt numFmtId="169" formatCode="[$-140A]dddd\,\ dd&quot; de &quot;mmmm&quot; de &quot;yyyy;@"/>
    <numFmt numFmtId="170" formatCode="d/m/yy"/>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8"/>
      <color theme="1"/>
      <name val="Calibri"/>
      <family val="2"/>
      <scheme val="minor"/>
    </font>
    <font>
      <b/>
      <sz val="8"/>
      <name val="Calibri"/>
      <family val="2"/>
      <scheme val="minor"/>
    </font>
    <font>
      <sz val="8"/>
      <name val="Calibri"/>
      <family val="2"/>
      <scheme val="minor"/>
    </font>
    <font>
      <sz val="8"/>
      <color indexed="81"/>
      <name val="Tahoma"/>
      <family val="2"/>
    </font>
    <font>
      <sz val="10"/>
      <color theme="1"/>
      <name val="Calibri"/>
      <family val="2"/>
      <scheme val="minor"/>
    </font>
    <font>
      <b/>
      <sz val="11"/>
      <color theme="0"/>
      <name val="Calibri"/>
      <family val="2"/>
      <scheme val="minor"/>
    </font>
    <font>
      <sz val="9"/>
      <color theme="1"/>
      <name val="Calibri"/>
      <family val="2"/>
      <scheme val="minor"/>
    </font>
    <font>
      <sz val="10"/>
      <name val="Arial"/>
      <family val="2"/>
    </font>
    <font>
      <b/>
      <sz val="9"/>
      <name val="Calibri"/>
      <family val="2"/>
      <scheme val="minor"/>
    </font>
    <font>
      <b/>
      <sz val="9"/>
      <color theme="1"/>
      <name val="Calibri"/>
      <family val="2"/>
      <scheme val="minor"/>
    </font>
    <font>
      <b/>
      <sz val="10"/>
      <color theme="0"/>
      <name val="Calibri"/>
      <family val="2"/>
      <scheme val="minor"/>
    </font>
    <font>
      <sz val="14"/>
      <color theme="1"/>
      <name val="Calibri"/>
      <family val="2"/>
      <scheme val="minor"/>
    </font>
    <font>
      <b/>
      <sz val="16"/>
      <color theme="1"/>
      <name val="Calibri"/>
      <family val="2"/>
      <scheme val="minor"/>
    </font>
    <font>
      <b/>
      <sz val="12"/>
      <color theme="1"/>
      <name val="Calibri"/>
      <family val="2"/>
      <scheme val="minor"/>
    </font>
    <font>
      <sz val="8"/>
      <color theme="0"/>
      <name val="Calibri"/>
      <family val="2"/>
      <scheme val="minor"/>
    </font>
    <font>
      <sz val="12"/>
      <color theme="0"/>
      <name val="Calibri"/>
      <family val="2"/>
      <scheme val="minor"/>
    </font>
    <font>
      <sz val="12"/>
      <name val="Calibri"/>
      <family val="2"/>
      <scheme val="minor"/>
    </font>
    <font>
      <b/>
      <sz val="12"/>
      <name val="Calibri"/>
      <family val="2"/>
      <scheme val="minor"/>
    </font>
    <font>
      <sz val="10"/>
      <color theme="0"/>
      <name val="Calibri"/>
      <family val="2"/>
      <scheme val="minor"/>
    </font>
    <font>
      <b/>
      <sz val="12"/>
      <color theme="0"/>
      <name val="Calibri"/>
      <family val="2"/>
      <scheme val="minor"/>
    </font>
    <font>
      <i/>
      <sz val="9"/>
      <color theme="1"/>
      <name val="Calibri"/>
      <family val="2"/>
      <scheme val="minor"/>
    </font>
    <font>
      <sz val="11"/>
      <color theme="0"/>
      <name val="Calibri"/>
      <family val="2"/>
      <scheme val="minor"/>
    </font>
    <font>
      <sz val="9"/>
      <color rgb="FFFEF5F0"/>
      <name val="Calibri"/>
      <family val="2"/>
      <scheme val="minor"/>
    </font>
    <font>
      <i/>
      <sz val="12"/>
      <name val="Calibri"/>
      <family val="2"/>
      <scheme val="minor"/>
    </font>
    <font>
      <b/>
      <sz val="11"/>
      <color theme="9" tint="-0.499984740745262"/>
      <name val="Calibri"/>
      <family val="2"/>
      <scheme val="minor"/>
    </font>
    <font>
      <b/>
      <sz val="12"/>
      <color theme="0" tint="-0.14999847407452621"/>
      <name val="Calibri"/>
      <family val="2"/>
      <scheme val="minor"/>
    </font>
    <font>
      <sz val="9"/>
      <color rgb="FFF4F9F1"/>
      <name val="Calibri"/>
      <family val="2"/>
      <scheme val="minor"/>
    </font>
    <font>
      <b/>
      <u/>
      <sz val="10"/>
      <name val="Calibri"/>
      <family val="2"/>
      <scheme val="minor"/>
    </font>
    <font>
      <b/>
      <sz val="10"/>
      <name val="Calibri"/>
      <family val="2"/>
      <scheme val="minor"/>
    </font>
    <font>
      <sz val="12"/>
      <color theme="4" tint="-0.499984740745262"/>
      <name val="Calibri"/>
      <family val="2"/>
      <scheme val="minor"/>
    </font>
    <font>
      <b/>
      <sz val="16"/>
      <color theme="0"/>
      <name val="Calibri"/>
      <family val="2"/>
      <scheme val="minor"/>
    </font>
    <font>
      <sz val="16"/>
      <color theme="0"/>
      <name val="Calibri"/>
      <family val="2"/>
      <scheme val="minor"/>
    </font>
    <font>
      <i/>
      <sz val="11"/>
      <color theme="0"/>
      <name val="Calibri"/>
      <family val="2"/>
      <scheme val="minor"/>
    </font>
    <font>
      <i/>
      <sz val="11"/>
      <color theme="1"/>
      <name val="Calibri"/>
      <family val="2"/>
      <scheme val="minor"/>
    </font>
    <font>
      <i/>
      <sz val="12"/>
      <color theme="0"/>
      <name val="Calibri"/>
      <family val="2"/>
      <scheme val="minor"/>
    </font>
    <font>
      <i/>
      <sz val="12"/>
      <color theme="1"/>
      <name val="Calibri"/>
      <family val="2"/>
      <scheme val="minor"/>
    </font>
    <font>
      <sz val="9"/>
      <name val="Calibri"/>
      <family val="2"/>
      <scheme val="minor"/>
    </font>
    <font>
      <sz val="9"/>
      <color theme="1"/>
      <name val="Calibri"/>
      <family val="2"/>
      <scheme val="minor"/>
    </font>
    <font>
      <sz val="9"/>
      <name val="Calibri"/>
      <family val="2"/>
      <scheme val="minor"/>
    </font>
    <font>
      <sz val="9"/>
      <color rgb="FF000000"/>
      <name val="Calibri"/>
      <family val="2"/>
      <scheme val="minor"/>
    </font>
    <font>
      <sz val="9"/>
      <color theme="1"/>
      <name val="Calibri"/>
      <family val="2"/>
      <scheme val="minor"/>
    </font>
    <font>
      <sz val="9"/>
      <name val="Calibri"/>
      <family val="2"/>
      <scheme val="minor"/>
    </font>
    <font>
      <sz val="9"/>
      <color indexed="81"/>
      <name val="Tahoma"/>
      <family val="2"/>
    </font>
    <font>
      <b/>
      <sz val="9"/>
      <color indexed="81"/>
      <name val="Tahoma"/>
      <family val="2"/>
    </font>
    <font>
      <b/>
      <sz val="11"/>
      <name val="Calibri"/>
      <family val="2"/>
      <scheme val="minor"/>
    </font>
    <font>
      <sz val="9"/>
      <color theme="1"/>
      <name val="Calibri"/>
      <scheme val="minor"/>
    </font>
    <font>
      <b/>
      <sz val="9"/>
      <name val="Calibri"/>
      <scheme val="minor"/>
    </font>
    <font>
      <sz val="9"/>
      <name val="Calibri"/>
      <scheme val="minor"/>
    </font>
  </fonts>
  <fills count="17">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2" tint="0.79998168889431442"/>
        <bgColor indexed="64"/>
      </patternFill>
    </fill>
    <fill>
      <patternFill patternType="solid">
        <fgColor rgb="FFF4F9F1"/>
        <bgColor indexed="64"/>
      </patternFill>
    </fill>
    <fill>
      <patternFill patternType="solid">
        <fgColor theme="3" tint="-0.499984740745262"/>
        <bgColor theme="4"/>
      </patternFill>
    </fill>
    <fill>
      <patternFill patternType="solid">
        <fgColor theme="5" tint="-0.249977111117893"/>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79998168889431442"/>
        <bgColor theme="6" tint="0.79998168889431442"/>
      </patternFill>
    </fill>
  </fills>
  <borders count="9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medium">
        <color auto="1"/>
      </left>
      <right/>
      <top/>
      <bottom/>
      <diagonal/>
    </border>
    <border>
      <left style="thin">
        <color theme="0" tint="-0.499984740745262"/>
      </left>
      <right style="medium">
        <color auto="1"/>
      </right>
      <top style="thin">
        <color theme="0" tint="-0.499984740745262"/>
      </top>
      <bottom style="thin">
        <color theme="0" tint="-0.499984740745262"/>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theme="0" tint="-0.499984740745262"/>
      </left>
      <right style="thin">
        <color theme="0" tint="-0.499984740745262"/>
      </right>
      <top style="thin">
        <color auto="1"/>
      </top>
      <bottom/>
      <diagonal/>
    </border>
    <border>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medium">
        <color theme="1"/>
      </bottom>
      <diagonal/>
    </border>
    <border>
      <left/>
      <right style="medium">
        <color auto="1"/>
      </right>
      <top style="medium">
        <color auto="1"/>
      </top>
      <bottom style="medium">
        <color auto="1"/>
      </bottom>
      <diagonal/>
    </border>
    <border>
      <left/>
      <right/>
      <top style="thin">
        <color theme="1" tint="0.34998626667073579"/>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style="medium">
        <color auto="1"/>
      </top>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medium">
        <color auto="1"/>
      </right>
      <top style="medium">
        <color auto="1"/>
      </top>
      <bottom style="thin">
        <color theme="0" tint="-0.499984740745262"/>
      </bottom>
      <diagonal/>
    </border>
    <border>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style="medium">
        <color auto="1"/>
      </left>
      <right style="thin">
        <color theme="0" tint="-0.499984740745262"/>
      </right>
      <top style="medium">
        <color auto="1"/>
      </top>
      <bottom style="thin">
        <color theme="0" tint="-0.499984740745262"/>
      </bottom>
      <diagonal/>
    </border>
    <border>
      <left style="medium">
        <color auto="1"/>
      </left>
      <right style="thin">
        <color theme="0" tint="-0.499984740745262"/>
      </right>
      <top style="thin">
        <color theme="0" tint="-0.499984740745262"/>
      </top>
      <bottom style="thin">
        <color theme="0" tint="-0.499984740745262"/>
      </bottom>
      <diagonal/>
    </border>
    <border>
      <left/>
      <right/>
      <top style="medium">
        <color auto="1"/>
      </top>
      <bottom style="thin">
        <color theme="2" tint="-0.749992370372631"/>
      </bottom>
      <diagonal/>
    </border>
    <border>
      <left style="medium">
        <color auto="1"/>
      </left>
      <right/>
      <top style="medium">
        <color auto="1"/>
      </top>
      <bottom style="thin">
        <color theme="2" tint="-0.749992370372631"/>
      </bottom>
      <diagonal/>
    </border>
    <border>
      <left/>
      <right/>
      <top style="thin">
        <color theme="2" tint="-0.749992370372631"/>
      </top>
      <bottom style="thin">
        <color theme="2" tint="-0.749992370372631"/>
      </bottom>
      <diagonal/>
    </border>
    <border>
      <left style="medium">
        <color auto="1"/>
      </left>
      <right/>
      <top style="thin">
        <color theme="2" tint="-0.749992370372631"/>
      </top>
      <bottom style="thin">
        <color theme="2" tint="-0.749992370372631"/>
      </bottom>
      <diagonal/>
    </border>
    <border>
      <left/>
      <right style="medium">
        <color auto="1"/>
      </right>
      <top style="medium">
        <color auto="1"/>
      </top>
      <bottom style="thin">
        <color theme="2" tint="-0.749992370372631"/>
      </bottom>
      <diagonal/>
    </border>
    <border>
      <left/>
      <right style="medium">
        <color auto="1"/>
      </right>
      <top style="thin">
        <color theme="2" tint="-0.749992370372631"/>
      </top>
      <bottom style="thin">
        <color theme="2" tint="-0.749992370372631"/>
      </bottom>
      <diagonal/>
    </border>
    <border>
      <left/>
      <right style="thin">
        <color theme="2" tint="-0.749992370372631"/>
      </right>
      <top style="medium">
        <color auto="1"/>
      </top>
      <bottom style="thin">
        <color theme="2" tint="-0.749992370372631"/>
      </bottom>
      <diagonal/>
    </border>
    <border>
      <left/>
      <right style="thin">
        <color theme="2" tint="-0.749992370372631"/>
      </right>
      <top style="thin">
        <color theme="2" tint="-0.749992370372631"/>
      </top>
      <bottom style="thin">
        <color theme="2" tint="-0.749992370372631"/>
      </bottom>
      <diagonal/>
    </border>
    <border>
      <left/>
      <right style="thin">
        <color theme="2" tint="-0.749992370372631"/>
      </right>
      <top/>
      <bottom style="medium">
        <color auto="1"/>
      </bottom>
      <diagonal/>
    </border>
    <border>
      <left/>
      <right/>
      <top style="medium">
        <color theme="2" tint="-0.749992370372631"/>
      </top>
      <bottom/>
      <diagonal/>
    </border>
    <border>
      <left/>
      <right style="medium">
        <color theme="2" tint="-0.749992370372631"/>
      </right>
      <top style="medium">
        <color theme="2" tint="-0.749992370372631"/>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medium">
        <color theme="2" tint="-0.749992370372631"/>
      </left>
      <right/>
      <top style="medium">
        <color theme="2" tint="-0.749992370372631"/>
      </top>
      <bottom/>
      <diagonal/>
    </border>
    <border>
      <left style="thin">
        <color theme="2" tint="-0.749992370372631"/>
      </left>
      <right style="thin">
        <color theme="2" tint="-0.749992370372631"/>
      </right>
      <top style="thin">
        <color theme="2" tint="-0.749992370372631"/>
      </top>
      <bottom/>
      <diagonal/>
    </border>
    <border>
      <left style="medium">
        <color theme="2" tint="-0.749992370372631"/>
      </left>
      <right style="thin">
        <color auto="1"/>
      </right>
      <top style="thin">
        <color auto="1"/>
      </top>
      <bottom style="thin">
        <color auto="1"/>
      </bottom>
      <diagonal/>
    </border>
    <border>
      <left style="thin">
        <color auto="1"/>
      </left>
      <right style="medium">
        <color theme="2" tint="-0.749992370372631"/>
      </right>
      <top style="thin">
        <color auto="1"/>
      </top>
      <bottom style="thin">
        <color auto="1"/>
      </bottom>
      <diagonal/>
    </border>
    <border>
      <left style="medium">
        <color theme="2" tint="-0.749992370372631"/>
      </left>
      <right style="thin">
        <color auto="1"/>
      </right>
      <top style="thin">
        <color auto="1"/>
      </top>
      <bottom style="medium">
        <color theme="2" tint="-0.749992370372631"/>
      </bottom>
      <diagonal/>
    </border>
    <border>
      <left style="thin">
        <color auto="1"/>
      </left>
      <right style="thin">
        <color auto="1"/>
      </right>
      <top style="thin">
        <color auto="1"/>
      </top>
      <bottom style="medium">
        <color theme="2" tint="-0.749992370372631"/>
      </bottom>
      <diagonal/>
    </border>
    <border>
      <left style="thin">
        <color auto="1"/>
      </left>
      <right style="medium">
        <color theme="2" tint="-0.749992370372631"/>
      </right>
      <top style="thin">
        <color auto="1"/>
      </top>
      <bottom style="medium">
        <color theme="2" tint="-0.749992370372631"/>
      </bottom>
      <diagonal/>
    </border>
    <border>
      <left/>
      <right style="thin">
        <color theme="2" tint="-0.749992370372631"/>
      </right>
      <top style="thin">
        <color theme="2" tint="-0.749992370372631"/>
      </top>
      <bottom/>
      <diagonal/>
    </border>
    <border>
      <left style="medium">
        <color theme="1"/>
      </left>
      <right/>
      <top style="medium">
        <color theme="1"/>
      </top>
      <bottom/>
      <diagonal/>
    </border>
    <border>
      <left/>
      <right/>
      <top style="medium">
        <color theme="1"/>
      </top>
      <bottom/>
      <diagonal/>
    </border>
    <border>
      <left style="medium">
        <color theme="1"/>
      </left>
      <right style="thin">
        <color theme="2" tint="-0.749992370372631"/>
      </right>
      <top style="thin">
        <color theme="2" tint="-0.749992370372631"/>
      </top>
      <bottom style="thin">
        <color theme="2" tint="-0.749992370372631"/>
      </bottom>
      <diagonal/>
    </border>
    <border>
      <left style="medium">
        <color theme="1"/>
      </left>
      <right style="thin">
        <color theme="2" tint="-0.749992370372631"/>
      </right>
      <top style="thin">
        <color theme="2" tint="-0.749992370372631"/>
      </top>
      <bottom style="medium">
        <color theme="1"/>
      </bottom>
      <diagonal/>
    </border>
    <border>
      <left style="thin">
        <color theme="2" tint="-0.749992370372631"/>
      </left>
      <right style="thin">
        <color theme="2" tint="-0.749992370372631"/>
      </right>
      <top style="thin">
        <color theme="2" tint="-0.749992370372631"/>
      </top>
      <bottom style="medium">
        <color theme="1"/>
      </bottom>
      <diagonal/>
    </border>
    <border>
      <left style="thin">
        <color theme="2" tint="-0.749992370372631"/>
      </left>
      <right/>
      <top style="thin">
        <color theme="2" tint="-0.749992370372631"/>
      </top>
      <bottom style="thin">
        <color theme="2" tint="-0.749992370372631"/>
      </bottom>
      <diagonal/>
    </border>
    <border>
      <left style="thin">
        <color theme="2" tint="-0.749992370372631"/>
      </left>
      <right/>
      <top style="thin">
        <color theme="2" tint="-0.749992370372631"/>
      </top>
      <bottom style="medium">
        <color theme="1"/>
      </bottom>
      <diagonal/>
    </border>
    <border>
      <left style="thin">
        <color theme="2" tint="-0.749992370372631"/>
      </left>
      <right/>
      <top style="thin">
        <color theme="2" tint="-0.749992370372631"/>
      </top>
      <bottom/>
      <diagonal/>
    </border>
    <border>
      <left/>
      <right style="thin">
        <color theme="0" tint="-0.499984740745262"/>
      </right>
      <top style="thin">
        <color auto="1"/>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style="thin">
        <color auto="1"/>
      </bottom>
      <diagonal/>
    </border>
    <border>
      <left/>
      <right/>
      <top style="medium">
        <color theme="1"/>
      </top>
      <bottom style="thin">
        <color auto="1"/>
      </bottom>
      <diagonal/>
    </border>
    <border>
      <left/>
      <right style="thin">
        <color auto="1"/>
      </right>
      <top style="medium">
        <color theme="1"/>
      </top>
      <bottom/>
      <diagonal/>
    </border>
    <border>
      <left style="thin">
        <color auto="1"/>
      </left>
      <right style="thin">
        <color auto="1"/>
      </right>
      <top style="medium">
        <color theme="1"/>
      </top>
      <bottom/>
      <diagonal/>
    </border>
    <border>
      <left style="thin">
        <color auto="1"/>
      </left>
      <right/>
      <top style="medium">
        <color theme="1"/>
      </top>
      <bottom/>
      <diagonal/>
    </border>
    <border>
      <left/>
      <right style="medium">
        <color theme="1"/>
      </right>
      <top style="medium">
        <color theme="1"/>
      </top>
      <bottom style="thin">
        <color auto="1"/>
      </bottom>
      <diagonal/>
    </border>
    <border>
      <left style="medium">
        <color theme="1"/>
      </left>
      <right/>
      <top style="thin">
        <color auto="1"/>
      </top>
      <bottom style="thin">
        <color auto="1"/>
      </bottom>
      <diagonal/>
    </border>
    <border>
      <left/>
      <right style="medium">
        <color theme="1"/>
      </right>
      <top style="thin">
        <color auto="1"/>
      </top>
      <bottom style="thin">
        <color auto="1"/>
      </bottom>
      <diagonal/>
    </border>
    <border>
      <left style="medium">
        <color theme="1"/>
      </left>
      <right style="thin">
        <color auto="1"/>
      </right>
      <top style="thin">
        <color auto="1"/>
      </top>
      <bottom/>
      <diagonal/>
    </border>
    <border>
      <left style="thin">
        <color auto="1"/>
      </left>
      <right style="medium">
        <color theme="1"/>
      </right>
      <top style="thin">
        <color auto="1"/>
      </top>
      <bottom/>
      <diagonal/>
    </border>
    <border>
      <left style="medium">
        <color theme="1"/>
      </left>
      <right style="thin">
        <color theme="1"/>
      </right>
      <top style="thin">
        <color theme="1"/>
      </top>
      <bottom style="thin">
        <color theme="1"/>
      </bottom>
      <diagonal/>
    </border>
    <border>
      <left style="thin">
        <color theme="0" tint="-0.499984740745262"/>
      </left>
      <right style="medium">
        <color theme="1"/>
      </right>
      <top style="thin">
        <color auto="1"/>
      </top>
      <bottom style="thin">
        <color theme="0" tint="-0.499984740745262"/>
      </bottom>
      <diagonal/>
    </border>
    <border>
      <left/>
      <right style="medium">
        <color theme="1"/>
      </right>
      <top style="thin">
        <color theme="0" tint="-0.499984740745262"/>
      </top>
      <bottom style="thin">
        <color theme="0" tint="-0.499984740745262"/>
      </bottom>
      <diagonal/>
    </border>
    <border>
      <left style="medium">
        <color theme="1"/>
      </left>
      <right/>
      <top/>
      <bottom style="thin">
        <color theme="0" tint="-0.499984740745262"/>
      </bottom>
      <diagonal/>
    </border>
    <border>
      <left style="medium">
        <color theme="1"/>
      </left>
      <right/>
      <top style="thin">
        <color theme="0" tint="-0.499984740745262"/>
      </top>
      <bottom style="medium">
        <color theme="1"/>
      </bottom>
      <diagonal/>
    </border>
    <border>
      <left style="thin">
        <color auto="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style="medium">
        <color theme="1"/>
      </right>
      <top style="thin">
        <color theme="0" tint="-0.499984740745262"/>
      </top>
      <bottom style="medium">
        <color theme="1"/>
      </bottom>
      <diagonal/>
    </border>
    <border>
      <left/>
      <right/>
      <top/>
      <bottom style="thin">
        <color theme="1"/>
      </bottom>
      <diagonal/>
    </border>
    <border>
      <left style="thin">
        <color auto="1"/>
      </left>
      <right style="thin">
        <color theme="1"/>
      </right>
      <top style="thin">
        <color auto="1"/>
      </top>
      <bottom style="thin">
        <color auto="1"/>
      </bottom>
      <diagonal/>
    </border>
    <border>
      <left style="thin">
        <color theme="1"/>
      </left>
      <right/>
      <top style="thin">
        <color theme="1"/>
      </top>
      <bottom/>
      <diagonal/>
    </border>
    <border>
      <left/>
      <right/>
      <top style="thin">
        <color theme="1"/>
      </top>
      <bottom style="thin">
        <color auto="1"/>
      </bottom>
      <diagonal/>
    </border>
    <border>
      <left/>
      <right style="thin">
        <color theme="1"/>
      </right>
      <top style="thin">
        <color theme="1"/>
      </top>
      <bottom/>
      <diagonal/>
    </border>
    <border>
      <left style="thin">
        <color theme="1"/>
      </left>
      <right/>
      <top/>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s>
  <cellStyleXfs count="5">
    <xf numFmtId="0" fontId="0" fillId="0" borderId="0"/>
    <xf numFmtId="0" fontId="11" fillId="0" borderId="0"/>
    <xf numFmtId="165" fontId="11" fillId="0" borderId="0"/>
    <xf numFmtId="9" fontId="1" fillId="0" borderId="0" applyFont="0" applyFill="0" applyBorder="0" applyAlignment="0" applyProtection="0"/>
    <xf numFmtId="43" fontId="1" fillId="0" borderId="0" applyFont="0" applyFill="0" applyBorder="0" applyAlignment="0" applyProtection="0"/>
  </cellStyleXfs>
  <cellXfs count="313">
    <xf numFmtId="0" fontId="0" fillId="0" borderId="0" xfId="0"/>
    <xf numFmtId="0" fontId="10" fillId="0" borderId="0" xfId="0" applyFont="1" applyProtection="1">
      <protection hidden="1"/>
    </xf>
    <xf numFmtId="0" fontId="10" fillId="0" borderId="0" xfId="0" applyFont="1" applyProtection="1">
      <protection locked="0"/>
    </xf>
    <xf numFmtId="49" fontId="13" fillId="0" borderId="0" xfId="0" applyNumberFormat="1" applyFont="1" applyProtection="1">
      <protection locked="0"/>
    </xf>
    <xf numFmtId="0" fontId="10" fillId="0" borderId="0" xfId="0" applyFont="1"/>
    <xf numFmtId="0" fontId="24" fillId="0" borderId="0" xfId="0" applyFont="1" applyAlignment="1">
      <alignment horizontal="right"/>
    </xf>
    <xf numFmtId="166" fontId="10" fillId="0" borderId="0" xfId="3" applyNumberFormat="1" applyFont="1"/>
    <xf numFmtId="9" fontId="17" fillId="0" borderId="0" xfId="3" applyFont="1" applyBorder="1" applyAlignment="1" applyProtection="1">
      <alignment horizontal="center" vertical="center"/>
      <protection hidden="1"/>
    </xf>
    <xf numFmtId="9" fontId="17" fillId="4" borderId="0" xfId="3" applyFont="1" applyFill="1" applyBorder="1" applyAlignment="1" applyProtection="1">
      <alignment horizontal="center" vertical="center"/>
      <protection hidden="1"/>
    </xf>
    <xf numFmtId="10" fontId="10" fillId="0" borderId="0" xfId="3" applyNumberFormat="1" applyFont="1"/>
    <xf numFmtId="0" fontId="26" fillId="0" borderId="0" xfId="0" applyFont="1" applyProtection="1">
      <protection locked="0"/>
    </xf>
    <xf numFmtId="43" fontId="10" fillId="0" borderId="0" xfId="4" applyFont="1"/>
    <xf numFmtId="0" fontId="8" fillId="2" borderId="16"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8" borderId="16" xfId="0" applyFont="1" applyFill="1" applyBorder="1" applyAlignment="1" applyProtection="1">
      <alignment horizontal="center" vertical="center" wrapText="1"/>
      <protection locked="0"/>
    </xf>
    <xf numFmtId="0" fontId="28" fillId="0" borderId="3" xfId="0" applyFont="1" applyBorder="1" applyAlignment="1">
      <alignment horizontal="center" vertical="center" wrapText="1"/>
    </xf>
    <xf numFmtId="0" fontId="30" fillId="0" borderId="0" xfId="0" applyFont="1" applyProtection="1">
      <protection hidden="1"/>
    </xf>
    <xf numFmtId="9" fontId="10" fillId="0" borderId="0" xfId="3" applyFont="1" applyAlignment="1">
      <alignment horizontal="center"/>
    </xf>
    <xf numFmtId="0" fontId="8" fillId="8" borderId="21" xfId="0" applyFont="1" applyFill="1" applyBorder="1" applyAlignment="1" applyProtection="1">
      <alignment horizontal="center" vertical="center" wrapText="1"/>
      <protection locked="0"/>
    </xf>
    <xf numFmtId="0" fontId="8" fillId="8"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14" fontId="0" fillId="5" borderId="1" xfId="0" applyNumberFormat="1" applyFill="1" applyBorder="1" applyAlignment="1" applyProtection="1">
      <alignment horizontal="center" vertical="center" wrapText="1"/>
      <protection locked="0"/>
    </xf>
    <xf numFmtId="15" fontId="0" fillId="2" borderId="1" xfId="0" applyNumberFormat="1" applyFill="1" applyBorder="1" applyAlignment="1" applyProtection="1">
      <alignment horizontal="center" vertical="center" wrapText="1"/>
      <protection locked="0"/>
    </xf>
    <xf numFmtId="9" fontId="0" fillId="2" borderId="1" xfId="0" applyNumberFormat="1" applyFill="1" applyBorder="1" applyAlignment="1" applyProtection="1">
      <alignment horizontal="center" vertical="center" wrapText="1"/>
      <protection locked="0"/>
    </xf>
    <xf numFmtId="1" fontId="0" fillId="5" borderId="1" xfId="0" applyNumberFormat="1" applyFill="1" applyBorder="1" applyAlignment="1" applyProtection="1">
      <alignment horizontal="center" vertical="center" wrapText="1"/>
      <protection locked="0"/>
    </xf>
    <xf numFmtId="9" fontId="34" fillId="13" borderId="1" xfId="3" applyFont="1" applyFill="1" applyBorder="1" applyAlignment="1" applyProtection="1">
      <alignment horizontal="center" vertical="center" wrapText="1"/>
      <protection locked="0"/>
    </xf>
    <xf numFmtId="166" fontId="17" fillId="0" borderId="0" xfId="3" applyNumberFormat="1" applyFont="1" applyBorder="1" applyAlignment="1" applyProtection="1">
      <alignment horizontal="center" vertical="center"/>
      <protection hidden="1"/>
    </xf>
    <xf numFmtId="9" fontId="35" fillId="4" borderId="0" xfId="3" applyFont="1" applyFill="1" applyBorder="1" applyAlignment="1" applyProtection="1">
      <alignment horizontal="center" vertical="center" wrapText="1"/>
      <protection locked="0"/>
    </xf>
    <xf numFmtId="0" fontId="0" fillId="0" borderId="0" xfId="0" applyAlignment="1" applyProtection="1">
      <alignment vertical="center"/>
      <protection hidden="1"/>
    </xf>
    <xf numFmtId="0" fontId="3" fillId="0" borderId="0" xfId="0" applyFont="1" applyAlignment="1" applyProtection="1">
      <alignment vertical="center"/>
      <protection hidden="1"/>
    </xf>
    <xf numFmtId="0" fontId="20" fillId="5" borderId="0" xfId="0" applyFont="1" applyFill="1" applyAlignment="1" applyProtection="1">
      <alignment horizontal="center" vertical="center"/>
      <protection hidden="1"/>
    </xf>
    <xf numFmtId="0" fontId="0" fillId="0" borderId="0" xfId="0" applyAlignment="1" applyProtection="1">
      <alignment vertical="center" wrapText="1"/>
      <protection hidden="1"/>
    </xf>
    <xf numFmtId="10" fontId="0" fillId="2" borderId="1" xfId="0" applyNumberFormat="1" applyFill="1" applyBorder="1" applyAlignment="1" applyProtection="1">
      <alignment horizontal="center" vertical="center" wrapText="1"/>
      <protection hidden="1"/>
    </xf>
    <xf numFmtId="0" fontId="12" fillId="5"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hidden="1"/>
    </xf>
    <xf numFmtId="0" fontId="4" fillId="0" borderId="9" xfId="0" applyFont="1" applyBorder="1" applyAlignment="1" applyProtection="1">
      <alignment horizontal="justify" vertical="top" wrapText="1"/>
      <protection hidden="1"/>
    </xf>
    <xf numFmtId="0" fontId="13" fillId="7" borderId="10" xfId="0" applyFont="1" applyFill="1" applyBorder="1" applyAlignment="1" applyProtection="1">
      <alignment horizontal="left" vertical="center" wrapText="1"/>
      <protection hidden="1"/>
    </xf>
    <xf numFmtId="0" fontId="4" fillId="0" borderId="8" xfId="0" applyFont="1" applyBorder="1" applyAlignment="1" applyProtection="1">
      <alignment horizontal="justify" vertical="top" wrapText="1"/>
      <protection hidden="1"/>
    </xf>
    <xf numFmtId="0" fontId="4" fillId="0" borderId="8" xfId="0" applyFont="1" applyBorder="1" applyAlignment="1" applyProtection="1">
      <alignment horizontal="justify" vertical="top"/>
      <protection hidden="1"/>
    </xf>
    <xf numFmtId="0" fontId="3" fillId="12" borderId="1" xfId="0" applyFont="1" applyFill="1" applyBorder="1" applyAlignment="1" applyProtection="1">
      <alignment horizontal="center" vertical="center"/>
      <protection hidden="1"/>
    </xf>
    <xf numFmtId="164" fontId="3" fillId="5" borderId="1" xfId="0" applyNumberFormat="1" applyFont="1" applyFill="1" applyBorder="1" applyAlignment="1" applyProtection="1">
      <alignment horizontal="center" vertical="center"/>
      <protection hidden="1"/>
    </xf>
    <xf numFmtId="0" fontId="21" fillId="5" borderId="0" xfId="0" applyFont="1" applyFill="1" applyAlignment="1" applyProtection="1">
      <alignment vertical="center"/>
      <protection hidden="1"/>
    </xf>
    <xf numFmtId="0" fontId="29" fillId="5" borderId="0" xfId="0" applyFont="1" applyFill="1" applyAlignment="1" applyProtection="1">
      <alignment vertical="center"/>
      <protection hidden="1"/>
    </xf>
    <xf numFmtId="0" fontId="3" fillId="6" borderId="11" xfId="0" applyFont="1" applyFill="1" applyBorder="1" applyAlignment="1" applyProtection="1">
      <alignment horizontal="left" vertical="center"/>
      <protection hidden="1"/>
    </xf>
    <xf numFmtId="0" fontId="3" fillId="6" borderId="0" xfId="0" applyFont="1" applyFill="1" applyAlignment="1" applyProtection="1">
      <alignment horizontal="left" vertical="center"/>
      <protection hidden="1"/>
    </xf>
    <xf numFmtId="0" fontId="3" fillId="6" borderId="0" xfId="0" applyFont="1" applyFill="1" applyAlignment="1" applyProtection="1">
      <alignment horizontal="centerContinuous" vertical="center"/>
      <protection hidden="1"/>
    </xf>
    <xf numFmtId="0" fontId="33" fillId="6" borderId="0" xfId="0" applyFont="1" applyFill="1" applyAlignment="1" applyProtection="1">
      <alignment horizontal="center" vertical="center"/>
      <protection hidden="1"/>
    </xf>
    <xf numFmtId="0" fontId="33" fillId="6" borderId="0" xfId="0" applyFont="1" applyFill="1" applyAlignment="1" applyProtection="1">
      <alignment horizontal="center" vertical="center" wrapText="1"/>
      <protection hidden="1"/>
    </xf>
    <xf numFmtId="0" fontId="17" fillId="6" borderId="0" xfId="0" applyFont="1" applyFill="1" applyAlignment="1" applyProtection="1">
      <alignment horizontal="center" vertical="center" wrapText="1"/>
      <protection hidden="1"/>
    </xf>
    <xf numFmtId="0" fontId="3" fillId="6" borderId="29" xfId="0" applyFont="1" applyFill="1" applyBorder="1" applyAlignment="1" applyProtection="1">
      <alignment horizontal="center" vertical="center" wrapText="1"/>
      <protection hidden="1"/>
    </xf>
    <xf numFmtId="0" fontId="3" fillId="0" borderId="11" xfId="0" applyFont="1" applyBorder="1" applyAlignment="1" applyProtection="1">
      <alignment vertical="center"/>
      <protection hidden="1"/>
    </xf>
    <xf numFmtId="167" fontId="19" fillId="0" borderId="0" xfId="4" applyNumberFormat="1" applyFont="1" applyBorder="1" applyAlignment="1" applyProtection="1">
      <alignment horizontal="center" vertical="center"/>
      <protection hidden="1"/>
    </xf>
    <xf numFmtId="43" fontId="3" fillId="0" borderId="29" xfId="4" applyFont="1" applyBorder="1" applyAlignment="1" applyProtection="1">
      <alignment horizontal="center" vertical="center"/>
      <protection hidden="1"/>
    </xf>
    <xf numFmtId="9" fontId="3" fillId="4" borderId="0" xfId="3" applyFont="1" applyFill="1" applyBorder="1" applyAlignment="1" applyProtection="1">
      <alignment vertical="center"/>
      <protection hidden="1"/>
    </xf>
    <xf numFmtId="0" fontId="3" fillId="0" borderId="26" xfId="0" applyFont="1" applyBorder="1" applyAlignment="1" applyProtection="1">
      <alignment vertical="center"/>
      <protection hidden="1"/>
    </xf>
    <xf numFmtId="0" fontId="3" fillId="0" borderId="27" xfId="0" applyFont="1" applyBorder="1" applyAlignment="1" applyProtection="1">
      <alignment vertical="center"/>
      <protection hidden="1"/>
    </xf>
    <xf numFmtId="0" fontId="0" fillId="0" borderId="27" xfId="0" applyBorder="1" applyAlignment="1" applyProtection="1">
      <alignment vertical="center"/>
      <protection hidden="1"/>
    </xf>
    <xf numFmtId="0" fontId="3" fillId="0" borderId="27" xfId="0" applyFont="1" applyBorder="1" applyAlignment="1" applyProtection="1">
      <alignment horizontal="center" vertical="center"/>
      <protection hidden="1"/>
    </xf>
    <xf numFmtId="9" fontId="3" fillId="0" borderId="27" xfId="0" applyNumberFormat="1" applyFont="1" applyBorder="1" applyAlignment="1" applyProtection="1">
      <alignment horizontal="center" vertical="center"/>
      <protection hidden="1"/>
    </xf>
    <xf numFmtId="43" fontId="3" fillId="0" borderId="28" xfId="4" applyFont="1" applyBorder="1" applyAlignment="1" applyProtection="1">
      <alignment horizontal="center" vertical="center"/>
      <protection hidden="1"/>
    </xf>
    <xf numFmtId="0" fontId="23" fillId="6" borderId="14" xfId="0" applyFont="1" applyFill="1" applyBorder="1" applyAlignment="1" applyProtection="1">
      <alignment horizontal="left" vertical="center"/>
      <protection hidden="1"/>
    </xf>
    <xf numFmtId="0" fontId="23" fillId="6" borderId="15" xfId="0" applyFont="1" applyFill="1" applyBorder="1" applyAlignment="1" applyProtection="1">
      <alignment horizontal="left" vertical="center"/>
      <protection hidden="1"/>
    </xf>
    <xf numFmtId="0" fontId="23" fillId="6" borderId="15" xfId="0" applyFont="1" applyFill="1" applyBorder="1" applyAlignment="1" applyProtection="1">
      <alignment horizontal="left" vertical="center" wrapText="1"/>
      <protection hidden="1"/>
    </xf>
    <xf numFmtId="0" fontId="23" fillId="6" borderId="24" xfId="0" applyFont="1" applyFill="1" applyBorder="1" applyAlignment="1" applyProtection="1">
      <alignment horizontal="left" vertical="center" wrapText="1"/>
      <protection hidden="1"/>
    </xf>
    <xf numFmtId="0" fontId="14" fillId="10" borderId="34" xfId="0" applyFont="1" applyFill="1" applyBorder="1" applyAlignment="1" applyProtection="1">
      <alignment horizontal="center" vertical="center" wrapText="1"/>
      <protection hidden="1"/>
    </xf>
    <xf numFmtId="0" fontId="9" fillId="6" borderId="30" xfId="0" applyFont="1" applyFill="1" applyBorder="1" applyAlignment="1" applyProtection="1">
      <alignment horizontal="center" vertical="center" wrapText="1"/>
      <protection hidden="1"/>
    </xf>
    <xf numFmtId="0" fontId="14" fillId="6" borderId="4" xfId="0" applyFont="1" applyFill="1" applyBorder="1" applyAlignment="1" applyProtection="1">
      <alignment horizontal="center" vertical="center"/>
      <protection hidden="1"/>
    </xf>
    <xf numFmtId="0" fontId="3" fillId="0" borderId="42" xfId="0" applyFont="1" applyBorder="1" applyAlignment="1" applyProtection="1">
      <alignment vertical="center"/>
      <protection locked="0"/>
    </xf>
    <xf numFmtId="0" fontId="3" fillId="0" borderId="43" xfId="0" applyFont="1" applyBorder="1" applyAlignment="1" applyProtection="1">
      <alignment vertical="center"/>
      <protection locked="0"/>
    </xf>
    <xf numFmtId="0" fontId="3" fillId="0" borderId="28" xfId="0" applyFont="1" applyBorder="1" applyAlignment="1" applyProtection="1">
      <alignment vertical="center"/>
      <protection locked="0"/>
    </xf>
    <xf numFmtId="9" fontId="3" fillId="4" borderId="27" xfId="0" applyNumberFormat="1" applyFont="1" applyFill="1" applyBorder="1" applyAlignment="1" applyProtection="1">
      <alignment horizontal="center" vertical="center"/>
      <protection hidden="1"/>
    </xf>
    <xf numFmtId="9" fontId="3" fillId="0" borderId="28" xfId="0" applyNumberFormat="1" applyFont="1" applyBorder="1" applyAlignment="1" applyProtection="1">
      <alignment horizontal="center" vertical="center"/>
      <protection hidden="1"/>
    </xf>
    <xf numFmtId="43" fontId="0" fillId="0" borderId="49" xfId="4" applyFont="1" applyBorder="1" applyAlignment="1" applyProtection="1">
      <alignment horizontal="center" wrapText="1"/>
      <protection hidden="1"/>
    </xf>
    <xf numFmtId="43" fontId="0" fillId="0" borderId="49" xfId="4" applyFont="1" applyBorder="1" applyAlignment="1" applyProtection="1">
      <alignment horizontal="center" vertical="center" wrapText="1"/>
      <protection hidden="1"/>
    </xf>
    <xf numFmtId="43" fontId="0" fillId="0" borderId="51" xfId="4" applyFont="1" applyBorder="1" applyAlignment="1" applyProtection="1">
      <alignment horizontal="center" wrapText="1"/>
      <protection hidden="1"/>
    </xf>
    <xf numFmtId="43" fontId="0" fillId="0" borderId="51" xfId="4" applyFont="1" applyBorder="1" applyAlignment="1" applyProtection="1">
      <alignment horizontal="center" vertical="center" wrapText="1"/>
      <protection hidden="1"/>
    </xf>
    <xf numFmtId="0" fontId="3" fillId="5" borderId="52" xfId="0" applyFont="1" applyFill="1" applyBorder="1" applyAlignment="1" applyProtection="1">
      <alignment horizontal="center" vertical="center"/>
      <protection hidden="1"/>
    </xf>
    <xf numFmtId="164" fontId="3" fillId="12" borderId="53" xfId="0" applyNumberFormat="1" applyFont="1" applyFill="1" applyBorder="1" applyAlignment="1" applyProtection="1">
      <alignment horizontal="center" vertical="center"/>
      <protection hidden="1"/>
    </xf>
    <xf numFmtId="43" fontId="17" fillId="0" borderId="54" xfId="4" applyFont="1" applyBorder="1" applyAlignment="1" applyProtection="1">
      <alignment horizontal="center" vertical="center"/>
      <protection hidden="1"/>
    </xf>
    <xf numFmtId="164" fontId="17" fillId="0" borderId="55" xfId="0" applyNumberFormat="1" applyFont="1" applyBorder="1" applyAlignment="1" applyProtection="1">
      <alignment horizontal="center" vertical="center"/>
      <protection hidden="1"/>
    </xf>
    <xf numFmtId="0" fontId="0" fillId="3" borderId="29" xfId="0" applyFill="1" applyBorder="1" applyAlignment="1" applyProtection="1">
      <alignment horizontal="center" vertical="center" wrapText="1"/>
      <protection hidden="1"/>
    </xf>
    <xf numFmtId="0" fontId="13" fillId="7" borderId="66" xfId="0" applyFont="1" applyFill="1" applyBorder="1" applyAlignment="1" applyProtection="1">
      <alignment horizontal="left" vertical="center" wrapText="1"/>
      <protection hidden="1"/>
    </xf>
    <xf numFmtId="0" fontId="13" fillId="7" borderId="67" xfId="0" applyFont="1" applyFill="1" applyBorder="1" applyAlignment="1" applyProtection="1">
      <alignment horizontal="left" vertical="center" wrapText="1"/>
      <protection hidden="1"/>
    </xf>
    <xf numFmtId="0" fontId="23" fillId="6" borderId="68" xfId="0" applyFont="1" applyFill="1" applyBorder="1" applyAlignment="1" applyProtection="1">
      <alignment horizontal="left" vertical="center"/>
      <protection hidden="1"/>
    </xf>
    <xf numFmtId="0" fontId="23" fillId="6" borderId="69" xfId="0" applyFont="1" applyFill="1" applyBorder="1" applyAlignment="1" applyProtection="1">
      <alignment horizontal="left" vertical="center"/>
      <protection hidden="1"/>
    </xf>
    <xf numFmtId="0" fontId="12" fillId="5" borderId="79" xfId="0" applyFont="1" applyFill="1" applyBorder="1" applyAlignment="1" applyProtection="1">
      <alignment horizontal="center" vertical="center" wrapText="1"/>
      <protection hidden="1"/>
    </xf>
    <xf numFmtId="166" fontId="0" fillId="0" borderId="82" xfId="3" applyNumberFormat="1" applyFont="1" applyBorder="1" applyAlignment="1" applyProtection="1">
      <alignment horizontal="center" vertical="center"/>
      <protection hidden="1"/>
    </xf>
    <xf numFmtId="166" fontId="0" fillId="0" borderId="83" xfId="3" applyNumberFormat="1" applyFont="1" applyBorder="1" applyAlignment="1" applyProtection="1">
      <alignment horizontal="center" vertical="center"/>
      <protection hidden="1"/>
    </xf>
    <xf numFmtId="0" fontId="13" fillId="7" borderId="86" xfId="0" applyFont="1" applyFill="1" applyBorder="1" applyAlignment="1" applyProtection="1">
      <alignment horizontal="left" vertical="center" wrapText="1"/>
      <protection hidden="1"/>
    </xf>
    <xf numFmtId="0" fontId="4" fillId="0" borderId="87" xfId="0" applyFont="1" applyBorder="1" applyAlignment="1" applyProtection="1">
      <alignment horizontal="justify" vertical="top"/>
      <protection hidden="1"/>
    </xf>
    <xf numFmtId="0" fontId="4" fillId="0" borderId="87" xfId="0" applyFont="1" applyBorder="1" applyAlignment="1" applyProtection="1">
      <alignment horizontal="justify" vertical="top" wrapText="1"/>
      <protection hidden="1"/>
    </xf>
    <xf numFmtId="0" fontId="8" fillId="8" borderId="23" xfId="0" applyFont="1" applyFill="1" applyBorder="1" applyAlignment="1" applyProtection="1">
      <alignment horizontal="center" vertical="center" wrapText="1"/>
      <protection locked="0"/>
    </xf>
    <xf numFmtId="166" fontId="0" fillId="0" borderId="88" xfId="3" applyNumberFormat="1" applyFont="1" applyBorder="1" applyAlignment="1" applyProtection="1">
      <alignment horizontal="center" vertical="center"/>
      <protection hidden="1"/>
    </xf>
    <xf numFmtId="0" fontId="14" fillId="6" borderId="91" xfId="0" applyFont="1" applyFill="1" applyBorder="1" applyAlignment="1" applyProtection="1">
      <alignment horizontal="center" vertical="center" wrapText="1"/>
      <protection hidden="1"/>
    </xf>
    <xf numFmtId="0" fontId="32" fillId="11" borderId="92" xfId="0" applyFont="1" applyFill="1" applyBorder="1" applyAlignment="1" applyProtection="1">
      <alignment horizontal="center" vertical="center" wrapText="1"/>
      <protection hidden="1"/>
    </xf>
    <xf numFmtId="0" fontId="14" fillId="13" borderId="92" xfId="0" applyFont="1" applyFill="1" applyBorder="1" applyAlignment="1" applyProtection="1">
      <alignment horizontal="center" vertical="center" wrapText="1"/>
      <protection hidden="1"/>
    </xf>
    <xf numFmtId="0" fontId="14" fillId="6" borderId="92" xfId="0" applyFont="1" applyFill="1" applyBorder="1" applyAlignment="1" applyProtection="1">
      <alignment horizontal="center" vertical="center" wrapText="1"/>
      <protection hidden="1"/>
    </xf>
    <xf numFmtId="0" fontId="14" fillId="6" borderId="93" xfId="0" applyFont="1" applyFill="1" applyBorder="1" applyAlignment="1" applyProtection="1">
      <alignment horizontal="center" vertical="center" wrapText="1"/>
      <protection hidden="1"/>
    </xf>
    <xf numFmtId="10" fontId="0" fillId="2" borderId="90" xfId="0" applyNumberFormat="1" applyFill="1" applyBorder="1" applyAlignment="1" applyProtection="1">
      <alignment horizontal="center" vertical="center" wrapText="1"/>
      <protection hidden="1"/>
    </xf>
    <xf numFmtId="14" fontId="0" fillId="5" borderId="95" xfId="0" applyNumberFormat="1" applyFill="1" applyBorder="1" applyAlignment="1" applyProtection="1">
      <alignment horizontal="center" vertical="center" wrapText="1"/>
      <protection locked="0"/>
    </xf>
    <xf numFmtId="15" fontId="0" fillId="2" borderId="95" xfId="0" applyNumberFormat="1" applyFill="1" applyBorder="1" applyAlignment="1" applyProtection="1">
      <alignment horizontal="center" vertical="center" wrapText="1"/>
      <protection locked="0"/>
    </xf>
    <xf numFmtId="9" fontId="0" fillId="2" borderId="95" xfId="0" applyNumberFormat="1" applyFill="1" applyBorder="1" applyAlignment="1" applyProtection="1">
      <alignment horizontal="center" vertical="center" wrapText="1"/>
      <protection locked="0"/>
    </xf>
    <xf numFmtId="1" fontId="0" fillId="5" borderId="95" xfId="0" applyNumberFormat="1" applyFill="1" applyBorder="1" applyAlignment="1" applyProtection="1">
      <alignment horizontal="center" vertical="center" wrapText="1"/>
      <protection locked="0"/>
    </xf>
    <xf numFmtId="10" fontId="0" fillId="2" borderId="95" xfId="0" applyNumberFormat="1" applyFill="1" applyBorder="1" applyAlignment="1" applyProtection="1">
      <alignment horizontal="center" vertical="center" wrapText="1"/>
      <protection hidden="1"/>
    </xf>
    <xf numFmtId="10" fontId="0" fillId="2" borderId="96" xfId="0" applyNumberFormat="1" applyFill="1" applyBorder="1" applyAlignment="1" applyProtection="1">
      <alignment horizontal="center" vertical="center" wrapText="1"/>
      <protection hidden="1"/>
    </xf>
    <xf numFmtId="166" fontId="0" fillId="0" borderId="0" xfId="0" applyNumberFormat="1" applyAlignment="1">
      <alignment horizontal="center"/>
    </xf>
    <xf numFmtId="9" fontId="0" fillId="0" borderId="0" xfId="0" applyNumberFormat="1" applyAlignment="1">
      <alignment horizontal="center"/>
    </xf>
    <xf numFmtId="9" fontId="0" fillId="0" borderId="0" xfId="0" applyNumberFormat="1" applyAlignment="1">
      <alignment horizontal="center" vertical="center"/>
    </xf>
    <xf numFmtId="9" fontId="0" fillId="0" borderId="0" xfId="0" applyNumberFormat="1" applyAlignment="1">
      <alignment horizontal="center" vertical="center" wrapText="1"/>
    </xf>
    <xf numFmtId="166" fontId="0" fillId="0" borderId="0" xfId="0" applyNumberFormat="1" applyAlignment="1">
      <alignment horizontal="center" vertical="center"/>
    </xf>
    <xf numFmtId="49" fontId="12" fillId="0" borderId="0" xfId="0" applyNumberFormat="1" applyFont="1" applyProtection="1">
      <protection locked="0"/>
    </xf>
    <xf numFmtId="0" fontId="9" fillId="11" borderId="0" xfId="0" applyFont="1" applyFill="1" applyAlignment="1">
      <alignment vertical="center" wrapText="1"/>
    </xf>
    <xf numFmtId="0" fontId="9" fillId="11" borderId="0" xfId="0" applyFont="1" applyFill="1" applyAlignment="1">
      <alignment horizontal="center" vertical="center" wrapText="1"/>
    </xf>
    <xf numFmtId="0" fontId="9" fillId="15" borderId="0" xfId="0" applyFont="1" applyFill="1" applyAlignment="1">
      <alignment horizontal="center" vertical="center" wrapText="1"/>
    </xf>
    <xf numFmtId="43" fontId="10" fillId="5" borderId="0" xfId="4" applyFont="1" applyFill="1" applyAlignment="1">
      <alignment horizontal="centerContinuous"/>
    </xf>
    <xf numFmtId="0" fontId="10" fillId="5" borderId="0" xfId="0" applyFont="1" applyFill="1" applyAlignment="1">
      <alignment horizontal="centerContinuous"/>
    </xf>
    <xf numFmtId="0" fontId="10" fillId="0" borderId="0" xfId="0" applyFont="1" applyAlignment="1">
      <alignment vertical="center"/>
    </xf>
    <xf numFmtId="0" fontId="12" fillId="14" borderId="0" xfId="1" applyFont="1" applyFill="1" applyAlignment="1" applyProtection="1">
      <alignment horizontal="center" vertical="center" wrapText="1"/>
      <protection hidden="1"/>
    </xf>
    <xf numFmtId="49" fontId="12" fillId="14" borderId="0" xfId="1" applyNumberFormat="1" applyFont="1" applyFill="1" applyAlignment="1" applyProtection="1">
      <alignment horizontal="center" vertical="center" wrapText="1"/>
      <protection hidden="1"/>
    </xf>
    <xf numFmtId="0" fontId="12" fillId="14" borderId="0" xfId="0" applyFont="1" applyFill="1" applyAlignment="1" applyProtection="1">
      <alignment horizontal="center" vertical="center"/>
      <protection hidden="1"/>
    </xf>
    <xf numFmtId="10" fontId="3" fillId="0" borderId="29" xfId="3" applyNumberFormat="1" applyFont="1" applyBorder="1" applyAlignment="1" applyProtection="1">
      <alignment horizontal="center" vertical="center"/>
      <protection hidden="1"/>
    </xf>
    <xf numFmtId="0" fontId="40" fillId="0" borderId="0" xfId="0" applyFont="1"/>
    <xf numFmtId="0" fontId="40" fillId="0" borderId="0" xfId="0" applyFont="1" applyProtection="1">
      <protection locked="0"/>
    </xf>
    <xf numFmtId="49" fontId="12" fillId="0" borderId="0" xfId="0" applyNumberFormat="1" applyFont="1"/>
    <xf numFmtId="167" fontId="20" fillId="0" borderId="0" xfId="4" applyNumberFormat="1" applyFont="1" applyBorder="1" applyAlignment="1" applyProtection="1">
      <alignment horizontal="center" vertical="center"/>
      <protection hidden="1"/>
    </xf>
    <xf numFmtId="10" fontId="20" fillId="0" borderId="0" xfId="3" applyNumberFormat="1" applyFont="1" applyBorder="1" applyAlignment="1" applyProtection="1">
      <alignment horizontal="center" vertical="center"/>
      <protection hidden="1"/>
    </xf>
    <xf numFmtId="10" fontId="20" fillId="4" borderId="0" xfId="3" applyNumberFormat="1" applyFont="1" applyFill="1" applyBorder="1" applyAlignment="1" applyProtection="1">
      <alignment horizontal="center" vertical="center"/>
      <protection hidden="1"/>
    </xf>
    <xf numFmtId="10" fontId="19" fillId="0" borderId="0" xfId="3" applyNumberFormat="1" applyFont="1" applyBorder="1" applyAlignment="1" applyProtection="1">
      <alignment horizontal="center" vertical="center"/>
      <protection hidden="1"/>
    </xf>
    <xf numFmtId="10" fontId="19" fillId="4" borderId="0" xfId="3" applyNumberFormat="1" applyFont="1" applyFill="1" applyBorder="1" applyAlignment="1" applyProtection="1">
      <alignment horizontal="center" vertical="center"/>
      <protection hidden="1"/>
    </xf>
    <xf numFmtId="0" fontId="20" fillId="0" borderId="0" xfId="0" applyFont="1" applyAlignment="1" applyProtection="1">
      <alignment vertical="center"/>
      <protection hidden="1"/>
    </xf>
    <xf numFmtId="9" fontId="20" fillId="4" borderId="0" xfId="3" applyFont="1" applyFill="1" applyBorder="1" applyAlignment="1" applyProtection="1">
      <alignment vertical="center"/>
      <protection hidden="1"/>
    </xf>
    <xf numFmtId="0" fontId="23" fillId="6" borderId="69" xfId="0" applyFont="1" applyFill="1" applyBorder="1" applyAlignment="1" applyProtection="1">
      <alignment vertical="center" wrapText="1"/>
      <protection hidden="1"/>
    </xf>
    <xf numFmtId="0" fontId="23" fillId="6" borderId="70" xfId="0" applyFont="1" applyFill="1" applyBorder="1" applyAlignment="1" applyProtection="1">
      <alignment vertical="center" wrapText="1"/>
      <protection hidden="1"/>
    </xf>
    <xf numFmtId="0" fontId="41" fillId="0" borderId="0" xfId="0" applyFont="1" applyProtection="1">
      <protection hidden="1"/>
    </xf>
    <xf numFmtId="0" fontId="42" fillId="0" borderId="0" xfId="0" applyFont="1"/>
    <xf numFmtId="0" fontId="42" fillId="0" borderId="0" xfId="0" applyFont="1" applyProtection="1">
      <protection locked="0"/>
    </xf>
    <xf numFmtId="0" fontId="1" fillId="3" borderId="0" xfId="0" applyFont="1" applyFill="1" applyAlignment="1" applyProtection="1">
      <alignment horizontal="center" vertical="center" wrapText="1"/>
      <protection hidden="1"/>
    </xf>
    <xf numFmtId="9" fontId="1" fillId="0" borderId="45" xfId="0" applyNumberFormat="1" applyFont="1" applyBorder="1" applyAlignment="1" applyProtection="1">
      <alignment horizontal="center" vertical="center" wrapText="1"/>
      <protection hidden="1"/>
    </xf>
    <xf numFmtId="9" fontId="1" fillId="0" borderId="57" xfId="3" applyFont="1" applyBorder="1" applyAlignment="1" applyProtection="1">
      <alignment horizontal="center" vertical="center" wrapText="1"/>
      <protection hidden="1"/>
    </xf>
    <xf numFmtId="9" fontId="1" fillId="0" borderId="0" xfId="0" applyNumberFormat="1" applyFont="1" applyProtection="1">
      <protection hidden="1"/>
    </xf>
    <xf numFmtId="43" fontId="1" fillId="0" borderId="0" xfId="4" applyFont="1" applyBorder="1" applyAlignment="1" applyProtection="1">
      <alignment horizontal="center" wrapText="1"/>
      <protection hidden="1"/>
    </xf>
    <xf numFmtId="0" fontId="43" fillId="0" borderId="0" xfId="0" applyFont="1"/>
    <xf numFmtId="0" fontId="44" fillId="0" borderId="0" xfId="0" applyFont="1" applyProtection="1">
      <protection hidden="1"/>
    </xf>
    <xf numFmtId="0" fontId="45" fillId="0" borderId="0" xfId="0" applyFont="1" applyProtection="1">
      <protection locked="0"/>
    </xf>
    <xf numFmtId="0" fontId="45" fillId="0" borderId="0" xfId="0" applyFont="1"/>
    <xf numFmtId="0" fontId="0" fillId="0" borderId="0" xfId="0" applyAlignment="1">
      <alignment horizontal="justify" vertical="top" wrapText="1"/>
    </xf>
    <xf numFmtId="0" fontId="0" fillId="0" borderId="0" xfId="0" applyAlignment="1">
      <alignment horizontal="justify" vertical="top"/>
    </xf>
    <xf numFmtId="0" fontId="2" fillId="0" borderId="0" xfId="0" applyFont="1" applyAlignment="1">
      <alignment horizontal="center" vertical="center" wrapText="1"/>
    </xf>
    <xf numFmtId="0" fontId="3" fillId="0" borderId="0" xfId="0" applyFont="1" applyAlignment="1" applyProtection="1">
      <alignment horizontal="center" vertical="center"/>
      <protection hidden="1"/>
    </xf>
    <xf numFmtId="0" fontId="21" fillId="5" borderId="0" xfId="0" applyFont="1" applyFill="1" applyAlignment="1" applyProtection="1">
      <alignment horizontal="left" vertical="center"/>
      <protection hidden="1"/>
    </xf>
    <xf numFmtId="169" fontId="0" fillId="2" borderId="17" xfId="0" applyNumberFormat="1" applyFill="1" applyBorder="1" applyAlignment="1" applyProtection="1">
      <alignment horizontal="center"/>
      <protection locked="0"/>
    </xf>
    <xf numFmtId="0" fontId="0" fillId="0" borderId="0" xfId="0" applyAlignment="1" applyProtection="1">
      <alignment horizontal="left" wrapText="1"/>
      <protection hidden="1"/>
    </xf>
    <xf numFmtId="0" fontId="14" fillId="10" borderId="92"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19" fillId="6" borderId="0" xfId="0" applyFont="1" applyFill="1" applyAlignment="1" applyProtection="1">
      <alignment horizontal="left" vertical="center"/>
      <protection hidden="1"/>
    </xf>
    <xf numFmtId="0" fontId="17" fillId="5" borderId="0" xfId="0" applyFont="1" applyFill="1" applyAlignment="1" applyProtection="1">
      <alignment horizontal="left" vertical="center"/>
      <protection hidden="1"/>
    </xf>
    <xf numFmtId="170" fontId="0" fillId="5" borderId="1" xfId="0" applyNumberFormat="1" applyFill="1" applyBorder="1" applyAlignment="1" applyProtection="1">
      <alignment horizontal="center" vertical="center" wrapText="1"/>
      <protection locked="0"/>
    </xf>
    <xf numFmtId="0" fontId="48" fillId="0" borderId="0" xfId="0" applyFont="1" applyAlignment="1">
      <alignment horizontal="center" vertical="center" wrapText="1"/>
    </xf>
    <xf numFmtId="0" fontId="10" fillId="2" borderId="36" xfId="0" applyFont="1" applyFill="1" applyBorder="1" applyAlignment="1" applyProtection="1">
      <alignment horizontal="justify" vertical="top" wrapText="1"/>
      <protection locked="0"/>
    </xf>
    <xf numFmtId="0" fontId="10" fillId="2" borderId="31" xfId="0" applyFont="1" applyFill="1" applyBorder="1" applyAlignment="1" applyProtection="1">
      <alignment horizontal="justify" vertical="top" wrapText="1"/>
      <protection locked="0"/>
    </xf>
    <xf numFmtId="0" fontId="10" fillId="2" borderId="37" xfId="0" applyFont="1" applyFill="1" applyBorder="1" applyAlignment="1" applyProtection="1">
      <alignment horizontal="justify" vertical="top" wrapText="1"/>
      <protection locked="0"/>
    </xf>
    <xf numFmtId="0" fontId="10" fillId="2" borderId="8" xfId="0" applyFont="1" applyFill="1" applyBorder="1" applyAlignment="1" applyProtection="1">
      <alignment horizontal="justify" vertical="top" wrapText="1"/>
      <protection locked="0"/>
    </xf>
    <xf numFmtId="0" fontId="0" fillId="0" borderId="0" xfId="0" applyAlignment="1" applyProtection="1">
      <alignment vertical="center"/>
      <protection locked="0"/>
    </xf>
    <xf numFmtId="0" fontId="3"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5"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protection locked="0"/>
    </xf>
    <xf numFmtId="0" fontId="21" fillId="5" borderId="0" xfId="0" applyFont="1" applyFill="1" applyAlignment="1" applyProtection="1">
      <alignment horizontal="left" vertical="center"/>
      <protection locked="0"/>
    </xf>
    <xf numFmtId="0" fontId="2" fillId="0" borderId="0" xfId="0" applyFont="1" applyAlignment="1" applyProtection="1">
      <alignment horizontal="center" vertical="center" wrapText="1"/>
      <protection locked="0"/>
    </xf>
    <xf numFmtId="0" fontId="9" fillId="6" borderId="11"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14" fillId="6" borderId="94"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left" vertical="center"/>
      <protection locked="0"/>
    </xf>
    <xf numFmtId="0" fontId="21" fillId="5" borderId="0" xfId="0" applyFont="1" applyFill="1" applyAlignment="1" applyProtection="1">
      <alignment vertical="center"/>
      <protection locked="0"/>
    </xf>
    <xf numFmtId="0" fontId="0" fillId="0" borderId="0" xfId="0" applyAlignment="1" applyProtection="1">
      <alignment horizontal="left" vertical="center" wrapText="1"/>
      <protection locked="0"/>
    </xf>
    <xf numFmtId="0" fontId="29" fillId="5" borderId="0" xfId="0" applyFont="1" applyFill="1" applyAlignment="1" applyProtection="1">
      <alignment vertical="center"/>
      <protection locked="0"/>
    </xf>
    <xf numFmtId="0" fontId="21" fillId="0" borderId="0" xfId="0" applyFont="1" applyAlignment="1" applyProtection="1">
      <alignment horizontal="left" vertical="center"/>
      <protection locked="0"/>
    </xf>
    <xf numFmtId="0" fontId="3" fillId="0" borderId="0" xfId="0" applyFont="1" applyAlignment="1" applyProtection="1">
      <alignment horizontal="justify" vertical="center" wrapText="1"/>
      <protection locked="0"/>
    </xf>
    <xf numFmtId="0" fontId="23" fillId="10" borderId="24" xfId="0" applyFont="1" applyFill="1" applyBorder="1" applyAlignment="1" applyProtection="1">
      <alignment horizontal="center" vertical="center" wrapText="1"/>
      <protection locked="0"/>
    </xf>
    <xf numFmtId="0" fontId="3" fillId="0" borderId="0" xfId="0" applyFont="1" applyAlignment="1" applyProtection="1">
      <alignment horizontal="left"/>
      <protection locked="0"/>
    </xf>
    <xf numFmtId="164" fontId="3" fillId="0" borderId="0" xfId="0" applyNumberFormat="1" applyFont="1" applyAlignment="1" applyProtection="1">
      <alignment horizontal="center"/>
      <protection locked="0"/>
    </xf>
    <xf numFmtId="0" fontId="3" fillId="0" borderId="0" xfId="0" applyFont="1" applyProtection="1">
      <protection locked="0"/>
    </xf>
    <xf numFmtId="164"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center" vertical="center"/>
      <protection locked="0"/>
    </xf>
    <xf numFmtId="0" fontId="39" fillId="0" borderId="0" xfId="0" applyFont="1" applyAlignment="1" applyProtection="1">
      <alignment horizontal="left" vertical="center"/>
      <protection locked="0"/>
    </xf>
    <xf numFmtId="0" fontId="0" fillId="0" borderId="6" xfId="0" applyBorder="1" applyAlignment="1" applyProtection="1">
      <alignment vertical="center"/>
      <protection locked="0"/>
    </xf>
    <xf numFmtId="10" fontId="3" fillId="0" borderId="55" xfId="3" applyNumberFormat="1" applyFont="1" applyBorder="1" applyAlignment="1" applyProtection="1">
      <alignment horizontal="center" vertical="center"/>
      <protection locked="0"/>
    </xf>
    <xf numFmtId="164" fontId="3" fillId="0" borderId="56" xfId="0" applyNumberFormat="1" applyFont="1" applyBorder="1" applyAlignment="1" applyProtection="1">
      <alignment horizontal="center" vertical="center"/>
      <protection locked="0"/>
    </xf>
    <xf numFmtId="0" fontId="0" fillId="0" borderId="0" xfId="0" applyAlignment="1" applyProtection="1">
      <alignment horizontal="center" wrapText="1"/>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20" fillId="12" borderId="11" xfId="0" applyFont="1" applyFill="1" applyBorder="1" applyAlignment="1" applyProtection="1">
      <alignment horizontal="center" vertical="center" wrapText="1"/>
      <protection locked="0"/>
    </xf>
    <xf numFmtId="0" fontId="20" fillId="12" borderId="0" xfId="0" applyFont="1" applyFill="1" applyAlignment="1" applyProtection="1">
      <alignment horizontal="center" vertical="center" wrapText="1"/>
      <protection locked="0"/>
    </xf>
    <xf numFmtId="9" fontId="0" fillId="0" borderId="49" xfId="3" applyFont="1" applyBorder="1" applyAlignment="1" applyProtection="1">
      <alignment horizontal="center" vertical="center" wrapText="1"/>
      <protection locked="0"/>
    </xf>
    <xf numFmtId="9" fontId="0" fillId="0" borderId="63" xfId="3" applyFont="1" applyBorder="1" applyAlignment="1" applyProtection="1">
      <alignment horizontal="center" vertical="center" wrapText="1"/>
      <protection locked="0"/>
    </xf>
    <xf numFmtId="9" fontId="0" fillId="0" borderId="65" xfId="3" applyFont="1" applyBorder="1" applyAlignment="1" applyProtection="1">
      <alignment horizontal="center" vertical="center" wrapText="1"/>
      <protection locked="0"/>
    </xf>
    <xf numFmtId="9" fontId="1" fillId="0" borderId="0" xfId="0" applyNumberFormat="1" applyFont="1" applyProtection="1">
      <protection locked="0"/>
    </xf>
    <xf numFmtId="43" fontId="1" fillId="0" borderId="0" xfId="4" applyFont="1" applyBorder="1" applyAlignment="1" applyProtection="1">
      <alignment horizontal="center" wrapText="1"/>
      <protection locked="0"/>
    </xf>
    <xf numFmtId="9" fontId="0" fillId="0" borderId="0" xfId="0" applyNumberFormat="1" applyAlignment="1" applyProtection="1">
      <alignment horizontal="center" vertical="center" wrapText="1"/>
      <protection locked="0"/>
    </xf>
    <xf numFmtId="168" fontId="0" fillId="0" borderId="0" xfId="0" applyNumberFormat="1" applyAlignment="1" applyProtection="1">
      <alignment horizontal="center"/>
      <protection locked="0"/>
    </xf>
    <xf numFmtId="0" fontId="40" fillId="16" borderId="0" xfId="0" applyFont="1" applyFill="1"/>
    <xf numFmtId="49" fontId="12" fillId="0" borderId="0" xfId="0" applyNumberFormat="1" applyFont="1" applyProtection="1">
      <protection hidden="1"/>
    </xf>
    <xf numFmtId="0" fontId="49" fillId="0" borderId="0" xfId="0" applyFont="1" applyProtection="1">
      <protection hidden="1"/>
    </xf>
    <xf numFmtId="49" fontId="50" fillId="0" borderId="0" xfId="0" applyNumberFormat="1" applyFont="1" applyProtection="1">
      <protection locked="0"/>
    </xf>
    <xf numFmtId="0" fontId="51" fillId="0" borderId="0" xfId="0" applyFont="1"/>
    <xf numFmtId="0" fontId="51" fillId="0" borderId="0" xfId="0" applyFont="1" applyProtection="1">
      <protection locked="0"/>
    </xf>
    <xf numFmtId="0" fontId="8" fillId="2" borderId="95" xfId="0" applyFont="1" applyFill="1" applyBorder="1" applyAlignment="1" applyProtection="1">
      <alignment horizontal="justify" vertical="center" wrapText="1"/>
      <protection locked="0"/>
    </xf>
    <xf numFmtId="0" fontId="10" fillId="2" borderId="8" xfId="0" applyFont="1" applyFill="1" applyBorder="1" applyAlignment="1" applyProtection="1">
      <alignment horizontal="justify" vertical="top" wrapText="1"/>
      <protection locked="0"/>
    </xf>
    <xf numFmtId="0" fontId="14" fillId="13" borderId="59" xfId="0" applyFont="1" applyFill="1" applyBorder="1" applyAlignment="1" applyProtection="1">
      <alignment horizontal="center" vertical="center" wrapText="1"/>
      <protection hidden="1"/>
    </xf>
    <xf numFmtId="0" fontId="14" fillId="13" borderId="4" xfId="0" applyFont="1" applyFill="1" applyBorder="1" applyAlignment="1" applyProtection="1">
      <alignment horizontal="center" vertical="center" wrapText="1"/>
      <protection hidden="1"/>
    </xf>
    <xf numFmtId="0" fontId="25" fillId="4" borderId="0" xfId="0" applyFont="1" applyFill="1" applyAlignment="1" applyProtection="1">
      <alignment horizontal="left" vertical="center" wrapText="1"/>
      <protection hidden="1"/>
    </xf>
    <xf numFmtId="0" fontId="25" fillId="4" borderId="0" xfId="0" applyFont="1" applyFill="1" applyAlignment="1" applyProtection="1">
      <alignment horizontal="left" vertical="center"/>
      <protection hidden="1"/>
    </xf>
    <xf numFmtId="0" fontId="0" fillId="2" borderId="18" xfId="0" applyFill="1" applyBorder="1" applyAlignment="1" applyProtection="1">
      <alignment horizontal="justify" vertical="top" wrapText="1"/>
      <protection locked="0"/>
    </xf>
    <xf numFmtId="0" fontId="0" fillId="2" borderId="19" xfId="0" applyFill="1" applyBorder="1" applyAlignment="1" applyProtection="1">
      <alignment horizontal="justify" vertical="top"/>
      <protection locked="0"/>
    </xf>
    <xf numFmtId="0" fontId="0" fillId="2" borderId="20" xfId="0" applyFill="1" applyBorder="1" applyAlignment="1" applyProtection="1">
      <alignment horizontal="justify" vertical="top"/>
      <protection locked="0"/>
    </xf>
    <xf numFmtId="0" fontId="3" fillId="0" borderId="0" xfId="0" applyFont="1" applyAlignment="1" applyProtection="1">
      <alignment horizontal="left"/>
      <protection hidden="1"/>
    </xf>
    <xf numFmtId="164" fontId="3" fillId="2" borderId="6" xfId="0" applyNumberFormat="1" applyFont="1" applyFill="1" applyBorder="1" applyAlignment="1" applyProtection="1">
      <alignment horizontal="center"/>
      <protection locked="0"/>
    </xf>
    <xf numFmtId="0" fontId="21" fillId="5" borderId="0" xfId="0" applyFont="1" applyFill="1" applyAlignment="1" applyProtection="1">
      <alignment horizontal="left" vertical="center"/>
      <protection hidden="1"/>
    </xf>
    <xf numFmtId="0" fontId="0" fillId="0" borderId="6" xfId="0" applyBorder="1" applyAlignment="1" applyProtection="1">
      <alignment horizontal="center" vertical="center"/>
      <protection locked="0"/>
    </xf>
    <xf numFmtId="0" fontId="3" fillId="0" borderId="26"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46" xfId="0" applyFont="1" applyBorder="1" applyAlignment="1" applyProtection="1">
      <alignment horizontal="left" vertical="center" wrapText="1"/>
      <protection hidden="1"/>
    </xf>
    <xf numFmtId="164" fontId="3" fillId="5" borderId="6" xfId="0" applyNumberFormat="1" applyFont="1" applyFill="1" applyBorder="1" applyAlignment="1" applyProtection="1">
      <alignment horizontal="center"/>
      <protection locked="0"/>
    </xf>
    <xf numFmtId="0" fontId="5" fillId="5" borderId="81" xfId="0" applyFont="1" applyFill="1" applyBorder="1" applyAlignment="1" applyProtection="1">
      <alignment horizontal="justify" vertical="center" wrapText="1"/>
      <protection hidden="1"/>
    </xf>
    <xf numFmtId="0" fontId="5" fillId="5" borderId="84" xfId="0" applyFont="1" applyFill="1" applyBorder="1" applyAlignment="1" applyProtection="1">
      <alignment horizontal="justify" vertical="center" wrapText="1"/>
      <protection hidden="1"/>
    </xf>
    <xf numFmtId="0" fontId="5" fillId="5" borderId="85" xfId="0" applyFont="1" applyFill="1" applyBorder="1" applyAlignment="1" applyProtection="1">
      <alignment horizontal="justify" vertical="center" wrapText="1"/>
      <protection hidden="1"/>
    </xf>
    <xf numFmtId="0" fontId="16" fillId="0" borderId="0" xfId="0" applyFont="1" applyAlignment="1" applyProtection="1">
      <alignment horizontal="center" vertical="center"/>
      <protection hidden="1"/>
    </xf>
    <xf numFmtId="0" fontId="17" fillId="5" borderId="0" xfId="0" applyFont="1" applyFill="1" applyAlignment="1" applyProtection="1">
      <alignment horizontal="left" vertical="center"/>
      <protection hidden="1"/>
    </xf>
    <xf numFmtId="0" fontId="3" fillId="0" borderId="0" xfId="0" applyFont="1" applyAlignment="1" applyProtection="1">
      <alignment horizontal="center" vertical="center"/>
      <protection locked="0"/>
    </xf>
    <xf numFmtId="0" fontId="19" fillId="6" borderId="0" xfId="0" applyFont="1" applyFill="1" applyAlignment="1" applyProtection="1">
      <alignment horizontal="left" vertical="center"/>
      <protection hidden="1"/>
    </xf>
    <xf numFmtId="0" fontId="17" fillId="0" borderId="0" xfId="0" applyFont="1" applyAlignment="1" applyProtection="1">
      <alignment horizontal="center" vertical="center"/>
      <protection locked="0"/>
    </xf>
    <xf numFmtId="0" fontId="3" fillId="2" borderId="4" xfId="0" applyFont="1" applyFill="1" applyBorder="1" applyAlignment="1" applyProtection="1">
      <alignment horizontal="left" vertical="center"/>
      <protection hidden="1"/>
    </xf>
    <xf numFmtId="0" fontId="20" fillId="2" borderId="4" xfId="0" applyFont="1" applyFill="1" applyBorder="1" applyAlignment="1" applyProtection="1">
      <alignment horizontal="left" vertical="center"/>
      <protection hidden="1"/>
    </xf>
    <xf numFmtId="0" fontId="17" fillId="2" borderId="89" xfId="0" applyFont="1" applyFill="1" applyBorder="1" applyAlignment="1" applyProtection="1">
      <alignment horizontal="left" vertical="center" wrapText="1"/>
      <protection hidden="1"/>
    </xf>
    <xf numFmtId="0" fontId="19" fillId="6" borderId="0" xfId="0" applyFont="1" applyFill="1" applyAlignment="1" applyProtection="1">
      <alignment horizontal="left" vertical="center" wrapText="1"/>
      <protection hidden="1"/>
    </xf>
    <xf numFmtId="0" fontId="14" fillId="10" borderId="33" xfId="0" applyFont="1" applyFill="1" applyBorder="1" applyAlignment="1" applyProtection="1">
      <alignment horizontal="center" vertical="center" wrapText="1"/>
      <protection hidden="1"/>
    </xf>
    <xf numFmtId="0" fontId="14" fillId="10" borderId="13" xfId="0" applyFont="1" applyFill="1" applyBorder="1" applyAlignment="1" applyProtection="1">
      <alignment horizontal="center" vertical="center" wrapText="1"/>
      <protection hidden="1"/>
    </xf>
    <xf numFmtId="0" fontId="3" fillId="2" borderId="89" xfId="0" applyFont="1" applyFill="1" applyBorder="1" applyAlignment="1" applyProtection="1">
      <alignment horizontal="left" vertical="center" wrapText="1"/>
      <protection locked="0"/>
    </xf>
    <xf numFmtId="0" fontId="14" fillId="10" borderId="35" xfId="0" applyFont="1" applyFill="1" applyBorder="1" applyAlignment="1" applyProtection="1">
      <alignment horizontal="center" vertical="center" wrapText="1"/>
      <protection hidden="1"/>
    </xf>
    <xf numFmtId="0" fontId="10" fillId="2" borderId="31" xfId="0" applyFont="1" applyFill="1" applyBorder="1" applyAlignment="1" applyProtection="1">
      <alignment horizontal="justify" vertical="top" wrapText="1"/>
      <protection locked="0"/>
    </xf>
    <xf numFmtId="0" fontId="10" fillId="2" borderId="32" xfId="0" applyFont="1" applyFill="1" applyBorder="1" applyAlignment="1" applyProtection="1">
      <alignment horizontal="justify" vertical="top" wrapText="1"/>
      <protection locked="0"/>
    </xf>
    <xf numFmtId="0" fontId="10" fillId="2" borderId="12" xfId="0" applyFont="1" applyFill="1" applyBorder="1" applyAlignment="1" applyProtection="1">
      <alignment horizontal="justify" vertical="top" wrapText="1"/>
      <protection locked="0"/>
    </xf>
    <xf numFmtId="168" fontId="15" fillId="0" borderId="6"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left" vertical="center"/>
      <protection locked="0"/>
    </xf>
    <xf numFmtId="0" fontId="3" fillId="2" borderId="4" xfId="0" applyFont="1" applyFill="1" applyBorder="1" applyAlignment="1" applyProtection="1">
      <alignment horizontal="left" vertical="center" wrapText="1"/>
      <protection hidden="1"/>
    </xf>
    <xf numFmtId="0" fontId="3" fillId="0" borderId="4" xfId="0" applyFont="1" applyBorder="1" applyAlignment="1" applyProtection="1">
      <alignment horizontal="left" vertical="center"/>
      <protection locked="0"/>
    </xf>
    <xf numFmtId="0" fontId="19" fillId="6" borderId="0" xfId="0" applyFont="1" applyFill="1" applyAlignment="1" applyProtection="1">
      <alignment horizontal="center" vertical="center"/>
      <protection hidden="1"/>
    </xf>
    <xf numFmtId="49" fontId="17" fillId="2" borderId="4" xfId="0" quotePrefix="1" applyNumberFormat="1" applyFont="1" applyFill="1" applyBorder="1" applyAlignment="1" applyProtection="1">
      <alignment horizontal="left" vertical="center"/>
      <protection locked="0"/>
    </xf>
    <xf numFmtId="49" fontId="17" fillId="2" borderId="4" xfId="0" applyNumberFormat="1" applyFont="1" applyFill="1" applyBorder="1" applyAlignment="1" applyProtection="1">
      <alignment horizontal="left" vertical="center"/>
      <protection locked="0"/>
    </xf>
    <xf numFmtId="0" fontId="17" fillId="0" borderId="0" xfId="0" applyFont="1" applyAlignment="1" applyProtection="1">
      <alignment horizontal="left" vertical="center"/>
      <protection hidden="1"/>
    </xf>
    <xf numFmtId="0" fontId="0" fillId="0" borderId="60" xfId="0" applyBorder="1" applyAlignment="1" applyProtection="1">
      <alignment horizontal="left" vertical="center" wrapText="1"/>
      <protection hidden="1"/>
    </xf>
    <xf numFmtId="0" fontId="0" fillId="0" borderId="49" xfId="0" applyBorder="1" applyAlignment="1" applyProtection="1">
      <alignment horizontal="left" vertical="center" wrapText="1"/>
      <protection hidden="1"/>
    </xf>
    <xf numFmtId="0" fontId="0" fillId="0" borderId="63" xfId="0" applyBorder="1" applyAlignment="1" applyProtection="1">
      <alignment horizontal="left" vertical="center" wrapText="1"/>
      <protection hidden="1"/>
    </xf>
    <xf numFmtId="0" fontId="39"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0" fillId="0" borderId="6" xfId="0" applyBorder="1" applyAlignment="1" applyProtection="1">
      <alignment horizontal="center"/>
      <protection locked="0"/>
    </xf>
    <xf numFmtId="0" fontId="0" fillId="0" borderId="7" xfId="0" applyBorder="1" applyAlignment="1" applyProtection="1">
      <alignment horizontal="center"/>
      <protection hidden="1"/>
    </xf>
    <xf numFmtId="0" fontId="3" fillId="0" borderId="41" xfId="0" applyFont="1" applyBorder="1" applyAlignment="1" applyProtection="1">
      <alignment horizontal="left" vertical="center" wrapText="1"/>
      <protection hidden="1"/>
    </xf>
    <xf numFmtId="0" fontId="3" fillId="0" borderId="40" xfId="0" applyFont="1" applyBorder="1" applyAlignment="1" applyProtection="1">
      <alignment horizontal="left" vertical="center" wrapText="1"/>
      <protection hidden="1"/>
    </xf>
    <xf numFmtId="0" fontId="3" fillId="0" borderId="45" xfId="0" applyFont="1" applyBorder="1" applyAlignment="1" applyProtection="1">
      <alignment horizontal="left" vertical="center" wrapText="1"/>
      <protection hidden="1"/>
    </xf>
    <xf numFmtId="0" fontId="23" fillId="6" borderId="14" xfId="0" applyFont="1" applyFill="1" applyBorder="1" applyAlignment="1" applyProtection="1">
      <alignment horizontal="center" vertical="center" wrapText="1"/>
      <protection hidden="1"/>
    </xf>
    <xf numFmtId="0" fontId="23" fillId="6" borderId="15" xfId="0" applyFont="1" applyFill="1" applyBorder="1" applyAlignment="1" applyProtection="1">
      <alignment horizontal="center" vertical="center" wrapText="1"/>
      <protection hidden="1"/>
    </xf>
    <xf numFmtId="0" fontId="3" fillId="0" borderId="0" xfId="0" applyFont="1" applyAlignment="1" applyProtection="1">
      <alignment horizontal="justify" vertical="center" wrapText="1"/>
      <protection hidden="1"/>
    </xf>
    <xf numFmtId="164" fontId="3" fillId="2" borderId="6" xfId="0" applyNumberFormat="1" applyFont="1" applyFill="1" applyBorder="1" applyAlignment="1" applyProtection="1">
      <alignment horizontal="center"/>
      <protection hidden="1"/>
    </xf>
    <xf numFmtId="0" fontId="21" fillId="11" borderId="0" xfId="0" applyFont="1"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14" fillId="6" borderId="72" xfId="0" applyFont="1" applyFill="1" applyBorder="1" applyAlignment="1" applyProtection="1">
      <alignment horizontal="center" vertical="center"/>
      <protection hidden="1"/>
    </xf>
    <xf numFmtId="0" fontId="14" fillId="6" borderId="5" xfId="0" applyFont="1" applyFill="1" applyBorder="1" applyAlignment="1" applyProtection="1">
      <alignment horizontal="center" vertical="center"/>
      <protection hidden="1"/>
    </xf>
    <xf numFmtId="0" fontId="32" fillId="11" borderId="59" xfId="0" applyFont="1" applyFill="1" applyBorder="1" applyAlignment="1" applyProtection="1">
      <alignment horizontal="center" vertical="center" wrapText="1"/>
      <protection hidden="1"/>
    </xf>
    <xf numFmtId="0" fontId="32" fillId="11" borderId="4" xfId="0" applyFont="1" applyFill="1" applyBorder="1" applyAlignment="1" applyProtection="1">
      <alignment horizontal="center" vertical="center" wrapText="1"/>
      <protection hidden="1"/>
    </xf>
    <xf numFmtId="0" fontId="14" fillId="6" borderId="71" xfId="0" applyFont="1" applyFill="1" applyBorder="1" applyAlignment="1" applyProtection="1">
      <alignment horizontal="center" vertical="center" wrapText="1"/>
      <protection hidden="1"/>
    </xf>
    <xf numFmtId="0" fontId="14" fillId="6" borderId="77" xfId="0" applyFont="1" applyFill="1" applyBorder="1" applyAlignment="1" applyProtection="1">
      <alignment horizontal="center" vertical="center" wrapText="1"/>
      <protection hidden="1"/>
    </xf>
    <xf numFmtId="0" fontId="14" fillId="6" borderId="73" xfId="0" applyFont="1" applyFill="1" applyBorder="1" applyAlignment="1" applyProtection="1">
      <alignment horizontal="center" vertical="center"/>
      <protection hidden="1"/>
    </xf>
    <xf numFmtId="0" fontId="14" fillId="6" borderId="74" xfId="0" applyFont="1" applyFill="1" applyBorder="1" applyAlignment="1" applyProtection="1">
      <alignment horizontal="center" vertical="center"/>
      <protection hidden="1"/>
    </xf>
    <xf numFmtId="0" fontId="14" fillId="6" borderId="75" xfId="0" applyFont="1" applyFill="1" applyBorder="1" applyAlignment="1" applyProtection="1">
      <alignment horizontal="center" vertical="center"/>
      <protection hidden="1"/>
    </xf>
    <xf numFmtId="0" fontId="14" fillId="10" borderId="92" xfId="0" applyFont="1" applyFill="1" applyBorder="1" applyAlignment="1" applyProtection="1">
      <alignment horizontal="center" vertical="center" wrapText="1"/>
      <protection hidden="1"/>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hidden="1"/>
    </xf>
    <xf numFmtId="0" fontId="0" fillId="0" borderId="0" xfId="0" applyAlignment="1" applyProtection="1">
      <alignment horizontal="center"/>
      <protection hidden="1"/>
    </xf>
    <xf numFmtId="0" fontId="9" fillId="9" borderId="58" xfId="0" applyFont="1" applyFill="1" applyBorder="1" applyAlignment="1" applyProtection="1">
      <alignment horizontal="center" vertical="center" wrapText="1"/>
      <protection hidden="1"/>
    </xf>
    <xf numFmtId="0" fontId="9" fillId="9" borderId="59" xfId="0" applyFont="1" applyFill="1" applyBorder="1" applyAlignment="1" applyProtection="1">
      <alignment horizontal="center" vertical="center" wrapText="1"/>
      <protection hidden="1"/>
    </xf>
    <xf numFmtId="0" fontId="23" fillId="6" borderId="50" xfId="0" applyFont="1" applyFill="1" applyBorder="1" applyAlignment="1" applyProtection="1">
      <alignment horizontal="center" vertical="center"/>
      <protection hidden="1"/>
    </xf>
    <xf numFmtId="0" fontId="23" fillId="6" borderId="47" xfId="0" applyFont="1" applyFill="1" applyBorder="1" applyAlignment="1" applyProtection="1">
      <alignment horizontal="center" vertical="center"/>
      <protection hidden="1"/>
    </xf>
    <xf numFmtId="0" fontId="0" fillId="0" borderId="0" xfId="0"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0" fontId="3" fillId="0" borderId="39" xfId="0" applyFont="1" applyBorder="1" applyAlignment="1" applyProtection="1">
      <alignment horizontal="left" vertical="center" wrapText="1"/>
      <protection hidden="1"/>
    </xf>
    <xf numFmtId="0" fontId="3" fillId="0" borderId="38" xfId="0" applyFont="1" applyBorder="1" applyAlignment="1" applyProtection="1">
      <alignment horizontal="left" vertical="center" wrapText="1"/>
      <protection hidden="1"/>
    </xf>
    <xf numFmtId="0" fontId="3" fillId="0" borderId="44" xfId="0" applyFont="1" applyBorder="1" applyAlignment="1" applyProtection="1">
      <alignment horizontal="left" vertical="center" wrapText="1"/>
      <protection hidden="1"/>
    </xf>
    <xf numFmtId="0" fontId="14" fillId="6" borderId="76" xfId="0" applyFont="1" applyFill="1" applyBorder="1" applyAlignment="1" applyProtection="1">
      <alignment horizontal="center" vertical="center" wrapText="1"/>
      <protection hidden="1"/>
    </xf>
    <xf numFmtId="0" fontId="14" fillId="6" borderId="78" xfId="0" applyFont="1" applyFill="1" applyBorder="1" applyAlignment="1" applyProtection="1">
      <alignment horizontal="center" vertical="center" wrapText="1"/>
      <protection hidden="1"/>
    </xf>
    <xf numFmtId="0" fontId="14" fillId="6" borderId="80" xfId="0" applyFont="1" applyFill="1" applyBorder="1" applyAlignment="1" applyProtection="1">
      <alignment horizontal="center" vertical="center" wrapText="1"/>
      <protection hidden="1"/>
    </xf>
    <xf numFmtId="0" fontId="9" fillId="4" borderId="0" xfId="0" applyFont="1" applyFill="1" applyAlignment="1" applyProtection="1">
      <alignment horizontal="center" vertical="center" wrapText="1"/>
      <protection hidden="1"/>
    </xf>
    <xf numFmtId="0" fontId="0" fillId="0" borderId="61" xfId="0" applyBorder="1" applyAlignment="1" applyProtection="1">
      <alignment horizontal="left" vertical="center" wrapText="1"/>
      <protection hidden="1"/>
    </xf>
    <xf numFmtId="0" fontId="0" fillId="0" borderId="62" xfId="0" applyBorder="1" applyAlignment="1" applyProtection="1">
      <alignment horizontal="left" vertical="center" wrapText="1"/>
      <protection hidden="1"/>
    </xf>
    <xf numFmtId="0" fontId="0" fillId="0" borderId="64" xfId="0" applyBorder="1" applyAlignment="1" applyProtection="1">
      <alignment horizontal="left" vertical="center" wrapText="1"/>
      <protection hidden="1"/>
    </xf>
    <xf numFmtId="0" fontId="0" fillId="0" borderId="25" xfId="0" applyBorder="1" applyAlignment="1" applyProtection="1">
      <alignment horizontal="center"/>
      <protection hidden="1"/>
    </xf>
    <xf numFmtId="0" fontId="23" fillId="10" borderId="0" xfId="0" applyFont="1" applyFill="1" applyAlignment="1" applyProtection="1">
      <alignment horizontal="center" vertical="center"/>
      <protection hidden="1"/>
    </xf>
    <xf numFmtId="0" fontId="23" fillId="13" borderId="0" xfId="0" applyFont="1" applyFill="1" applyAlignment="1" applyProtection="1">
      <alignment horizontal="center" vertical="center"/>
      <protection hidden="1"/>
    </xf>
    <xf numFmtId="0" fontId="23" fillId="13" borderId="0" xfId="0" applyFont="1" applyFill="1" applyAlignment="1" applyProtection="1">
      <alignment horizontal="left" vertical="center"/>
      <protection hidden="1"/>
    </xf>
    <xf numFmtId="0" fontId="23" fillId="13" borderId="0" xfId="0" applyFont="1" applyFill="1" applyAlignment="1" applyProtection="1">
      <alignment horizontal="justify" vertical="center" wrapText="1"/>
      <protection hidden="1"/>
    </xf>
    <xf numFmtId="0" fontId="23" fillId="13" borderId="0" xfId="0" applyFont="1" applyFill="1" applyAlignment="1" applyProtection="1">
      <alignment horizontal="justify" vertical="center"/>
      <protection hidden="1"/>
    </xf>
    <xf numFmtId="0" fontId="0" fillId="0" borderId="0" xfId="0" applyAlignment="1" applyProtection="1">
      <alignment horizontal="justify" vertical="center" wrapText="1"/>
      <protection hidden="1"/>
    </xf>
    <xf numFmtId="169" fontId="0" fillId="2" borderId="17" xfId="0" applyNumberFormat="1" applyFill="1" applyBorder="1" applyAlignment="1" applyProtection="1">
      <alignment horizontal="center"/>
      <protection locked="0"/>
    </xf>
    <xf numFmtId="0" fontId="23" fillId="6" borderId="48" xfId="0" applyFont="1" applyFill="1" applyBorder="1" applyAlignment="1" applyProtection="1">
      <alignment horizontal="center" vertical="center"/>
      <protection hidden="1"/>
    </xf>
    <xf numFmtId="0" fontId="0" fillId="0" borderId="0" xfId="0" applyAlignment="1" applyProtection="1">
      <alignment horizontal="left" wrapText="1"/>
      <protection hidden="1"/>
    </xf>
    <xf numFmtId="0" fontId="20" fillId="5" borderId="0" xfId="0" applyFont="1" applyFill="1" applyAlignment="1" applyProtection="1">
      <alignment horizontal="left" vertical="center"/>
      <protection hidden="1"/>
    </xf>
    <xf numFmtId="0" fontId="3" fillId="0" borderId="0" xfId="0" applyFont="1" applyAlignment="1" applyProtection="1">
      <alignment vertical="center"/>
      <protection hidden="1"/>
    </xf>
    <xf numFmtId="0" fontId="0" fillId="0" borderId="0" xfId="0" applyAlignment="1" applyProtection="1">
      <alignment horizontal="left"/>
      <protection hidden="1"/>
    </xf>
  </cellXfs>
  <cellStyles count="5">
    <cellStyle name="Millares" xfId="4" builtinId="3"/>
    <cellStyle name="Normal" xfId="0" builtinId="0"/>
    <cellStyle name="Normal 2" xfId="1" xr:uid="{00000000-0005-0000-0000-000002000000}"/>
    <cellStyle name="Normal 3" xfId="2" xr:uid="{00000000-0005-0000-0000-000003000000}"/>
    <cellStyle name="Porcentaje" xfId="3" builtinId="5"/>
  </cellStyles>
  <dxfs count="139">
    <dxf>
      <font>
        <b val="0"/>
        <i val="0"/>
        <strike val="0"/>
        <condense val="0"/>
        <extend val="0"/>
        <outline val="0"/>
        <shadow val="0"/>
        <u val="none"/>
        <vertAlign val="baseline"/>
        <sz val="9"/>
        <color auto="1"/>
        <name val="Calibri"/>
        <scheme val="minor"/>
      </font>
    </dxf>
    <dxf>
      <font>
        <b val="0"/>
        <i val="0"/>
        <strike val="0"/>
        <condense val="0"/>
        <extend val="0"/>
        <outline val="0"/>
        <shadow val="0"/>
        <u val="none"/>
        <vertAlign val="baseline"/>
        <sz val="9"/>
        <color auto="1"/>
        <name val="Calibri"/>
        <scheme val="minor"/>
      </font>
      <protection locked="0" hidden="0"/>
    </dxf>
    <dxf>
      <font>
        <b val="0"/>
        <i val="0"/>
        <strike val="0"/>
        <condense val="0"/>
        <extend val="0"/>
        <outline val="0"/>
        <shadow val="0"/>
        <u val="none"/>
        <vertAlign val="baseline"/>
        <sz val="9"/>
        <color auto="1"/>
        <name val="Calibri"/>
        <scheme val="minor"/>
      </font>
      <protection locked="0" hidden="0"/>
    </dxf>
    <dxf>
      <font>
        <b val="0"/>
        <i val="0"/>
        <strike val="0"/>
        <condense val="0"/>
        <extend val="0"/>
        <outline val="0"/>
        <shadow val="0"/>
        <u val="none"/>
        <vertAlign val="baseline"/>
        <sz val="9"/>
        <color auto="1"/>
        <name val="Calibri"/>
        <scheme val="minor"/>
      </font>
      <protection locked="0" hidden="0"/>
    </dxf>
    <dxf>
      <font>
        <b val="0"/>
        <i val="0"/>
        <strike val="0"/>
        <condense val="0"/>
        <extend val="0"/>
        <outline val="0"/>
        <shadow val="0"/>
        <u val="none"/>
        <vertAlign val="baseline"/>
        <sz val="9"/>
        <color auto="1"/>
        <name val="Calibri"/>
        <scheme val="minor"/>
      </font>
    </dxf>
    <dxf>
      <font>
        <b/>
        <i val="0"/>
        <strike val="0"/>
        <condense val="0"/>
        <extend val="0"/>
        <outline val="0"/>
        <shadow val="0"/>
        <u val="none"/>
        <vertAlign val="baseline"/>
        <sz val="9"/>
        <color auto="1"/>
        <name val="Calibri"/>
        <scheme val="minor"/>
      </font>
      <numFmt numFmtId="30" formatCode="@"/>
      <protection locked="0" hidden="0"/>
    </dxf>
    <dxf>
      <font>
        <b val="0"/>
        <i val="0"/>
        <strike val="0"/>
        <condense val="0"/>
        <extend val="0"/>
        <outline val="0"/>
        <shadow val="0"/>
        <u val="none"/>
        <vertAlign val="baseline"/>
        <sz val="9"/>
        <color theme="1"/>
        <name val="Calibri"/>
        <scheme val="minor"/>
      </font>
      <protection locked="1" hidden="1"/>
    </dxf>
    <dxf>
      <numFmt numFmtId="13" formatCode="0%"/>
      <fill>
        <patternFill patternType="none">
          <fgColor indexed="64"/>
          <bgColor indexed="65"/>
        </patternFill>
      </fill>
      <alignment horizontal="center" vertical="center" textRotation="0" wrapText="1" indent="0" justifyLastLine="0" shrinkToFit="0" readingOrder="0"/>
    </dxf>
    <dxf>
      <numFmt numFmtId="13" formatCode="0%"/>
      <fill>
        <patternFill patternType="none">
          <fgColor indexed="64"/>
          <bgColor auto="1"/>
        </patternFill>
      </fill>
      <alignment horizontal="center" vertical="center" textRotation="0" wrapText="1" indent="0" justifyLastLine="0" shrinkToFit="0" readingOrder="0"/>
    </dxf>
    <dxf>
      <numFmt numFmtId="13" formatCode="0%"/>
      <fill>
        <patternFill patternType="none">
          <fgColor indexed="64"/>
          <bgColor indexed="65"/>
        </patternFill>
      </fill>
      <alignment horizontal="center" vertical="center" textRotation="0" wrapText="1" indent="0" justifyLastLine="0" shrinkToFit="0" readingOrder="0"/>
    </dxf>
    <dxf>
      <numFmt numFmtId="13" formatCode="0%"/>
      <fill>
        <patternFill patternType="none">
          <fgColor indexed="64"/>
          <bgColor auto="1"/>
        </patternFill>
      </fill>
      <alignment horizontal="center" vertical="center" textRotation="0" wrapText="1" indent="0" justifyLastLine="0" shrinkToFit="0" readingOrder="0"/>
    </dxf>
    <dxf>
      <numFmt numFmtId="13" formatCode="0%"/>
      <fill>
        <patternFill patternType="none">
          <fgColor indexed="64"/>
          <bgColor indexed="65"/>
        </patternFill>
      </fill>
      <alignment horizontal="center" vertical="bottom" textRotation="0" wrapText="0" indent="0" justifyLastLine="0" shrinkToFit="0" readingOrder="0"/>
    </dxf>
    <dxf>
      <numFmt numFmtId="13" formatCode="0%"/>
      <fill>
        <patternFill patternType="none">
          <fgColor indexed="64"/>
          <bgColor auto="1"/>
        </patternFill>
      </fill>
      <alignment horizontal="center" vertical="bottom" textRotation="0" wrapText="0" indent="0" justifyLastLine="0" shrinkToFit="0" readingOrder="0"/>
    </dxf>
    <dxf>
      <numFmt numFmtId="13" formatCode="0%"/>
      <fill>
        <patternFill patternType="none">
          <fgColor indexed="64"/>
          <bgColor indexed="65"/>
        </patternFill>
      </fill>
      <alignment horizontal="center" vertical="bottom" textRotation="0" wrapText="0" indent="0" justifyLastLine="0" shrinkToFit="0" readingOrder="0"/>
    </dxf>
    <dxf>
      <numFmt numFmtId="13" formatCode="0%"/>
      <fill>
        <patternFill patternType="none">
          <fgColor indexed="64"/>
          <bgColor auto="1"/>
        </patternFill>
      </fill>
      <alignment horizontal="center" vertical="bottom" textRotation="0" wrapText="0" indent="0" justifyLastLine="0" shrinkToFit="0" readingOrder="0"/>
    </dxf>
    <dxf>
      <numFmt numFmtId="13" formatCode="0%"/>
      <fill>
        <patternFill patternType="none">
          <fgColor indexed="64"/>
          <bgColor indexed="65"/>
        </patternFill>
      </fill>
      <alignment horizontal="center" vertical="bottom" textRotation="0" wrapText="0" indent="0" justifyLastLine="0" shrinkToFit="0" readingOrder="0"/>
    </dxf>
    <dxf>
      <numFmt numFmtId="13" formatCode="0%"/>
      <fill>
        <patternFill patternType="none">
          <fgColor indexed="64"/>
          <bgColor auto="1"/>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scheme val="minor"/>
      </font>
      <numFmt numFmtId="166" formatCode="0.0%"/>
    </dxf>
    <dxf>
      <font>
        <b val="0"/>
        <i val="0"/>
        <strike val="0"/>
        <condense val="0"/>
        <extend val="0"/>
        <outline val="0"/>
        <shadow val="0"/>
        <u val="none"/>
        <vertAlign val="baseline"/>
        <sz val="9"/>
        <color theme="1"/>
        <name val="Calibri"/>
        <scheme val="minor"/>
      </font>
      <numFmt numFmtId="166" formatCode="0.0%"/>
    </dxf>
    <dxf>
      <font>
        <b val="0"/>
        <i val="0"/>
        <strike val="0"/>
        <condense val="0"/>
        <extend val="0"/>
        <outline val="0"/>
        <shadow val="0"/>
        <u val="none"/>
        <vertAlign val="baseline"/>
        <sz val="9"/>
        <color theme="1"/>
        <name val="Calibri"/>
        <scheme val="minor"/>
      </font>
      <numFmt numFmtId="166" formatCode="0.0%"/>
    </dxf>
    <dxf>
      <font>
        <b val="0"/>
        <i val="0"/>
        <strike val="0"/>
        <condense val="0"/>
        <extend val="0"/>
        <outline val="0"/>
        <shadow val="0"/>
        <u val="none"/>
        <vertAlign val="baseline"/>
        <sz val="9"/>
        <color theme="1"/>
        <name val="Calibri"/>
        <scheme val="minor"/>
      </font>
      <numFmt numFmtId="166" formatCode="0.0%"/>
    </dxf>
    <dxf>
      <font>
        <b val="0"/>
        <i val="0"/>
        <strike val="0"/>
        <condense val="0"/>
        <extend val="0"/>
        <outline val="0"/>
        <shadow val="0"/>
        <u val="none"/>
        <vertAlign val="baseline"/>
        <sz val="9"/>
        <color theme="1"/>
        <name val="Calibri"/>
        <scheme val="minor"/>
      </font>
      <numFmt numFmtId="166" formatCode="0.0%"/>
    </dxf>
    <dxf>
      <font>
        <b val="0"/>
        <i/>
        <strike val="0"/>
        <condense val="0"/>
        <extend val="0"/>
        <outline val="0"/>
        <shadow val="0"/>
        <u val="none"/>
        <vertAlign val="baseline"/>
        <sz val="9"/>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9"/>
        <color theme="1"/>
        <name val="Calibri"/>
        <scheme val="minor"/>
      </font>
    </dxf>
    <dxf>
      <font>
        <b/>
        <i val="0"/>
        <strike val="0"/>
        <condense val="0"/>
        <extend val="0"/>
        <outline val="0"/>
        <shadow val="0"/>
        <u val="none"/>
        <vertAlign val="baseline"/>
        <sz val="11"/>
        <color theme="0"/>
        <name val="Calibri"/>
        <scheme val="minor"/>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scheme val="minor"/>
      </font>
    </dxf>
    <dxf>
      <border outline="0">
        <top style="thin">
          <color indexed="64"/>
        </top>
      </border>
    </dxf>
    <dxf>
      <font>
        <b val="0"/>
        <i val="0"/>
        <strike val="0"/>
        <condense val="0"/>
        <extend val="0"/>
        <outline val="0"/>
        <shadow val="0"/>
        <u val="none"/>
        <vertAlign val="baseline"/>
        <sz val="9"/>
        <color theme="1"/>
        <name val="Calibri"/>
        <scheme val="minor"/>
      </font>
    </dxf>
    <dxf>
      <border outline="0">
        <bottom style="thin">
          <color indexed="64"/>
        </bottom>
      </border>
    </dxf>
    <dxf>
      <font>
        <b/>
        <i val="0"/>
        <strike val="0"/>
        <condense val="0"/>
        <extend val="0"/>
        <outline val="0"/>
        <shadow val="0"/>
        <u val="none"/>
        <vertAlign val="baseline"/>
        <sz val="11"/>
        <color theme="9" tint="-0.499984740745262"/>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dxf>
    <dxf>
      <border outline="0">
        <top style="thin">
          <color indexed="64"/>
        </top>
      </border>
    </dxf>
    <dxf>
      <font>
        <b val="0"/>
        <i val="0"/>
        <strike val="0"/>
        <condense val="0"/>
        <extend val="0"/>
        <outline val="0"/>
        <shadow val="0"/>
        <u val="none"/>
        <vertAlign val="baseline"/>
        <sz val="9"/>
        <color theme="1"/>
        <name val="Calibri"/>
        <scheme val="minor"/>
      </font>
    </dxf>
    <dxf>
      <border outline="0">
        <bottom style="thin">
          <color indexed="64"/>
        </bottom>
      </border>
    </dxf>
    <dxf>
      <font>
        <b/>
        <i val="0"/>
        <strike val="0"/>
        <condense val="0"/>
        <extend val="0"/>
        <outline val="0"/>
        <shadow val="0"/>
        <u val="none"/>
        <vertAlign val="baseline"/>
        <sz val="11"/>
        <color theme="9" tint="-0.499984740745262"/>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dxf>
    <dxf>
      <border outline="0">
        <top style="thin">
          <color indexed="64"/>
        </top>
      </border>
    </dxf>
    <dxf>
      <font>
        <b val="0"/>
        <i val="0"/>
        <strike val="0"/>
        <condense val="0"/>
        <extend val="0"/>
        <outline val="0"/>
        <shadow val="0"/>
        <u val="none"/>
        <vertAlign val="baseline"/>
        <sz val="9"/>
        <color theme="1"/>
        <name val="Calibri"/>
        <scheme val="minor"/>
      </font>
    </dxf>
    <dxf>
      <border outline="0">
        <bottom style="thin">
          <color indexed="64"/>
        </bottom>
      </border>
    </dxf>
    <dxf>
      <font>
        <b/>
        <i val="0"/>
        <strike val="0"/>
        <condense val="0"/>
        <extend val="0"/>
        <outline val="0"/>
        <shadow val="0"/>
        <u val="none"/>
        <vertAlign val="baseline"/>
        <sz val="11"/>
        <color theme="9" tint="-0.499984740745262"/>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dxf>
    <dxf>
      <border outline="0">
        <top style="thin">
          <color indexed="64"/>
        </top>
      </border>
    </dxf>
    <dxf>
      <font>
        <b val="0"/>
        <i val="0"/>
        <strike val="0"/>
        <condense val="0"/>
        <extend val="0"/>
        <outline val="0"/>
        <shadow val="0"/>
        <u val="none"/>
        <vertAlign val="baseline"/>
        <sz val="9"/>
        <color theme="1"/>
        <name val="Calibri"/>
        <scheme val="minor"/>
      </font>
    </dxf>
    <dxf>
      <border outline="0">
        <bottom style="thin">
          <color indexed="64"/>
        </bottom>
      </border>
    </dxf>
    <dxf>
      <font>
        <b/>
        <i val="0"/>
        <strike val="0"/>
        <condense val="0"/>
        <extend val="0"/>
        <outline val="0"/>
        <shadow val="0"/>
        <u val="none"/>
        <vertAlign val="baseline"/>
        <sz val="11"/>
        <color theme="9" tint="-0.499984740745262"/>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dxf>
    <dxf>
      <border outline="0">
        <top style="thin">
          <color indexed="64"/>
        </top>
      </border>
    </dxf>
    <dxf>
      <font>
        <b val="0"/>
        <i val="0"/>
        <strike val="0"/>
        <condense val="0"/>
        <extend val="0"/>
        <outline val="0"/>
        <shadow val="0"/>
        <u val="none"/>
        <vertAlign val="baseline"/>
        <sz val="9"/>
        <color theme="1"/>
        <name val="Calibri"/>
        <scheme val="minor"/>
      </font>
    </dxf>
    <dxf>
      <border outline="0">
        <bottom style="thin">
          <color indexed="64"/>
        </bottom>
      </border>
    </dxf>
    <dxf>
      <font>
        <b/>
        <i val="0"/>
        <strike val="0"/>
        <condense val="0"/>
        <extend val="0"/>
        <outline val="0"/>
        <shadow val="0"/>
        <u val="none"/>
        <vertAlign val="baseline"/>
        <sz val="11"/>
        <color theme="9" tint="-0.499984740745262"/>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9"/>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9"/>
        <color auto="1"/>
        <name val="Calibri"/>
        <scheme val="minor"/>
      </font>
      <fill>
        <patternFill patternType="none">
          <fgColor indexed="64"/>
          <bgColor auto="1"/>
        </patternFill>
      </fill>
    </dxf>
    <dxf>
      <font>
        <b/>
        <i val="0"/>
        <strike val="0"/>
        <condense val="0"/>
        <extend val="0"/>
        <outline val="0"/>
        <shadow val="0"/>
        <u val="none"/>
        <vertAlign val="baseline"/>
        <sz val="9"/>
        <color auto="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fill>
        <patternFill patternType="none">
          <fgColor indexed="64"/>
          <bgColor auto="1"/>
        </patternFill>
      </fill>
      <protection locked="1" hidden="1"/>
    </dxf>
    <dxf>
      <fill>
        <patternFill patternType="none">
          <bgColor auto="1"/>
        </patternFill>
      </fill>
    </dxf>
    <dxf>
      <font>
        <b/>
        <i val="0"/>
        <strike val="0"/>
        <condense val="0"/>
        <extend val="0"/>
        <outline val="0"/>
        <shadow val="0"/>
        <u val="none"/>
        <vertAlign val="baseline"/>
        <sz val="9"/>
        <color auto="1"/>
        <name val="Calibri"/>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color rgb="FF9C0006"/>
      </font>
      <fill>
        <patternFill>
          <bgColor rgb="FFFFC7CE"/>
        </patternFill>
      </fill>
    </dxf>
    <dxf>
      <font>
        <b val="0"/>
        <i val="0"/>
        <strike val="0"/>
        <condense val="0"/>
        <extend val="0"/>
        <outline val="0"/>
        <shadow val="0"/>
        <u val="none"/>
        <vertAlign val="baseline"/>
        <sz val="12"/>
        <color theme="1"/>
        <name val="Calibri"/>
        <scheme val="minor"/>
      </font>
      <numFmt numFmtId="13" formatCode="0%"/>
      <alignment horizontal="center" vertical="center" textRotation="0" wrapText="0" indent="0" justifyLastLine="0" shrinkToFit="0" readingOrder="0"/>
      <border diagonalUp="0" diagonalDown="0">
        <left/>
        <right style="medium">
          <color indexed="64"/>
        </right>
        <top/>
        <bottom style="medium">
          <color indexed="64"/>
        </bottom>
      </border>
      <protection locked="1" hidden="1"/>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left/>
        <right style="medium">
          <color indexed="64"/>
        </right>
        <top/>
        <bottom/>
        <vertical/>
        <horizontal/>
      </border>
      <protection locked="1" hidden="1"/>
    </dxf>
    <dxf>
      <font>
        <b val="0"/>
        <i val="0"/>
        <strike val="0"/>
        <condense val="0"/>
        <extend val="0"/>
        <outline val="0"/>
        <shadow val="0"/>
        <u val="none"/>
        <vertAlign val="baseline"/>
        <sz val="12"/>
        <color theme="1"/>
        <name val="Calibri"/>
        <scheme val="minor"/>
      </font>
      <numFmt numFmtId="13" formatCode="0%"/>
      <fill>
        <patternFill patternType="solid">
          <fgColor indexed="64"/>
          <bgColor theme="0"/>
        </patternFill>
      </fill>
      <alignment horizontal="center" vertical="center" textRotation="0" wrapText="0" indent="0" justifyLastLine="0" shrinkToFit="0" readingOrder="0"/>
      <border diagonalUp="0" diagonalDown="0">
        <left/>
        <right/>
        <top/>
        <bottom style="medium">
          <color indexed="64"/>
        </bottom>
      </border>
      <protection locked="1" hidden="1"/>
    </dxf>
    <dxf>
      <font>
        <strike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left/>
        <right/>
        <top style="medium">
          <color auto="1"/>
        </top>
        <bottom style="medium">
          <color auto="1"/>
        </bottom>
      </border>
      <protection locked="1" hidden="1"/>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right/>
        <top/>
        <bottom style="medium">
          <color indexed="64"/>
        </bottom>
      </border>
      <protection locked="1" hidden="1"/>
    </dxf>
    <dxf>
      <font>
        <strike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right/>
        <top style="medium">
          <color auto="1"/>
        </top>
        <bottom style="medium">
          <color auto="1"/>
        </bottom>
      </border>
      <protection locked="1" hidden="1"/>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left/>
        <right/>
        <top/>
        <bottom style="medium">
          <color indexed="64"/>
        </bottom>
      </border>
      <protection locked="1" hidden="1"/>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left/>
        <right/>
        <top/>
        <bottom style="medium">
          <color indexed="64"/>
        </bottom>
      </border>
      <protection locked="1" hidden="1"/>
    </dxf>
    <dxf>
      <font>
        <strike val="0"/>
        <outline val="0"/>
        <shadow val="0"/>
        <u val="none"/>
        <vertAlign val="baseline"/>
        <sz val="12"/>
        <color auto="1"/>
        <name val="Calibri"/>
        <scheme val="minor"/>
      </font>
      <numFmt numFmtId="13" formatCode="0%"/>
      <fill>
        <patternFill patternType="solid">
          <fgColor indexed="64"/>
          <bgColor theme="0"/>
        </patternFill>
      </fill>
      <alignment horizontal="general" vertical="center" textRotation="0" wrapText="0" indent="0" justifyLastLine="0" shrinkToFit="0" readingOrder="0"/>
      <border diagonalUp="0" diagonalDown="0">
        <left/>
        <right/>
        <top style="medium">
          <color auto="1"/>
        </top>
        <bottom style="medium">
          <color auto="1"/>
        </bottom>
      </border>
      <protection locked="1" hidden="1"/>
    </dxf>
    <dxf>
      <font>
        <b val="0"/>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border diagonalUp="0" diagonalDown="0">
        <left/>
        <right/>
        <top/>
        <bottom style="medium">
          <color indexed="64"/>
        </bottom>
      </border>
      <protection locked="1" hidden="1"/>
    </dxf>
    <dxf>
      <font>
        <strike val="0"/>
        <outline val="0"/>
        <shadow val="0"/>
        <u val="none"/>
        <vertAlign val="baseline"/>
        <sz val="12"/>
        <name val="Calibri"/>
        <scheme val="minor"/>
      </font>
      <alignment horizontal="general" vertical="center" textRotation="0" wrapText="0" indent="0" justifyLastLine="0" shrinkToFit="0" readingOrder="0"/>
      <border diagonalUp="0" diagonalDown="0">
        <left/>
        <right/>
        <top style="medium">
          <color auto="1"/>
        </top>
        <bottom style="medium">
          <color auto="1"/>
        </bottom>
      </border>
      <protection locked="1" hidden="1"/>
    </dxf>
    <dxf>
      <font>
        <b val="0"/>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border diagonalUp="0" diagonalDown="0">
        <left style="medium">
          <color indexed="64"/>
        </left>
        <right/>
        <top/>
        <bottom style="medium">
          <color indexed="64"/>
        </bottom>
      </border>
      <protection locked="1" hidden="1"/>
    </dxf>
    <dxf>
      <font>
        <strike val="0"/>
        <outline val="0"/>
        <shadow val="0"/>
        <u val="none"/>
        <vertAlign val="baseline"/>
        <sz val="12"/>
        <name val="Calibri"/>
        <scheme val="minor"/>
      </font>
      <alignment horizontal="general" vertical="center" textRotation="0" wrapText="0" indent="0" justifyLastLine="0" shrinkToFit="0" readingOrder="0"/>
      <border diagonalUp="0" diagonalDown="0">
        <left/>
        <right/>
        <top style="medium">
          <color auto="1"/>
        </top>
        <bottom style="medium">
          <color auto="1"/>
        </bottom>
        <vertical/>
        <horizontal style="medium">
          <color auto="1"/>
        </horizontal>
      </border>
      <protection locked="1" hidden="1"/>
    </dxf>
    <dxf>
      <font>
        <strike val="0"/>
        <outline val="0"/>
        <shadow val="0"/>
        <u val="none"/>
        <vertAlign val="baseline"/>
        <sz val="12"/>
        <name val="Calibri"/>
        <scheme val="minor"/>
      </font>
      <alignment vertical="center" textRotation="0" indent="0" justifyLastLine="0" shrinkToFit="0" readingOrder="0"/>
      <protection locked="1" hidden="1"/>
    </dxf>
    <dxf>
      <font>
        <strike val="0"/>
        <outline val="0"/>
        <shadow val="0"/>
        <u val="none"/>
        <vertAlign val="baseline"/>
        <sz val="12"/>
        <name val="Calibri"/>
        <scheme val="minor"/>
      </font>
      <alignment vertical="center" textRotation="0" indent="0" justifyLastLine="0" shrinkToFit="0" readingOrder="0"/>
      <protection locked="1" hidden="1"/>
    </dxf>
    <dxf>
      <font>
        <strike val="0"/>
        <outline val="0"/>
        <shadow val="0"/>
        <u val="none"/>
        <vertAlign val="baseline"/>
        <sz val="12"/>
        <name val="Calibri"/>
        <scheme val="minor"/>
      </font>
      <alignment vertical="center" textRotation="0" indent="0" justifyLastLine="0" shrinkToFit="0" readingOrder="0"/>
      <protection locked="1" hidden="1"/>
    </dxf>
    <dxf>
      <font>
        <b val="0"/>
        <i val="0"/>
        <strike val="0"/>
        <condense val="0"/>
        <extend val="0"/>
        <outline val="0"/>
        <shadow val="0"/>
        <u val="none"/>
        <vertAlign val="baseline"/>
        <sz val="11"/>
        <color theme="1"/>
        <name val="Calibri"/>
        <scheme val="minor"/>
      </font>
      <numFmt numFmtId="13" formatCode="0%"/>
      <alignment horizontal="center" vertical="center" textRotation="0" wrapText="1" indent="0" justifyLastLine="0" shrinkToFit="0" readingOrder="0"/>
      <border diagonalUp="0" diagonalDown="0">
        <left style="thin">
          <color auto="1"/>
        </left>
        <right style="medium">
          <color indexed="64"/>
        </right>
        <top/>
        <bottom/>
        <vertical style="thin">
          <color auto="1"/>
        </vertical>
        <horizontal style="thin">
          <color auto="1"/>
        </horizontal>
      </border>
      <protection locked="0" hidden="0"/>
    </dxf>
    <dxf>
      <font>
        <strike val="0"/>
        <outline val="0"/>
        <shadow val="0"/>
        <vertAlign val="baseline"/>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0" hidden="0"/>
    </dxf>
    <dxf>
      <font>
        <strike val="0"/>
        <outline val="0"/>
        <shadow val="0"/>
        <vertAlign val="baseline"/>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1"/>
    </dxf>
    <dxf>
      <font>
        <strike val="0"/>
        <outline val="0"/>
        <shadow val="0"/>
        <vertAlign val="baseline"/>
        <name val="Calibri"/>
        <scheme val="minor"/>
      </font>
      <alignment horizontal="center" vertical="bottom" textRotation="0" wrapText="1" indent="0" justifyLastLine="0" shrinkToFit="0" readingOrder="0"/>
      <protection locked="1" hidden="1"/>
    </dxf>
    <dxf>
      <font>
        <b val="0"/>
        <i val="0"/>
        <strike val="0"/>
        <condense val="0"/>
        <extend val="0"/>
        <outline val="0"/>
        <shadow val="0"/>
        <u val="none"/>
        <vertAlign val="baseline"/>
        <sz val="11"/>
        <color theme="1"/>
        <name val="Calibri"/>
        <scheme val="minor"/>
      </font>
      <numFmt numFmtId="13" formatCode="0%"/>
      <border diagonalUp="0" diagonalDown="0">
        <left style="medium">
          <color indexed="64"/>
        </left>
        <right style="thin">
          <color auto="1"/>
        </right>
        <top/>
        <bottom/>
        <vertical style="thin">
          <color auto="1"/>
        </vertical>
        <horizontal style="thin">
          <color auto="1"/>
        </horizontal>
      </border>
      <protection locked="1" hidden="1"/>
    </dxf>
    <dxf>
      <protection locked="1" hidden="1"/>
    </dxf>
    <dxf>
      <font>
        <strike val="0"/>
        <outline val="0"/>
        <shadow val="0"/>
        <vertAlign val="baseline"/>
        <name val="Calibri"/>
        <scheme val="minor"/>
      </font>
      <protection locked="0" hidden="0"/>
    </dxf>
    <dxf>
      <border diagonalUp="0" diagonalDown="0">
        <left style="medium">
          <color theme="1"/>
        </left>
        <right style="medium">
          <color theme="1"/>
        </right>
        <top style="medium">
          <color theme="1"/>
        </top>
        <bottom style="medium">
          <color theme="1"/>
        </bottom>
      </border>
    </dxf>
    <dxf>
      <font>
        <strike val="0"/>
        <outline val="0"/>
        <shadow val="0"/>
        <vertAlign val="baseline"/>
        <name val="Calibri"/>
        <scheme val="minor"/>
      </font>
      <alignment horizontal="center" vertical="center" textRotation="0" wrapText="1" indent="0" justifyLastLine="0" shrinkToFit="0" readingOrder="0"/>
      <protection locked="0" hidden="0"/>
    </dxf>
    <dxf>
      <border>
        <bottom style="medium">
          <color indexed="64"/>
        </bottom>
      </border>
    </dxf>
    <dxf>
      <font>
        <strike val="0"/>
        <outline val="0"/>
        <shadow val="0"/>
        <vertAlign val="baseline"/>
        <name val="Calibri"/>
        <scheme val="minor"/>
      </font>
      <fill>
        <patternFill patternType="solid">
          <bgColor theme="3" tint="-0.499984740745262"/>
        </patternFill>
      </fill>
      <alignment horizontal="center" vertical="center" textRotation="0" wrapText="1" indent="0" justifyLastLine="0" shrinkToFit="0" readingOrder="0"/>
      <border diagonalUp="0" diagonalDown="0">
        <left/>
        <right/>
        <top/>
        <bottom/>
        <vertical/>
        <horizontal/>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right style="medium">
          <color indexed="64"/>
        </right>
        <top/>
        <bottom style="medium">
          <color indexed="64"/>
        </bottom>
      </border>
      <protection locked="1" hidden="1"/>
    </dxf>
    <dxf>
      <font>
        <strike val="0"/>
        <outline val="0"/>
        <shadow val="0"/>
        <u val="none"/>
        <vertAlign val="baseline"/>
        <sz val="12"/>
        <name val="Calibri"/>
        <scheme val="minor"/>
      </font>
      <numFmt numFmtId="166" formatCode="0.0%"/>
      <alignment horizontal="center" vertical="center" textRotation="0" wrapText="0" indent="0" justifyLastLine="0" shrinkToFit="0" readingOrder="0"/>
      <protection locked="1" hidden="1"/>
    </dxf>
    <dxf>
      <font>
        <b val="0"/>
        <i val="0"/>
        <strike val="0"/>
        <condense val="0"/>
        <extend val="0"/>
        <outline val="0"/>
        <shadow val="0"/>
        <u val="none"/>
        <vertAlign val="baseline"/>
        <sz val="12"/>
        <color theme="1"/>
        <name val="Calibri"/>
        <scheme val="minor"/>
      </font>
      <numFmt numFmtId="13" formatCode="0%"/>
      <alignment horizontal="center" vertical="center" textRotation="0" wrapText="0" indent="0" justifyLastLine="0" shrinkToFit="0" readingOrder="0"/>
      <border diagonalUp="0" diagonalDown="0">
        <left/>
        <right/>
        <top/>
        <bottom style="medium">
          <color indexed="64"/>
        </bottom>
      </border>
      <protection locked="1" hidden="1"/>
    </dxf>
    <dxf>
      <font>
        <b/>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protection locked="1" hidden="1"/>
    </dxf>
    <dxf>
      <protection locked="1" hidden="1"/>
    </dxf>
    <dxf>
      <font>
        <strike val="0"/>
        <outline val="0"/>
        <shadow val="0"/>
        <u val="none"/>
        <vertAlign val="baseline"/>
        <sz val="12"/>
        <color theme="0"/>
        <name val="Calibri"/>
        <scheme val="minor"/>
      </font>
      <numFmt numFmtId="14" formatCode="0.00%"/>
      <fill>
        <patternFill patternType="solid">
          <fgColor indexed="64"/>
          <bgColor theme="0"/>
        </patternFill>
      </fill>
      <alignment horizontal="center" vertical="center" textRotation="0" wrapText="0" indent="0" justifyLastLine="0" shrinkToFit="0" readingOrder="0"/>
      <protection locked="1" hidden="1"/>
    </dxf>
    <dxf>
      <protection locked="1" hidden="1"/>
    </dxf>
    <dxf>
      <font>
        <strike val="0"/>
        <outline val="0"/>
        <shadow val="0"/>
        <u val="none"/>
        <vertAlign val="baseline"/>
        <sz val="12"/>
        <color theme="0"/>
        <name val="Calibri"/>
        <scheme val="minor"/>
      </font>
      <fill>
        <patternFill patternType="solid">
          <fgColor indexed="64"/>
          <bgColor theme="0"/>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left/>
        <right/>
        <top/>
        <bottom style="medium">
          <color indexed="64"/>
        </bottom>
      </border>
      <protection locked="1" hidden="1"/>
    </dxf>
    <dxf>
      <font>
        <strike val="0"/>
        <outline val="0"/>
        <shadow val="0"/>
        <u val="none"/>
        <vertAlign val="baseline"/>
        <sz val="12"/>
        <color theme="1"/>
        <name val="Calibri"/>
        <scheme val="minor"/>
      </font>
      <numFmt numFmtId="13" formatCode="0%"/>
      <fill>
        <patternFill patternType="solid">
          <fgColor indexed="64"/>
          <bgColor theme="0"/>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border diagonalUp="0" diagonalDown="0">
        <left/>
        <right/>
        <top/>
        <bottom style="medium">
          <color indexed="64"/>
        </bottom>
      </border>
      <protection locked="1" hidden="1"/>
    </dxf>
    <dxf>
      <font>
        <strike val="0"/>
        <outline val="0"/>
        <shadow val="0"/>
        <u val="none"/>
        <vertAlign val="baseline"/>
        <sz val="12"/>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border diagonalUp="0" diagonalDown="0">
        <left style="medium">
          <color indexed="64"/>
        </left>
        <right/>
        <top/>
        <bottom style="medium">
          <color indexed="64"/>
        </bottom>
      </border>
      <protection locked="1" hidden="1"/>
    </dxf>
    <dxf>
      <font>
        <strike val="0"/>
        <outline val="0"/>
        <shadow val="0"/>
        <u val="none"/>
        <vertAlign val="baseline"/>
        <sz val="12"/>
        <name val="Calibri"/>
        <scheme val="minor"/>
      </font>
      <alignment horizontal="general" vertical="center" textRotation="0" wrapText="0" indent="0" justifyLastLine="0" shrinkToFit="0" readingOrder="0"/>
      <protection locked="1" hidden="1"/>
    </dxf>
    <dxf>
      <font>
        <strike val="0"/>
        <outline val="0"/>
        <shadow val="0"/>
        <u val="none"/>
        <vertAlign val="baseline"/>
        <sz val="12"/>
        <name val="Calibri"/>
        <scheme val="minor"/>
      </font>
      <alignment vertical="center" textRotation="0" indent="0" justifyLastLine="0" shrinkToFit="0" readingOrder="0"/>
      <protection locked="1" hidden="1"/>
    </dxf>
    <dxf>
      <font>
        <strike val="0"/>
        <outline val="0"/>
        <shadow val="0"/>
        <u val="none"/>
        <vertAlign val="baseline"/>
        <sz val="12"/>
        <name val="Calibri"/>
        <scheme val="minor"/>
      </font>
      <alignment vertical="center" textRotation="0" indent="0" justifyLastLine="0" shrinkToFit="0" readingOrder="0"/>
      <protection locked="1" hidden="1"/>
    </dxf>
    <dxf>
      <font>
        <strike val="0"/>
        <outline val="0"/>
        <shadow val="0"/>
        <u val="none"/>
        <vertAlign val="baseline"/>
        <sz val="12"/>
        <name val="Calibri"/>
        <scheme val="minor"/>
      </font>
      <alignment vertical="center" textRotation="0" indent="0" justifyLastLine="0" shrinkToFit="0" readingOrder="0"/>
      <protection locked="1" hidden="1"/>
    </dxf>
    <dxf>
      <numFmt numFmtId="166" formatCode="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name val="Calibri"/>
        <scheme val="minor"/>
      </font>
      <numFmt numFmtId="14" formatCode="0.00%"/>
      <fill>
        <patternFill patternType="solid">
          <fgColor indexed="64"/>
          <bgColor theme="0" tint="-4.9989318521683403E-2"/>
        </patternFill>
      </fill>
      <alignment horizontal="center" vertical="center" textRotation="0" wrapText="1" indent="0" justifyLastLine="0" shrinkToFit="0" readingOrder="0"/>
      <protection locked="1" hidden="1"/>
    </dxf>
    <dxf>
      <numFmt numFmtId="166" formatCode="0.0%"/>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border>
      <protection locked="0" hidden="0"/>
    </dxf>
    <dxf>
      <font>
        <strike val="0"/>
        <outline val="0"/>
        <shadow val="0"/>
        <vertAlign val="baseline"/>
        <name val="Calibri"/>
        <scheme val="minor"/>
      </font>
      <numFmt numFmtId="14" formatCode="0.00%"/>
      <fill>
        <patternFill patternType="solid">
          <fgColor indexed="64"/>
          <bgColor theme="0" tint="-4.9989318521683403E-2"/>
        </patternFill>
      </fill>
      <alignment horizontal="center" vertical="center" textRotation="0" wrapText="1" indent="0" justifyLastLine="0" shrinkToFit="0" readingOrder="0"/>
      <protection locked="1" hidden="1"/>
    </dxf>
    <dxf>
      <font>
        <strike val="0"/>
        <outline val="0"/>
        <shadow val="0"/>
        <vertAlign val="baseline"/>
        <name val="Calibri"/>
        <scheme val="minor"/>
      </font>
      <numFmt numFmtId="1" formatCode="0"/>
      <fill>
        <patternFill patternType="solid">
          <fgColor indexed="64"/>
          <bgColor theme="0" tint="-0.14999847407452621"/>
        </patternFill>
      </fill>
      <alignment horizontal="center" vertical="center" textRotation="0" wrapText="1" indent="0" justifyLastLine="0" shrinkToFit="0" readingOrder="0"/>
      <protection locked="0" hidden="0"/>
    </dxf>
    <dxf>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protection locked="0" hidden="0"/>
    </dxf>
    <dxf>
      <font>
        <strike val="0"/>
        <outline val="0"/>
        <shadow val="0"/>
        <vertAlign val="baseline"/>
        <name val="Calibri"/>
        <scheme val="minor"/>
      </font>
      <numFmt numFmtId="13" formatCode="0%"/>
      <fill>
        <patternFill patternType="solid">
          <fgColor indexed="64"/>
          <bgColor theme="0" tint="-4.9989318521683403E-2"/>
        </patternFill>
      </fill>
      <alignment horizontal="center" vertical="center" textRotation="0" wrapText="1" indent="0" justifyLastLine="0" shrinkToFit="0" readingOrder="0"/>
      <protection locked="0" hidden="0"/>
    </dxf>
    <dxf>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protection locked="0" hidden="0"/>
    </dxf>
    <dxf>
      <font>
        <strike val="0"/>
        <outline val="0"/>
        <shadow val="0"/>
        <vertAlign val="baseline"/>
        <name val="Calibri"/>
        <scheme val="minor"/>
      </font>
      <numFmt numFmtId="20" formatCode="d\-mmm\-yy"/>
      <fill>
        <patternFill patternType="solid">
          <fgColor indexed="64"/>
          <bgColor theme="0" tint="-4.9989318521683403E-2"/>
        </patternFill>
      </fill>
      <alignment horizontal="center" vertical="center" textRotation="0" wrapText="1" indent="0" justifyLastLine="0" shrinkToFit="0" readingOrder="0"/>
      <protection locked="0" hidden="0"/>
    </dxf>
    <dxf>
      <font>
        <strike val="0"/>
        <outline val="0"/>
        <shadow val="0"/>
        <vertAlign val="baseline"/>
        <name val="Calibri"/>
        <scheme val="minor"/>
      </font>
      <numFmt numFmtId="170" formatCode="d/m/yy"/>
      <fill>
        <patternFill patternType="solid">
          <fgColor indexed="64"/>
          <bgColor theme="0" tint="-0.14999847407452621"/>
        </patternFill>
      </fill>
      <alignment horizontal="center" vertical="center" textRotation="0" wrapText="1" indent="0" justifyLastLine="0" shrinkToFit="0" readingOrder="0"/>
      <protection locked="0" hidden="0"/>
    </dxf>
    <dxf>
      <border outline="0">
        <top style="thin">
          <color indexed="64"/>
        </top>
      </border>
    </dxf>
    <dxf>
      <font>
        <strike val="0"/>
        <outline val="0"/>
        <shadow val="0"/>
        <vertAlign val="baseline"/>
        <name val="Calibri"/>
        <scheme val="minor"/>
      </font>
      <alignment vertical="center" textRotation="0" indent="0" justifyLastLine="0" shrinkToFit="0" readingOrder="0"/>
      <border diagonalUp="0" diagonalDown="0">
        <left style="thin">
          <color auto="1"/>
        </left>
        <right style="thin">
          <color auto="1"/>
        </right>
        <top/>
        <bottom/>
      </border>
      <protection locked="0" hidden="0"/>
    </dxf>
    <dxf>
      <border outline="0">
        <left style="thin">
          <color indexed="64"/>
        </left>
        <right style="thin">
          <color indexed="64"/>
        </right>
        <top style="thin">
          <color indexed="64"/>
        </top>
        <bottom style="thin">
          <color indexed="64"/>
        </bottom>
      </border>
    </dxf>
    <dxf>
      <font>
        <strike val="0"/>
        <outline val="0"/>
        <shadow val="0"/>
        <vertAlign val="baseline"/>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4" tint="-0.499984740745262"/>
        </patternFill>
      </fill>
      <alignment horizontal="center" vertical="center" textRotation="0" wrapText="1" indent="0" justifyLastLine="0" shrinkToFit="0" readingOrder="0"/>
      <border diagonalUp="0" diagonalDown="0">
        <left style="thin">
          <color auto="1"/>
        </left>
        <right style="thin">
          <color auto="1"/>
        </right>
        <top/>
        <bottom/>
      </border>
      <protection locked="1" hidden="1"/>
    </dxf>
    <dxf>
      <font>
        <color theme="0"/>
      </font>
    </dxf>
    <dxf>
      <font>
        <color theme="0"/>
      </font>
    </dxf>
    <dxf>
      <font>
        <color theme="0"/>
      </font>
    </dxf>
    <dxf>
      <font>
        <color theme="0"/>
      </font>
    </dxf>
    <dxf>
      <font>
        <color theme="0"/>
      </font>
    </dxf>
    <dxf>
      <font>
        <color auto="1"/>
      </font>
    </dxf>
    <dxf>
      <font>
        <color theme="0"/>
      </font>
    </dxf>
    <dxf>
      <font>
        <color theme="0"/>
      </font>
    </dxf>
    <dxf>
      <font>
        <b/>
        <i val="0"/>
        <color theme="0"/>
      </font>
      <fill>
        <patternFill>
          <bgColor theme="9" tint="-0.24994659260841701"/>
        </patternFill>
      </fill>
      <border>
        <vertical/>
        <horizontal/>
      </border>
    </dxf>
    <dxf>
      <border>
        <left style="thin">
          <color auto="1"/>
        </left>
        <right style="thin">
          <color auto="1"/>
        </right>
        <top style="thin">
          <color auto="1"/>
        </top>
        <bottom style="thin">
          <color auto="1"/>
        </bottom>
        <vertical/>
        <horizontal/>
      </border>
    </dxf>
    <dxf>
      <font>
        <color auto="1"/>
      </font>
    </dxf>
    <dxf>
      <border diagonalUp="0" diagonalDown="0">
        <left/>
        <right style="thick">
          <color auto="1"/>
        </right>
        <top style="thick">
          <color auto="1"/>
        </top>
        <bottom style="thick">
          <color auto="1"/>
        </bottom>
        <vertical/>
        <horizontal/>
      </border>
    </dxf>
  </dxfs>
  <tableStyles count="1" defaultTableStyle="TableStyleMedium2" defaultPivotStyle="PivotStyleLight16">
    <tableStyle name="Sin Diseño" pivot="0" count="1" xr9:uid="{00000000-0011-0000-FFFF-FFFF00000000}">
      <tableStyleElement type="wholeTable" dxfId="138"/>
    </tableStyle>
  </tableStyles>
  <colors>
    <mruColors>
      <color rgb="FFDC4444"/>
      <color rgb="FFE5FD6F"/>
      <color rgb="FFF4F9F1"/>
      <color rgb="FFFE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342900</xdr:colOff>
          <xdr:row>115</xdr:row>
          <xdr:rowOff>28575</xdr:rowOff>
        </xdr:from>
        <xdr:to>
          <xdr:col>7</xdr:col>
          <xdr:colOff>714375</xdr:colOff>
          <xdr:row>116</xdr:row>
          <xdr:rowOff>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116</xdr:row>
          <xdr:rowOff>38100</xdr:rowOff>
        </xdr:from>
        <xdr:to>
          <xdr:col>7</xdr:col>
          <xdr:colOff>714375</xdr:colOff>
          <xdr:row>117</xdr:row>
          <xdr:rowOff>0</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117</xdr:row>
          <xdr:rowOff>38100</xdr:rowOff>
        </xdr:from>
        <xdr:to>
          <xdr:col>7</xdr:col>
          <xdr:colOff>714375</xdr:colOff>
          <xdr:row>118</xdr:row>
          <xdr:rowOff>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118</xdr:row>
          <xdr:rowOff>38100</xdr:rowOff>
        </xdr:from>
        <xdr:to>
          <xdr:col>7</xdr:col>
          <xdr:colOff>714375</xdr:colOff>
          <xdr:row>119</xdr:row>
          <xdr:rowOff>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119</xdr:row>
          <xdr:rowOff>38100</xdr:rowOff>
        </xdr:from>
        <xdr:to>
          <xdr:col>7</xdr:col>
          <xdr:colOff>714375</xdr:colOff>
          <xdr:row>120</xdr:row>
          <xdr:rowOff>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194</xdr:row>
          <xdr:rowOff>38100</xdr:rowOff>
        </xdr:from>
        <xdr:to>
          <xdr:col>1</xdr:col>
          <xdr:colOff>866775</xdr:colOff>
          <xdr:row>195</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194</xdr:row>
          <xdr:rowOff>295275</xdr:rowOff>
        </xdr:from>
        <xdr:to>
          <xdr:col>1</xdr:col>
          <xdr:colOff>866775</xdr:colOff>
          <xdr:row>195</xdr:row>
          <xdr:rowOff>219075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176</xdr:row>
          <xdr:rowOff>104775</xdr:rowOff>
        </xdr:from>
        <xdr:to>
          <xdr:col>1</xdr:col>
          <xdr:colOff>904875</xdr:colOff>
          <xdr:row>177</xdr:row>
          <xdr:rowOff>38100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177</xdr:row>
          <xdr:rowOff>104775</xdr:rowOff>
        </xdr:from>
        <xdr:to>
          <xdr:col>1</xdr:col>
          <xdr:colOff>904875</xdr:colOff>
          <xdr:row>177</xdr:row>
          <xdr:rowOff>333375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0000000}" name="Tabla22" displayName="Tabla22" ref="D64:I89" headerRowDxfId="126" dataDxfId="124" totalsRowDxfId="122" headerRowBorderDxfId="125" tableBorderDxfId="123" totalsRowBorderDxfId="121">
  <tableColumns count="6">
    <tableColumn id="1" xr3:uid="{00000000-0010-0000-0000-000001000000}" name="Ponderación según familias de puestos - NIVELES" dataDxfId="120"/>
    <tableColumn id="2" xr3:uid="{00000000-0010-0000-0000-000002000000}" name="Fecha de entrega / cumplimiento" dataDxfId="119" totalsRowDxfId="118"/>
    <tableColumn id="3" xr3:uid="{00000000-0010-0000-0000-000003000000}" name="Seguimiento - JUNIO -_x000a_(Indicar el porcentaje de avance y la justificación)" totalsRowLabel="Total de Metas" dataDxfId="117" totalsRowDxfId="116"/>
    <tableColumn id="4" xr3:uid="{00000000-0010-0000-0000-000004000000}" name="EVALUACIÓN FINAL_x000a_- FEBRERO -_x000a_0 a 100 Puntos" dataDxfId="115"/>
    <tableColumn id="5" xr3:uid="{00000000-0010-0000-0000-000005000000}" name="% Por cada meta" dataDxfId="114" totalsRowDxfId="113">
      <calculatedColumnFormula>+IFERROR(VLOOKUP(Tabla22[[#This Row],[Ponderación según familias de puestos - NIVELES]],$B$161:$G$167,5,0)," ")</calculatedColumnFormula>
    </tableColumn>
    <tableColumn id="7" xr3:uid="{00000000-0010-0000-0000-000007000000}" name="% Obtenido total" dataDxfId="112" totalsRowDxfId="111">
      <calculatedColumnFormula>IFERROR((Tabla22[[#This Row],[EVALUACIÓN FINAL
- FEBRERO -
0 a 100 Puntos]]*Tabla22[[#This Row],[% Por cada meta]])/100,0)</calculatedColumnFormula>
    </tableColumn>
  </tableColumns>
  <tableStyleInfo name="Sin Diseñ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Tabla9" displayName="Tabla9" ref="B160:H169" totalsRowCount="1" headerRowDxfId="110" dataDxfId="109" totalsRowDxfId="108">
  <tableColumns count="7">
    <tableColumn id="1" xr3:uid="{00000000-0010-0000-0100-000001000000}" name="Columna1" totalsRowLabel="Total" dataDxfId="107" totalsRowDxfId="106"/>
    <tableColumn id="2" xr3:uid="{00000000-0010-0000-0100-000002000000}" name="Columna2" dataDxfId="105" totalsRowDxfId="104"/>
    <tableColumn id="8" xr3:uid="{00000000-0010-0000-0100-000008000000}" name="Columna3" dataDxfId="103" totalsRowDxfId="102" dataCellStyle="Porcentaje"/>
    <tableColumn id="3" xr3:uid="{00000000-0010-0000-0100-000003000000}" name="Columna4" dataDxfId="101" totalsRowDxfId="100" dataCellStyle="Millares"/>
    <tableColumn id="5" xr3:uid="{00000000-0010-0000-0100-000005000000}" name="Columna5" dataDxfId="99" totalsRowDxfId="98" dataCellStyle="Porcentaje">
      <calculatedColumnFormula>+IFERROR((G161/E161),0)</calculatedColumnFormula>
    </tableColumn>
    <tableColumn id="4" xr3:uid="{00000000-0010-0000-0100-000004000000}" name="Columna6" totalsRowFunction="sum" dataDxfId="97" totalsRowDxfId="96" dataCellStyle="Porcentaje">
      <calculatedColumnFormula>+IFERROR(INDEX(Datos!$L$3:$P$10,MATCH('Evaluación MCJ'!B161,Datos!$K$3:$K$10,0),MATCH($G$20,Datos!$L$2:$P$2,0))," ")</calculatedColumnFormula>
    </tableColumn>
    <tableColumn id="9" xr3:uid="{00000000-0010-0000-0100-000009000000}" name="Columna7" totalsRowFunction="custom" dataDxfId="95" totalsRowDxfId="94" dataCellStyle="Millares">
      <totalsRowFormula>(SUBTOTAL(109,Tabla9[Columna7]))</totalsRow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Tabla12" displayName="Tabla12" ref="E197:H206" totalsRowCount="1" headerRowDxfId="93" dataDxfId="91" totalsRowDxfId="89" headerRowBorderDxfId="92" tableBorderDxfId="90">
  <tableColumns count="4">
    <tableColumn id="4" xr3:uid="{00000000-0010-0000-0200-000004000000}" name="% Máximo por criterio" totalsRowFunction="sum" dataDxfId="88" totalsRowDxfId="87">
      <calculatedColumnFormula>+G161</calculatedColumnFormula>
    </tableColumn>
    <tableColumn id="1" xr3:uid="{00000000-0010-0000-0200-000001000000}" name="Puntuación Criterio Original" totalsRowFunction="sum" dataDxfId="86" totalsRowDxfId="85" dataCellStyle="Millares">
      <calculatedColumnFormula>+H161</calculatedColumnFormula>
    </tableColumn>
    <tableColumn id="2" xr3:uid="{00000000-0010-0000-0200-000002000000}" name="Nueva Puntuación Criterio" dataDxfId="84" totalsRowDxfId="83" dataCellStyle="Porcentaje"/>
    <tableColumn id="3" xr3:uid="{00000000-0010-0000-0200-000003000000}" name="Diferencia de Puntos" dataDxfId="82" totalsRowDxfId="8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a911" displayName="Tabla911" ref="B127:H136" totalsRowCount="1" headerRowDxfId="80" dataDxfId="79" totalsRowDxfId="78">
  <tableColumns count="7">
    <tableColumn id="1" xr3:uid="{00000000-0010-0000-0300-000001000000}" name="Columna1" totalsRowLabel="Total" dataDxfId="77" totalsRowDxfId="76"/>
    <tableColumn id="2" xr3:uid="{00000000-0010-0000-0300-000002000000}" name="Columna2" dataDxfId="75" totalsRowDxfId="74"/>
    <tableColumn id="8" xr3:uid="{00000000-0010-0000-0300-000008000000}" name="Columna3" dataDxfId="73" totalsRowDxfId="72" dataCellStyle="Porcentaje"/>
    <tableColumn id="6" xr3:uid="{00000000-0010-0000-0300-000006000000}" name="Columna32" dataDxfId="71" totalsRowDxfId="70"/>
    <tableColumn id="3" xr3:uid="{00000000-0010-0000-0300-000003000000}" name="Columna4" dataDxfId="69" totalsRowDxfId="68" dataCellStyle="Millares"/>
    <tableColumn id="5" xr3:uid="{00000000-0010-0000-0300-000005000000}" name="Columna5" totalsRowFunction="sum" dataDxfId="67" totalsRowDxfId="66" dataCellStyle="Porcentaje">
      <calculatedColumnFormula>IFERROR(((H128/F128)*Tabla911[[#This Row],[Columna4]]),"")</calculatedColumnFormula>
    </tableColumn>
    <tableColumn id="4" xr3:uid="{00000000-0010-0000-0300-000004000000}" name="Columna7" totalsRowFunction="sum" dataDxfId="65" totalsRowDxfId="64" dataCellStyle="Porcentaje">
      <calculatedColumnFormula>+IFERROR(INDEX(Datos!$L$3:$P$10,MATCH('Evaluación MCJ'!B128,Datos!$K$3:$K$10,0),MATCH($G$20,Datos!$L$2:$P$2,0))," ")</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a1" displayName="Tabla1" ref="A2:G1637" totalsRowCount="1" headerRowDxfId="62" dataDxfId="61" headerRowCellStyle="Normal 2">
  <autoFilter ref="A2:G1636" xr:uid="{00000000-0009-0000-0100-000001000000}"/>
  <sortState xmlns:xlrd2="http://schemas.microsoft.com/office/spreadsheetml/2017/richdata2" ref="A3:G1636">
    <sortCondition ref="G2:G1636"/>
  </sortState>
  <tableColumns count="7">
    <tableColumn id="2" xr3:uid="{00000000-0010-0000-0400-000002000000}" name="CODIGO PRESUPUESTARIO" totalsRowLabel="Total" dataDxfId="60" totalsRowDxfId="6"/>
    <tableColumn id="3" xr3:uid="{00000000-0010-0000-0400-000003000000}" name="NO. PUESTO 2021" totalsRowFunction="count" dataDxfId="59" totalsRowDxfId="5"/>
    <tableColumn id="4" xr3:uid="{00000000-0010-0000-0400-000004000000}" name="FAMILIA" dataDxfId="58" totalsRowDxfId="4"/>
    <tableColumn id="5" xr3:uid="{00000000-0010-0000-0400-000005000000}" name="CLASE" dataDxfId="57" totalsRowDxfId="3"/>
    <tableColumn id="6" xr3:uid="{00000000-0010-0000-0400-000006000000}" name="ESPECIALIDAD" dataDxfId="56" totalsRowDxfId="2"/>
    <tableColumn id="7" xr3:uid="{00000000-0010-0000-0400-000007000000}" name="FORMACIÓN" dataDxfId="55" totalsRowDxfId="1"/>
    <tableColumn id="1" xr3:uid="{00000000-0010-0000-0400-000001000000}" name="NOMBRE DE LA DEPENDENCIA" dataDxfId="54" totalsRowDxfId="0"/>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a2" displayName="Tabla2" ref="I3:I7" totalsRowShown="0" headerRowDxfId="53" dataDxfId="51" headerRowBorderDxfId="52" tableBorderDxfId="50">
  <autoFilter ref="I3:I7" xr:uid="{00000000-0009-0000-0100-000002000000}">
    <filterColumn colId="0" hiddenButton="1"/>
  </autoFilter>
  <tableColumns count="1">
    <tableColumn id="1" xr3:uid="{00000000-0010-0000-0500-000001000000}" name="ALTA DIRECCIÓN PÚBLICA" dataDxfId="49"/>
  </tableColumns>
  <tableStyleInfo name="Sin Diseñ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INVESTIGACION_ANALISIS_Y_ASESORAMIENTO_DE_POLITICAS" displayName="INVESTIGACION_ANALISIS_Y_ASESORAMIENTO_DE_POLITICAS" ref="I9:I13" totalsRowShown="0" headerRowDxfId="48" dataDxfId="46" headerRowBorderDxfId="47" tableBorderDxfId="45">
  <autoFilter ref="I9:I13" xr:uid="{00000000-0009-0000-0100-000003000000}">
    <filterColumn colId="0" hiddenButton="1"/>
  </autoFilter>
  <tableColumns count="1">
    <tableColumn id="1" xr3:uid="{00000000-0010-0000-0600-000001000000}" name="INVESTIGACIÓN, ANÁLISIS Y ASESORAMIENTO DE POLÍTICAS" dataDxfId="44"/>
  </tableColumns>
  <tableStyleInfo name="Sin Diseñ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a4" displayName="Tabla4" ref="I15:I18" totalsRowShown="0" headerRowDxfId="43" dataDxfId="41" headerRowBorderDxfId="42" tableBorderDxfId="40">
  <autoFilter ref="I15:I18" xr:uid="{00000000-0009-0000-0100-000004000000}">
    <filterColumn colId="0" hiddenButton="1"/>
  </autoFilter>
  <tableColumns count="1">
    <tableColumn id="1" xr3:uid="{00000000-0010-0000-0700-000001000000}" name="PRESTACIÓN DE SERVICIOS PÚBLICOS" dataDxfId="39"/>
  </tableColumns>
  <tableStyleInfo name="Sin Diseñ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abla5" displayName="Tabla5" ref="I20:I22" totalsRowShown="0" headerRowDxfId="38" dataDxfId="36" headerRowBorderDxfId="37" tableBorderDxfId="35">
  <autoFilter ref="I20:I22" xr:uid="{00000000-0009-0000-0100-000005000000}">
    <filterColumn colId="0" hiddenButton="1"/>
  </autoFilter>
  <tableColumns count="1">
    <tableColumn id="1" xr3:uid="{00000000-0010-0000-0800-000001000000}" name="Gerencia_y_Administración" dataDxfId="34"/>
  </tableColumns>
  <tableStyleInfo name="Sin Diseñ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a6" displayName="Tabla6" ref="I24:I26" totalsRowShown="0" headerRowDxfId="33" dataDxfId="31" headerRowBorderDxfId="32" tableBorderDxfId="30">
  <autoFilter ref="I24:I26" xr:uid="{00000000-0009-0000-0100-000006000000}">
    <filterColumn colId="0" hiddenButton="1"/>
  </autoFilter>
  <tableColumns count="1">
    <tableColumn id="1" xr3:uid="{00000000-0010-0000-0900-000001000000}" name="NO PROFESIONALES" dataDxfId="29"/>
  </tableColumns>
  <tableStyleInfo name="Sin Diseñ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a7" displayName="Tabla7" ref="R2:W6" totalsRowShown="0" headerRowDxfId="28" dataDxfId="27">
  <autoFilter ref="R2:W6" xr:uid="{00000000-0009-0000-0100-000007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NIVEL DE DOMINIO" dataDxfId="26"/>
    <tableColumn id="2" xr3:uid="{00000000-0010-0000-0A00-000002000000}" name="Alta_Dirección_Pública" dataDxfId="25" dataCellStyle="Porcentaje"/>
    <tableColumn id="3" xr3:uid="{00000000-0010-0000-0A00-000003000000}" name="Investigación_Análisis_y_Asesoramiento_de_Políticas" dataDxfId="24" dataCellStyle="Porcentaje"/>
    <tableColumn id="4" xr3:uid="{00000000-0010-0000-0A00-000004000000}" name="Prestación_de_Servicios_Públicos" dataDxfId="23" dataCellStyle="Porcentaje"/>
    <tableColumn id="5" xr3:uid="{00000000-0010-0000-0A00-000005000000}" name="Gerencia_y_Administración" dataDxfId="22" dataCellStyle="Porcentaje"/>
    <tableColumn id="6" xr3:uid="{00000000-0010-0000-0A00-000006000000}" name="No_Profesionales" dataDxfId="21" dataCellStyle="Porcentaje"/>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a11" displayName="Tabla11" ref="K2:P11" totalsRowCount="1" headerRowDxfId="20" dataDxfId="19">
  <autoFilter ref="K2:P10"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B00-000001000000}" name="EVALUACIÓN GESTIÓN DEL DESEMPEÑO POR FAMILIAS DE PUESTOS" totalsRowLabel="Total" dataDxfId="18" totalsRowDxfId="17"/>
    <tableColumn id="2" xr3:uid="{00000000-0010-0000-0B00-000002000000}" name="Alta_Dirección_Pública" totalsRowFunction="sum" dataDxfId="16" totalsRowDxfId="15"/>
    <tableColumn id="3" xr3:uid="{00000000-0010-0000-0B00-000003000000}" name="Investigación_Análisis_y_Asesoramiento_de_Políticas" totalsRowFunction="sum" dataDxfId="14" totalsRowDxfId="13"/>
    <tableColumn id="4" xr3:uid="{00000000-0010-0000-0B00-000004000000}" name="Prestación_de_Servicios_Públicos" totalsRowFunction="sum" dataDxfId="12" totalsRowDxfId="11"/>
    <tableColumn id="5" xr3:uid="{00000000-0010-0000-0B00-000005000000}" name="Gerencia_y_Administración" totalsRowFunction="sum" dataDxfId="10" totalsRowDxfId="9"/>
    <tableColumn id="6" xr3:uid="{00000000-0010-0000-0B00-000006000000}" name="No_Profesionales" totalsRowFunction="sum" dataDxfId="8" totalsRowDxfId="7"/>
  </tableColumns>
  <tableStyleInfo name="TableStyleLight4" showFirstColumn="0" showLastColumn="0" showRowStripes="1" showColumnStripes="0"/>
</table>
</file>

<file path=xl/theme/theme1.xml><?xml version="1.0" encoding="utf-8"?>
<a:theme xmlns:a="http://schemas.openxmlformats.org/drawingml/2006/main" name="Sector">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ector">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table" Target="../tables/table4.xml"/><Relationship Id="rId2" Type="http://schemas.openxmlformats.org/officeDocument/2006/relationships/drawing" Target="../drawings/drawing1.xml"/><Relationship Id="rId16" Type="http://schemas.openxmlformats.org/officeDocument/2006/relationships/table" Target="../tables/table3.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table" Target="../tables/table2.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10"/>
  <sheetViews>
    <sheetView showGridLines="0" showRowColHeaders="0" zoomScaleNormal="100" workbookViewId="0">
      <selection activeCell="E36" sqref="E36"/>
    </sheetView>
  </sheetViews>
  <sheetFormatPr baseColWidth="10" defaultColWidth="11.42578125" defaultRowHeight="15" x14ac:dyDescent="0.25"/>
  <cols>
    <col min="1" max="1" width="11.42578125" style="162" customWidth="1"/>
    <col min="2" max="2" width="26.42578125" style="162" customWidth="1"/>
    <col min="3" max="3" width="21.42578125" style="162" customWidth="1"/>
    <col min="4" max="4" width="22.7109375" style="162" customWidth="1"/>
    <col min="5" max="5" width="20.7109375" style="162" customWidth="1"/>
    <col min="6" max="6" width="18.140625" style="162" customWidth="1"/>
    <col min="7" max="7" width="12.28515625" style="162" customWidth="1"/>
    <col min="8" max="8" width="13.7109375" style="162" customWidth="1"/>
    <col min="9" max="9" width="12.42578125" style="162" customWidth="1"/>
    <col min="10" max="10" width="2.140625" style="162" customWidth="1"/>
    <col min="11" max="11" width="11.42578125" style="162"/>
    <col min="12" max="12" width="13.7109375" style="162" bestFit="1" customWidth="1"/>
    <col min="13" max="13" width="12" style="162" bestFit="1" customWidth="1"/>
    <col min="14" max="16384" width="11.42578125" style="162"/>
  </cols>
  <sheetData>
    <row r="1" spans="1:9" ht="18.75" customHeight="1" x14ac:dyDescent="0.25">
      <c r="A1" s="230" t="s">
        <v>0</v>
      </c>
      <c r="B1" s="230"/>
      <c r="C1" s="230"/>
      <c r="D1" s="230"/>
      <c r="E1" s="230"/>
      <c r="F1" s="230"/>
      <c r="G1" s="230"/>
      <c r="H1" s="230"/>
      <c r="I1" s="230"/>
    </row>
    <row r="2" spans="1:9" ht="16.5" customHeight="1" x14ac:dyDescent="0.25">
      <c r="A2" s="253" t="s">
        <v>1</v>
      </c>
      <c r="B2" s="253"/>
      <c r="C2" s="148" t="s">
        <v>2</v>
      </c>
      <c r="D2" s="246">
        <v>44927</v>
      </c>
      <c r="E2" s="246"/>
      <c r="F2" s="148" t="s">
        <v>3</v>
      </c>
      <c r="G2" s="246">
        <v>45291</v>
      </c>
      <c r="H2" s="246"/>
      <c r="I2" s="246"/>
    </row>
    <row r="3" spans="1:9" ht="3" customHeight="1" x14ac:dyDescent="0.25">
      <c r="A3" s="164"/>
      <c r="B3" s="165"/>
      <c r="C3" s="165"/>
      <c r="D3" s="165"/>
      <c r="E3" s="165"/>
      <c r="F3" s="165"/>
      <c r="G3" s="165"/>
      <c r="H3" s="165"/>
    </row>
    <row r="4" spans="1:9" ht="18" customHeight="1" x14ac:dyDescent="0.25">
      <c r="A4" s="155" t="s">
        <v>4</v>
      </c>
      <c r="B4" s="231" t="s">
        <v>5</v>
      </c>
      <c r="C4" s="231"/>
      <c r="D4" s="231"/>
      <c r="E4" s="231"/>
      <c r="F4" s="231"/>
      <c r="G4" s="231"/>
      <c r="H4" s="231"/>
      <c r="I4" s="231"/>
    </row>
    <row r="5" spans="1:9" ht="3" customHeight="1" x14ac:dyDescent="0.25">
      <c r="A5" s="232"/>
      <c r="B5" s="232"/>
      <c r="C5" s="232"/>
      <c r="D5" s="232"/>
      <c r="E5" s="232"/>
      <c r="F5" s="232"/>
      <c r="G5" s="232"/>
      <c r="H5" s="232"/>
      <c r="I5" s="232"/>
    </row>
    <row r="6" spans="1:9" ht="18" customHeight="1" x14ac:dyDescent="0.25">
      <c r="A6" s="233" t="s">
        <v>6</v>
      </c>
      <c r="B6" s="233"/>
      <c r="C6" s="249"/>
      <c r="D6" s="249"/>
      <c r="E6" s="249"/>
      <c r="F6" s="250" t="s">
        <v>7</v>
      </c>
      <c r="G6" s="250"/>
      <c r="H6" s="247"/>
      <c r="I6" s="247"/>
    </row>
    <row r="7" spans="1:9" ht="3" customHeight="1" x14ac:dyDescent="0.25">
      <c r="A7" s="232"/>
      <c r="B7" s="232"/>
      <c r="C7" s="232"/>
      <c r="D7" s="232"/>
      <c r="E7" s="232"/>
      <c r="F7" s="232"/>
      <c r="G7" s="232"/>
      <c r="H7" s="232"/>
      <c r="I7" s="232"/>
    </row>
    <row r="8" spans="1:9" ht="18" customHeight="1" x14ac:dyDescent="0.25">
      <c r="A8" s="233" t="s">
        <v>8</v>
      </c>
      <c r="B8" s="233"/>
      <c r="C8" s="249"/>
      <c r="D8" s="249"/>
      <c r="E8" s="249"/>
      <c r="F8" s="250" t="s">
        <v>9</v>
      </c>
      <c r="G8" s="250"/>
      <c r="H8" s="249"/>
      <c r="I8" s="249"/>
    </row>
    <row r="9" spans="1:9" ht="3" customHeight="1" x14ac:dyDescent="0.25">
      <c r="A9" s="166"/>
      <c r="B9" s="166"/>
      <c r="C9" s="166"/>
      <c r="D9" s="166"/>
      <c r="E9" s="166"/>
      <c r="F9" s="166"/>
      <c r="G9" s="166"/>
      <c r="H9" s="166"/>
      <c r="I9" s="166"/>
    </row>
    <row r="10" spans="1:9" ht="18" customHeight="1" x14ac:dyDescent="0.25">
      <c r="A10" s="155" t="s">
        <v>10</v>
      </c>
      <c r="B10" s="231" t="s">
        <v>11</v>
      </c>
      <c r="C10" s="231"/>
      <c r="D10" s="231"/>
      <c r="E10" s="231"/>
      <c r="F10" s="231"/>
      <c r="G10" s="231"/>
      <c r="H10" s="231"/>
      <c r="I10" s="231"/>
    </row>
    <row r="11" spans="1:9" ht="3" customHeight="1" x14ac:dyDescent="0.25">
      <c r="A11" s="232"/>
      <c r="B11" s="232"/>
      <c r="C11" s="232"/>
      <c r="D11" s="232"/>
      <c r="E11" s="232"/>
      <c r="F11" s="232"/>
      <c r="G11" s="232"/>
      <c r="H11" s="232"/>
      <c r="I11" s="232"/>
    </row>
    <row r="12" spans="1:9" ht="18" customHeight="1" x14ac:dyDescent="0.25">
      <c r="A12" s="233" t="s">
        <v>6</v>
      </c>
      <c r="B12" s="233"/>
      <c r="C12" s="249"/>
      <c r="D12" s="249"/>
      <c r="E12" s="249"/>
      <c r="F12" s="250" t="s">
        <v>7</v>
      </c>
      <c r="G12" s="250"/>
      <c r="H12" s="247"/>
      <c r="I12" s="247"/>
    </row>
    <row r="13" spans="1:9" ht="3" customHeight="1" x14ac:dyDescent="0.25">
      <c r="A13" s="232"/>
      <c r="B13" s="232"/>
      <c r="C13" s="232"/>
      <c r="D13" s="232"/>
      <c r="E13" s="232"/>
      <c r="F13" s="232"/>
      <c r="G13" s="232"/>
      <c r="H13" s="232"/>
      <c r="I13" s="232"/>
    </row>
    <row r="14" spans="1:9" ht="18" customHeight="1" x14ac:dyDescent="0.25">
      <c r="A14" s="155" t="s">
        <v>12</v>
      </c>
      <c r="B14" s="231" t="s">
        <v>13</v>
      </c>
      <c r="C14" s="231"/>
      <c r="D14" s="231"/>
      <c r="E14" s="231"/>
      <c r="F14" s="231"/>
      <c r="G14" s="231"/>
      <c r="H14" s="231"/>
      <c r="I14" s="231"/>
    </row>
    <row r="15" spans="1:9" ht="3" customHeight="1" x14ac:dyDescent="0.25">
      <c r="A15" s="232"/>
      <c r="B15" s="232"/>
      <c r="C15" s="232"/>
      <c r="D15" s="232"/>
      <c r="E15" s="232"/>
      <c r="F15" s="232"/>
      <c r="G15" s="232"/>
      <c r="H15" s="232"/>
      <c r="I15" s="232"/>
    </row>
    <row r="16" spans="1:9" ht="18" customHeight="1" x14ac:dyDescent="0.25">
      <c r="A16" s="233" t="s">
        <v>6</v>
      </c>
      <c r="B16" s="233"/>
      <c r="C16" s="249"/>
      <c r="D16" s="249"/>
      <c r="E16" s="249"/>
      <c r="F16" s="250" t="s">
        <v>7</v>
      </c>
      <c r="G16" s="250"/>
      <c r="H16" s="247"/>
      <c r="I16" s="247"/>
    </row>
    <row r="17" spans="1:10" ht="3" customHeight="1" x14ac:dyDescent="0.25">
      <c r="A17" s="232"/>
      <c r="B17" s="232"/>
      <c r="C17" s="232"/>
      <c r="D17" s="232"/>
      <c r="E17" s="232"/>
      <c r="F17" s="232"/>
      <c r="G17" s="232"/>
      <c r="H17" s="232"/>
      <c r="I17" s="232"/>
    </row>
    <row r="18" spans="1:10" ht="18" customHeight="1" x14ac:dyDescent="0.25">
      <c r="A18" s="155" t="s">
        <v>14</v>
      </c>
      <c r="B18" s="231" t="s">
        <v>15</v>
      </c>
      <c r="C18" s="231"/>
      <c r="D18" s="231"/>
      <c r="E18" s="231"/>
      <c r="F18" s="231"/>
      <c r="G18" s="231"/>
      <c r="H18" s="231"/>
      <c r="I18" s="231"/>
    </row>
    <row r="19" spans="1:10" ht="3" customHeight="1" x14ac:dyDescent="0.25">
      <c r="A19" s="232"/>
      <c r="B19" s="232"/>
      <c r="C19" s="232"/>
      <c r="D19" s="232"/>
      <c r="E19" s="232"/>
      <c r="F19" s="232"/>
      <c r="G19" s="232"/>
      <c r="H19" s="232"/>
      <c r="I19" s="232"/>
    </row>
    <row r="20" spans="1:10" ht="32.25" customHeight="1" x14ac:dyDescent="0.25">
      <c r="A20" s="233" t="s">
        <v>16</v>
      </c>
      <c r="B20" s="233"/>
      <c r="C20" s="251"/>
      <c r="D20" s="252"/>
      <c r="E20" s="250" t="s">
        <v>17</v>
      </c>
      <c r="F20" s="250"/>
      <c r="G20" s="248" t="str">
        <f>+IFERROR(VLOOKUP(C20,Datos!B:C,2,0),"")</f>
        <v/>
      </c>
      <c r="H20" s="248"/>
      <c r="I20" s="248"/>
    </row>
    <row r="21" spans="1:10" ht="3" customHeight="1" x14ac:dyDescent="0.25">
      <c r="A21" s="232"/>
      <c r="B21" s="232"/>
      <c r="C21" s="232"/>
      <c r="D21" s="232"/>
      <c r="E21" s="232"/>
      <c r="F21" s="232"/>
      <c r="G21" s="232"/>
      <c r="H21" s="232"/>
      <c r="I21" s="232"/>
    </row>
    <row r="22" spans="1:10" ht="18" customHeight="1" x14ac:dyDescent="0.25">
      <c r="A22" s="233" t="s">
        <v>18</v>
      </c>
      <c r="B22" s="233"/>
      <c r="C22" s="235" t="str">
        <f>+IFERROR(VLOOKUP(C20,Datos!B:D,3,0),"")</f>
        <v/>
      </c>
      <c r="D22" s="235"/>
      <c r="E22" s="235"/>
      <c r="F22" s="154" t="s">
        <v>19</v>
      </c>
      <c r="G22" s="235" t="str">
        <f>+IFERROR(VLOOKUP(C20,Datos!B:E,4,0),"")</f>
        <v/>
      </c>
      <c r="H22" s="235"/>
      <c r="I22" s="235"/>
    </row>
    <row r="23" spans="1:10" ht="3" customHeight="1" x14ac:dyDescent="0.25">
      <c r="A23" s="232"/>
      <c r="B23" s="232"/>
      <c r="C23" s="232"/>
      <c r="D23" s="232"/>
      <c r="E23" s="232"/>
      <c r="F23" s="232"/>
      <c r="G23" s="232"/>
      <c r="H23" s="232"/>
      <c r="I23" s="232"/>
    </row>
    <row r="24" spans="1:10" ht="18" customHeight="1" x14ac:dyDescent="0.25">
      <c r="A24" s="233" t="s">
        <v>20</v>
      </c>
      <c r="B24" s="233"/>
      <c r="C24" s="236" t="str">
        <f>+IFERROR(VLOOKUP(C20,Datos!B:F,5,0),"")</f>
        <v/>
      </c>
      <c r="D24" s="236"/>
      <c r="E24" s="236"/>
      <c r="F24" s="232"/>
      <c r="G24" s="232"/>
      <c r="H24" s="232"/>
      <c r="I24" s="232"/>
    </row>
    <row r="25" spans="1:10" ht="3" customHeight="1" x14ac:dyDescent="0.25">
      <c r="A25" s="232" t="str">
        <f>+IFERROR(INDEX(Datos!$L$3:$P$10,MATCH('Evaluación MCJ'!#REF!,Datos!$K$3:$K$10,0),MATCH(E,Datos!$L$2:$P$2,0))," ")</f>
        <v xml:space="preserve"> </v>
      </c>
      <c r="B25" s="232"/>
      <c r="C25" s="232"/>
      <c r="D25" s="232"/>
      <c r="E25" s="232"/>
      <c r="F25" s="232"/>
      <c r="G25" s="232"/>
      <c r="H25" s="232"/>
      <c r="I25" s="232"/>
    </row>
    <row r="26" spans="1:10" ht="18" customHeight="1" x14ac:dyDescent="0.25">
      <c r="A26" s="155" t="s">
        <v>21</v>
      </c>
      <c r="B26" s="231" t="s">
        <v>22</v>
      </c>
      <c r="C26" s="231"/>
      <c r="D26" s="231"/>
      <c r="E26" s="231"/>
      <c r="F26" s="231"/>
      <c r="G26" s="231"/>
      <c r="H26" s="231"/>
      <c r="I26" s="231"/>
    </row>
    <row r="27" spans="1:10" ht="3" customHeight="1" x14ac:dyDescent="0.25">
      <c r="A27" s="234"/>
      <c r="B27" s="234"/>
      <c r="C27" s="234"/>
      <c r="D27" s="234"/>
      <c r="E27" s="234"/>
      <c r="F27" s="234"/>
      <c r="G27" s="234"/>
      <c r="H27" s="234"/>
      <c r="I27" s="234"/>
    </row>
    <row r="28" spans="1:10" ht="37.5" customHeight="1" x14ac:dyDescent="0.25">
      <c r="A28" s="238" t="s">
        <v>23</v>
      </c>
      <c r="B28" s="238"/>
      <c r="C28" s="238"/>
      <c r="D28" s="237" t="str">
        <f>+IFERROR(VLOOKUP(C20,Datos!B:G,6,0),"")</f>
        <v/>
      </c>
      <c r="E28" s="237"/>
      <c r="F28" s="237"/>
      <c r="G28" s="237"/>
      <c r="H28" s="237"/>
      <c r="I28" s="237"/>
    </row>
    <row r="29" spans="1:10" ht="3" customHeight="1" x14ac:dyDescent="0.25">
      <c r="A29" s="167"/>
      <c r="B29" s="167"/>
      <c r="C29" s="167"/>
      <c r="D29" s="167"/>
      <c r="E29" s="167"/>
      <c r="F29" s="167"/>
      <c r="G29" s="167"/>
      <c r="H29" s="168"/>
      <c r="I29" s="168"/>
    </row>
    <row r="30" spans="1:10" ht="18" customHeight="1" x14ac:dyDescent="0.25">
      <c r="A30" s="233" t="s">
        <v>24</v>
      </c>
      <c r="B30" s="233"/>
      <c r="C30" s="233"/>
      <c r="D30" s="241"/>
      <c r="E30" s="241"/>
      <c r="F30" s="241"/>
      <c r="G30" s="241"/>
      <c r="H30" s="241"/>
      <c r="I30" s="241"/>
    </row>
    <row r="31" spans="1:10" ht="3" customHeight="1" x14ac:dyDescent="0.25">
      <c r="A31" s="167"/>
      <c r="B31" s="167"/>
      <c r="C31" s="167"/>
      <c r="D31" s="166"/>
      <c r="E31" s="166"/>
      <c r="F31" s="166"/>
      <c r="G31" s="168"/>
      <c r="H31" s="168"/>
      <c r="I31" s="168"/>
    </row>
    <row r="32" spans="1:10" ht="18" customHeight="1" x14ac:dyDescent="0.25">
      <c r="A32" s="149" t="s">
        <v>25</v>
      </c>
      <c r="B32" s="231" t="s">
        <v>26</v>
      </c>
      <c r="C32" s="231"/>
      <c r="D32" s="231"/>
      <c r="E32" s="231"/>
      <c r="F32" s="231"/>
      <c r="G32" s="231"/>
      <c r="H32" s="231"/>
      <c r="I32" s="231"/>
      <c r="J32" s="165"/>
    </row>
    <row r="33" spans="1:13" ht="12" customHeight="1" x14ac:dyDescent="0.25">
      <c r="A33" s="169"/>
      <c r="B33" s="30" t="s">
        <v>27</v>
      </c>
      <c r="C33" s="310" t="s">
        <v>28</v>
      </c>
      <c r="D33" s="310"/>
      <c r="E33" s="310"/>
      <c r="F33" s="310"/>
      <c r="G33" s="310"/>
      <c r="H33" s="310"/>
      <c r="I33" s="310"/>
      <c r="J33" s="165"/>
    </row>
    <row r="34" spans="1:13" ht="6.75" customHeight="1" thickBot="1" x14ac:dyDescent="0.3">
      <c r="A34" s="168"/>
      <c r="B34" s="168"/>
      <c r="C34" s="168"/>
      <c r="D34" s="168"/>
      <c r="E34" s="168"/>
      <c r="F34" s="168"/>
      <c r="G34" s="168"/>
      <c r="H34" s="168"/>
      <c r="I34" s="168"/>
      <c r="J34" s="165"/>
    </row>
    <row r="35" spans="1:13" ht="54" customHeight="1" thickBot="1" x14ac:dyDescent="0.3">
      <c r="A35" s="65" t="s">
        <v>29</v>
      </c>
      <c r="B35" s="64" t="s">
        <v>30</v>
      </c>
      <c r="C35" s="64" t="s">
        <v>2140</v>
      </c>
      <c r="D35" s="64" t="s">
        <v>31</v>
      </c>
      <c r="E35" s="64" t="s">
        <v>32</v>
      </c>
      <c r="F35" s="239" t="s">
        <v>33</v>
      </c>
      <c r="G35" s="242"/>
      <c r="H35" s="239" t="s">
        <v>34</v>
      </c>
      <c r="I35" s="240"/>
      <c r="L35" s="170"/>
      <c r="M35" s="170"/>
    </row>
    <row r="36" spans="1:13" ht="284.25" customHeight="1" x14ac:dyDescent="0.25">
      <c r="A36" s="171">
        <v>1</v>
      </c>
      <c r="B36" s="158"/>
      <c r="C36" s="159"/>
      <c r="D36" s="159"/>
      <c r="E36" s="159"/>
      <c r="F36" s="243"/>
      <c r="G36" s="243"/>
      <c r="H36" s="243"/>
      <c r="I36" s="244"/>
    </row>
    <row r="37" spans="1:13" ht="186" customHeight="1" x14ac:dyDescent="0.25">
      <c r="A37" s="171">
        <v>2</v>
      </c>
      <c r="B37" s="160"/>
      <c r="C37" s="161"/>
      <c r="D37" s="161"/>
      <c r="E37" s="161"/>
      <c r="F37" s="211"/>
      <c r="G37" s="211"/>
      <c r="H37" s="211"/>
      <c r="I37" s="245"/>
    </row>
    <row r="38" spans="1:13" ht="186" customHeight="1" x14ac:dyDescent="0.25">
      <c r="A38" s="171">
        <v>3</v>
      </c>
      <c r="B38" s="160"/>
      <c r="C38" s="161"/>
      <c r="D38" s="161"/>
      <c r="E38" s="161"/>
      <c r="F38" s="211"/>
      <c r="G38" s="211"/>
      <c r="H38" s="211"/>
      <c r="I38" s="245"/>
    </row>
    <row r="39" spans="1:13" ht="186" customHeight="1" x14ac:dyDescent="0.25">
      <c r="A39" s="171">
        <v>4</v>
      </c>
      <c r="B39" s="160"/>
      <c r="C39" s="161"/>
      <c r="D39" s="161"/>
      <c r="E39" s="161"/>
      <c r="F39" s="211"/>
      <c r="G39" s="211"/>
      <c r="H39" s="211"/>
      <c r="I39" s="245"/>
    </row>
    <row r="40" spans="1:13" ht="186" customHeight="1" x14ac:dyDescent="0.25">
      <c r="A40" s="171">
        <v>5</v>
      </c>
      <c r="B40" s="160"/>
      <c r="C40" s="161"/>
      <c r="D40" s="161"/>
      <c r="E40" s="161"/>
      <c r="F40" s="211"/>
      <c r="G40" s="211"/>
      <c r="H40" s="211"/>
      <c r="I40" s="245"/>
    </row>
    <row r="41" spans="1:13" ht="186" customHeight="1" x14ac:dyDescent="0.25">
      <c r="A41" s="171">
        <v>6</v>
      </c>
      <c r="B41" s="160"/>
      <c r="C41" s="161"/>
      <c r="D41" s="161"/>
      <c r="E41" s="161"/>
      <c r="F41" s="211"/>
      <c r="G41" s="211"/>
      <c r="H41" s="211"/>
      <c r="I41" s="245"/>
    </row>
    <row r="42" spans="1:13" ht="186" customHeight="1" x14ac:dyDescent="0.25">
      <c r="A42" s="171">
        <v>7</v>
      </c>
      <c r="B42" s="160"/>
      <c r="C42" s="161"/>
      <c r="D42" s="161"/>
      <c r="E42" s="161"/>
      <c r="F42" s="211"/>
      <c r="G42" s="211"/>
      <c r="H42" s="211"/>
      <c r="I42" s="245"/>
    </row>
    <row r="43" spans="1:13" ht="186" customHeight="1" x14ac:dyDescent="0.25">
      <c r="A43" s="171">
        <v>8</v>
      </c>
      <c r="B43" s="160"/>
      <c r="C43" s="161"/>
      <c r="D43" s="161"/>
      <c r="E43" s="161"/>
      <c r="F43" s="211"/>
      <c r="G43" s="211"/>
      <c r="H43" s="211"/>
      <c r="I43" s="245"/>
    </row>
    <row r="44" spans="1:13" ht="186" customHeight="1" x14ac:dyDescent="0.25">
      <c r="A44" s="171">
        <v>9</v>
      </c>
      <c r="B44" s="160"/>
      <c r="C44" s="161"/>
      <c r="D44" s="161"/>
      <c r="E44" s="161"/>
      <c r="F44" s="211"/>
      <c r="G44" s="211"/>
      <c r="H44" s="211"/>
      <c r="I44" s="245"/>
    </row>
    <row r="45" spans="1:13" ht="186" customHeight="1" x14ac:dyDescent="0.25">
      <c r="A45" s="171">
        <v>10</v>
      </c>
      <c r="B45" s="160"/>
      <c r="C45" s="161"/>
      <c r="D45" s="161"/>
      <c r="E45" s="161"/>
      <c r="F45" s="211"/>
      <c r="G45" s="211"/>
      <c r="H45" s="211"/>
      <c r="I45" s="245"/>
    </row>
    <row r="46" spans="1:13" ht="186" customHeight="1" x14ac:dyDescent="0.25">
      <c r="A46" s="171">
        <v>11</v>
      </c>
      <c r="B46" s="160"/>
      <c r="C46" s="161"/>
      <c r="D46" s="161"/>
      <c r="E46" s="161"/>
      <c r="F46" s="211"/>
      <c r="G46" s="211"/>
      <c r="H46" s="211"/>
      <c r="I46" s="245"/>
    </row>
    <row r="47" spans="1:13" ht="186" customHeight="1" x14ac:dyDescent="0.25">
      <c r="A47" s="171">
        <v>12</v>
      </c>
      <c r="B47" s="160"/>
      <c r="C47" s="161"/>
      <c r="D47" s="161"/>
      <c r="E47" s="161"/>
      <c r="F47" s="211"/>
      <c r="G47" s="211"/>
      <c r="H47" s="211"/>
      <c r="I47" s="245"/>
    </row>
    <row r="48" spans="1:13" ht="186" customHeight="1" x14ac:dyDescent="0.25">
      <c r="A48" s="171">
        <v>13</v>
      </c>
      <c r="B48" s="160"/>
      <c r="C48" s="161"/>
      <c r="D48" s="161"/>
      <c r="E48" s="161"/>
      <c r="F48" s="211"/>
      <c r="G48" s="211"/>
      <c r="H48" s="211"/>
      <c r="I48" s="245"/>
    </row>
    <row r="49" spans="1:9" ht="186" customHeight="1" x14ac:dyDescent="0.25">
      <c r="A49" s="171">
        <v>14</v>
      </c>
      <c r="B49" s="160"/>
      <c r="C49" s="161"/>
      <c r="D49" s="161"/>
      <c r="E49" s="161"/>
      <c r="F49" s="211"/>
      <c r="G49" s="211"/>
      <c r="H49" s="211"/>
      <c r="I49" s="245"/>
    </row>
    <row r="50" spans="1:9" ht="186" customHeight="1" x14ac:dyDescent="0.25">
      <c r="A50" s="171">
        <v>15</v>
      </c>
      <c r="B50" s="160"/>
      <c r="C50" s="161"/>
      <c r="D50" s="161"/>
      <c r="E50" s="161"/>
      <c r="F50" s="211"/>
      <c r="G50" s="211"/>
      <c r="H50" s="211"/>
      <c r="I50" s="245"/>
    </row>
    <row r="51" spans="1:9" ht="186" customHeight="1" x14ac:dyDescent="0.25">
      <c r="A51" s="171">
        <v>16</v>
      </c>
      <c r="B51" s="160"/>
      <c r="C51" s="161"/>
      <c r="D51" s="161"/>
      <c r="E51" s="161"/>
      <c r="F51" s="211"/>
      <c r="G51" s="211"/>
      <c r="H51" s="211"/>
      <c r="I51" s="245"/>
    </row>
    <row r="52" spans="1:9" ht="186" customHeight="1" x14ac:dyDescent="0.25">
      <c r="A52" s="171">
        <v>17</v>
      </c>
      <c r="B52" s="160"/>
      <c r="C52" s="161"/>
      <c r="D52" s="161"/>
      <c r="E52" s="161"/>
      <c r="F52" s="211"/>
      <c r="G52" s="211"/>
      <c r="H52" s="211"/>
      <c r="I52" s="245"/>
    </row>
    <row r="53" spans="1:9" ht="186" customHeight="1" x14ac:dyDescent="0.25">
      <c r="A53" s="171">
        <v>18</v>
      </c>
      <c r="B53" s="160"/>
      <c r="C53" s="161"/>
      <c r="D53" s="161"/>
      <c r="E53" s="161"/>
      <c r="F53" s="211"/>
      <c r="G53" s="211"/>
      <c r="H53" s="211"/>
      <c r="I53" s="245"/>
    </row>
    <row r="54" spans="1:9" ht="186" customHeight="1" x14ac:dyDescent="0.25">
      <c r="A54" s="171">
        <v>19</v>
      </c>
      <c r="B54" s="160"/>
      <c r="C54" s="161"/>
      <c r="D54" s="161"/>
      <c r="E54" s="161"/>
      <c r="F54" s="211"/>
      <c r="G54" s="211"/>
      <c r="H54" s="211"/>
      <c r="I54" s="245"/>
    </row>
    <row r="55" spans="1:9" ht="186" customHeight="1" x14ac:dyDescent="0.25">
      <c r="A55" s="171">
        <v>20</v>
      </c>
      <c r="B55" s="160"/>
      <c r="C55" s="161"/>
      <c r="D55" s="161"/>
      <c r="E55" s="161"/>
      <c r="F55" s="211"/>
      <c r="G55" s="211"/>
      <c r="H55" s="211"/>
      <c r="I55" s="245"/>
    </row>
    <row r="56" spans="1:9" ht="186" customHeight="1" x14ac:dyDescent="0.25">
      <c r="A56" s="171">
        <v>21</v>
      </c>
      <c r="B56" s="160"/>
      <c r="C56" s="161"/>
      <c r="D56" s="161"/>
      <c r="E56" s="161"/>
      <c r="F56" s="211"/>
      <c r="G56" s="211"/>
      <c r="H56" s="211"/>
      <c r="I56" s="245"/>
    </row>
    <row r="57" spans="1:9" ht="186" customHeight="1" x14ac:dyDescent="0.25">
      <c r="A57" s="171">
        <v>22</v>
      </c>
      <c r="B57" s="160"/>
      <c r="C57" s="161"/>
      <c r="D57" s="161"/>
      <c r="E57" s="161"/>
      <c r="F57" s="211"/>
      <c r="G57" s="211"/>
      <c r="H57" s="211"/>
      <c r="I57" s="245"/>
    </row>
    <row r="58" spans="1:9" ht="186" customHeight="1" x14ac:dyDescent="0.25">
      <c r="A58" s="171">
        <v>23</v>
      </c>
      <c r="B58" s="160"/>
      <c r="C58" s="161"/>
      <c r="D58" s="161"/>
      <c r="E58" s="161"/>
      <c r="F58" s="211"/>
      <c r="G58" s="211"/>
      <c r="H58" s="211"/>
      <c r="I58" s="245"/>
    </row>
    <row r="59" spans="1:9" ht="186" customHeight="1" x14ac:dyDescent="0.25">
      <c r="A59" s="171">
        <v>24</v>
      </c>
      <c r="B59" s="160"/>
      <c r="C59" s="161"/>
      <c r="D59" s="161"/>
      <c r="E59" s="161"/>
      <c r="F59" s="211"/>
      <c r="G59" s="211"/>
      <c r="H59" s="211"/>
      <c r="I59" s="245"/>
    </row>
    <row r="60" spans="1:9" ht="186" customHeight="1" x14ac:dyDescent="0.25">
      <c r="A60" s="171">
        <v>25</v>
      </c>
      <c r="B60" s="160"/>
      <c r="C60" s="161"/>
      <c r="D60" s="161"/>
      <c r="E60" s="161"/>
      <c r="F60" s="211"/>
      <c r="G60" s="211"/>
      <c r="H60" s="211"/>
      <c r="I60" s="245"/>
    </row>
    <row r="61" spans="1:9" ht="5.25" customHeight="1" x14ac:dyDescent="0.25">
      <c r="B61" s="172"/>
      <c r="C61" s="172"/>
      <c r="D61" s="172"/>
      <c r="E61" s="172"/>
      <c r="F61" s="172"/>
    </row>
    <row r="62" spans="1:9" ht="21" customHeight="1" x14ac:dyDescent="0.25">
      <c r="A62" s="149"/>
      <c r="B62" s="30" t="s">
        <v>35</v>
      </c>
      <c r="C62" s="221" t="s">
        <v>36</v>
      </c>
      <c r="D62" s="221"/>
      <c r="E62" s="221"/>
      <c r="F62" s="221"/>
      <c r="G62" s="221"/>
      <c r="H62" s="221"/>
      <c r="I62" s="221"/>
    </row>
    <row r="63" spans="1:9" ht="4.5" customHeight="1" x14ac:dyDescent="0.25"/>
    <row r="64" spans="1:9" ht="67.5" customHeight="1" x14ac:dyDescent="0.25">
      <c r="A64" s="93" t="s">
        <v>37</v>
      </c>
      <c r="B64" s="280" t="s">
        <v>38</v>
      </c>
      <c r="C64" s="280"/>
      <c r="D64" s="152" t="s">
        <v>2152</v>
      </c>
      <c r="E64" s="152" t="s">
        <v>39</v>
      </c>
      <c r="F64" s="94" t="s">
        <v>40</v>
      </c>
      <c r="G64" s="95" t="s">
        <v>41</v>
      </c>
      <c r="H64" s="96" t="s">
        <v>42</v>
      </c>
      <c r="I64" s="97" t="s">
        <v>43</v>
      </c>
    </row>
    <row r="65" spans="1:9" ht="99.95" customHeight="1" x14ac:dyDescent="0.25">
      <c r="A65" s="173">
        <v>1</v>
      </c>
      <c r="B65" s="210"/>
      <c r="C65" s="210"/>
      <c r="D65" s="21"/>
      <c r="E65" s="22"/>
      <c r="F65" s="23"/>
      <c r="G65" s="24"/>
      <c r="H65" s="32" t="str">
        <f>+IFERROR(VLOOKUP(Tabla22[[#This Row],[Ponderación según familias de puestos - NIVELES]],$B$161:$G$167,5,0)," ")</f>
        <v xml:space="preserve"> </v>
      </c>
      <c r="I65" s="98">
        <f>IFERROR((Tabla22[[#This Row],[EVALUACIÓN FINAL
- FEBRERO -
0 a 100 Puntos]]*Tabla22[[#This Row],[% Por cada meta]])/100,0)</f>
        <v>0</v>
      </c>
    </row>
    <row r="66" spans="1:9" ht="99.95" customHeight="1" x14ac:dyDescent="0.25">
      <c r="A66" s="173">
        <v>2</v>
      </c>
      <c r="B66" s="210"/>
      <c r="C66" s="210"/>
      <c r="D66" s="156"/>
      <c r="E66" s="22"/>
      <c r="F66" s="23"/>
      <c r="G66" s="24"/>
      <c r="H66" s="32" t="str">
        <f>+IFERROR(VLOOKUP(Tabla22[[#This Row],[Ponderación según familias de puestos - NIVELES]],$B$161:$G$167,5,0)," ")</f>
        <v xml:space="preserve"> </v>
      </c>
      <c r="I66" s="98">
        <f>IFERROR((Tabla22[[#This Row],[EVALUACIÓN FINAL
- FEBRERO -
0 a 100 Puntos]]*Tabla22[[#This Row],[% Por cada meta]])/100,0)</f>
        <v>0</v>
      </c>
    </row>
    <row r="67" spans="1:9" ht="99.95" customHeight="1" x14ac:dyDescent="0.25">
      <c r="A67" s="173">
        <v>3</v>
      </c>
      <c r="B67" s="210"/>
      <c r="C67" s="210"/>
      <c r="D67" s="156"/>
      <c r="E67" s="22"/>
      <c r="F67" s="23"/>
      <c r="G67" s="24"/>
      <c r="H67" s="32" t="str">
        <f>+IFERROR(VLOOKUP(Tabla22[[#This Row],[Ponderación según familias de puestos - NIVELES]],$B$161:$G$167,5,0)," ")</f>
        <v xml:space="preserve"> </v>
      </c>
      <c r="I67" s="98">
        <f>IFERROR((Tabla22[[#This Row],[EVALUACIÓN FINAL
- FEBRERO -
0 a 100 Puntos]]*Tabla22[[#This Row],[% Por cada meta]])/100,0)</f>
        <v>0</v>
      </c>
    </row>
    <row r="68" spans="1:9" ht="99.95" customHeight="1" x14ac:dyDescent="0.25">
      <c r="A68" s="173">
        <v>4</v>
      </c>
      <c r="B68" s="210"/>
      <c r="C68" s="210"/>
      <c r="D68" s="156"/>
      <c r="E68" s="22"/>
      <c r="F68" s="23"/>
      <c r="G68" s="24"/>
      <c r="H68" s="32" t="str">
        <f>+IFERROR(VLOOKUP(Tabla22[[#This Row],[Ponderación según familias de puestos - NIVELES]],$B$161:$G$167,5,0)," ")</f>
        <v xml:space="preserve"> </v>
      </c>
      <c r="I68" s="98">
        <f>IFERROR((Tabla22[[#This Row],[EVALUACIÓN FINAL
- FEBRERO -
0 a 100 Puntos]]*Tabla22[[#This Row],[% Por cada meta]])/100,0)</f>
        <v>0</v>
      </c>
    </row>
    <row r="69" spans="1:9" ht="99.95" customHeight="1" x14ac:dyDescent="0.25">
      <c r="A69" s="173">
        <v>5</v>
      </c>
      <c r="B69" s="210"/>
      <c r="C69" s="210"/>
      <c r="D69" s="156"/>
      <c r="E69" s="22"/>
      <c r="F69" s="23"/>
      <c r="G69" s="24"/>
      <c r="H69" s="32" t="str">
        <f>+IFERROR(VLOOKUP(Tabla22[[#This Row],[Ponderación según familias de puestos - NIVELES]],$B$161:$G$167,5,0)," ")</f>
        <v xml:space="preserve"> </v>
      </c>
      <c r="I69" s="98">
        <f>IFERROR((Tabla22[[#This Row],[EVALUACIÓN FINAL
- FEBRERO -
0 a 100 Puntos]]*Tabla22[[#This Row],[% Por cada meta]])/100,0)</f>
        <v>0</v>
      </c>
    </row>
    <row r="70" spans="1:9" ht="99.95" customHeight="1" x14ac:dyDescent="0.25">
      <c r="A70" s="173">
        <v>6</v>
      </c>
      <c r="B70" s="210"/>
      <c r="C70" s="210"/>
      <c r="D70" s="156"/>
      <c r="E70" s="22"/>
      <c r="F70" s="23"/>
      <c r="G70" s="24"/>
      <c r="H70" s="32" t="str">
        <f>+IFERROR(VLOOKUP(Tabla22[[#This Row],[Ponderación según familias de puestos - NIVELES]],$B$161:$G$167,5,0)," ")</f>
        <v xml:space="preserve"> </v>
      </c>
      <c r="I70" s="98">
        <f>IFERROR((Tabla22[[#This Row],[EVALUACIÓN FINAL
- FEBRERO -
0 a 100 Puntos]]*Tabla22[[#This Row],[% Por cada meta]])/100,0)</f>
        <v>0</v>
      </c>
    </row>
    <row r="71" spans="1:9" ht="99.95" customHeight="1" x14ac:dyDescent="0.25">
      <c r="A71" s="173">
        <v>7</v>
      </c>
      <c r="B71" s="210"/>
      <c r="C71" s="210"/>
      <c r="D71" s="156"/>
      <c r="E71" s="22"/>
      <c r="F71" s="23"/>
      <c r="G71" s="24"/>
      <c r="H71" s="32" t="str">
        <f>+IFERROR(VLOOKUP(Tabla22[[#This Row],[Ponderación según familias de puestos - NIVELES]],$B$161:$G$167,5,0)," ")</f>
        <v xml:space="preserve"> </v>
      </c>
      <c r="I71" s="98">
        <f>IFERROR((Tabla22[[#This Row],[EVALUACIÓN FINAL
- FEBRERO -
0 a 100 Puntos]]*Tabla22[[#This Row],[% Por cada meta]])/100,0)</f>
        <v>0</v>
      </c>
    </row>
    <row r="72" spans="1:9" ht="99.95" customHeight="1" x14ac:dyDescent="0.25">
      <c r="A72" s="173">
        <v>8</v>
      </c>
      <c r="B72" s="210"/>
      <c r="C72" s="210"/>
      <c r="D72" s="156"/>
      <c r="E72" s="22"/>
      <c r="F72" s="23"/>
      <c r="G72" s="24"/>
      <c r="H72" s="32" t="str">
        <f>+IFERROR(VLOOKUP(Tabla22[[#This Row],[Ponderación según familias de puestos - NIVELES]],$B$161:$G$167,5,0)," ")</f>
        <v xml:space="preserve"> </v>
      </c>
      <c r="I72" s="98">
        <f>IFERROR((Tabla22[[#This Row],[EVALUACIÓN FINAL
- FEBRERO -
0 a 100 Puntos]]*Tabla22[[#This Row],[% Por cada meta]])/100,0)</f>
        <v>0</v>
      </c>
    </row>
    <row r="73" spans="1:9" ht="99.95" customHeight="1" x14ac:dyDescent="0.25">
      <c r="A73" s="173">
        <v>9</v>
      </c>
      <c r="B73" s="210"/>
      <c r="C73" s="210"/>
      <c r="D73" s="156"/>
      <c r="E73" s="22"/>
      <c r="F73" s="23"/>
      <c r="G73" s="24"/>
      <c r="H73" s="32" t="str">
        <f>+IFERROR(VLOOKUP(Tabla22[[#This Row],[Ponderación según familias de puestos - NIVELES]],$B$161:$G$167,5,0)," ")</f>
        <v xml:space="preserve"> </v>
      </c>
      <c r="I73" s="98">
        <f>IFERROR((Tabla22[[#This Row],[EVALUACIÓN FINAL
- FEBRERO -
0 a 100 Puntos]]*Tabla22[[#This Row],[% Por cada meta]])/100,0)</f>
        <v>0</v>
      </c>
    </row>
    <row r="74" spans="1:9" ht="99.95" customHeight="1" x14ac:dyDescent="0.25">
      <c r="A74" s="173">
        <v>10</v>
      </c>
      <c r="B74" s="210"/>
      <c r="C74" s="210"/>
      <c r="D74" s="156"/>
      <c r="E74" s="22"/>
      <c r="F74" s="23"/>
      <c r="G74" s="24"/>
      <c r="H74" s="32" t="str">
        <f>+IFERROR(VLOOKUP(Tabla22[[#This Row],[Ponderación según familias de puestos - NIVELES]],$B$161:$G$167,5,0)," ")</f>
        <v xml:space="preserve"> </v>
      </c>
      <c r="I74" s="98">
        <f>IFERROR((Tabla22[[#This Row],[EVALUACIÓN FINAL
- FEBRERO -
0 a 100 Puntos]]*Tabla22[[#This Row],[% Por cada meta]])/100,0)</f>
        <v>0</v>
      </c>
    </row>
    <row r="75" spans="1:9" ht="99.95" customHeight="1" x14ac:dyDescent="0.25">
      <c r="A75" s="173">
        <v>11</v>
      </c>
      <c r="B75" s="210"/>
      <c r="C75" s="210"/>
      <c r="D75" s="21"/>
      <c r="E75" s="22"/>
      <c r="F75" s="23"/>
      <c r="G75" s="24"/>
      <c r="H75" s="32" t="str">
        <f>+IFERROR(VLOOKUP(Tabla22[[#This Row],[Ponderación según familias de puestos - NIVELES]],$B$161:$G$167,5,0)," ")</f>
        <v xml:space="preserve"> </v>
      </c>
      <c r="I75" s="98">
        <f>IFERROR((Tabla22[[#This Row],[EVALUACIÓN FINAL
- FEBRERO -
0 a 100 Puntos]]*Tabla22[[#This Row],[% Por cada meta]])/100,0)</f>
        <v>0</v>
      </c>
    </row>
    <row r="76" spans="1:9" ht="99.95" customHeight="1" x14ac:dyDescent="0.25">
      <c r="A76" s="173">
        <v>12</v>
      </c>
      <c r="B76" s="210"/>
      <c r="C76" s="210"/>
      <c r="D76" s="21"/>
      <c r="E76" s="22"/>
      <c r="F76" s="23"/>
      <c r="G76" s="24"/>
      <c r="H76" s="32" t="str">
        <f>+IFERROR(VLOOKUP(Tabla22[[#This Row],[Ponderación según familias de puestos - NIVELES]],$B$161:$G$167,5,0)," ")</f>
        <v xml:space="preserve"> </v>
      </c>
      <c r="I76" s="98">
        <f>IFERROR((Tabla22[[#This Row],[EVALUACIÓN FINAL
- FEBRERO -
0 a 100 Puntos]]*Tabla22[[#This Row],[% Por cada meta]])/100,0)</f>
        <v>0</v>
      </c>
    </row>
    <row r="77" spans="1:9" ht="99.95" customHeight="1" x14ac:dyDescent="0.25">
      <c r="A77" s="173">
        <v>13</v>
      </c>
      <c r="B77" s="210"/>
      <c r="C77" s="210"/>
      <c r="D77" s="21"/>
      <c r="E77" s="22"/>
      <c r="F77" s="23"/>
      <c r="G77" s="24"/>
      <c r="H77" s="32" t="str">
        <f>+IFERROR(VLOOKUP(Tabla22[[#This Row],[Ponderación según familias de puestos - NIVELES]],$B$161:$G$167,5,0)," ")</f>
        <v xml:space="preserve"> </v>
      </c>
      <c r="I77" s="98">
        <f>IFERROR((Tabla22[[#This Row],[EVALUACIÓN FINAL
- FEBRERO -
0 a 100 Puntos]]*Tabla22[[#This Row],[% Por cada meta]])/100,0)</f>
        <v>0</v>
      </c>
    </row>
    <row r="78" spans="1:9" ht="99.95" customHeight="1" x14ac:dyDescent="0.25">
      <c r="A78" s="173">
        <v>14</v>
      </c>
      <c r="B78" s="210"/>
      <c r="C78" s="210"/>
      <c r="D78" s="21"/>
      <c r="E78" s="22"/>
      <c r="F78" s="23"/>
      <c r="G78" s="24"/>
      <c r="H78" s="32" t="str">
        <f>+IFERROR(VLOOKUP(Tabla22[[#This Row],[Ponderación según familias de puestos - NIVELES]],$B$161:$G$167,5,0)," ")</f>
        <v xml:space="preserve"> </v>
      </c>
      <c r="I78" s="98">
        <f>IFERROR((Tabla22[[#This Row],[EVALUACIÓN FINAL
- FEBRERO -
0 a 100 Puntos]]*Tabla22[[#This Row],[% Por cada meta]])/100,0)</f>
        <v>0</v>
      </c>
    </row>
    <row r="79" spans="1:9" ht="99.95" customHeight="1" x14ac:dyDescent="0.25">
      <c r="A79" s="173">
        <v>15</v>
      </c>
      <c r="B79" s="210"/>
      <c r="C79" s="210"/>
      <c r="D79" s="21"/>
      <c r="E79" s="22"/>
      <c r="F79" s="23"/>
      <c r="G79" s="24"/>
      <c r="H79" s="32" t="str">
        <f>+IFERROR(VLOOKUP(Tabla22[[#This Row],[Ponderación según familias de puestos - NIVELES]],$B$161:$G$167,5,0)," ")</f>
        <v xml:space="preserve"> </v>
      </c>
      <c r="I79" s="98">
        <f>IFERROR((Tabla22[[#This Row],[EVALUACIÓN FINAL
- FEBRERO -
0 a 100 Puntos]]*Tabla22[[#This Row],[% Por cada meta]])/100,0)</f>
        <v>0</v>
      </c>
    </row>
    <row r="80" spans="1:9" ht="99.95" customHeight="1" x14ac:dyDescent="0.25">
      <c r="A80" s="173">
        <v>16</v>
      </c>
      <c r="B80" s="210"/>
      <c r="C80" s="210"/>
      <c r="D80" s="21"/>
      <c r="E80" s="22"/>
      <c r="F80" s="23"/>
      <c r="G80" s="24"/>
      <c r="H80" s="32" t="str">
        <f>+IFERROR(VLOOKUP(Tabla22[[#This Row],[Ponderación según familias de puestos - NIVELES]],$B$161:$G$167,5,0)," ")</f>
        <v xml:space="preserve"> </v>
      </c>
      <c r="I80" s="98">
        <f>IFERROR((Tabla22[[#This Row],[EVALUACIÓN FINAL
- FEBRERO -
0 a 100 Puntos]]*Tabla22[[#This Row],[% Por cada meta]])/100,0)</f>
        <v>0</v>
      </c>
    </row>
    <row r="81" spans="1:9" ht="99.95" customHeight="1" x14ac:dyDescent="0.25">
      <c r="A81" s="173">
        <v>17</v>
      </c>
      <c r="B81" s="210"/>
      <c r="C81" s="210"/>
      <c r="D81" s="156"/>
      <c r="E81" s="22"/>
      <c r="F81" s="23"/>
      <c r="G81" s="24"/>
      <c r="H81" s="32" t="str">
        <f>+IFERROR(VLOOKUP(Tabla22[[#This Row],[Ponderación según familias de puestos - NIVELES]],$B$161:$G$167,5,0)," ")</f>
        <v xml:space="preserve"> </v>
      </c>
      <c r="I81" s="98">
        <f>IFERROR((Tabla22[[#This Row],[EVALUACIÓN FINAL
- FEBRERO -
0 a 100 Puntos]]*Tabla22[[#This Row],[% Por cada meta]])/100,0)</f>
        <v>0</v>
      </c>
    </row>
    <row r="82" spans="1:9" ht="99.95" customHeight="1" x14ac:dyDescent="0.25">
      <c r="A82" s="173">
        <v>18</v>
      </c>
      <c r="B82" s="210"/>
      <c r="C82" s="210"/>
      <c r="D82" s="156"/>
      <c r="E82" s="22"/>
      <c r="F82" s="23"/>
      <c r="G82" s="24"/>
      <c r="H82" s="32" t="str">
        <f>+IFERROR(VLOOKUP(Tabla22[[#This Row],[Ponderación según familias de puestos - NIVELES]],$B$161:$G$167,5,0)," ")</f>
        <v xml:space="preserve"> </v>
      </c>
      <c r="I82" s="98">
        <f>IFERROR((Tabla22[[#This Row],[EVALUACIÓN FINAL
- FEBRERO -
0 a 100 Puntos]]*Tabla22[[#This Row],[% Por cada meta]])/100,0)</f>
        <v>0</v>
      </c>
    </row>
    <row r="83" spans="1:9" ht="99.95" customHeight="1" x14ac:dyDescent="0.25">
      <c r="A83" s="173">
        <v>19</v>
      </c>
      <c r="B83" s="210"/>
      <c r="C83" s="210"/>
      <c r="D83" s="156"/>
      <c r="E83" s="22"/>
      <c r="F83" s="23"/>
      <c r="G83" s="24"/>
      <c r="H83" s="32" t="str">
        <f>+IFERROR(VLOOKUP(Tabla22[[#This Row],[Ponderación según familias de puestos - NIVELES]],$B$161:$G$167,5,0)," ")</f>
        <v xml:space="preserve"> </v>
      </c>
      <c r="I83" s="98">
        <f>IFERROR((Tabla22[[#This Row],[EVALUACIÓN FINAL
- FEBRERO -
0 a 100 Puntos]]*Tabla22[[#This Row],[% Por cada meta]])/100,0)</f>
        <v>0</v>
      </c>
    </row>
    <row r="84" spans="1:9" ht="99.95" customHeight="1" x14ac:dyDescent="0.25">
      <c r="A84" s="173">
        <v>20</v>
      </c>
      <c r="B84" s="210"/>
      <c r="C84" s="210"/>
      <c r="D84" s="156"/>
      <c r="E84" s="22"/>
      <c r="F84" s="23"/>
      <c r="G84" s="24"/>
      <c r="H84" s="32" t="str">
        <f>+IFERROR(VLOOKUP(Tabla22[[#This Row],[Ponderación según familias de puestos - NIVELES]],$B$161:$G$167,5,0)," ")</f>
        <v xml:space="preserve"> </v>
      </c>
      <c r="I84" s="98">
        <f>IFERROR((Tabla22[[#This Row],[EVALUACIÓN FINAL
- FEBRERO -
0 a 100 Puntos]]*Tabla22[[#This Row],[% Por cada meta]])/100,0)</f>
        <v>0</v>
      </c>
    </row>
    <row r="85" spans="1:9" ht="99.95" customHeight="1" x14ac:dyDescent="0.25">
      <c r="A85" s="173">
        <v>21</v>
      </c>
      <c r="B85" s="210"/>
      <c r="C85" s="210"/>
      <c r="D85" s="156"/>
      <c r="E85" s="22"/>
      <c r="F85" s="23"/>
      <c r="G85" s="24"/>
      <c r="H85" s="32" t="str">
        <f>+IFERROR(VLOOKUP(Tabla22[[#This Row],[Ponderación según familias de puestos - NIVELES]],$B$161:$G$167,5,0)," ")</f>
        <v xml:space="preserve"> </v>
      </c>
      <c r="I85" s="98">
        <f>IFERROR((Tabla22[[#This Row],[EVALUACIÓN FINAL
- FEBRERO -
0 a 100 Puntos]]*Tabla22[[#This Row],[% Por cada meta]])/100,0)</f>
        <v>0</v>
      </c>
    </row>
    <row r="86" spans="1:9" ht="99.95" customHeight="1" x14ac:dyDescent="0.25">
      <c r="A86" s="173">
        <v>22</v>
      </c>
      <c r="B86" s="210"/>
      <c r="C86" s="210"/>
      <c r="D86" s="156"/>
      <c r="E86" s="22"/>
      <c r="F86" s="23"/>
      <c r="G86" s="24"/>
      <c r="H86" s="32" t="str">
        <f>+IFERROR(VLOOKUP(Tabla22[[#This Row],[Ponderación según familias de puestos - NIVELES]],$B$161:$G$167,5,0)," ")</f>
        <v xml:space="preserve"> </v>
      </c>
      <c r="I86" s="98">
        <f>IFERROR((Tabla22[[#This Row],[EVALUACIÓN FINAL
- FEBRERO -
0 a 100 Puntos]]*Tabla22[[#This Row],[% Por cada meta]])/100,0)</f>
        <v>0</v>
      </c>
    </row>
    <row r="87" spans="1:9" ht="99.95" customHeight="1" x14ac:dyDescent="0.25">
      <c r="A87" s="173">
        <v>23</v>
      </c>
      <c r="B87" s="210"/>
      <c r="C87" s="210"/>
      <c r="D87" s="21"/>
      <c r="E87" s="22"/>
      <c r="F87" s="23"/>
      <c r="G87" s="24"/>
      <c r="H87" s="32" t="str">
        <f>+IFERROR(VLOOKUP(Tabla22[[#This Row],[Ponderación según familias de puestos - NIVELES]],$B$161:$G$167,5,0)," ")</f>
        <v xml:space="preserve"> </v>
      </c>
      <c r="I87" s="98">
        <f>IFERROR((Tabla22[[#This Row],[EVALUACIÓN FINAL
- FEBRERO -
0 a 100 Puntos]]*Tabla22[[#This Row],[% Por cada meta]])/100,0)</f>
        <v>0</v>
      </c>
    </row>
    <row r="88" spans="1:9" ht="99.95" customHeight="1" x14ac:dyDescent="0.25">
      <c r="A88" s="173">
        <v>24</v>
      </c>
      <c r="B88" s="210"/>
      <c r="C88" s="210"/>
      <c r="D88" s="21"/>
      <c r="E88" s="22"/>
      <c r="F88" s="23"/>
      <c r="G88" s="24"/>
      <c r="H88" s="32" t="str">
        <f>+IFERROR(VLOOKUP(Tabla22[[#This Row],[Ponderación según familias de puestos - NIVELES]],$B$161:$G$167,5,0)," ")</f>
        <v xml:space="preserve"> </v>
      </c>
      <c r="I88" s="98">
        <f>IFERROR((Tabla22[[#This Row],[EVALUACIÓN FINAL
- FEBRERO -
0 a 100 Puntos]]*Tabla22[[#This Row],[% Por cada meta]])/100,0)</f>
        <v>0</v>
      </c>
    </row>
    <row r="89" spans="1:9" ht="99.95" customHeight="1" x14ac:dyDescent="0.25">
      <c r="A89" s="173">
        <v>25</v>
      </c>
      <c r="B89" s="210"/>
      <c r="C89" s="210"/>
      <c r="D89" s="99"/>
      <c r="E89" s="100"/>
      <c r="F89" s="101"/>
      <c r="G89" s="102"/>
      <c r="H89" s="103" t="str">
        <f>+IFERROR(VLOOKUP(Tabla22[[#This Row],[Ponderación según familias de puestos - NIVELES]],$B$161:$G$167,5,0)," ")</f>
        <v xml:space="preserve"> </v>
      </c>
      <c r="I89" s="104">
        <f>IFERROR((Tabla22[[#This Row],[EVALUACIÓN FINAL
- FEBRERO -
0 a 100 Puntos]]*Tabla22[[#This Row],[% Por cada meta]])/100,0)</f>
        <v>0</v>
      </c>
    </row>
    <row r="90" spans="1:9" ht="6" customHeight="1" x14ac:dyDescent="0.25">
      <c r="A90" s="174"/>
      <c r="B90" s="175"/>
      <c r="C90" s="175"/>
      <c r="D90" s="175"/>
    </row>
    <row r="91" spans="1:9" ht="21" customHeight="1" x14ac:dyDescent="0.25">
      <c r="A91" s="149" t="s">
        <v>44</v>
      </c>
      <c r="B91" s="221" t="s">
        <v>45</v>
      </c>
      <c r="C91" s="221"/>
      <c r="D91" s="221"/>
      <c r="E91" s="221"/>
      <c r="F91" s="221"/>
      <c r="G91" s="221"/>
      <c r="H91" s="221"/>
      <c r="I91" s="221"/>
    </row>
    <row r="92" spans="1:9" ht="5.25" customHeight="1" thickBot="1" x14ac:dyDescent="0.3">
      <c r="A92" s="176"/>
    </row>
    <row r="93" spans="1:9" ht="15.6" customHeight="1" x14ac:dyDescent="0.25">
      <c r="A93" s="275" t="s">
        <v>46</v>
      </c>
      <c r="B93" s="271" t="s">
        <v>47</v>
      </c>
      <c r="C93" s="277" t="s">
        <v>47</v>
      </c>
      <c r="D93" s="278"/>
      <c r="E93" s="278"/>
      <c r="F93" s="279"/>
      <c r="G93" s="273" t="s">
        <v>48</v>
      </c>
      <c r="H93" s="212" t="s">
        <v>49</v>
      </c>
      <c r="I93" s="293" t="s">
        <v>50</v>
      </c>
    </row>
    <row r="94" spans="1:9" ht="30" customHeight="1" x14ac:dyDescent="0.25">
      <c r="A94" s="276"/>
      <c r="B94" s="272"/>
      <c r="C94" s="66" t="s">
        <v>51</v>
      </c>
      <c r="D94" s="66" t="s">
        <v>52</v>
      </c>
      <c r="E94" s="66" t="s">
        <v>53</v>
      </c>
      <c r="F94" s="66" t="s">
        <v>54</v>
      </c>
      <c r="G94" s="274"/>
      <c r="H94" s="213"/>
      <c r="I94" s="294"/>
    </row>
    <row r="95" spans="1:9" ht="195" customHeight="1" x14ac:dyDescent="0.25">
      <c r="A95" s="85" t="s">
        <v>55</v>
      </c>
      <c r="B95" s="33" t="s">
        <v>56</v>
      </c>
      <c r="C95" s="34" t="s">
        <v>57</v>
      </c>
      <c r="D95" s="34" t="s">
        <v>58</v>
      </c>
      <c r="E95" s="34" t="s">
        <v>59</v>
      </c>
      <c r="F95" s="34" t="s">
        <v>60</v>
      </c>
      <c r="G95" s="34" t="s">
        <v>2153</v>
      </c>
      <c r="H95" s="34" t="s">
        <v>2153</v>
      </c>
      <c r="I95" s="295"/>
    </row>
    <row r="96" spans="1:9" ht="126.75" customHeight="1" x14ac:dyDescent="0.25">
      <c r="A96" s="227" t="s">
        <v>2154</v>
      </c>
      <c r="B96" s="81" t="s">
        <v>61</v>
      </c>
      <c r="C96" s="35" t="s">
        <v>2155</v>
      </c>
      <c r="D96" s="35" t="s">
        <v>2156</v>
      </c>
      <c r="E96" s="35" t="s">
        <v>2157</v>
      </c>
      <c r="F96" s="35" t="s">
        <v>62</v>
      </c>
      <c r="G96" s="14"/>
      <c r="H96" s="12"/>
      <c r="I96" s="86">
        <f>+IFERROR(INDEX(Tabla7[[Alta_Dirección_Pública]:[No_Profesionales]],MATCH('Evaluación MCJ'!H96,Tabla7[NIVEL DE DOMINIO],0),MATCH('Evaluación MCJ'!$G$20,Tabla7[[#Headers],[Alta_Dirección_Pública]:[No_Profesionales]],0)),0%)</f>
        <v>0</v>
      </c>
    </row>
    <row r="97" spans="1:10" ht="126.75" customHeight="1" x14ac:dyDescent="0.25">
      <c r="A97" s="227"/>
      <c r="B97" s="82" t="s">
        <v>63</v>
      </c>
      <c r="C97" s="37" t="s">
        <v>2158</v>
      </c>
      <c r="D97" s="37" t="s">
        <v>64</v>
      </c>
      <c r="E97" s="37" t="s">
        <v>2159</v>
      </c>
      <c r="F97" s="37" t="s">
        <v>65</v>
      </c>
      <c r="G97" s="18"/>
      <c r="H97" s="13"/>
      <c r="I97" s="87">
        <f>+IFERROR(INDEX(Tabla7[[Alta_Dirección_Pública]:[No_Profesionales]],MATCH('Evaluación MCJ'!H97,Tabla7[NIVEL DE DOMINIO],0),MATCH('Evaluación MCJ'!$G$20,Tabla7[[#Headers],[Alta_Dirección_Pública]:[No_Profesionales]],0)),0%)</f>
        <v>0</v>
      </c>
    </row>
    <row r="98" spans="1:10" ht="206.25" customHeight="1" x14ac:dyDescent="0.25">
      <c r="A98" s="227"/>
      <c r="B98" s="82" t="s">
        <v>66</v>
      </c>
      <c r="C98" s="37" t="s">
        <v>67</v>
      </c>
      <c r="D98" s="37" t="s">
        <v>68</v>
      </c>
      <c r="E98" s="37" t="s">
        <v>69</v>
      </c>
      <c r="F98" s="37" t="s">
        <v>70</v>
      </c>
      <c r="G98" s="18"/>
      <c r="H98" s="13"/>
      <c r="I98" s="87">
        <f>+IFERROR(INDEX(Tabla7[[Alta_Dirección_Pública]:[No_Profesionales]],MATCH('Evaluación MCJ'!H98,Tabla7[NIVEL DE DOMINIO],0),MATCH('Evaluación MCJ'!$G$20,Tabla7[[#Headers],[Alta_Dirección_Pública]:[No_Profesionales]],0)),0%)</f>
        <v>0</v>
      </c>
    </row>
    <row r="99" spans="1:10" ht="167.25" customHeight="1" x14ac:dyDescent="0.25">
      <c r="A99" s="228" t="s">
        <v>71</v>
      </c>
      <c r="B99" s="36" t="s">
        <v>72</v>
      </c>
      <c r="C99" s="38" t="s">
        <v>2160</v>
      </c>
      <c r="D99" s="38" t="s">
        <v>73</v>
      </c>
      <c r="E99" s="38" t="s">
        <v>74</v>
      </c>
      <c r="F99" s="38" t="s">
        <v>75</v>
      </c>
      <c r="G99" s="19"/>
      <c r="H99" s="13"/>
      <c r="I99" s="87">
        <f>+IFERROR(INDEX(Tabla7[[Alta_Dirección_Pública]:[No_Profesionales]],MATCH('Evaluación MCJ'!H99,Tabla7[NIVEL DE DOMINIO],0),MATCH('Evaluación MCJ'!$G$20,Tabla7[[#Headers],[Alta_Dirección_Pública]:[No_Profesionales]],0)),0%)</f>
        <v>0</v>
      </c>
    </row>
    <row r="100" spans="1:10" ht="195" customHeight="1" thickBot="1" x14ac:dyDescent="0.3">
      <c r="A100" s="229"/>
      <c r="B100" s="88" t="s">
        <v>76</v>
      </c>
      <c r="C100" s="89" t="s">
        <v>77</v>
      </c>
      <c r="D100" s="89" t="s">
        <v>78</v>
      </c>
      <c r="E100" s="89" t="s">
        <v>79</v>
      </c>
      <c r="F100" s="90" t="s">
        <v>80</v>
      </c>
      <c r="G100" s="91"/>
      <c r="H100" s="20"/>
      <c r="I100" s="92">
        <f>+IFERROR(INDEX(Tabla7[[Alta_Dirección_Pública]:[No_Profesionales]],MATCH('Evaluación MCJ'!H100,Tabla7[NIVEL DE DOMINIO],0),MATCH('Evaluación MCJ'!$G$20,Tabla7[[#Headers],[Alta_Dirección_Pública]:[No_Profesionales]],0)),0%)</f>
        <v>0</v>
      </c>
    </row>
    <row r="101" spans="1:10" ht="3.75" customHeight="1" x14ac:dyDescent="0.25"/>
    <row r="102" spans="1:10" ht="18" customHeight="1" x14ac:dyDescent="0.25">
      <c r="A102" s="41" t="s">
        <v>81</v>
      </c>
      <c r="B102" s="221" t="s">
        <v>82</v>
      </c>
      <c r="C102" s="221"/>
      <c r="D102" s="221"/>
      <c r="E102" s="221"/>
      <c r="F102" s="221"/>
      <c r="G102" s="221"/>
      <c r="H102" s="221"/>
      <c r="I102" s="221"/>
    </row>
    <row r="103" spans="1:10" ht="3" customHeight="1" x14ac:dyDescent="0.25">
      <c r="A103" s="178"/>
      <c r="B103" s="178"/>
      <c r="C103" s="178"/>
      <c r="D103" s="178"/>
      <c r="E103" s="178"/>
      <c r="F103" s="172"/>
      <c r="G103" s="172"/>
      <c r="H103" s="172"/>
      <c r="I103" s="172"/>
      <c r="J103" s="172"/>
    </row>
    <row r="104" spans="1:10" ht="30" customHeight="1" x14ac:dyDescent="0.25">
      <c r="A104" s="288" t="s">
        <v>83</v>
      </c>
      <c r="B104" s="288"/>
      <c r="C104" s="288"/>
      <c r="D104" s="288"/>
      <c r="E104" s="288"/>
      <c r="F104" s="172"/>
      <c r="G104" s="25"/>
      <c r="H104" s="289" t="str">
        <f>+IF(G104=5%,"Sobresaliente",IF(G104=4%,"Excelente",IF(G104=3%,"Muy Bueno",IF(G104=2%,"Bueno",IF(G104=1%,"Insuficiente","")))))</f>
        <v/>
      </c>
      <c r="I104" s="289"/>
    </row>
    <row r="105" spans="1:10" ht="3" customHeight="1" x14ac:dyDescent="0.25"/>
    <row r="106" spans="1:10" s="180" customFormat="1" ht="18" customHeight="1" x14ac:dyDescent="0.25">
      <c r="A106" s="42" t="s">
        <v>84</v>
      </c>
      <c r="B106" s="42" t="s">
        <v>85</v>
      </c>
      <c r="C106" s="179"/>
      <c r="D106" s="179"/>
      <c r="E106" s="179"/>
      <c r="F106" s="179"/>
      <c r="G106" s="179"/>
      <c r="H106" s="179"/>
      <c r="I106" s="179"/>
    </row>
    <row r="107" spans="1:10" ht="3" customHeight="1" x14ac:dyDescent="0.25"/>
    <row r="108" spans="1:10" ht="30" customHeight="1" x14ac:dyDescent="0.25">
      <c r="A108" s="214" t="s">
        <v>86</v>
      </c>
      <c r="B108" s="215"/>
      <c r="C108" s="215"/>
      <c r="D108" s="215"/>
      <c r="E108" s="215"/>
      <c r="F108" s="215"/>
      <c r="G108" s="27"/>
      <c r="H108" s="296" t="str">
        <f>+IF(G108=5%,"Sobresaliente",IF(G108=4%,"Excelente",IF(G108=3%,"Muy Bueno",IF(G108=2%,"Bueno",IF(G108=1%,"Insuficiente","")))))</f>
        <v/>
      </c>
      <c r="I108" s="296"/>
    </row>
    <row r="109" spans="1:10" ht="3" customHeight="1" x14ac:dyDescent="0.25"/>
    <row r="110" spans="1:10" ht="7.5" customHeight="1" x14ac:dyDescent="0.25"/>
    <row r="111" spans="1:10" ht="18" customHeight="1" x14ac:dyDescent="0.25">
      <c r="A111" s="41" t="str">
        <f>+IF(G20="ALTA_DIRECCIÓN_PÚBLICA","10.","9.")</f>
        <v>9.</v>
      </c>
      <c r="B111" s="41" t="s">
        <v>87</v>
      </c>
      <c r="C111" s="177"/>
      <c r="D111" s="177"/>
      <c r="E111" s="177"/>
      <c r="F111" s="177"/>
      <c r="G111" s="177"/>
      <c r="H111" s="177"/>
      <c r="I111" s="177"/>
    </row>
    <row r="112" spans="1:10" ht="3" customHeight="1" x14ac:dyDescent="0.25">
      <c r="A112" s="181"/>
      <c r="B112" s="181"/>
      <c r="C112" s="181"/>
      <c r="D112" s="181"/>
      <c r="E112" s="181"/>
      <c r="F112" s="181"/>
      <c r="G112" s="181"/>
      <c r="H112" s="181"/>
      <c r="I112" s="181"/>
    </row>
    <row r="113" spans="1:11" ht="36.75" customHeight="1" x14ac:dyDescent="0.25">
      <c r="A113" s="266" t="s">
        <v>88</v>
      </c>
      <c r="B113" s="266"/>
      <c r="C113" s="266"/>
      <c r="D113" s="266"/>
      <c r="E113" s="266"/>
      <c r="F113" s="266"/>
      <c r="G113" s="266"/>
      <c r="H113" s="266"/>
      <c r="I113" s="266"/>
    </row>
    <row r="114" spans="1:11" ht="5.25" customHeight="1" thickBot="1" x14ac:dyDescent="0.3">
      <c r="A114" s="181"/>
      <c r="B114" s="181"/>
      <c r="C114" s="181"/>
      <c r="D114" s="181"/>
      <c r="E114" s="181"/>
      <c r="F114" s="181"/>
      <c r="G114" s="181"/>
      <c r="H114" s="181"/>
      <c r="I114" s="181"/>
    </row>
    <row r="115" spans="1:11" ht="35.25" customHeight="1" thickBot="1" x14ac:dyDescent="0.3">
      <c r="A115" s="168"/>
      <c r="B115" s="264" t="s">
        <v>89</v>
      </c>
      <c r="C115" s="265"/>
      <c r="D115" s="265"/>
      <c r="E115" s="265"/>
      <c r="F115" s="265"/>
      <c r="G115" s="265"/>
      <c r="H115" s="182" t="s">
        <v>90</v>
      </c>
      <c r="I115" s="168"/>
    </row>
    <row r="116" spans="1:11" ht="30" customHeight="1" x14ac:dyDescent="0.25">
      <c r="A116" s="168"/>
      <c r="B116" s="290" t="s">
        <v>91</v>
      </c>
      <c r="C116" s="291"/>
      <c r="D116" s="291"/>
      <c r="E116" s="291"/>
      <c r="F116" s="291"/>
      <c r="G116" s="292"/>
      <c r="H116" s="67"/>
      <c r="I116" s="168"/>
    </row>
    <row r="117" spans="1:11" ht="30" customHeight="1" x14ac:dyDescent="0.25">
      <c r="A117" s="168"/>
      <c r="B117" s="261" t="s">
        <v>92</v>
      </c>
      <c r="C117" s="262"/>
      <c r="D117" s="262"/>
      <c r="E117" s="262"/>
      <c r="F117" s="262"/>
      <c r="G117" s="263"/>
      <c r="H117" s="68"/>
      <c r="I117" s="168"/>
    </row>
    <row r="118" spans="1:11" ht="30" customHeight="1" x14ac:dyDescent="0.25">
      <c r="A118" s="168"/>
      <c r="B118" s="261" t="s">
        <v>93</v>
      </c>
      <c r="C118" s="262"/>
      <c r="D118" s="262"/>
      <c r="E118" s="262"/>
      <c r="F118" s="262"/>
      <c r="G118" s="263"/>
      <c r="H118" s="68"/>
      <c r="I118" s="168"/>
    </row>
    <row r="119" spans="1:11" ht="30" customHeight="1" x14ac:dyDescent="0.25">
      <c r="A119" s="168"/>
      <c r="B119" s="261" t="s">
        <v>94</v>
      </c>
      <c r="C119" s="262"/>
      <c r="D119" s="262"/>
      <c r="E119" s="262"/>
      <c r="F119" s="262"/>
      <c r="G119" s="263"/>
      <c r="H119" s="68"/>
      <c r="I119" s="168"/>
    </row>
    <row r="120" spans="1:11" ht="30" customHeight="1" thickBot="1" x14ac:dyDescent="0.3">
      <c r="A120" s="168"/>
      <c r="B120" s="223" t="s">
        <v>95</v>
      </c>
      <c r="C120" s="224"/>
      <c r="D120" s="224"/>
      <c r="E120" s="224"/>
      <c r="F120" s="224"/>
      <c r="G120" s="225"/>
      <c r="H120" s="69"/>
      <c r="I120" s="168"/>
    </row>
    <row r="121" spans="1:11" ht="9" customHeight="1" x14ac:dyDescent="0.25">
      <c r="A121" s="168"/>
      <c r="B121" s="167"/>
      <c r="C121" s="167"/>
      <c r="D121" s="167"/>
      <c r="E121" s="167"/>
      <c r="F121" s="167"/>
      <c r="G121" s="167"/>
      <c r="H121" s="168"/>
      <c r="I121" s="168"/>
    </row>
    <row r="122" spans="1:11" ht="30" customHeight="1" x14ac:dyDescent="0.25">
      <c r="A122" s="301" t="s">
        <v>96</v>
      </c>
      <c r="B122" s="301"/>
      <c r="C122" s="301"/>
      <c r="D122" s="301"/>
      <c r="E122" s="301"/>
      <c r="F122" s="301"/>
      <c r="G122" s="301"/>
      <c r="H122" s="301"/>
      <c r="I122" s="301"/>
    </row>
    <row r="123" spans="1:11" ht="4.5" customHeight="1" x14ac:dyDescent="0.25">
      <c r="A123" s="183"/>
      <c r="B123" s="183"/>
      <c r="C123" s="183"/>
      <c r="D123" s="183"/>
      <c r="E123" s="183"/>
      <c r="F123" s="184"/>
      <c r="G123" s="184"/>
      <c r="H123" s="185"/>
      <c r="I123" s="185"/>
    </row>
    <row r="124" spans="1:11" ht="21" customHeight="1" x14ac:dyDescent="0.25">
      <c r="A124" s="221" t="s">
        <v>97</v>
      </c>
      <c r="B124" s="221"/>
      <c r="C124" s="221"/>
      <c r="D124" s="221"/>
      <c r="E124" s="221"/>
      <c r="F124" s="221"/>
      <c r="G124" s="221"/>
      <c r="H124" s="221"/>
      <c r="I124" s="221"/>
    </row>
    <row r="125" spans="1:11" ht="6.75" customHeight="1" thickBot="1" x14ac:dyDescent="0.3">
      <c r="A125" s="166"/>
      <c r="B125" s="166"/>
      <c r="C125" s="166"/>
      <c r="D125" s="166"/>
      <c r="E125" s="186"/>
      <c r="F125" s="186"/>
      <c r="G125" s="186"/>
      <c r="H125" s="168"/>
      <c r="I125" s="168"/>
    </row>
    <row r="126" spans="1:11" ht="30.75" customHeight="1" thickBot="1" x14ac:dyDescent="0.3">
      <c r="A126" s="166"/>
      <c r="B126" s="83" t="s">
        <v>98</v>
      </c>
      <c r="C126" s="84"/>
      <c r="D126" s="84"/>
      <c r="E126" s="84"/>
      <c r="F126" s="84" t="s">
        <v>99</v>
      </c>
      <c r="G126" s="131" t="s">
        <v>100</v>
      </c>
      <c r="H126" s="132" t="s">
        <v>101</v>
      </c>
      <c r="I126" s="168"/>
    </row>
    <row r="127" spans="1:11" ht="21" hidden="1" customHeight="1" x14ac:dyDescent="0.25">
      <c r="A127" s="166"/>
      <c r="B127" s="43" t="s">
        <v>102</v>
      </c>
      <c r="C127" s="44" t="s">
        <v>103</v>
      </c>
      <c r="D127" s="45" t="s">
        <v>104</v>
      </c>
      <c r="E127" s="45" t="s">
        <v>105</v>
      </c>
      <c r="F127" s="46" t="s">
        <v>106</v>
      </c>
      <c r="G127" s="47" t="s">
        <v>107</v>
      </c>
      <c r="H127" s="49" t="s">
        <v>108</v>
      </c>
      <c r="K127" s="168"/>
    </row>
    <row r="128" spans="1:11" ht="20.100000000000001" customHeight="1" x14ac:dyDescent="0.25">
      <c r="A128" s="166"/>
      <c r="B128" s="50" t="s">
        <v>109</v>
      </c>
      <c r="C128" s="29"/>
      <c r="D128" s="129"/>
      <c r="E128" s="129"/>
      <c r="F128" s="124">
        <f>+COUNTIFS($D$65:$D$89,B128)</f>
        <v>0</v>
      </c>
      <c r="G128" s="125" t="str">
        <f>IFERROR(((H128/F128)*Tabla911[[#This Row],[Columna4]]),"")</f>
        <v/>
      </c>
      <c r="H128" s="120" t="str">
        <f>+IFERROR(INDEX(Datos!$L$3:$P$10,MATCH('Evaluación MCJ'!B128,Datos!$K$3:$K$10,0),MATCH($G$20,Datos!$L$2:$P$2,0))," ")</f>
        <v xml:space="preserve"> </v>
      </c>
      <c r="K128" s="168"/>
    </row>
    <row r="129" spans="1:11" ht="20.100000000000001" customHeight="1" x14ac:dyDescent="0.25">
      <c r="A129" s="166"/>
      <c r="B129" s="50" t="s">
        <v>110</v>
      </c>
      <c r="C129" s="29"/>
      <c r="D129" s="129"/>
      <c r="E129" s="129"/>
      <c r="F129" s="124">
        <f>+COUNTIFS($D$65:$D$89,B129)</f>
        <v>0</v>
      </c>
      <c r="G129" s="125" t="str">
        <f>IFERROR(((H129/F129)*Tabla911[[#This Row],[Columna4]]),"")</f>
        <v/>
      </c>
      <c r="H129" s="120" t="str">
        <f>+IFERROR(INDEX(Datos!$L$3:$P$10,MATCH('Evaluación MCJ'!B129,Datos!$K$3:$K$10,0),MATCH($G$20,Datos!$L$2:$P$2,0))," ")</f>
        <v xml:space="preserve"> </v>
      </c>
      <c r="K129" s="168"/>
    </row>
    <row r="130" spans="1:11" ht="20.100000000000001" customHeight="1" x14ac:dyDescent="0.25">
      <c r="A130" s="166"/>
      <c r="B130" s="50" t="s">
        <v>111</v>
      </c>
      <c r="C130" s="29"/>
      <c r="D130" s="129"/>
      <c r="E130" s="129"/>
      <c r="F130" s="124">
        <f>+COUNTIFS($D$65:$D$89,B130)</f>
        <v>0</v>
      </c>
      <c r="G130" s="125" t="str">
        <f>IFERROR(((H130/F130)*Tabla911[[#This Row],[Columna4]]),"")</f>
        <v/>
      </c>
      <c r="H130" s="120" t="str">
        <f>+IFERROR(INDEX(Datos!$L$3:$P$10,MATCH('Evaluación MCJ'!B130,Datos!$K$3:$K$10,0),MATCH($G$20,Datos!$L$2:$P$2,0))," ")</f>
        <v xml:space="preserve"> </v>
      </c>
      <c r="K130" s="168"/>
    </row>
    <row r="131" spans="1:11" ht="20.100000000000001" customHeight="1" x14ac:dyDescent="0.25">
      <c r="A131" s="166"/>
      <c r="B131" s="50" t="s">
        <v>112</v>
      </c>
      <c r="C131" s="29"/>
      <c r="D131" s="129"/>
      <c r="E131" s="129"/>
      <c r="F131" s="124">
        <f>+COUNTIFS($D$65:$D$89,B131)</f>
        <v>0</v>
      </c>
      <c r="G131" s="125" t="str">
        <f>IFERROR(((H131/F131)*Tabla911[[#This Row],[Columna4]]),"")</f>
        <v/>
      </c>
      <c r="H131" s="120" t="str">
        <f>+IFERROR(INDEX(Datos!$L$3:$P$10,MATCH('Evaluación MCJ'!B131,Datos!$K$3:$K$10,0),MATCH($G$20,Datos!$L$2:$P$2,0))," ")</f>
        <v xml:space="preserve"> </v>
      </c>
      <c r="K131" s="168"/>
    </row>
    <row r="132" spans="1:11" ht="20.100000000000001" customHeight="1" x14ac:dyDescent="0.25">
      <c r="A132" s="166"/>
      <c r="B132" s="50" t="s">
        <v>113</v>
      </c>
      <c r="C132" s="29"/>
      <c r="D132" s="129"/>
      <c r="E132" s="129"/>
      <c r="F132" s="124">
        <f>+COUNTIFS($D$65:$D$89,B132)</f>
        <v>0</v>
      </c>
      <c r="G132" s="125" t="str">
        <f>IFERROR(((H132/F132)*Tabla911[[#This Row],[Columna4]]),"")</f>
        <v/>
      </c>
      <c r="H132" s="120" t="str">
        <f>+IFERROR(INDEX(Datos!$L$3:$P$10,MATCH('Evaluación MCJ'!B132,Datos!$K$3:$K$10,0),MATCH($G$20,Datos!$L$2:$P$2,0))," ")</f>
        <v xml:space="preserve"> </v>
      </c>
      <c r="K132" s="168"/>
    </row>
    <row r="133" spans="1:11" ht="20.100000000000001" customHeight="1" x14ac:dyDescent="0.25">
      <c r="A133" s="166"/>
      <c r="B133" s="50" t="s">
        <v>114</v>
      </c>
      <c r="C133" s="29"/>
      <c r="D133" s="129"/>
      <c r="E133" s="129"/>
      <c r="F133" s="51">
        <v>5</v>
      </c>
      <c r="G133" s="126" t="str">
        <f>IFERROR(((H133/F133)*Tabla911[[#This Row],[Columna4]]),"")</f>
        <v/>
      </c>
      <c r="H133" s="120" t="str">
        <f>+IFERROR(INDEX(Datos!$L$3:$P$10,MATCH('Evaluación MCJ'!B133,Datos!$K$3:$K$10,0),MATCH($G$20,Datos!$L$2:$P$2,0))," ")</f>
        <v xml:space="preserve"> </v>
      </c>
      <c r="K133" s="168"/>
    </row>
    <row r="134" spans="1:11" ht="20.100000000000001" customHeight="1" x14ac:dyDescent="0.25">
      <c r="A134" s="166"/>
      <c r="B134" s="50" t="s">
        <v>115</v>
      </c>
      <c r="C134" s="29"/>
      <c r="D134" s="129"/>
      <c r="E134" s="129"/>
      <c r="F134" s="51">
        <v>1</v>
      </c>
      <c r="G134" s="125" t="str">
        <f>IFERROR(((H134/F134)*Tabla911[[#This Row],[Columna4]]),"")</f>
        <v/>
      </c>
      <c r="H134" s="120" t="str">
        <f>+IFERROR(INDEX(Datos!$L$3:$P$10,MATCH('Evaluación MCJ'!B134,Datos!$K$3:$K$10,0),MATCH($G$20,Datos!$L$2:$P$2,0))," ")</f>
        <v xml:space="preserve"> </v>
      </c>
      <c r="K134" s="168"/>
    </row>
    <row r="135" spans="1:11" ht="20.100000000000001" customHeight="1" x14ac:dyDescent="0.25">
      <c r="A135" s="166"/>
      <c r="B135" s="50" t="s">
        <v>116</v>
      </c>
      <c r="C135" s="29"/>
      <c r="D135" s="130"/>
      <c r="E135" s="130"/>
      <c r="F135" s="51">
        <v>1</v>
      </c>
      <c r="G135" s="126" t="str">
        <f>IFERROR(((H135/F135)*Tabla911[[#This Row],[Columna4]]),"")</f>
        <v/>
      </c>
      <c r="H135" s="120" t="str">
        <f>+IFERROR(INDEX(Datos!$L$3:$P$10,MATCH('Evaluación MCJ'!B135,Datos!$K$3:$K$10,0),MATCH($G$20,Datos!$L$2:$P$2,0))," ")</f>
        <v xml:space="preserve"> </v>
      </c>
      <c r="K135" s="168"/>
    </row>
    <row r="136" spans="1:11" ht="20.100000000000001" customHeight="1" thickBot="1" x14ac:dyDescent="0.3">
      <c r="A136" s="166"/>
      <c r="B136" s="54" t="s">
        <v>117</v>
      </c>
      <c r="C136" s="55"/>
      <c r="D136" s="56"/>
      <c r="E136" s="56"/>
      <c r="F136" s="57"/>
      <c r="G136" s="70">
        <f>SUBTOTAL(109,Tabla911[Columna5])</f>
        <v>0</v>
      </c>
      <c r="H136" s="71">
        <f>SUBTOTAL(109,Tabla911[Columna7])</f>
        <v>0</v>
      </c>
      <c r="K136" s="168"/>
    </row>
    <row r="137" spans="1:11" ht="6.75" customHeight="1" x14ac:dyDescent="0.25">
      <c r="A137" s="183"/>
      <c r="B137" s="183"/>
      <c r="C137" s="183"/>
      <c r="D137" s="183"/>
      <c r="E137" s="183"/>
      <c r="F137" s="184"/>
      <c r="G137" s="184"/>
      <c r="H137" s="185"/>
      <c r="I137" s="185"/>
    </row>
    <row r="138" spans="1:11" ht="19.5" customHeight="1" x14ac:dyDescent="0.25">
      <c r="A138" s="219" t="s">
        <v>118</v>
      </c>
      <c r="B138" s="219"/>
      <c r="C138" s="219"/>
      <c r="D138" s="219"/>
      <c r="E138" s="219"/>
      <c r="F138" s="226">
        <v>44706</v>
      </c>
      <c r="G138" s="226"/>
      <c r="H138" s="185"/>
      <c r="I138" s="185"/>
    </row>
    <row r="139" spans="1:11" ht="4.5" customHeight="1" x14ac:dyDescent="0.25">
      <c r="A139" s="166"/>
      <c r="B139" s="166"/>
      <c r="C139" s="166"/>
      <c r="D139" s="166"/>
      <c r="E139" s="166"/>
      <c r="F139" s="187"/>
      <c r="G139" s="187"/>
      <c r="H139" s="168"/>
      <c r="I139" s="168"/>
    </row>
    <row r="140" spans="1:11" ht="42.95" customHeight="1" x14ac:dyDescent="0.25">
      <c r="A140" s="168"/>
      <c r="B140" s="168"/>
      <c r="C140" s="281"/>
      <c r="D140" s="281"/>
      <c r="F140" s="222"/>
      <c r="G140" s="222"/>
      <c r="H140" s="168"/>
      <c r="I140" s="168"/>
    </row>
    <row r="141" spans="1:11" ht="21" customHeight="1" x14ac:dyDescent="0.25">
      <c r="A141" s="168"/>
      <c r="B141" s="168"/>
      <c r="C141" s="282">
        <f>+C6</f>
        <v>0</v>
      </c>
      <c r="D141" s="282"/>
      <c r="F141" s="282">
        <f>+C12</f>
        <v>0</v>
      </c>
      <c r="G141" s="282"/>
      <c r="H141" s="168"/>
      <c r="I141" s="168"/>
    </row>
    <row r="142" spans="1:11" ht="21" customHeight="1" x14ac:dyDescent="0.25">
      <c r="B142" s="168"/>
      <c r="C142" s="269" t="s">
        <v>119</v>
      </c>
      <c r="D142" s="269"/>
      <c r="F142" s="269" t="s">
        <v>120</v>
      </c>
      <c r="G142" s="269"/>
      <c r="H142" s="168"/>
    </row>
    <row r="143" spans="1:11" ht="30" customHeight="1" x14ac:dyDescent="0.25">
      <c r="A143" s="268" t="s">
        <v>121</v>
      </c>
      <c r="B143" s="268"/>
      <c r="C143" s="268"/>
      <c r="D143" s="268"/>
      <c r="E143" s="268"/>
      <c r="F143" s="268"/>
      <c r="G143" s="268"/>
      <c r="H143" s="268"/>
      <c r="I143" s="268"/>
    </row>
    <row r="144" spans="1:11" ht="3" customHeight="1" x14ac:dyDescent="0.25">
      <c r="A144" s="168"/>
      <c r="B144" s="168"/>
      <c r="C144" s="168"/>
      <c r="D144" s="168"/>
      <c r="E144" s="168"/>
      <c r="F144" s="168"/>
      <c r="G144" s="168"/>
      <c r="H144" s="168"/>
      <c r="I144" s="168"/>
    </row>
    <row r="145" spans="1:9" ht="21" customHeight="1" x14ac:dyDescent="0.25">
      <c r="A145" s="311" t="s">
        <v>122</v>
      </c>
      <c r="B145" s="311"/>
      <c r="C145" s="311"/>
      <c r="D145" s="311"/>
      <c r="E145" s="311"/>
      <c r="F145" s="311"/>
      <c r="G145" s="311"/>
      <c r="H145" s="311"/>
      <c r="I145" s="311"/>
    </row>
    <row r="146" spans="1:9" ht="15.75" customHeight="1" x14ac:dyDescent="0.25">
      <c r="A146" s="257" t="s">
        <v>123</v>
      </c>
      <c r="B146" s="258"/>
      <c r="C146" s="258"/>
      <c r="D146" s="258"/>
      <c r="E146" s="258"/>
      <c r="F146" s="258"/>
      <c r="G146" s="258"/>
      <c r="H146" s="258"/>
      <c r="I146" s="258"/>
    </row>
    <row r="147" spans="1:9" ht="6.75" customHeight="1" x14ac:dyDescent="0.25">
      <c r="A147" s="188"/>
      <c r="B147" s="166"/>
      <c r="C147" s="166"/>
      <c r="D147" s="166"/>
      <c r="E147" s="166"/>
      <c r="F147" s="166"/>
      <c r="G147" s="166"/>
      <c r="H147" s="166"/>
      <c r="I147" s="166"/>
    </row>
    <row r="148" spans="1:9" ht="120" customHeight="1" x14ac:dyDescent="0.25">
      <c r="A148" s="216" t="s">
        <v>2233</v>
      </c>
      <c r="B148" s="217"/>
      <c r="C148" s="217"/>
      <c r="D148" s="217"/>
      <c r="E148" s="217"/>
      <c r="F148" s="217"/>
      <c r="G148" s="217"/>
      <c r="H148" s="217"/>
      <c r="I148" s="218"/>
    </row>
    <row r="149" spans="1:9" ht="4.5" customHeight="1" x14ac:dyDescent="0.25">
      <c r="A149" s="183"/>
      <c r="B149" s="183"/>
      <c r="C149" s="183"/>
      <c r="D149" s="183"/>
      <c r="E149" s="183"/>
      <c r="F149" s="184"/>
      <c r="G149" s="184"/>
      <c r="H149" s="168"/>
      <c r="I149" s="168"/>
    </row>
    <row r="150" spans="1:9" ht="23.25" customHeight="1" x14ac:dyDescent="0.25">
      <c r="A150" s="219" t="s">
        <v>118</v>
      </c>
      <c r="B150" s="219"/>
      <c r="C150" s="219"/>
      <c r="D150" s="219"/>
      <c r="E150" s="219"/>
      <c r="F150" s="220">
        <v>44737</v>
      </c>
      <c r="G150" s="220"/>
      <c r="H150" s="168"/>
      <c r="I150" s="168"/>
    </row>
    <row r="151" spans="1:9" ht="48.75" customHeight="1" x14ac:dyDescent="0.25">
      <c r="A151" s="168"/>
      <c r="B151" s="168"/>
      <c r="C151" s="281"/>
      <c r="D151" s="281"/>
      <c r="F151" s="189"/>
      <c r="G151" s="189"/>
      <c r="H151" s="168"/>
      <c r="I151" s="168"/>
    </row>
    <row r="152" spans="1:9" ht="21" customHeight="1" x14ac:dyDescent="0.25">
      <c r="A152" s="168"/>
      <c r="B152" s="168"/>
      <c r="C152" s="282">
        <f>+C6</f>
        <v>0</v>
      </c>
      <c r="D152" s="282"/>
      <c r="F152" s="282">
        <f>+C12</f>
        <v>0</v>
      </c>
      <c r="G152" s="282"/>
      <c r="H152" s="168"/>
      <c r="I152" s="168"/>
    </row>
    <row r="153" spans="1:9" ht="21" customHeight="1" x14ac:dyDescent="0.25">
      <c r="B153" s="168"/>
      <c r="C153" s="269" t="s">
        <v>119</v>
      </c>
      <c r="D153" s="269"/>
      <c r="F153" s="269" t="s">
        <v>120</v>
      </c>
      <c r="G153" s="269"/>
      <c r="H153" s="168"/>
    </row>
    <row r="154" spans="1:9" ht="6.75" customHeight="1" x14ac:dyDescent="0.25">
      <c r="B154" s="168"/>
      <c r="C154" s="163"/>
      <c r="D154" s="163"/>
      <c r="F154" s="163"/>
      <c r="G154" s="163"/>
      <c r="H154" s="168"/>
    </row>
    <row r="155" spans="1:9" ht="30" customHeight="1" x14ac:dyDescent="0.25">
      <c r="A155" s="302" t="s">
        <v>124</v>
      </c>
      <c r="B155" s="302"/>
      <c r="C155" s="302"/>
      <c r="D155" s="302"/>
      <c r="E155" s="302"/>
      <c r="F155" s="302"/>
      <c r="G155" s="302"/>
      <c r="H155" s="302"/>
      <c r="I155" s="302"/>
    </row>
    <row r="156" spans="1:9" ht="3" customHeight="1" x14ac:dyDescent="0.25">
      <c r="A156" s="166"/>
      <c r="B156" s="166"/>
      <c r="C156" s="166"/>
      <c r="D156" s="166"/>
      <c r="E156" s="166"/>
      <c r="F156" s="187"/>
      <c r="G156" s="187"/>
      <c r="H156" s="168"/>
      <c r="I156" s="168"/>
    </row>
    <row r="157" spans="1:9" ht="18" customHeight="1" x14ac:dyDescent="0.25">
      <c r="A157" s="221" t="s">
        <v>125</v>
      </c>
      <c r="B157" s="221"/>
      <c r="C157" s="221"/>
      <c r="D157" s="221"/>
      <c r="E157" s="221"/>
      <c r="F157" s="221"/>
      <c r="G157" s="221"/>
      <c r="H157" s="221"/>
      <c r="I157" s="221"/>
    </row>
    <row r="158" spans="1:9" ht="6.75" customHeight="1" thickBot="1" x14ac:dyDescent="0.3">
      <c r="A158" s="166"/>
      <c r="B158" s="166"/>
      <c r="C158" s="166"/>
      <c r="D158" s="166"/>
      <c r="E158" s="186"/>
      <c r="F158" s="186"/>
      <c r="G158" s="186"/>
      <c r="H158" s="168"/>
      <c r="I158" s="168"/>
    </row>
    <row r="159" spans="1:9" ht="33.75" customHeight="1" thickBot="1" x14ac:dyDescent="0.3">
      <c r="A159" s="166"/>
      <c r="B159" s="60" t="s">
        <v>98</v>
      </c>
      <c r="C159" s="61"/>
      <c r="D159" s="61"/>
      <c r="E159" s="61"/>
      <c r="F159" s="61"/>
      <c r="G159" s="62" t="s">
        <v>126</v>
      </c>
      <c r="H159" s="63" t="s">
        <v>127</v>
      </c>
      <c r="I159" s="168"/>
    </row>
    <row r="160" spans="1:9" ht="15.75" hidden="1" x14ac:dyDescent="0.25">
      <c r="A160" s="166"/>
      <c r="B160" s="43" t="s">
        <v>102</v>
      </c>
      <c r="C160" s="44" t="s">
        <v>103</v>
      </c>
      <c r="D160" s="45" t="s">
        <v>104</v>
      </c>
      <c r="E160" s="46" t="s">
        <v>106</v>
      </c>
      <c r="F160" s="47" t="s">
        <v>107</v>
      </c>
      <c r="G160" s="48" t="s">
        <v>128</v>
      </c>
      <c r="H160" s="49" t="s">
        <v>108</v>
      </c>
      <c r="I160" s="168"/>
    </row>
    <row r="161" spans="1:9" ht="20.100000000000001" customHeight="1" x14ac:dyDescent="0.25">
      <c r="A161" s="166"/>
      <c r="B161" s="50" t="s">
        <v>109</v>
      </c>
      <c r="C161" s="29"/>
      <c r="D161" s="29"/>
      <c r="E161" s="51">
        <f>+COUNTIFS($D$65:$D$89,B161)</f>
        <v>0</v>
      </c>
      <c r="F161" s="127">
        <f>+IFERROR((G161/E161),0)</f>
        <v>0</v>
      </c>
      <c r="G161" s="26" t="str">
        <f>+IFERROR(INDEX(Datos!$L$3:$P$10,MATCH('Evaluación MCJ'!B161,Datos!$K$3:$K$10,0),MATCH($G$20,Datos!$L$2:$P$2,0))," ")</f>
        <v xml:space="preserve"> </v>
      </c>
      <c r="H161" s="52">
        <f>+(SUMIF(Tabla22[Ponderación según familias de puestos - NIVELES],Tabla9[[#This Row],[Columna1]],Tabla22[% Obtenido total]))*100</f>
        <v>0</v>
      </c>
      <c r="I161" s="168"/>
    </row>
    <row r="162" spans="1:9" ht="20.100000000000001" customHeight="1" x14ac:dyDescent="0.25">
      <c r="A162" s="166"/>
      <c r="B162" s="50" t="s">
        <v>110</v>
      </c>
      <c r="C162" s="29"/>
      <c r="D162" s="29"/>
      <c r="E162" s="51">
        <f>+COUNTIFS($D$65:$D$89,B162)</f>
        <v>0</v>
      </c>
      <c r="F162" s="127">
        <f t="shared" ref="F162:F168" si="0">+IFERROR((G162/E162),0)</f>
        <v>0</v>
      </c>
      <c r="G162" s="26" t="str">
        <f>+IFERROR(INDEX(Datos!$L$3:$P$10,MATCH('Evaluación MCJ'!B162,Datos!$K$3:$K$10,0),MATCH($G$20,Datos!$L$2:$P$2,0))," ")</f>
        <v xml:space="preserve"> </v>
      </c>
      <c r="H162" s="52">
        <f>+(SUMIF(Tabla22[Ponderación según familias de puestos - NIVELES],Tabla9[[#This Row],[Columna1]],Tabla22[% Obtenido total]))*100</f>
        <v>0</v>
      </c>
      <c r="I162" s="168"/>
    </row>
    <row r="163" spans="1:9" ht="20.100000000000001" customHeight="1" x14ac:dyDescent="0.25">
      <c r="A163" s="166"/>
      <c r="B163" s="50" t="s">
        <v>111</v>
      </c>
      <c r="C163" s="29"/>
      <c r="D163" s="29"/>
      <c r="E163" s="51">
        <f>+COUNTIFS($D$65:$D$89,B163)</f>
        <v>0</v>
      </c>
      <c r="F163" s="127">
        <f t="shared" si="0"/>
        <v>0</v>
      </c>
      <c r="G163" s="7" t="str">
        <f>+IFERROR(INDEX(Datos!$L$3:$P$10,MATCH('Evaluación MCJ'!B163,Datos!$K$3:$K$10,0),MATCH($G$20,Datos!$L$2:$P$2,0))," ")</f>
        <v xml:space="preserve"> </v>
      </c>
      <c r="H163" s="52">
        <f>+(SUMIF(Tabla22[Ponderación según familias de puestos - NIVELES],Tabla9[[#This Row],[Columna1]],Tabla22[% Obtenido total]))*100</f>
        <v>0</v>
      </c>
      <c r="I163" s="168"/>
    </row>
    <row r="164" spans="1:9" ht="20.100000000000001" customHeight="1" x14ac:dyDescent="0.25">
      <c r="A164" s="166"/>
      <c r="B164" s="50" t="s">
        <v>112</v>
      </c>
      <c r="C164" s="29"/>
      <c r="D164" s="29"/>
      <c r="E164" s="51">
        <f>+COUNTIFS($D$65:$D$89,B164)</f>
        <v>0</v>
      </c>
      <c r="F164" s="127">
        <f t="shared" si="0"/>
        <v>0</v>
      </c>
      <c r="G164" s="26" t="str">
        <f>+IFERROR(INDEX(Datos!$L$3:$P$10,MATCH('Evaluación MCJ'!B164,Datos!$K$3:$K$10,0),MATCH($G$20,Datos!$L$2:$P$2,0))," ")</f>
        <v xml:space="preserve"> </v>
      </c>
      <c r="H164" s="52">
        <f>+(SUMIF(Tabla22[Ponderación según familias de puestos - NIVELES],Tabla9[[#This Row],[Columna1]],Tabla22[% Obtenido total]))*100</f>
        <v>0</v>
      </c>
      <c r="I164" s="168"/>
    </row>
    <row r="165" spans="1:9" ht="20.100000000000001" customHeight="1" x14ac:dyDescent="0.25">
      <c r="A165" s="166"/>
      <c r="B165" s="50" t="s">
        <v>113</v>
      </c>
      <c r="C165" s="29"/>
      <c r="D165" s="29"/>
      <c r="E165" s="51">
        <f>+COUNTIFS($D$65:$D$89,B165)</f>
        <v>0</v>
      </c>
      <c r="F165" s="127">
        <f t="shared" si="0"/>
        <v>0</v>
      </c>
      <c r="G165" s="26" t="str">
        <f>+IFERROR(INDEX(Datos!$L$3:$P$10,MATCH('Evaluación MCJ'!B165,Datos!$K$3:$K$10,0),MATCH($G$20,Datos!$L$2:$P$2,0))," ")</f>
        <v xml:space="preserve"> </v>
      </c>
      <c r="H165" s="52">
        <f>+(SUMIF(Tabla22[Ponderación según familias de puestos - NIVELES],Tabla9[[#This Row],[Columna1]],Tabla22[% Obtenido total]))*100</f>
        <v>0</v>
      </c>
      <c r="I165" s="168"/>
    </row>
    <row r="166" spans="1:9" ht="20.100000000000001" customHeight="1" x14ac:dyDescent="0.25">
      <c r="A166" s="166"/>
      <c r="B166" s="50" t="s">
        <v>114</v>
      </c>
      <c r="C166" s="29"/>
      <c r="D166" s="29"/>
      <c r="E166" s="51">
        <v>5</v>
      </c>
      <c r="F166" s="128">
        <f>+IFERROR((G166/E166),0)</f>
        <v>0</v>
      </c>
      <c r="G166" s="7" t="str">
        <f>+IFERROR(INDEX(Datos!$L$3:$P$10,MATCH('Evaluación MCJ'!B166,Datos!$K$3:$K$10,0),MATCH($G$20,Datos!$L$2:$P$2,0))," ")</f>
        <v xml:space="preserve"> </v>
      </c>
      <c r="H166" s="52">
        <f>+IFERROR((SUM(I96:I100))*100,0)</f>
        <v>0</v>
      </c>
      <c r="I166" s="168"/>
    </row>
    <row r="167" spans="1:9" ht="20.100000000000001" customHeight="1" x14ac:dyDescent="0.25">
      <c r="A167" s="166"/>
      <c r="B167" s="50" t="s">
        <v>115</v>
      </c>
      <c r="C167" s="29"/>
      <c r="D167" s="29"/>
      <c r="E167" s="51">
        <v>1</v>
      </c>
      <c r="F167" s="127">
        <f t="shared" si="0"/>
        <v>0</v>
      </c>
      <c r="G167" s="7" t="str">
        <f>+IFERROR(INDEX(Datos!$L$3:$P$10,MATCH('Evaluación MCJ'!B167,Datos!$K$3:$K$10,0),MATCH($G$20,Datos!$L$2:$P$2,0))," ")</f>
        <v xml:space="preserve"> </v>
      </c>
      <c r="H167" s="52">
        <f>+(G104)*100</f>
        <v>0</v>
      </c>
      <c r="I167" s="168"/>
    </row>
    <row r="168" spans="1:9" ht="20.100000000000001" customHeight="1" x14ac:dyDescent="0.25">
      <c r="A168" s="166"/>
      <c r="B168" s="50" t="s">
        <v>116</v>
      </c>
      <c r="C168" s="29"/>
      <c r="D168" s="53"/>
      <c r="E168" s="51">
        <v>1</v>
      </c>
      <c r="F168" s="128">
        <f t="shared" si="0"/>
        <v>0</v>
      </c>
      <c r="G168" s="8" t="str">
        <f>+IFERROR(INDEX(Datos!$L$3:$P$10,MATCH('Evaluación MCJ'!B168,Datos!$K$3:$K$10,0),MATCH($G$20,Datos!$L$2:$P$2,0))," ")</f>
        <v xml:space="preserve"> </v>
      </c>
      <c r="H168" s="52">
        <f>+(G108)*100</f>
        <v>0</v>
      </c>
      <c r="I168" s="168"/>
    </row>
    <row r="169" spans="1:9" ht="20.100000000000001" customHeight="1" thickBot="1" x14ac:dyDescent="0.3">
      <c r="A169" s="166"/>
      <c r="B169" s="54" t="s">
        <v>117</v>
      </c>
      <c r="C169" s="55"/>
      <c r="D169" s="56"/>
      <c r="E169" s="57"/>
      <c r="F169" s="70"/>
      <c r="G169" s="58">
        <f>SUBTOTAL(109,Tabla9[Columna6])</f>
        <v>0</v>
      </c>
      <c r="H169" s="59">
        <f>(SUBTOTAL(109,Tabla9[Columna7]))</f>
        <v>0</v>
      </c>
      <c r="I169" s="168"/>
    </row>
    <row r="170" spans="1:9" ht="6.75" customHeight="1" thickBot="1" x14ac:dyDescent="0.3">
      <c r="A170" s="168"/>
      <c r="B170" s="166"/>
      <c r="C170" s="166"/>
      <c r="D170" s="166"/>
      <c r="E170" s="186"/>
      <c r="F170" s="186"/>
      <c r="G170" s="186"/>
      <c r="H170" s="168"/>
      <c r="I170" s="168"/>
    </row>
    <row r="171" spans="1:9" ht="15" customHeight="1" x14ac:dyDescent="0.25">
      <c r="A171" s="168"/>
      <c r="C171" s="286" t="s">
        <v>129</v>
      </c>
      <c r="D171" s="287"/>
      <c r="E171" s="287" t="s">
        <v>130</v>
      </c>
      <c r="F171" s="308"/>
      <c r="G171" s="186"/>
      <c r="H171" s="168"/>
      <c r="I171" s="168"/>
    </row>
    <row r="172" spans="1:9" ht="15" customHeight="1" x14ac:dyDescent="0.25">
      <c r="A172" s="168"/>
      <c r="C172" s="76" t="s">
        <v>131</v>
      </c>
      <c r="D172" s="39" t="s">
        <v>132</v>
      </c>
      <c r="E172" s="40" t="s">
        <v>131</v>
      </c>
      <c r="F172" s="77" t="s">
        <v>132</v>
      </c>
      <c r="G172" s="186"/>
      <c r="H172" s="168"/>
      <c r="I172" s="168"/>
    </row>
    <row r="173" spans="1:9" ht="21.95" customHeight="1" thickBot="1" x14ac:dyDescent="0.3">
      <c r="A173" s="168"/>
      <c r="B173" s="166"/>
      <c r="C173" s="78">
        <f>+Tabla9[[#Totals],[Columna7]]</f>
        <v>0</v>
      </c>
      <c r="D173" s="190"/>
      <c r="E173" s="79" t="b">
        <f>+IF(AND(C173&gt;=1,C173&lt;=69.9),"Insuficiente",IF(AND(C173&gt;=70,C173&lt;=79.9),"Bueno", IF(AND(C173&gt;=80,C173&lt;=89.9),"Muy Bueno",IF(AND(C173&gt;=90,C173&lt;=99.99),"Excelente",IF(C173=100,"Sobresaliente")))))</f>
        <v>0</v>
      </c>
      <c r="F173" s="191"/>
      <c r="G173" s="186"/>
      <c r="H173" s="168"/>
      <c r="I173" s="168"/>
    </row>
    <row r="174" spans="1:9" ht="4.5" customHeight="1" x14ac:dyDescent="0.25">
      <c r="A174" s="168"/>
      <c r="F174" s="175"/>
      <c r="G174" s="175"/>
      <c r="H174" s="168"/>
      <c r="I174" s="168"/>
    </row>
    <row r="175" spans="1:9" ht="30" customHeight="1" x14ac:dyDescent="0.25">
      <c r="A175" s="303" t="s">
        <v>133</v>
      </c>
      <c r="B175" s="303"/>
      <c r="C175" s="303"/>
      <c r="D175" s="303"/>
      <c r="E175" s="303"/>
      <c r="F175" s="303"/>
      <c r="G175" s="303"/>
      <c r="H175" s="303"/>
      <c r="I175" s="303"/>
    </row>
    <row r="176" spans="1:9" ht="16.5" customHeight="1" x14ac:dyDescent="0.25">
      <c r="A176" s="312" t="s">
        <v>134</v>
      </c>
      <c r="B176" s="312"/>
      <c r="C176" s="312"/>
      <c r="D176" s="312"/>
      <c r="E176" s="312"/>
      <c r="F176" s="312"/>
      <c r="G176" s="312"/>
      <c r="H176" s="312"/>
      <c r="I176" s="312"/>
    </row>
    <row r="177" spans="1:9" ht="22.5" customHeight="1" x14ac:dyDescent="0.25">
      <c r="C177" s="270" t="s">
        <v>135</v>
      </c>
      <c r="D177" s="270"/>
      <c r="E177" s="270"/>
      <c r="F177" s="270"/>
      <c r="G177" s="270"/>
      <c r="H177" s="270"/>
      <c r="I177" s="270"/>
    </row>
    <row r="178" spans="1:9" ht="30" customHeight="1" x14ac:dyDescent="0.25">
      <c r="C178" s="288" t="s">
        <v>136</v>
      </c>
      <c r="D178" s="288"/>
      <c r="E178" s="288"/>
      <c r="F178" s="288"/>
      <c r="G178" s="288"/>
      <c r="H178" s="288"/>
      <c r="I178" s="288"/>
    </row>
    <row r="179" spans="1:9" ht="19.5" customHeight="1" x14ac:dyDescent="0.25">
      <c r="A179" s="309" t="s">
        <v>137</v>
      </c>
      <c r="B179" s="309"/>
      <c r="C179" s="309"/>
      <c r="D179" s="309"/>
      <c r="E179" s="309"/>
      <c r="F179" s="309"/>
      <c r="G179" s="267">
        <f ca="1">+TODAY()</f>
        <v>44914</v>
      </c>
      <c r="H179" s="267"/>
      <c r="I179" s="267"/>
    </row>
    <row r="180" spans="1:9" ht="36" customHeight="1" x14ac:dyDescent="0.25">
      <c r="A180" s="192"/>
      <c r="B180" s="151" t="s">
        <v>138</v>
      </c>
      <c r="C180" s="222"/>
      <c r="D180" s="222"/>
      <c r="E180" s="151" t="s">
        <v>139</v>
      </c>
      <c r="F180" s="259"/>
      <c r="G180" s="259"/>
      <c r="H180" s="259"/>
      <c r="I180" s="193"/>
    </row>
    <row r="181" spans="1:9" ht="16.5" customHeight="1" x14ac:dyDescent="0.25">
      <c r="A181" s="192"/>
      <c r="B181" s="192"/>
      <c r="C181" s="283" t="str">
        <f>+C6&amp;" - "&amp;H6</f>
        <v xml:space="preserve"> - </v>
      </c>
      <c r="D181" s="283"/>
      <c r="F181" s="260" t="str">
        <f>+C12&amp;" - "&amp;H12</f>
        <v xml:space="preserve"> - </v>
      </c>
      <c r="G181" s="260"/>
      <c r="H181" s="260"/>
      <c r="I181" s="193"/>
    </row>
    <row r="182" spans="1:9" ht="6" customHeight="1" x14ac:dyDescent="0.25">
      <c r="A182" s="192"/>
      <c r="B182" s="192"/>
      <c r="C182" s="194"/>
      <c r="D182" s="194"/>
      <c r="F182" s="194"/>
      <c r="G182" s="194"/>
      <c r="H182" s="194"/>
      <c r="I182" s="193"/>
    </row>
    <row r="183" spans="1:9" ht="30" customHeight="1" x14ac:dyDescent="0.25">
      <c r="A183" s="303" t="s">
        <v>140</v>
      </c>
      <c r="B183" s="303"/>
      <c r="C183" s="303"/>
      <c r="D183" s="303"/>
      <c r="E183" s="303"/>
      <c r="F183" s="303"/>
      <c r="G183" s="303"/>
      <c r="H183" s="303"/>
      <c r="I183" s="303"/>
    </row>
    <row r="184" spans="1:9" ht="4.5" customHeight="1" x14ac:dyDescent="0.25"/>
    <row r="185" spans="1:9" ht="65.099999999999994" customHeight="1" x14ac:dyDescent="0.25">
      <c r="A185" s="216" t="s">
        <v>2234</v>
      </c>
      <c r="B185" s="217"/>
      <c r="C185" s="217"/>
      <c r="D185" s="217"/>
      <c r="E185" s="217"/>
      <c r="F185" s="217"/>
      <c r="G185" s="217"/>
      <c r="H185" s="217"/>
      <c r="I185" s="218"/>
    </row>
    <row r="186" spans="1:9" ht="5.0999999999999996" customHeight="1" x14ac:dyDescent="0.25"/>
    <row r="187" spans="1:9" ht="33.75" customHeight="1" x14ac:dyDescent="0.25">
      <c r="A187" s="304" t="s">
        <v>141</v>
      </c>
      <c r="B187" s="305"/>
      <c r="C187" s="305"/>
      <c r="D187" s="305"/>
      <c r="E187" s="305"/>
      <c r="F187" s="305"/>
      <c r="G187" s="305"/>
      <c r="H187" s="305"/>
      <c r="I187" s="305"/>
    </row>
    <row r="188" spans="1:9" ht="5.25" customHeight="1" x14ac:dyDescent="0.25"/>
    <row r="189" spans="1:9" ht="28.5" customHeight="1" x14ac:dyDescent="0.25">
      <c r="A189" s="306" t="s">
        <v>142</v>
      </c>
      <c r="B189" s="306"/>
      <c r="C189" s="306"/>
      <c r="D189" s="306"/>
      <c r="E189" s="306"/>
      <c r="F189" s="306"/>
      <c r="G189" s="306"/>
      <c r="H189" s="306"/>
      <c r="I189" s="306"/>
    </row>
    <row r="190" spans="1:9" ht="60" customHeight="1" x14ac:dyDescent="0.25">
      <c r="A190" s="216" t="s">
        <v>2235</v>
      </c>
      <c r="B190" s="217"/>
      <c r="C190" s="217"/>
      <c r="D190" s="217"/>
      <c r="E190" s="217"/>
      <c r="F190" s="217"/>
      <c r="G190" s="217"/>
      <c r="H190" s="217"/>
      <c r="I190" s="218"/>
    </row>
    <row r="191" spans="1:9" ht="6.75" customHeight="1" x14ac:dyDescent="0.25">
      <c r="A191" s="192"/>
      <c r="B191" s="192"/>
      <c r="C191" s="194"/>
      <c r="D191" s="194"/>
      <c r="F191" s="194"/>
      <c r="G191" s="194"/>
      <c r="H191" s="194"/>
      <c r="I191" s="193"/>
    </row>
    <row r="192" spans="1:9" ht="18" customHeight="1" x14ac:dyDescent="0.25">
      <c r="A192" s="221" t="s">
        <v>143</v>
      </c>
      <c r="B192" s="221"/>
      <c r="C192" s="221"/>
      <c r="D192" s="221"/>
      <c r="E192" s="221"/>
      <c r="F192" s="221"/>
      <c r="G192" s="221"/>
      <c r="H192" s="221"/>
      <c r="I192" s="221"/>
    </row>
    <row r="193" spans="2:9" ht="3" customHeight="1" x14ac:dyDescent="0.25"/>
    <row r="194" spans="2:9" x14ac:dyDescent="0.25">
      <c r="B194" s="270" t="s">
        <v>144</v>
      </c>
      <c r="C194" s="270"/>
      <c r="D194" s="270"/>
      <c r="E194" s="270"/>
      <c r="F194" s="270"/>
      <c r="G194" s="270"/>
      <c r="H194" s="270"/>
      <c r="I194" s="270"/>
    </row>
    <row r="195" spans="2:9" ht="20.100000000000001" customHeight="1" x14ac:dyDescent="0.25">
      <c r="C195" s="270" t="s">
        <v>145</v>
      </c>
      <c r="D195" s="270"/>
      <c r="E195" s="270"/>
      <c r="F195" s="270"/>
      <c r="G195" s="270"/>
      <c r="H195" s="270"/>
      <c r="I195" s="270"/>
    </row>
    <row r="196" spans="2:9" ht="20.100000000000001" customHeight="1" thickBot="1" x14ac:dyDescent="0.3">
      <c r="C196" s="270" t="s">
        <v>146</v>
      </c>
      <c r="D196" s="270"/>
      <c r="E196" s="270"/>
      <c r="F196" s="270"/>
      <c r="G196" s="270"/>
      <c r="H196" s="270"/>
      <c r="I196" s="270"/>
    </row>
    <row r="197" spans="2:9" ht="30" customHeight="1" x14ac:dyDescent="0.25">
      <c r="B197" s="284" t="s">
        <v>147</v>
      </c>
      <c r="C197" s="285"/>
      <c r="D197" s="285"/>
      <c r="E197" s="136" t="s">
        <v>148</v>
      </c>
      <c r="F197" s="80" t="s">
        <v>149</v>
      </c>
      <c r="G197" s="195" t="s">
        <v>150</v>
      </c>
      <c r="H197" s="196" t="s">
        <v>151</v>
      </c>
    </row>
    <row r="198" spans="2:9" ht="20.100000000000001" customHeight="1" x14ac:dyDescent="0.25">
      <c r="B198" s="254" t="s">
        <v>109</v>
      </c>
      <c r="C198" s="255"/>
      <c r="D198" s="256"/>
      <c r="E198" s="137" t="str">
        <f t="shared" ref="E198:E205" si="1">+G161</f>
        <v xml:space="preserve"> </v>
      </c>
      <c r="F198" s="72">
        <f t="shared" ref="F198:F205" si="2">+H161</f>
        <v>0</v>
      </c>
      <c r="G198" s="197"/>
      <c r="H198" s="198"/>
    </row>
    <row r="199" spans="2:9" ht="20.100000000000001" customHeight="1" x14ac:dyDescent="0.25">
      <c r="B199" s="254" t="s">
        <v>110</v>
      </c>
      <c r="C199" s="255"/>
      <c r="D199" s="256"/>
      <c r="E199" s="137" t="str">
        <f t="shared" si="1"/>
        <v xml:space="preserve"> </v>
      </c>
      <c r="F199" s="72">
        <f t="shared" si="2"/>
        <v>0</v>
      </c>
      <c r="G199" s="197"/>
      <c r="H199" s="198"/>
    </row>
    <row r="200" spans="2:9" ht="20.100000000000001" customHeight="1" x14ac:dyDescent="0.25">
      <c r="B200" s="254" t="s">
        <v>111</v>
      </c>
      <c r="C200" s="255"/>
      <c r="D200" s="256"/>
      <c r="E200" s="137" t="str">
        <f t="shared" si="1"/>
        <v xml:space="preserve"> </v>
      </c>
      <c r="F200" s="72">
        <f t="shared" si="2"/>
        <v>0</v>
      </c>
      <c r="G200" s="197"/>
      <c r="H200" s="198"/>
    </row>
    <row r="201" spans="2:9" ht="20.100000000000001" customHeight="1" x14ac:dyDescent="0.25">
      <c r="B201" s="254" t="s">
        <v>112</v>
      </c>
      <c r="C201" s="255"/>
      <c r="D201" s="256"/>
      <c r="E201" s="137" t="str">
        <f t="shared" si="1"/>
        <v xml:space="preserve"> </v>
      </c>
      <c r="F201" s="72">
        <f t="shared" si="2"/>
        <v>0</v>
      </c>
      <c r="G201" s="197"/>
      <c r="H201" s="198"/>
    </row>
    <row r="202" spans="2:9" ht="20.100000000000001" customHeight="1" x14ac:dyDescent="0.25">
      <c r="B202" s="254" t="s">
        <v>113</v>
      </c>
      <c r="C202" s="255"/>
      <c r="D202" s="256"/>
      <c r="E202" s="137" t="str">
        <f t="shared" si="1"/>
        <v xml:space="preserve"> </v>
      </c>
      <c r="F202" s="72">
        <f t="shared" si="2"/>
        <v>0</v>
      </c>
      <c r="G202" s="197"/>
      <c r="H202" s="198"/>
    </row>
    <row r="203" spans="2:9" ht="20.100000000000001" customHeight="1" x14ac:dyDescent="0.25">
      <c r="B203" s="254" t="s">
        <v>114</v>
      </c>
      <c r="C203" s="255"/>
      <c r="D203" s="256"/>
      <c r="E203" s="137" t="str">
        <f t="shared" si="1"/>
        <v xml:space="preserve"> </v>
      </c>
      <c r="F203" s="72">
        <f t="shared" si="2"/>
        <v>0</v>
      </c>
      <c r="G203" s="197"/>
      <c r="H203" s="198"/>
    </row>
    <row r="204" spans="2:9" ht="20.100000000000001" customHeight="1" x14ac:dyDescent="0.25">
      <c r="B204" s="254" t="s">
        <v>115</v>
      </c>
      <c r="C204" s="255"/>
      <c r="D204" s="256"/>
      <c r="E204" s="137" t="str">
        <f t="shared" si="1"/>
        <v xml:space="preserve"> </v>
      </c>
      <c r="F204" s="72">
        <f t="shared" si="2"/>
        <v>0</v>
      </c>
      <c r="G204" s="73">
        <f>+Tabla12[[#This Row],[Puntuación Criterio Original]]</f>
        <v>0</v>
      </c>
      <c r="H204" s="198">
        <v>0</v>
      </c>
    </row>
    <row r="205" spans="2:9" ht="20.100000000000001" customHeight="1" thickBot="1" x14ac:dyDescent="0.3">
      <c r="B205" s="297" t="s">
        <v>116</v>
      </c>
      <c r="C205" s="298"/>
      <c r="D205" s="299"/>
      <c r="E205" s="138" t="str">
        <f t="shared" si="1"/>
        <v xml:space="preserve"> </v>
      </c>
      <c r="F205" s="74">
        <f t="shared" si="2"/>
        <v>0</v>
      </c>
      <c r="G205" s="75">
        <f>+Tabla12[[#This Row],[Puntuación Criterio Original]]</f>
        <v>0</v>
      </c>
      <c r="H205" s="199">
        <v>0</v>
      </c>
    </row>
    <row r="206" spans="2:9" ht="16.5" customHeight="1" x14ac:dyDescent="0.25">
      <c r="B206" s="31"/>
      <c r="C206" s="31"/>
      <c r="D206" s="31"/>
      <c r="E206" s="139">
        <f>SUBTOTAL(109,Tabla12[% Máximo por criterio])</f>
        <v>0</v>
      </c>
      <c r="F206" s="140">
        <f>SUBTOTAL(109,Tabla12[Puntuación Criterio Original])</f>
        <v>0</v>
      </c>
      <c r="G206" s="202"/>
      <c r="H206" s="202"/>
    </row>
    <row r="207" spans="2:9" ht="6.75" customHeight="1" x14ac:dyDescent="0.25">
      <c r="B207" s="172"/>
      <c r="C207" s="172"/>
      <c r="D207" s="172"/>
      <c r="E207" s="200"/>
      <c r="F207" s="201"/>
      <c r="G207" s="202"/>
      <c r="H207" s="202"/>
    </row>
    <row r="208" spans="2:9" ht="27.75" customHeight="1" x14ac:dyDescent="0.25">
      <c r="B208" s="153" t="s">
        <v>152</v>
      </c>
      <c r="C208" s="307"/>
      <c r="D208" s="307"/>
      <c r="E208" s="153" t="s">
        <v>153</v>
      </c>
      <c r="F208" s="307"/>
      <c r="G208" s="307"/>
      <c r="H208" s="150"/>
    </row>
    <row r="209" spans="2:8" ht="17.25" customHeight="1" x14ac:dyDescent="0.25">
      <c r="B209" s="194"/>
      <c r="C209" s="203"/>
      <c r="D209" s="203"/>
      <c r="E209" s="194"/>
      <c r="F209" s="300" t="str">
        <f>+C16&amp;"-"&amp;H16</f>
        <v>-</v>
      </c>
      <c r="G209" s="300"/>
      <c r="H209" s="300"/>
    </row>
    <row r="210" spans="2:8" x14ac:dyDescent="0.25">
      <c r="F210" s="28" t="s">
        <v>154</v>
      </c>
    </row>
  </sheetData>
  <sheetProtection algorithmName="SHA-512" hashValue="65EaZiFWz5COFUhY7zJm5ifMdiuy19iUTM2uEnkwd4pmfFBmYkpuaztyp6wK2BvryIUj+yydRoacP5gT9yV1jA==" saltValue="rVySkAyzqeeg2A1PpLzdAg==" spinCount="100000" sheet="1" formatRows="0" deleteRows="0"/>
  <mergeCells count="208">
    <mergeCell ref="A12:B12"/>
    <mergeCell ref="C33:I33"/>
    <mergeCell ref="B66:C66"/>
    <mergeCell ref="A145:I145"/>
    <mergeCell ref="A176:I176"/>
    <mergeCell ref="C177:I177"/>
    <mergeCell ref="C178:I178"/>
    <mergeCell ref="B194:I194"/>
    <mergeCell ref="C195:I195"/>
    <mergeCell ref="H37:I37"/>
    <mergeCell ref="H38:I38"/>
    <mergeCell ref="F40:G40"/>
    <mergeCell ref="H40:I40"/>
    <mergeCell ref="F41:G41"/>
    <mergeCell ref="H41:I41"/>
    <mergeCell ref="F42:G42"/>
    <mergeCell ref="H42:I42"/>
    <mergeCell ref="F55:G55"/>
    <mergeCell ref="H55:I55"/>
    <mergeCell ref="F37:G37"/>
    <mergeCell ref="F38:G38"/>
    <mergeCell ref="F39:G39"/>
    <mergeCell ref="H60:I60"/>
    <mergeCell ref="H39:I39"/>
    <mergeCell ref="B205:D205"/>
    <mergeCell ref="F209:H209"/>
    <mergeCell ref="C140:D140"/>
    <mergeCell ref="C141:D141"/>
    <mergeCell ref="F141:G141"/>
    <mergeCell ref="C142:D142"/>
    <mergeCell ref="F142:G142"/>
    <mergeCell ref="A122:I122"/>
    <mergeCell ref="A155:I155"/>
    <mergeCell ref="A183:I183"/>
    <mergeCell ref="A185:I185"/>
    <mergeCell ref="A187:I187"/>
    <mergeCell ref="A189:I189"/>
    <mergeCell ref="A175:I175"/>
    <mergeCell ref="C152:D152"/>
    <mergeCell ref="A192:I192"/>
    <mergeCell ref="B203:D203"/>
    <mergeCell ref="F208:G208"/>
    <mergeCell ref="E171:F171"/>
    <mergeCell ref="B202:D202"/>
    <mergeCell ref="B199:D199"/>
    <mergeCell ref="A190:I190"/>
    <mergeCell ref="A179:F179"/>
    <mergeCell ref="C208:D208"/>
    <mergeCell ref="B204:D204"/>
    <mergeCell ref="C62:I62"/>
    <mergeCell ref="B93:B94"/>
    <mergeCell ref="G93:G94"/>
    <mergeCell ref="A93:A94"/>
    <mergeCell ref="C93:F93"/>
    <mergeCell ref="B76:C76"/>
    <mergeCell ref="B64:C64"/>
    <mergeCell ref="B65:C65"/>
    <mergeCell ref="B75:C75"/>
    <mergeCell ref="C151:D151"/>
    <mergeCell ref="F152:G152"/>
    <mergeCell ref="C181:D181"/>
    <mergeCell ref="B197:D197"/>
    <mergeCell ref="A157:I157"/>
    <mergeCell ref="C171:D171"/>
    <mergeCell ref="B198:D198"/>
    <mergeCell ref="A104:E104"/>
    <mergeCell ref="H104:I104"/>
    <mergeCell ref="B116:G116"/>
    <mergeCell ref="B117:G117"/>
    <mergeCell ref="I93:I95"/>
    <mergeCell ref="B118:G118"/>
    <mergeCell ref="H108:I108"/>
    <mergeCell ref="B201:D201"/>
    <mergeCell ref="A146:I146"/>
    <mergeCell ref="F180:H180"/>
    <mergeCell ref="F181:H181"/>
    <mergeCell ref="B119:G119"/>
    <mergeCell ref="B115:G115"/>
    <mergeCell ref="A113:I113"/>
    <mergeCell ref="C180:D180"/>
    <mergeCell ref="G179:I179"/>
    <mergeCell ref="B200:D200"/>
    <mergeCell ref="A143:I143"/>
    <mergeCell ref="C153:D153"/>
    <mergeCell ref="F153:G153"/>
    <mergeCell ref="C196:I196"/>
    <mergeCell ref="D2:E2"/>
    <mergeCell ref="G2:I2"/>
    <mergeCell ref="H6:I6"/>
    <mergeCell ref="H12:I12"/>
    <mergeCell ref="G20:I20"/>
    <mergeCell ref="C6:E6"/>
    <mergeCell ref="F6:G6"/>
    <mergeCell ref="C12:E12"/>
    <mergeCell ref="F12:G12"/>
    <mergeCell ref="E20:F20"/>
    <mergeCell ref="C20:D20"/>
    <mergeCell ref="C16:E16"/>
    <mergeCell ref="F16:G16"/>
    <mergeCell ref="H16:I16"/>
    <mergeCell ref="C8:E8"/>
    <mergeCell ref="F8:G8"/>
    <mergeCell ref="H8:I8"/>
    <mergeCell ref="A5:I5"/>
    <mergeCell ref="A2:B2"/>
    <mergeCell ref="A20:B20"/>
    <mergeCell ref="A15:I15"/>
    <mergeCell ref="A13:I13"/>
    <mergeCell ref="A11:I11"/>
    <mergeCell ref="A8:B8"/>
    <mergeCell ref="F43:G43"/>
    <mergeCell ref="H43:I43"/>
    <mergeCell ref="F44:G44"/>
    <mergeCell ref="H44:I44"/>
    <mergeCell ref="F45:G45"/>
    <mergeCell ref="H45:I45"/>
    <mergeCell ref="H46:I46"/>
    <mergeCell ref="H47:I47"/>
    <mergeCell ref="H48:I48"/>
    <mergeCell ref="H49:I49"/>
    <mergeCell ref="H50:I50"/>
    <mergeCell ref="H57:I57"/>
    <mergeCell ref="H58:I58"/>
    <mergeCell ref="H59:I59"/>
    <mergeCell ref="H51:I51"/>
    <mergeCell ref="H52:I52"/>
    <mergeCell ref="H53:I53"/>
    <mergeCell ref="H54:I54"/>
    <mergeCell ref="H56:I56"/>
    <mergeCell ref="D28:I28"/>
    <mergeCell ref="A28:C28"/>
    <mergeCell ref="A24:B24"/>
    <mergeCell ref="G22:I22"/>
    <mergeCell ref="H35:I35"/>
    <mergeCell ref="D30:I30"/>
    <mergeCell ref="F35:G35"/>
    <mergeCell ref="H36:I36"/>
    <mergeCell ref="F36:G36"/>
    <mergeCell ref="B77:C77"/>
    <mergeCell ref="B91:I91"/>
    <mergeCell ref="B78:C78"/>
    <mergeCell ref="A1:I1"/>
    <mergeCell ref="B4:I4"/>
    <mergeCell ref="B10:I10"/>
    <mergeCell ref="B14:I14"/>
    <mergeCell ref="B18:I18"/>
    <mergeCell ref="B26:I26"/>
    <mergeCell ref="B32:I32"/>
    <mergeCell ref="F24:I24"/>
    <mergeCell ref="A22:B22"/>
    <mergeCell ref="A27:I27"/>
    <mergeCell ref="A25:I25"/>
    <mergeCell ref="A23:I23"/>
    <mergeCell ref="A21:I21"/>
    <mergeCell ref="A19:I19"/>
    <mergeCell ref="A17:I17"/>
    <mergeCell ref="A16:B16"/>
    <mergeCell ref="A7:I7"/>
    <mergeCell ref="A6:B6"/>
    <mergeCell ref="A30:C30"/>
    <mergeCell ref="C22:E22"/>
    <mergeCell ref="C24:E24"/>
    <mergeCell ref="H93:H94"/>
    <mergeCell ref="A108:F108"/>
    <mergeCell ref="A148:I148"/>
    <mergeCell ref="A150:E150"/>
    <mergeCell ref="F150:G150"/>
    <mergeCell ref="B79:C79"/>
    <mergeCell ref="B80:C80"/>
    <mergeCell ref="B87:C87"/>
    <mergeCell ref="B88:C88"/>
    <mergeCell ref="B89:C89"/>
    <mergeCell ref="B102:I102"/>
    <mergeCell ref="F140:G140"/>
    <mergeCell ref="A124:I124"/>
    <mergeCell ref="B120:G120"/>
    <mergeCell ref="A138:E138"/>
    <mergeCell ref="F138:G138"/>
    <mergeCell ref="A96:A98"/>
    <mergeCell ref="A99:A100"/>
    <mergeCell ref="B81:C81"/>
    <mergeCell ref="B82:C82"/>
    <mergeCell ref="B83:C83"/>
    <mergeCell ref="B84:C84"/>
    <mergeCell ref="B85:C85"/>
    <mergeCell ref="B86:C86"/>
    <mergeCell ref="B67:C67"/>
    <mergeCell ref="B68:C68"/>
    <mergeCell ref="B69:C69"/>
    <mergeCell ref="B70:C70"/>
    <mergeCell ref="B71:C71"/>
    <mergeCell ref="B72:C72"/>
    <mergeCell ref="B73:C73"/>
    <mergeCell ref="B74:C74"/>
    <mergeCell ref="F46:G46"/>
    <mergeCell ref="F47:G47"/>
    <mergeCell ref="F48:G48"/>
    <mergeCell ref="F49:G49"/>
    <mergeCell ref="F50:G50"/>
    <mergeCell ref="F57:G57"/>
    <mergeCell ref="F58:G58"/>
    <mergeCell ref="F59:G59"/>
    <mergeCell ref="F51:G51"/>
    <mergeCell ref="F52:G52"/>
    <mergeCell ref="F53:G53"/>
    <mergeCell ref="F54:G54"/>
    <mergeCell ref="F56:G56"/>
    <mergeCell ref="F60:G60"/>
  </mergeCells>
  <conditionalFormatting sqref="A108:I108">
    <cfRule type="expression" dxfId="137" priority="17">
      <formula>$G$20="ALTA_DIRECCIÓN_PÚBLICA"</formula>
    </cfRule>
  </conditionalFormatting>
  <conditionalFormatting sqref="G108:I108">
    <cfRule type="expression" dxfId="136" priority="16">
      <formula>$G$20="ALTA_DIRECCIÓN_PÚBLICA"</formula>
    </cfRule>
  </conditionalFormatting>
  <conditionalFormatting sqref="G108">
    <cfRule type="expression" dxfId="135" priority="15">
      <formula>$G$20="ALTA_DIRECCIÓN_PÚBLICA"</formula>
    </cfRule>
  </conditionalFormatting>
  <conditionalFormatting sqref="C152">
    <cfRule type="expression" dxfId="134" priority="12">
      <formula>$C$152=0</formula>
    </cfRule>
  </conditionalFormatting>
  <conditionalFormatting sqref="F152:G152">
    <cfRule type="expression" dxfId="133" priority="11">
      <formula>$F$152=0</formula>
    </cfRule>
  </conditionalFormatting>
  <conditionalFormatting sqref="A106:I106">
    <cfRule type="expression" dxfId="132" priority="10">
      <formula>$G$20="ALTA_DIRECCIÓN_PÚBLICA"</formula>
    </cfRule>
  </conditionalFormatting>
  <conditionalFormatting sqref="E173">
    <cfRule type="expression" dxfId="131" priority="9">
      <formula>$E$173=FALSE</formula>
    </cfRule>
  </conditionalFormatting>
  <conditionalFormatting sqref="F173">
    <cfRule type="expression" dxfId="130" priority="4">
      <formula>$F$173=FALSE</formula>
    </cfRule>
    <cfRule type="expression" dxfId="129" priority="5">
      <formula>$E$173=FALSE</formula>
    </cfRule>
  </conditionalFormatting>
  <conditionalFormatting sqref="F141:G141">
    <cfRule type="expression" dxfId="128" priority="2">
      <formula>$F$152=0</formula>
    </cfRule>
  </conditionalFormatting>
  <conditionalFormatting sqref="C141:D141">
    <cfRule type="expression" dxfId="127" priority="1">
      <formula>$C$141=0</formula>
    </cfRule>
  </conditionalFormatting>
  <dataValidations xWindow="195" yWindow="418" count="6">
    <dataValidation type="textLength" allowBlank="1" showInputMessage="1" showErrorMessage="1" prompt="Consta de 6 digitos" sqref="C20" xr:uid="{00000000-0002-0000-0000-000000000000}">
      <formula1>0</formula1>
      <formula2>6</formula2>
    </dataValidation>
    <dataValidation type="list" allowBlank="1" showInputMessage="1" showErrorMessage="1" sqref="G96:H100" xr:uid="{00000000-0002-0000-0000-000001000000}">
      <formula1>"Destacado,Avanzado,Intermedio,Básico"</formula1>
    </dataValidation>
    <dataValidation type="list" allowBlank="1" showInputMessage="1" showErrorMessage="1" sqref="G108 G104" xr:uid="{00000000-0002-0000-0000-000002000000}">
      <formula1>"5%,4%,3%,2%,1%"</formula1>
    </dataValidation>
    <dataValidation type="list" allowBlank="1" showInputMessage="1" showErrorMessage="1" sqref="H8:I8" xr:uid="{00000000-0002-0000-0000-000003000000}">
      <formula1>"Propiedad,Interino,Excluido,Confianza"</formula1>
    </dataValidation>
    <dataValidation type="list" allowBlank="1" showInputMessage="1" showErrorMessage="1" sqref="D65:D89" xr:uid="{00000000-0002-0000-0000-000004000000}">
      <formula1>INDIRECT($G$20)</formula1>
    </dataValidation>
    <dataValidation type="whole" allowBlank="1" showInputMessage="1" showErrorMessage="1" sqref="G65:G89" xr:uid="{00000000-0002-0000-0000-000005000000}">
      <formula1>1</formula1>
      <formula2>100</formula2>
    </dataValidation>
  </dataValidations>
  <printOptions horizontalCentered="1"/>
  <pageMargins left="0.19685039370078741" right="0.19685039370078741" top="0.78740157480314965" bottom="0.39370078740157483" header="0" footer="0"/>
  <pageSetup scale="63" fitToHeight="0" orientation="portrait" r:id="rId1"/>
  <headerFooter>
    <oddHeader>&amp;L&amp;"-,Negrita"
MINISTERIO DE CULTURA Y JUVENTUD
GESTIÓN INSTITUCIONAL DE RECURSOS HUMANOS
INSTRUMENTO GESTIÓN DE EVALUACIÓN DEL DESEMPEÑO&amp;R&amp;G</oddHeader>
    <oddFooter xml:space="preserve">&amp;R&amp;A  &amp;P
</oddFooter>
  </headerFooter>
  <rowBreaks count="6" manualBreakCount="6">
    <brk id="38" max="9" man="1"/>
    <brk id="60" max="9" man="1"/>
    <brk id="85" max="9" man="1"/>
    <brk id="98" max="9" man="1"/>
    <brk id="142" max="9" man="1"/>
    <brk id="190" max="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80" r:id="rId5" name="Option Button 56">
              <controlPr defaultSize="0" autoFill="0" autoLine="0" autoPict="0">
                <anchor moveWithCells="1">
                  <from>
                    <xdr:col>7</xdr:col>
                    <xdr:colOff>342900</xdr:colOff>
                    <xdr:row>115</xdr:row>
                    <xdr:rowOff>28575</xdr:rowOff>
                  </from>
                  <to>
                    <xdr:col>7</xdr:col>
                    <xdr:colOff>714375</xdr:colOff>
                    <xdr:row>116</xdr:row>
                    <xdr:rowOff>0</xdr:rowOff>
                  </to>
                </anchor>
              </controlPr>
            </control>
          </mc:Choice>
        </mc:AlternateContent>
        <mc:AlternateContent xmlns:mc="http://schemas.openxmlformats.org/markup-compatibility/2006">
          <mc:Choice Requires="x14">
            <control shapeId="1154" r:id="rId6" name="Option Button 130">
              <controlPr defaultSize="0" autoFill="0" autoLine="0" autoPict="0">
                <anchor moveWithCells="1">
                  <from>
                    <xdr:col>7</xdr:col>
                    <xdr:colOff>342900</xdr:colOff>
                    <xdr:row>116</xdr:row>
                    <xdr:rowOff>38100</xdr:rowOff>
                  </from>
                  <to>
                    <xdr:col>7</xdr:col>
                    <xdr:colOff>714375</xdr:colOff>
                    <xdr:row>117</xdr:row>
                    <xdr:rowOff>0</xdr:rowOff>
                  </to>
                </anchor>
              </controlPr>
            </control>
          </mc:Choice>
        </mc:AlternateContent>
        <mc:AlternateContent xmlns:mc="http://schemas.openxmlformats.org/markup-compatibility/2006">
          <mc:Choice Requires="x14">
            <control shapeId="1155" r:id="rId7" name="Option Button 131">
              <controlPr defaultSize="0" autoFill="0" autoLine="0" autoPict="0">
                <anchor moveWithCells="1">
                  <from>
                    <xdr:col>7</xdr:col>
                    <xdr:colOff>342900</xdr:colOff>
                    <xdr:row>117</xdr:row>
                    <xdr:rowOff>38100</xdr:rowOff>
                  </from>
                  <to>
                    <xdr:col>7</xdr:col>
                    <xdr:colOff>714375</xdr:colOff>
                    <xdr:row>118</xdr:row>
                    <xdr:rowOff>0</xdr:rowOff>
                  </to>
                </anchor>
              </controlPr>
            </control>
          </mc:Choice>
        </mc:AlternateContent>
        <mc:AlternateContent xmlns:mc="http://schemas.openxmlformats.org/markup-compatibility/2006">
          <mc:Choice Requires="x14">
            <control shapeId="1156" r:id="rId8" name="Option Button 132">
              <controlPr defaultSize="0" autoFill="0" autoLine="0" autoPict="0">
                <anchor moveWithCells="1">
                  <from>
                    <xdr:col>7</xdr:col>
                    <xdr:colOff>342900</xdr:colOff>
                    <xdr:row>118</xdr:row>
                    <xdr:rowOff>38100</xdr:rowOff>
                  </from>
                  <to>
                    <xdr:col>7</xdr:col>
                    <xdr:colOff>714375</xdr:colOff>
                    <xdr:row>119</xdr:row>
                    <xdr:rowOff>0</xdr:rowOff>
                  </to>
                </anchor>
              </controlPr>
            </control>
          </mc:Choice>
        </mc:AlternateContent>
        <mc:AlternateContent xmlns:mc="http://schemas.openxmlformats.org/markup-compatibility/2006">
          <mc:Choice Requires="x14">
            <control shapeId="1157" r:id="rId9" name="Option Button 133">
              <controlPr defaultSize="0" autoFill="0" autoLine="0" autoPict="0">
                <anchor moveWithCells="1">
                  <from>
                    <xdr:col>7</xdr:col>
                    <xdr:colOff>342900</xdr:colOff>
                    <xdr:row>119</xdr:row>
                    <xdr:rowOff>38100</xdr:rowOff>
                  </from>
                  <to>
                    <xdr:col>7</xdr:col>
                    <xdr:colOff>714375</xdr:colOff>
                    <xdr:row>120</xdr:row>
                    <xdr:rowOff>0</xdr:rowOff>
                  </to>
                </anchor>
              </controlPr>
            </control>
          </mc:Choice>
        </mc:AlternateContent>
        <mc:AlternateContent xmlns:mc="http://schemas.openxmlformats.org/markup-compatibility/2006">
          <mc:Choice Requires="x14">
            <control shapeId="1170" r:id="rId10" name="Check Box 146">
              <controlPr defaultSize="0" autoFill="0" autoLine="0" autoPict="0">
                <anchor moveWithCells="1">
                  <from>
                    <xdr:col>1</xdr:col>
                    <xdr:colOff>561975</xdr:colOff>
                    <xdr:row>194</xdr:row>
                    <xdr:rowOff>38100</xdr:rowOff>
                  </from>
                  <to>
                    <xdr:col>1</xdr:col>
                    <xdr:colOff>866775</xdr:colOff>
                    <xdr:row>195</xdr:row>
                    <xdr:rowOff>9525</xdr:rowOff>
                  </to>
                </anchor>
              </controlPr>
            </control>
          </mc:Choice>
        </mc:AlternateContent>
        <mc:AlternateContent xmlns:mc="http://schemas.openxmlformats.org/markup-compatibility/2006">
          <mc:Choice Requires="x14">
            <control shapeId="1171" r:id="rId11" name="Check Box 147">
              <controlPr defaultSize="0" autoFill="0" autoLine="0" autoPict="0">
                <anchor moveWithCells="1">
                  <from>
                    <xdr:col>1</xdr:col>
                    <xdr:colOff>561975</xdr:colOff>
                    <xdr:row>194</xdr:row>
                    <xdr:rowOff>295275</xdr:rowOff>
                  </from>
                  <to>
                    <xdr:col>1</xdr:col>
                    <xdr:colOff>866775</xdr:colOff>
                    <xdr:row>195</xdr:row>
                    <xdr:rowOff>219075</xdr:rowOff>
                  </to>
                </anchor>
              </controlPr>
            </control>
          </mc:Choice>
        </mc:AlternateContent>
        <mc:AlternateContent xmlns:mc="http://schemas.openxmlformats.org/markup-compatibility/2006">
          <mc:Choice Requires="x14">
            <control shapeId="1176" r:id="rId12" name="Check Box 152">
              <controlPr defaultSize="0" autoFill="0" autoLine="0" autoPict="0">
                <anchor moveWithCells="1">
                  <from>
                    <xdr:col>1</xdr:col>
                    <xdr:colOff>571500</xdr:colOff>
                    <xdr:row>176</xdr:row>
                    <xdr:rowOff>104775</xdr:rowOff>
                  </from>
                  <to>
                    <xdr:col>1</xdr:col>
                    <xdr:colOff>904875</xdr:colOff>
                    <xdr:row>177</xdr:row>
                    <xdr:rowOff>38100</xdr:rowOff>
                  </to>
                </anchor>
              </controlPr>
            </control>
          </mc:Choice>
        </mc:AlternateContent>
        <mc:AlternateContent xmlns:mc="http://schemas.openxmlformats.org/markup-compatibility/2006">
          <mc:Choice Requires="x14">
            <control shapeId="1177" r:id="rId13" name="Check Box 153">
              <controlPr defaultSize="0" autoFill="0" autoLine="0" autoPict="0">
                <anchor moveWithCells="1">
                  <from>
                    <xdr:col>1</xdr:col>
                    <xdr:colOff>571500</xdr:colOff>
                    <xdr:row>177</xdr:row>
                    <xdr:rowOff>104775</xdr:rowOff>
                  </from>
                  <to>
                    <xdr:col>1</xdr:col>
                    <xdr:colOff>904875</xdr:colOff>
                    <xdr:row>177</xdr:row>
                    <xdr:rowOff>333375</xdr:rowOff>
                  </to>
                </anchor>
              </controlPr>
            </control>
          </mc:Choice>
        </mc:AlternateContent>
      </controls>
    </mc:Choice>
  </mc:AlternateContent>
  <tableParts count="4">
    <tablePart r:id="rId14"/>
    <tablePart r:id="rId15"/>
    <tablePart r:id="rId16"/>
    <tablePart r:id="rId17"/>
  </tableParts>
  <extLst>
    <ext xmlns:x14="http://schemas.microsoft.com/office/spreadsheetml/2009/9/main" uri="{CCE6A557-97BC-4b89-ADB6-D9C93CAAB3DF}">
      <x14:dataValidations xmlns:xm="http://schemas.microsoft.com/office/excel/2006/main" xWindow="195" yWindow="418" count="7">
        <x14:dataValidation type="list" allowBlank="1" showInputMessage="1" showErrorMessage="1" xr:uid="{00000000-0002-0000-0000-000006000000}">
          <x14:formula1>
            <xm:f>Datos!#REF!</xm:f>
          </x14:formula1>
          <xm:sqref>C22</xm:sqref>
        </x14:dataValidation>
        <x14:dataValidation type="list" allowBlank="1" showInputMessage="1" showErrorMessage="1" xr:uid="{00000000-0002-0000-0000-000007000000}">
          <x14:formula1>
            <xm:f>'Ejes Estrategicos'!$A$2:$A$7</xm:f>
          </x14:formula1>
          <xm:sqref>B36:B60</xm:sqref>
        </x14:dataValidation>
        <x14:dataValidation type="list" allowBlank="1" showInputMessage="1" showErrorMessage="1" xr:uid="{00000000-0002-0000-0000-000008000000}">
          <x14:formula1>
            <xm:f>'Ejes Estrategicos'!$C$2:$C$6</xm:f>
          </x14:formula1>
          <xm:sqref>D36:D60</xm:sqref>
        </x14:dataValidation>
        <x14:dataValidation type="list" allowBlank="1" showInputMessage="1" showErrorMessage="1" xr:uid="{00000000-0002-0000-0000-000009000000}">
          <x14:formula1>
            <xm:f>'Ejes Estrategicos'!$D$2:$D$6</xm:f>
          </x14:formula1>
          <xm:sqref>E36:E60</xm:sqref>
        </x14:dataValidation>
        <x14:dataValidation type="list" allowBlank="1" showInputMessage="1" showErrorMessage="1" xr:uid="{00000000-0002-0000-0000-00000A000000}">
          <x14:formula1>
            <xm:f>'Ejes Estrategicos'!$E$2:$E$26</xm:f>
          </x14:formula1>
          <xm:sqref>F36:G60</xm:sqref>
        </x14:dataValidation>
        <x14:dataValidation type="list" allowBlank="1" showInputMessage="1" showErrorMessage="1" xr:uid="{00000000-0002-0000-0000-00000B000000}">
          <x14:formula1>
            <xm:f>'Ejes Estrategicos'!$B$3:$B$11</xm:f>
          </x14:formula1>
          <xm:sqref>C37:C60</xm:sqref>
        </x14:dataValidation>
        <x14:dataValidation type="list" allowBlank="1" showInputMessage="1" showErrorMessage="1" xr:uid="{00000000-0002-0000-0000-00000C000000}">
          <x14:formula1>
            <xm:f>'Ejes Estrategicos'!$B$2:$B$11</xm:f>
          </x14:formula1>
          <xm:sqref>C36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E27"/>
  <sheetViews>
    <sheetView showGridLines="0" showRowColHeaders="0" tabSelected="1" topLeftCell="A3" zoomScale="90" zoomScaleNormal="90" workbookViewId="0">
      <selection activeCell="D5" sqref="D5"/>
    </sheetView>
  </sheetViews>
  <sheetFormatPr baseColWidth="10" defaultColWidth="11.42578125" defaultRowHeight="15" x14ac:dyDescent="0.25"/>
  <cols>
    <col min="1" max="5" width="40.7109375" customWidth="1"/>
  </cols>
  <sheetData>
    <row r="1" spans="1:5" ht="30" x14ac:dyDescent="0.25">
      <c r="A1" s="147" t="s">
        <v>30</v>
      </c>
      <c r="B1" s="157" t="s">
        <v>2140</v>
      </c>
      <c r="C1" s="147" t="s">
        <v>2141</v>
      </c>
      <c r="D1" s="147" t="s">
        <v>2175</v>
      </c>
      <c r="E1" s="147" t="s">
        <v>2177</v>
      </c>
    </row>
    <row r="2" spans="1:5" ht="135" x14ac:dyDescent="0.25">
      <c r="A2" s="145" t="s">
        <v>2209</v>
      </c>
      <c r="B2" s="145" t="s">
        <v>2214</v>
      </c>
      <c r="C2" s="145" t="s">
        <v>2205</v>
      </c>
      <c r="D2" s="145" t="s">
        <v>2190</v>
      </c>
      <c r="E2" s="145" t="s">
        <v>2176</v>
      </c>
    </row>
    <row r="3" spans="1:5" ht="135" x14ac:dyDescent="0.25">
      <c r="A3" s="145" t="s">
        <v>2210</v>
      </c>
      <c r="B3" s="145" t="s">
        <v>2168</v>
      </c>
      <c r="C3" s="145" t="s">
        <v>2206</v>
      </c>
      <c r="D3" s="145" t="s">
        <v>2189</v>
      </c>
      <c r="E3" s="145" t="s">
        <v>2178</v>
      </c>
    </row>
    <row r="4" spans="1:5" ht="125.25" customHeight="1" x14ac:dyDescent="0.25">
      <c r="A4" s="145" t="s">
        <v>2211</v>
      </c>
      <c r="B4" s="145" t="s">
        <v>2169</v>
      </c>
      <c r="C4" s="145" t="s">
        <v>2207</v>
      </c>
      <c r="D4" s="145" t="s">
        <v>2188</v>
      </c>
      <c r="E4" s="145" t="s">
        <v>2179</v>
      </c>
    </row>
    <row r="5" spans="1:5" ht="171.75" customHeight="1" x14ac:dyDescent="0.25">
      <c r="A5" s="145" t="s">
        <v>2212</v>
      </c>
      <c r="B5" s="145" t="s">
        <v>2170</v>
      </c>
      <c r="C5" s="145" t="s">
        <v>2208</v>
      </c>
      <c r="D5" s="145" t="s">
        <v>2187</v>
      </c>
      <c r="E5" s="145" t="s">
        <v>2180</v>
      </c>
    </row>
    <row r="6" spans="1:5" ht="150" x14ac:dyDescent="0.25">
      <c r="A6" s="145" t="s">
        <v>2213</v>
      </c>
      <c r="B6" s="145" t="s">
        <v>2171</v>
      </c>
      <c r="C6" s="146" t="s">
        <v>2142</v>
      </c>
      <c r="D6" s="146" t="s">
        <v>2142</v>
      </c>
      <c r="E6" s="145" t="s">
        <v>2181</v>
      </c>
    </row>
    <row r="7" spans="1:5" ht="135" x14ac:dyDescent="0.25">
      <c r="A7" s="146" t="s">
        <v>2142</v>
      </c>
      <c r="B7" s="145" t="s">
        <v>2172</v>
      </c>
      <c r="C7" s="146"/>
      <c r="D7" s="145"/>
      <c r="E7" s="145" t="s">
        <v>2182</v>
      </c>
    </row>
    <row r="8" spans="1:5" ht="105" x14ac:dyDescent="0.25">
      <c r="A8" s="146"/>
      <c r="B8" s="145" t="s">
        <v>2173</v>
      </c>
      <c r="C8" s="146"/>
      <c r="D8" s="145"/>
      <c r="E8" s="145" t="s">
        <v>2183</v>
      </c>
    </row>
    <row r="9" spans="1:5" ht="105" x14ac:dyDescent="0.25">
      <c r="A9" s="146"/>
      <c r="B9" s="145" t="s">
        <v>2174</v>
      </c>
      <c r="C9" s="146"/>
      <c r="E9" s="145" t="s">
        <v>2184</v>
      </c>
    </row>
    <row r="10" spans="1:5" ht="60" customHeight="1" x14ac:dyDescent="0.25">
      <c r="A10" s="146"/>
      <c r="B10" s="145" t="s">
        <v>2219</v>
      </c>
      <c r="C10" s="146"/>
      <c r="E10" s="145" t="s">
        <v>2185</v>
      </c>
    </row>
    <row r="11" spans="1:5" ht="60" x14ac:dyDescent="0.25">
      <c r="A11" s="146"/>
      <c r="B11" s="146" t="s">
        <v>2218</v>
      </c>
      <c r="C11" s="146"/>
      <c r="D11" s="145"/>
      <c r="E11" s="145" t="s">
        <v>2186</v>
      </c>
    </row>
    <row r="12" spans="1:5" ht="60" x14ac:dyDescent="0.25">
      <c r="A12" s="146"/>
      <c r="C12" s="146"/>
      <c r="E12" s="145" t="s">
        <v>2191</v>
      </c>
    </row>
    <row r="13" spans="1:5" ht="60" x14ac:dyDescent="0.25">
      <c r="A13" s="146"/>
      <c r="B13" s="146"/>
      <c r="C13" s="146"/>
      <c r="D13" s="145"/>
      <c r="E13" s="145" t="s">
        <v>2192</v>
      </c>
    </row>
    <row r="14" spans="1:5" ht="67.5" customHeight="1" x14ac:dyDescent="0.25">
      <c r="A14" s="146"/>
      <c r="B14" s="146"/>
      <c r="C14" s="146"/>
      <c r="D14" s="145"/>
      <c r="E14" s="145" t="s">
        <v>2193</v>
      </c>
    </row>
    <row r="15" spans="1:5" ht="60" x14ac:dyDescent="0.25">
      <c r="A15" s="146"/>
      <c r="B15" s="146"/>
      <c r="C15" s="146"/>
      <c r="D15" s="145"/>
      <c r="E15" s="145" t="s">
        <v>2194</v>
      </c>
    </row>
    <row r="16" spans="1:5" ht="45" x14ac:dyDescent="0.25">
      <c r="A16" s="146"/>
      <c r="B16" s="146"/>
      <c r="C16" s="146"/>
      <c r="D16" s="145"/>
      <c r="E16" s="145" t="s">
        <v>2195</v>
      </c>
    </row>
    <row r="17" spans="1:5" ht="60" x14ac:dyDescent="0.25">
      <c r="A17" s="146"/>
      <c r="B17" s="146"/>
      <c r="C17" s="146"/>
      <c r="D17" s="145"/>
      <c r="E17" s="145" t="s">
        <v>2196</v>
      </c>
    </row>
    <row r="18" spans="1:5" ht="63" customHeight="1" x14ac:dyDescent="0.25">
      <c r="A18" s="146"/>
      <c r="B18" s="146"/>
      <c r="C18" s="146"/>
      <c r="D18" s="145"/>
      <c r="E18" s="145" t="s">
        <v>2197</v>
      </c>
    </row>
    <row r="19" spans="1:5" ht="59.25" customHeight="1" x14ac:dyDescent="0.25">
      <c r="A19" s="146"/>
      <c r="B19" s="146"/>
      <c r="C19" s="146"/>
      <c r="D19" s="146"/>
      <c r="E19" s="145" t="s">
        <v>2198</v>
      </c>
    </row>
    <row r="20" spans="1:5" ht="45.75" customHeight="1" x14ac:dyDescent="0.25">
      <c r="A20" s="146"/>
      <c r="B20" s="146"/>
      <c r="C20" s="146"/>
      <c r="D20" s="146"/>
      <c r="E20" s="145" t="s">
        <v>2199</v>
      </c>
    </row>
    <row r="21" spans="1:5" ht="72.95" customHeight="1" x14ac:dyDescent="0.25">
      <c r="A21" s="146"/>
      <c r="B21" s="146"/>
      <c r="C21" s="146"/>
      <c r="D21" s="146"/>
      <c r="E21" s="145" t="s">
        <v>2200</v>
      </c>
    </row>
    <row r="22" spans="1:5" ht="75" customHeight="1" x14ac:dyDescent="0.25">
      <c r="A22" s="146"/>
      <c r="B22" s="146"/>
      <c r="C22" s="146"/>
      <c r="D22" s="146"/>
      <c r="E22" s="145" t="s">
        <v>2201</v>
      </c>
    </row>
    <row r="23" spans="1:5" ht="83.1" customHeight="1" x14ac:dyDescent="0.25">
      <c r="A23" s="146"/>
      <c r="B23" s="146"/>
      <c r="C23" s="146"/>
      <c r="D23" s="146"/>
      <c r="E23" s="145" t="s">
        <v>2202</v>
      </c>
    </row>
    <row r="24" spans="1:5" ht="84" customHeight="1" x14ac:dyDescent="0.25">
      <c r="A24" s="146"/>
      <c r="B24" s="146"/>
      <c r="C24" s="146"/>
      <c r="D24" s="146"/>
      <c r="E24" s="145" t="s">
        <v>2203</v>
      </c>
    </row>
    <row r="25" spans="1:5" ht="60" customHeight="1" x14ac:dyDescent="0.25">
      <c r="A25" s="146"/>
      <c r="B25" s="146"/>
      <c r="C25" s="146"/>
      <c r="D25" s="146"/>
      <c r="E25" s="145" t="s">
        <v>2204</v>
      </c>
    </row>
    <row r="26" spans="1:5" x14ac:dyDescent="0.25">
      <c r="A26" s="146"/>
      <c r="B26" s="146"/>
      <c r="C26" s="146"/>
      <c r="D26" s="146"/>
      <c r="E26" s="145" t="s">
        <v>2142</v>
      </c>
    </row>
    <row r="27" spans="1:5" x14ac:dyDescent="0.25">
      <c r="B27" s="146"/>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W1990"/>
  <sheetViews>
    <sheetView showGridLines="0" topLeftCell="E457" workbookViewId="0">
      <selection activeCell="H478" sqref="H478"/>
    </sheetView>
  </sheetViews>
  <sheetFormatPr baseColWidth="10" defaultColWidth="11.42578125" defaultRowHeight="15" x14ac:dyDescent="0.25"/>
  <cols>
    <col min="1" max="1" width="19.7109375" style="2" customWidth="1"/>
    <col min="2" max="2" width="7.85546875" style="110" customWidth="1"/>
    <col min="3" max="3" width="49" style="2" customWidth="1"/>
    <col min="4" max="4" width="12.140625" style="2" customWidth="1"/>
    <col min="5" max="5" width="13.7109375" style="2" customWidth="1"/>
    <col min="6" max="6" width="12.140625" style="2" customWidth="1"/>
    <col min="7" max="7" width="155.85546875" style="2" bestFit="1" customWidth="1"/>
    <col min="8" max="8" width="7.42578125" style="3" customWidth="1"/>
    <col min="9" max="9" width="54.85546875" style="4" customWidth="1"/>
    <col min="10" max="10" width="3.140625" style="4" customWidth="1"/>
    <col min="11" max="11" width="52.7109375" style="4" customWidth="1"/>
    <col min="12" max="12" width="17.42578125" style="11" customWidth="1"/>
    <col min="13" max="13" width="29" style="4" customWidth="1"/>
    <col min="14" max="14" width="18.42578125" style="4" customWidth="1"/>
    <col min="15" max="15" width="16.140625" style="4" customWidth="1"/>
    <col min="16" max="16" width="16.28515625" style="4" customWidth="1"/>
    <col min="17" max="17" width="2.28515625" style="4" customWidth="1"/>
    <col min="18" max="18" width="19.42578125" customWidth="1"/>
    <col min="19" max="19" width="27.140625" style="4" customWidth="1"/>
    <col min="20" max="22" width="30.7109375" style="4" customWidth="1"/>
    <col min="23" max="23" width="19.28515625" style="4" bestFit="1" customWidth="1"/>
    <col min="24" max="16384" width="11.42578125" style="4"/>
  </cols>
  <sheetData>
    <row r="1" spans="1:23" x14ac:dyDescent="0.25">
      <c r="L1" s="114" t="s">
        <v>155</v>
      </c>
      <c r="M1" s="115"/>
      <c r="N1" s="115"/>
      <c r="O1" s="115"/>
      <c r="P1" s="115"/>
    </row>
    <row r="2" spans="1:23" s="1" customFormat="1" ht="44.25" customHeight="1" x14ac:dyDescent="0.2">
      <c r="A2" s="117" t="s">
        <v>156</v>
      </c>
      <c r="B2" s="118" t="s">
        <v>157</v>
      </c>
      <c r="C2" s="119" t="s">
        <v>158</v>
      </c>
      <c r="D2" s="117" t="s">
        <v>159</v>
      </c>
      <c r="E2" s="117" t="s">
        <v>160</v>
      </c>
      <c r="F2" s="117" t="s">
        <v>161</v>
      </c>
      <c r="G2" s="117" t="s">
        <v>162</v>
      </c>
      <c r="H2" s="16" t="s">
        <v>102</v>
      </c>
      <c r="K2" s="111" t="s">
        <v>163</v>
      </c>
      <c r="L2" s="112" t="s">
        <v>2148</v>
      </c>
      <c r="M2" s="112" t="s">
        <v>2151</v>
      </c>
      <c r="N2" s="112" t="s">
        <v>2150</v>
      </c>
      <c r="O2" s="112" t="s">
        <v>2149</v>
      </c>
      <c r="P2" s="112" t="s">
        <v>2147</v>
      </c>
      <c r="R2" s="113" t="s">
        <v>164</v>
      </c>
      <c r="S2" s="113" t="s">
        <v>2148</v>
      </c>
      <c r="T2" s="113" t="s">
        <v>2151</v>
      </c>
      <c r="U2" s="113" t="s">
        <v>2150</v>
      </c>
      <c r="V2" s="113" t="s">
        <v>2149</v>
      </c>
      <c r="W2" s="113" t="s">
        <v>2147</v>
      </c>
    </row>
    <row r="3" spans="1:23" x14ac:dyDescent="0.25">
      <c r="A3" s="1" t="s">
        <v>203</v>
      </c>
      <c r="B3" s="123" t="s">
        <v>204</v>
      </c>
      <c r="C3" s="121" t="s">
        <v>2149</v>
      </c>
      <c r="D3" s="121" t="s">
        <v>205</v>
      </c>
      <c r="E3" s="121" t="s">
        <v>168</v>
      </c>
      <c r="F3" s="121" t="s">
        <v>168</v>
      </c>
      <c r="G3" s="121" t="s">
        <v>170</v>
      </c>
      <c r="H3" s="10"/>
      <c r="I3" s="15" t="s">
        <v>171</v>
      </c>
      <c r="K3" t="s">
        <v>109</v>
      </c>
      <c r="L3" s="105">
        <v>0.32500000000000001</v>
      </c>
      <c r="M3" s="106">
        <v>0.15</v>
      </c>
      <c r="N3" s="107" t="s">
        <v>172</v>
      </c>
      <c r="O3" s="108" t="s">
        <v>172</v>
      </c>
      <c r="P3" s="108" t="s">
        <v>172</v>
      </c>
      <c r="R3" s="5" t="s">
        <v>54</v>
      </c>
      <c r="S3" s="6">
        <v>0.02</v>
      </c>
      <c r="T3" s="6">
        <v>0.03</v>
      </c>
      <c r="U3" s="6">
        <v>0.03</v>
      </c>
      <c r="V3" s="6">
        <v>0.03</v>
      </c>
      <c r="W3" s="6">
        <v>0.03</v>
      </c>
    </row>
    <row r="4" spans="1:23" ht="14.25" customHeight="1" x14ac:dyDescent="0.25">
      <c r="A4" s="1" t="s">
        <v>203</v>
      </c>
      <c r="B4" s="123" t="s">
        <v>207</v>
      </c>
      <c r="C4" s="121" t="s">
        <v>2147</v>
      </c>
      <c r="D4" s="121" t="s">
        <v>208</v>
      </c>
      <c r="E4" s="121" t="s">
        <v>168</v>
      </c>
      <c r="F4" s="121" t="s">
        <v>168</v>
      </c>
      <c r="G4" s="121" t="s">
        <v>170</v>
      </c>
      <c r="H4" s="10"/>
      <c r="I4" s="4" t="s">
        <v>109</v>
      </c>
      <c r="K4" t="s">
        <v>110</v>
      </c>
      <c r="L4" s="105">
        <v>0.32500000000000001</v>
      </c>
      <c r="M4" s="106">
        <v>0.15</v>
      </c>
      <c r="N4" s="107" t="s">
        <v>172</v>
      </c>
      <c r="O4" s="108" t="s">
        <v>172</v>
      </c>
      <c r="P4" s="108" t="s">
        <v>172</v>
      </c>
      <c r="R4" s="5" t="s">
        <v>53</v>
      </c>
      <c r="S4" s="6">
        <v>1.4999999999999999E-2</v>
      </c>
      <c r="T4" s="9">
        <v>2.2499999999999999E-2</v>
      </c>
      <c r="U4" s="9">
        <v>2.2499999999999999E-2</v>
      </c>
      <c r="V4" s="9">
        <v>2.2499999999999999E-2</v>
      </c>
      <c r="W4" s="9">
        <v>2.2499999999999999E-2</v>
      </c>
    </row>
    <row r="5" spans="1:23" x14ac:dyDescent="0.25">
      <c r="A5" s="1" t="s">
        <v>203</v>
      </c>
      <c r="B5" s="123" t="s">
        <v>209</v>
      </c>
      <c r="C5" s="121" t="s">
        <v>2147</v>
      </c>
      <c r="D5" s="121" t="s">
        <v>210</v>
      </c>
      <c r="E5" s="121" t="s">
        <v>168</v>
      </c>
      <c r="F5" s="121" t="s">
        <v>168</v>
      </c>
      <c r="G5" s="121" t="s">
        <v>170</v>
      </c>
      <c r="H5" s="10"/>
      <c r="I5" s="4" t="s">
        <v>110</v>
      </c>
      <c r="K5" t="s">
        <v>111</v>
      </c>
      <c r="L5" s="106" t="s">
        <v>172</v>
      </c>
      <c r="M5" s="106" t="s">
        <v>172</v>
      </c>
      <c r="N5" s="107" t="s">
        <v>172</v>
      </c>
      <c r="O5" s="108" t="s">
        <v>172</v>
      </c>
      <c r="P5" s="108" t="s">
        <v>172</v>
      </c>
      <c r="R5" s="5" t="s">
        <v>52</v>
      </c>
      <c r="S5" s="6">
        <v>0.01</v>
      </c>
      <c r="T5" s="6">
        <v>1.4999999999999999E-2</v>
      </c>
      <c r="U5" s="6">
        <v>1.4999999999999999E-2</v>
      </c>
      <c r="V5" s="6">
        <v>1.4999999999999999E-2</v>
      </c>
      <c r="W5" s="6">
        <v>1.4999999999999999E-2</v>
      </c>
    </row>
    <row r="6" spans="1:23" x14ac:dyDescent="0.25">
      <c r="A6" s="1" t="s">
        <v>203</v>
      </c>
      <c r="B6" s="123" t="s">
        <v>211</v>
      </c>
      <c r="C6" s="121" t="s">
        <v>2147</v>
      </c>
      <c r="D6" s="121" t="s">
        <v>212</v>
      </c>
      <c r="E6" s="121" t="s">
        <v>168</v>
      </c>
      <c r="F6" s="121" t="s">
        <v>168</v>
      </c>
      <c r="G6" s="121" t="s">
        <v>170</v>
      </c>
      <c r="H6" s="10"/>
      <c r="I6" s="4" t="s">
        <v>111</v>
      </c>
      <c r="K6" t="s">
        <v>112</v>
      </c>
      <c r="L6" s="106">
        <v>0.15</v>
      </c>
      <c r="M6" s="106">
        <v>0.2</v>
      </c>
      <c r="N6" s="109">
        <v>0.22500000000000001</v>
      </c>
      <c r="O6" s="108">
        <v>0.2</v>
      </c>
      <c r="P6" s="108">
        <v>0.1</v>
      </c>
      <c r="R6" s="5" t="s">
        <v>51</v>
      </c>
      <c r="S6" s="6">
        <v>5.0000000000000001E-3</v>
      </c>
      <c r="T6" s="9">
        <v>7.4999999999999997E-3</v>
      </c>
      <c r="U6" s="9">
        <v>7.4999999999999997E-3</v>
      </c>
      <c r="V6" s="9">
        <v>7.4999999999999997E-3</v>
      </c>
      <c r="W6" s="9">
        <v>7.4999999999999997E-3</v>
      </c>
    </row>
    <row r="7" spans="1:23" ht="15" customHeight="1" x14ac:dyDescent="0.25">
      <c r="A7" s="1" t="s">
        <v>203</v>
      </c>
      <c r="B7" s="123" t="s">
        <v>213</v>
      </c>
      <c r="C7" s="121" t="s">
        <v>2147</v>
      </c>
      <c r="D7" s="121" t="s">
        <v>214</v>
      </c>
      <c r="E7" s="121" t="s">
        <v>168</v>
      </c>
      <c r="F7" s="121" t="s">
        <v>168</v>
      </c>
      <c r="G7" s="121" t="s">
        <v>170</v>
      </c>
      <c r="H7" s="10"/>
      <c r="I7" s="4" t="s">
        <v>112</v>
      </c>
      <c r="K7" t="s">
        <v>113</v>
      </c>
      <c r="L7" s="106" t="s">
        <v>172</v>
      </c>
      <c r="M7" s="106">
        <v>0.3</v>
      </c>
      <c r="N7" s="109">
        <v>0.57499999999999996</v>
      </c>
      <c r="O7" s="108">
        <v>0.6</v>
      </c>
      <c r="P7" s="108">
        <v>0.7</v>
      </c>
    </row>
    <row r="8" spans="1:23" x14ac:dyDescent="0.25">
      <c r="A8" s="1" t="s">
        <v>165</v>
      </c>
      <c r="B8" s="123" t="s">
        <v>184</v>
      </c>
      <c r="C8" s="121" t="s">
        <v>2148</v>
      </c>
      <c r="D8" s="121" t="s">
        <v>185</v>
      </c>
      <c r="E8" s="121" t="s">
        <v>168</v>
      </c>
      <c r="F8" s="121" t="s">
        <v>168</v>
      </c>
      <c r="G8" s="121" t="s">
        <v>206</v>
      </c>
      <c r="H8" s="10"/>
      <c r="K8" t="s">
        <v>114</v>
      </c>
      <c r="L8" s="106">
        <v>0.1</v>
      </c>
      <c r="M8" s="106">
        <v>0.15</v>
      </c>
      <c r="N8" s="106">
        <v>0.15</v>
      </c>
      <c r="O8" s="108">
        <v>0.15</v>
      </c>
      <c r="P8" s="108">
        <v>0.15</v>
      </c>
    </row>
    <row r="9" spans="1:23" x14ac:dyDescent="0.25">
      <c r="A9" s="1" t="s">
        <v>165</v>
      </c>
      <c r="B9" s="123" t="s">
        <v>176</v>
      </c>
      <c r="C9" s="121" t="s">
        <v>2149</v>
      </c>
      <c r="D9" s="121" t="s">
        <v>177</v>
      </c>
      <c r="E9" s="121" t="s">
        <v>178</v>
      </c>
      <c r="F9" s="121" t="s">
        <v>168</v>
      </c>
      <c r="G9" s="121" t="s">
        <v>206</v>
      </c>
      <c r="H9" s="10"/>
      <c r="I9" s="15" t="s">
        <v>187</v>
      </c>
      <c r="K9" t="s">
        <v>115</v>
      </c>
      <c r="L9" s="106">
        <v>0.05</v>
      </c>
      <c r="M9" s="106">
        <v>0.05</v>
      </c>
      <c r="N9" s="106">
        <v>0.05</v>
      </c>
      <c r="O9" s="108">
        <v>0.05</v>
      </c>
      <c r="P9" s="108">
        <v>0.05</v>
      </c>
    </row>
    <row r="10" spans="1:23" x14ac:dyDescent="0.25">
      <c r="A10" s="1" t="s">
        <v>165</v>
      </c>
      <c r="B10" s="123" t="s">
        <v>179</v>
      </c>
      <c r="C10" s="121" t="s">
        <v>2149</v>
      </c>
      <c r="D10" s="121" t="s">
        <v>180</v>
      </c>
      <c r="E10" s="121" t="s">
        <v>181</v>
      </c>
      <c r="F10" s="121" t="s">
        <v>168</v>
      </c>
      <c r="G10" s="121" t="s">
        <v>206</v>
      </c>
      <c r="H10" s="10"/>
      <c r="I10" s="4" t="s">
        <v>109</v>
      </c>
      <c r="K10" t="s">
        <v>116</v>
      </c>
      <c r="L10" s="106">
        <v>0.05</v>
      </c>
      <c r="M10" s="106" t="s">
        <v>172</v>
      </c>
      <c r="N10" s="106" t="s">
        <v>172</v>
      </c>
      <c r="O10" s="108" t="s">
        <v>172</v>
      </c>
      <c r="P10" s="108" t="s">
        <v>172</v>
      </c>
    </row>
    <row r="11" spans="1:23" x14ac:dyDescent="0.25">
      <c r="A11" s="1" t="s">
        <v>165</v>
      </c>
      <c r="B11" s="123" t="s">
        <v>182</v>
      </c>
      <c r="C11" s="121" t="s">
        <v>2149</v>
      </c>
      <c r="D11" s="121" t="s">
        <v>183</v>
      </c>
      <c r="E11" s="121" t="s">
        <v>181</v>
      </c>
      <c r="F11" s="121" t="s">
        <v>168</v>
      </c>
      <c r="G11" s="121" t="s">
        <v>206</v>
      </c>
      <c r="H11" s="10"/>
      <c r="I11" s="4" t="s">
        <v>110</v>
      </c>
      <c r="K11" t="s">
        <v>117</v>
      </c>
      <c r="L11" s="106">
        <f>SUBTOTAL(109,Tabla11[Alta_Dirección_Pública])</f>
        <v>1</v>
      </c>
      <c r="M11" s="106">
        <f>SUBTOTAL(109,Tabla11[Investigación_Análisis_y_Asesoramiento_de_Políticas])</f>
        <v>1</v>
      </c>
      <c r="N11" s="106">
        <f>SUBTOTAL(109,Tabla11[Prestación_de_Servicios_Públicos])</f>
        <v>1</v>
      </c>
      <c r="O11" s="108">
        <f>SUBTOTAL(109,Tabla11[Gerencia_y_Administración])</f>
        <v>1</v>
      </c>
      <c r="P11" s="108">
        <f>SUBTOTAL(109,Tabla11[No_Profesionales])</f>
        <v>1</v>
      </c>
    </row>
    <row r="12" spans="1:23" x14ac:dyDescent="0.25">
      <c r="A12" s="1" t="s">
        <v>165</v>
      </c>
      <c r="B12" s="123" t="s">
        <v>186</v>
      </c>
      <c r="C12" s="121" t="s">
        <v>2149</v>
      </c>
      <c r="D12" s="121" t="s">
        <v>183</v>
      </c>
      <c r="E12" s="121" t="s">
        <v>181</v>
      </c>
      <c r="F12" s="121" t="s">
        <v>168</v>
      </c>
      <c r="G12" s="121" t="s">
        <v>206</v>
      </c>
      <c r="H12" s="10"/>
      <c r="I12" s="4" t="s">
        <v>112</v>
      </c>
      <c r="L12" s="4"/>
    </row>
    <row r="13" spans="1:23" x14ac:dyDescent="0.25">
      <c r="A13" s="1" t="s">
        <v>165</v>
      </c>
      <c r="B13" s="123" t="s">
        <v>166</v>
      </c>
      <c r="C13" s="121" t="s">
        <v>2147</v>
      </c>
      <c r="D13" s="121" t="s">
        <v>167</v>
      </c>
      <c r="E13" s="121" t="s">
        <v>168</v>
      </c>
      <c r="F13" s="121" t="s">
        <v>169</v>
      </c>
      <c r="G13" s="121" t="s">
        <v>206</v>
      </c>
      <c r="H13" s="10"/>
      <c r="I13" s="116" t="s">
        <v>113</v>
      </c>
    </row>
    <row r="14" spans="1:23" x14ac:dyDescent="0.25">
      <c r="A14" s="1" t="s">
        <v>165</v>
      </c>
      <c r="B14" s="123" t="s">
        <v>173</v>
      </c>
      <c r="C14" s="121" t="s">
        <v>2147</v>
      </c>
      <c r="D14" s="121" t="s">
        <v>174</v>
      </c>
      <c r="E14" s="121" t="s">
        <v>175</v>
      </c>
      <c r="F14" s="121" t="s">
        <v>168</v>
      </c>
      <c r="G14" s="121" t="s">
        <v>206</v>
      </c>
      <c r="H14" s="10"/>
    </row>
    <row r="15" spans="1:23" x14ac:dyDescent="0.25">
      <c r="A15" s="1" t="s">
        <v>165</v>
      </c>
      <c r="B15" s="123" t="s">
        <v>188</v>
      </c>
      <c r="C15" s="121" t="s">
        <v>2147</v>
      </c>
      <c r="D15" s="121" t="s">
        <v>189</v>
      </c>
      <c r="E15" s="121" t="s">
        <v>168</v>
      </c>
      <c r="F15" s="121" t="s">
        <v>168</v>
      </c>
      <c r="G15" s="121" t="s">
        <v>206</v>
      </c>
      <c r="H15" s="10"/>
      <c r="I15" s="15" t="s">
        <v>201</v>
      </c>
    </row>
    <row r="16" spans="1:23" x14ac:dyDescent="0.25">
      <c r="A16" s="1" t="s">
        <v>190</v>
      </c>
      <c r="B16" s="123" t="s">
        <v>197</v>
      </c>
      <c r="C16" s="121" t="s">
        <v>2149</v>
      </c>
      <c r="D16" s="121" t="s">
        <v>183</v>
      </c>
      <c r="E16" s="121" t="s">
        <v>198</v>
      </c>
      <c r="F16" s="121" t="s">
        <v>168</v>
      </c>
      <c r="G16" s="121" t="s">
        <v>2220</v>
      </c>
      <c r="H16" s="10"/>
      <c r="I16" s="4" t="s">
        <v>111</v>
      </c>
    </row>
    <row r="17" spans="1:13" x14ac:dyDescent="0.25">
      <c r="A17" s="1" t="s">
        <v>190</v>
      </c>
      <c r="B17" s="123" t="s">
        <v>202</v>
      </c>
      <c r="C17" s="121" t="s">
        <v>2150</v>
      </c>
      <c r="D17" s="121" t="s">
        <v>200</v>
      </c>
      <c r="E17" s="121" t="s">
        <v>195</v>
      </c>
      <c r="F17" s="121" t="s">
        <v>168</v>
      </c>
      <c r="G17" s="121" t="s">
        <v>2220</v>
      </c>
      <c r="H17" s="204" t="s">
        <v>206</v>
      </c>
      <c r="I17" s="4" t="s">
        <v>112</v>
      </c>
    </row>
    <row r="18" spans="1:13" x14ac:dyDescent="0.25">
      <c r="A18" s="1" t="s">
        <v>190</v>
      </c>
      <c r="B18" s="123" t="s">
        <v>191</v>
      </c>
      <c r="C18" s="121" t="s">
        <v>2150</v>
      </c>
      <c r="D18" s="121" t="s">
        <v>192</v>
      </c>
      <c r="E18" s="121" t="s">
        <v>193</v>
      </c>
      <c r="F18" s="121" t="s">
        <v>168</v>
      </c>
      <c r="G18" s="121" t="s">
        <v>2220</v>
      </c>
      <c r="H18" s="10"/>
      <c r="I18" s="4" t="s">
        <v>113</v>
      </c>
    </row>
    <row r="19" spans="1:13" ht="15" customHeight="1" x14ac:dyDescent="0.25">
      <c r="A19" s="1" t="s">
        <v>190</v>
      </c>
      <c r="B19" s="123" t="s">
        <v>194</v>
      </c>
      <c r="C19" s="121" t="s">
        <v>2150</v>
      </c>
      <c r="D19" s="121" t="s">
        <v>192</v>
      </c>
      <c r="E19" s="121" t="s">
        <v>195</v>
      </c>
      <c r="F19" s="121" t="s">
        <v>168</v>
      </c>
      <c r="G19" s="121" t="s">
        <v>2220</v>
      </c>
      <c r="H19" s="10"/>
      <c r="L19" s="4"/>
    </row>
    <row r="20" spans="1:13" ht="15" customHeight="1" x14ac:dyDescent="0.25">
      <c r="A20" s="1" t="s">
        <v>190</v>
      </c>
      <c r="B20" s="123" t="s">
        <v>196</v>
      </c>
      <c r="C20" s="121" t="s">
        <v>2150</v>
      </c>
      <c r="D20" s="121" t="s">
        <v>192</v>
      </c>
      <c r="E20" s="121" t="s">
        <v>195</v>
      </c>
      <c r="F20" s="121" t="s">
        <v>168</v>
      </c>
      <c r="G20" s="121" t="s">
        <v>2220</v>
      </c>
      <c r="H20" s="10"/>
      <c r="I20" s="15" t="s">
        <v>2149</v>
      </c>
    </row>
    <row r="21" spans="1:13" x14ac:dyDescent="0.25">
      <c r="A21" s="1" t="s">
        <v>190</v>
      </c>
      <c r="B21" s="123" t="s">
        <v>199</v>
      </c>
      <c r="C21" s="121" t="s">
        <v>2150</v>
      </c>
      <c r="D21" s="121" t="s">
        <v>200</v>
      </c>
      <c r="E21" s="121" t="s">
        <v>195</v>
      </c>
      <c r="F21" s="121" t="s">
        <v>168</v>
      </c>
      <c r="G21" s="121" t="s">
        <v>2220</v>
      </c>
      <c r="H21" s="10"/>
      <c r="I21" s="4" t="s">
        <v>112</v>
      </c>
    </row>
    <row r="22" spans="1:13" x14ac:dyDescent="0.25">
      <c r="A22" s="1" t="s">
        <v>215</v>
      </c>
      <c r="B22" s="123" t="s">
        <v>216</v>
      </c>
      <c r="C22" s="121" t="s">
        <v>2149</v>
      </c>
      <c r="D22" s="121" t="s">
        <v>183</v>
      </c>
      <c r="E22" s="121" t="s">
        <v>175</v>
      </c>
      <c r="F22" s="121" t="s">
        <v>168</v>
      </c>
      <c r="G22" s="121" t="s">
        <v>217</v>
      </c>
      <c r="H22" s="10"/>
      <c r="I22" s="4" t="s">
        <v>113</v>
      </c>
    </row>
    <row r="23" spans="1:13" x14ac:dyDescent="0.25">
      <c r="A23" s="1" t="s">
        <v>215</v>
      </c>
      <c r="B23" s="123" t="s">
        <v>218</v>
      </c>
      <c r="C23" s="121" t="s">
        <v>2149</v>
      </c>
      <c r="D23" s="121" t="s">
        <v>183</v>
      </c>
      <c r="E23" s="121" t="s">
        <v>181</v>
      </c>
      <c r="F23" s="121" t="s">
        <v>168</v>
      </c>
      <c r="G23" s="121" t="s">
        <v>217</v>
      </c>
      <c r="H23" s="10"/>
    </row>
    <row r="24" spans="1:13" x14ac:dyDescent="0.25">
      <c r="A24" s="1" t="s">
        <v>215</v>
      </c>
      <c r="B24" s="123" t="s">
        <v>219</v>
      </c>
      <c r="C24" s="121" t="s">
        <v>2147</v>
      </c>
      <c r="D24" s="121" t="s">
        <v>189</v>
      </c>
      <c r="E24" s="121" t="s">
        <v>168</v>
      </c>
      <c r="F24" s="121" t="s">
        <v>168</v>
      </c>
      <c r="G24" s="121" t="s">
        <v>217</v>
      </c>
      <c r="H24" s="10"/>
      <c r="I24" s="15" t="s">
        <v>220</v>
      </c>
    </row>
    <row r="25" spans="1:13" x14ac:dyDescent="0.25">
      <c r="A25" s="1" t="s">
        <v>215</v>
      </c>
      <c r="B25" s="123" t="s">
        <v>221</v>
      </c>
      <c r="C25" s="121" t="s">
        <v>2147</v>
      </c>
      <c r="D25" s="121" t="s">
        <v>222</v>
      </c>
      <c r="E25" s="121" t="s">
        <v>223</v>
      </c>
      <c r="F25" s="121" t="s">
        <v>168</v>
      </c>
      <c r="G25" s="121" t="s">
        <v>217</v>
      </c>
      <c r="H25" s="10"/>
      <c r="I25" s="4" t="s">
        <v>112</v>
      </c>
    </row>
    <row r="26" spans="1:13" x14ac:dyDescent="0.25">
      <c r="A26" s="1" t="s">
        <v>224</v>
      </c>
      <c r="B26" s="123" t="s">
        <v>227</v>
      </c>
      <c r="C26" s="121" t="s">
        <v>2150</v>
      </c>
      <c r="D26" s="121" t="s">
        <v>183</v>
      </c>
      <c r="E26" s="121" t="s">
        <v>228</v>
      </c>
      <c r="F26" s="121" t="s">
        <v>168</v>
      </c>
      <c r="G26" s="121" t="s">
        <v>226</v>
      </c>
      <c r="H26" s="10"/>
      <c r="I26" s="4" t="s">
        <v>113</v>
      </c>
      <c r="M26" s="11"/>
    </row>
    <row r="27" spans="1:13" x14ac:dyDescent="0.25">
      <c r="A27" s="1" t="s">
        <v>224</v>
      </c>
      <c r="B27" s="123" t="s">
        <v>225</v>
      </c>
      <c r="C27" s="121" t="s">
        <v>2150</v>
      </c>
      <c r="D27" s="121" t="s">
        <v>192</v>
      </c>
      <c r="E27" s="121" t="s">
        <v>193</v>
      </c>
      <c r="F27" s="121" t="s">
        <v>168</v>
      </c>
      <c r="G27" s="121" t="s">
        <v>226</v>
      </c>
      <c r="H27" s="10"/>
      <c r="M27" s="11"/>
    </row>
    <row r="28" spans="1:13" x14ac:dyDescent="0.25">
      <c r="A28" s="1" t="s">
        <v>229</v>
      </c>
      <c r="B28" s="123" t="s">
        <v>230</v>
      </c>
      <c r="C28" s="121" t="s">
        <v>2148</v>
      </c>
      <c r="D28" s="121" t="s">
        <v>231</v>
      </c>
      <c r="E28" s="121" t="s">
        <v>168</v>
      </c>
      <c r="F28" s="121" t="s">
        <v>168</v>
      </c>
      <c r="G28" s="121" t="s">
        <v>232</v>
      </c>
      <c r="H28" s="10"/>
      <c r="L28" s="17"/>
    </row>
    <row r="29" spans="1:13" x14ac:dyDescent="0.25">
      <c r="A29" s="1" t="s">
        <v>229</v>
      </c>
      <c r="B29" s="123" t="s">
        <v>233</v>
      </c>
      <c r="C29" s="121" t="s">
        <v>2147</v>
      </c>
      <c r="D29" s="121" t="s">
        <v>167</v>
      </c>
      <c r="E29" s="121" t="s">
        <v>168</v>
      </c>
      <c r="F29" s="121" t="s">
        <v>169</v>
      </c>
      <c r="G29" s="121" t="s">
        <v>232</v>
      </c>
      <c r="H29" s="10"/>
      <c r="L29" s="17"/>
    </row>
    <row r="30" spans="1:13" x14ac:dyDescent="0.25">
      <c r="A30" s="1" t="s">
        <v>234</v>
      </c>
      <c r="B30" s="123" t="s">
        <v>235</v>
      </c>
      <c r="C30" s="121" t="s">
        <v>2151</v>
      </c>
      <c r="D30" s="121" t="s">
        <v>236</v>
      </c>
      <c r="E30" s="121" t="s">
        <v>168</v>
      </c>
      <c r="F30" s="121" t="s">
        <v>168</v>
      </c>
      <c r="G30" s="121" t="s">
        <v>237</v>
      </c>
      <c r="H30" s="10"/>
      <c r="L30" s="17"/>
    </row>
    <row r="31" spans="1:13" x14ac:dyDescent="0.25">
      <c r="A31" s="1" t="s">
        <v>234</v>
      </c>
      <c r="B31" s="123" t="s">
        <v>238</v>
      </c>
      <c r="C31" s="121" t="s">
        <v>2147</v>
      </c>
      <c r="D31" s="121" t="s">
        <v>239</v>
      </c>
      <c r="E31" s="121" t="s">
        <v>240</v>
      </c>
      <c r="F31" s="121" t="s">
        <v>168</v>
      </c>
      <c r="G31" s="121" t="s">
        <v>237</v>
      </c>
      <c r="H31" s="10"/>
      <c r="L31" s="17"/>
    </row>
    <row r="32" spans="1:13" x14ac:dyDescent="0.25">
      <c r="A32" s="1" t="s">
        <v>234</v>
      </c>
      <c r="B32" s="123" t="s">
        <v>241</v>
      </c>
      <c r="C32" s="121" t="s">
        <v>2147</v>
      </c>
      <c r="D32" s="121" t="s">
        <v>222</v>
      </c>
      <c r="E32" s="121" t="s">
        <v>242</v>
      </c>
      <c r="F32" s="121" t="s">
        <v>168</v>
      </c>
      <c r="G32" s="121" t="s">
        <v>237</v>
      </c>
      <c r="H32" s="10"/>
      <c r="L32" s="4"/>
    </row>
    <row r="33" spans="1:12" x14ac:dyDescent="0.25">
      <c r="A33" s="1" t="s">
        <v>234</v>
      </c>
      <c r="B33" s="123" t="s">
        <v>243</v>
      </c>
      <c r="C33" s="121" t="s">
        <v>2147</v>
      </c>
      <c r="D33" s="121" t="s">
        <v>189</v>
      </c>
      <c r="E33" s="121" t="s">
        <v>168</v>
      </c>
      <c r="F33" s="121" t="s">
        <v>168</v>
      </c>
      <c r="G33" s="121" t="s">
        <v>237</v>
      </c>
      <c r="H33" s="10"/>
      <c r="L33" s="4"/>
    </row>
    <row r="34" spans="1:12" x14ac:dyDescent="0.25">
      <c r="A34" s="1" t="s">
        <v>234</v>
      </c>
      <c r="B34" s="123" t="s">
        <v>244</v>
      </c>
      <c r="C34" s="121" t="s">
        <v>2147</v>
      </c>
      <c r="D34" s="121" t="s">
        <v>245</v>
      </c>
      <c r="E34" s="121" t="s">
        <v>181</v>
      </c>
      <c r="F34" s="121" t="s">
        <v>168</v>
      </c>
      <c r="G34" s="121" t="s">
        <v>237</v>
      </c>
      <c r="H34" s="10"/>
      <c r="L34" s="4"/>
    </row>
    <row r="35" spans="1:12" x14ac:dyDescent="0.25">
      <c r="A35" s="1" t="s">
        <v>246</v>
      </c>
      <c r="B35" s="123" t="s">
        <v>249</v>
      </c>
      <c r="C35" s="121" t="s">
        <v>2151</v>
      </c>
      <c r="D35" s="121" t="s">
        <v>250</v>
      </c>
      <c r="E35" s="121" t="s">
        <v>168</v>
      </c>
      <c r="F35" s="121" t="s">
        <v>168</v>
      </c>
      <c r="G35" s="121" t="s">
        <v>248</v>
      </c>
      <c r="H35" s="10"/>
      <c r="L35" s="4"/>
    </row>
    <row r="36" spans="1:12" x14ac:dyDescent="0.25">
      <c r="A36" s="1" t="s">
        <v>246</v>
      </c>
      <c r="B36" s="123" t="s">
        <v>247</v>
      </c>
      <c r="C36" s="121" t="s">
        <v>2147</v>
      </c>
      <c r="D36" s="121" t="s">
        <v>174</v>
      </c>
      <c r="E36" s="121" t="s">
        <v>168</v>
      </c>
      <c r="F36" s="121" t="s">
        <v>168</v>
      </c>
      <c r="G36" s="121" t="s">
        <v>248</v>
      </c>
      <c r="H36" s="10"/>
      <c r="L36" s="4"/>
    </row>
    <row r="37" spans="1:12" x14ac:dyDescent="0.25">
      <c r="A37" s="1" t="s">
        <v>246</v>
      </c>
      <c r="B37" s="123" t="s">
        <v>251</v>
      </c>
      <c r="C37" s="121" t="s">
        <v>2147</v>
      </c>
      <c r="D37" s="121" t="s">
        <v>222</v>
      </c>
      <c r="E37" s="121" t="s">
        <v>242</v>
      </c>
      <c r="F37" s="121" t="s">
        <v>168</v>
      </c>
      <c r="G37" s="121" t="s">
        <v>248</v>
      </c>
      <c r="H37" s="10"/>
      <c r="L37" s="4"/>
    </row>
    <row r="38" spans="1:12" x14ac:dyDescent="0.25">
      <c r="A38" s="1" t="s">
        <v>246</v>
      </c>
      <c r="B38" s="123" t="s">
        <v>252</v>
      </c>
      <c r="C38" s="121" t="s">
        <v>2147</v>
      </c>
      <c r="D38" s="121" t="s">
        <v>174</v>
      </c>
      <c r="E38" s="121" t="s">
        <v>181</v>
      </c>
      <c r="F38" s="121" t="s">
        <v>168</v>
      </c>
      <c r="G38" s="121" t="s">
        <v>248</v>
      </c>
      <c r="H38" s="10"/>
      <c r="L38" s="4"/>
    </row>
    <row r="39" spans="1:12" x14ac:dyDescent="0.25">
      <c r="A39" s="1" t="s">
        <v>253</v>
      </c>
      <c r="B39" s="123" t="s">
        <v>258</v>
      </c>
      <c r="C39" s="121" t="s">
        <v>2148</v>
      </c>
      <c r="D39" s="121" t="s">
        <v>2164</v>
      </c>
      <c r="E39" s="121" t="s">
        <v>168</v>
      </c>
      <c r="F39" s="121" t="s">
        <v>168</v>
      </c>
      <c r="G39" s="121" t="s">
        <v>255</v>
      </c>
      <c r="H39" s="10"/>
      <c r="L39" s="4"/>
    </row>
    <row r="40" spans="1:12" x14ac:dyDescent="0.25">
      <c r="A40" s="1" t="s">
        <v>253</v>
      </c>
      <c r="B40" s="123" t="s">
        <v>254</v>
      </c>
      <c r="C40" s="121" t="s">
        <v>2149</v>
      </c>
      <c r="D40" s="121" t="s">
        <v>177</v>
      </c>
      <c r="E40" s="121" t="s">
        <v>181</v>
      </c>
      <c r="F40" s="121" t="s">
        <v>168</v>
      </c>
      <c r="G40" s="121" t="s">
        <v>255</v>
      </c>
      <c r="H40" s="10"/>
      <c r="L40" s="4"/>
    </row>
    <row r="41" spans="1:12" x14ac:dyDescent="0.25">
      <c r="A41" s="1" t="s">
        <v>253</v>
      </c>
      <c r="B41" s="123" t="s">
        <v>256</v>
      </c>
      <c r="C41" s="121" t="s">
        <v>2149</v>
      </c>
      <c r="D41" s="121" t="s">
        <v>257</v>
      </c>
      <c r="E41" s="121" t="s">
        <v>198</v>
      </c>
      <c r="F41" s="121" t="s">
        <v>168</v>
      </c>
      <c r="G41" s="121" t="s">
        <v>255</v>
      </c>
      <c r="H41" s="10"/>
    </row>
    <row r="42" spans="1:12" x14ac:dyDescent="0.25">
      <c r="A42" s="1" t="s">
        <v>253</v>
      </c>
      <c r="B42" s="123" t="s">
        <v>262</v>
      </c>
      <c r="C42" s="121" t="s">
        <v>2149</v>
      </c>
      <c r="D42" s="121" t="s">
        <v>180</v>
      </c>
      <c r="E42" s="121" t="s">
        <v>178</v>
      </c>
      <c r="F42" s="121" t="s">
        <v>168</v>
      </c>
      <c r="G42" s="121" t="s">
        <v>255</v>
      </c>
      <c r="H42" s="10"/>
    </row>
    <row r="43" spans="1:12" x14ac:dyDescent="0.25">
      <c r="A43" s="1" t="s">
        <v>253</v>
      </c>
      <c r="B43" s="123" t="s">
        <v>265</v>
      </c>
      <c r="C43" s="121" t="s">
        <v>2149</v>
      </c>
      <c r="D43" s="121" t="s">
        <v>183</v>
      </c>
      <c r="E43" s="121" t="s">
        <v>181</v>
      </c>
      <c r="F43" s="121" t="s">
        <v>168</v>
      </c>
      <c r="G43" s="121" t="s">
        <v>255</v>
      </c>
      <c r="H43" s="10"/>
    </row>
    <row r="44" spans="1:12" x14ac:dyDescent="0.25">
      <c r="A44" s="1" t="s">
        <v>253</v>
      </c>
      <c r="B44" s="123" t="s">
        <v>266</v>
      </c>
      <c r="C44" s="121" t="s">
        <v>2149</v>
      </c>
      <c r="D44" s="121" t="s">
        <v>183</v>
      </c>
      <c r="E44" s="121" t="s">
        <v>198</v>
      </c>
      <c r="F44" s="121" t="s">
        <v>168</v>
      </c>
      <c r="G44" s="121" t="s">
        <v>255</v>
      </c>
      <c r="H44" s="10"/>
    </row>
    <row r="45" spans="1:12" x14ac:dyDescent="0.25">
      <c r="A45" s="1" t="s">
        <v>253</v>
      </c>
      <c r="B45" s="123" t="s">
        <v>272</v>
      </c>
      <c r="C45" s="121" t="s">
        <v>2149</v>
      </c>
      <c r="D45" s="121" t="s">
        <v>183</v>
      </c>
      <c r="E45" s="121" t="s">
        <v>271</v>
      </c>
      <c r="F45" s="121" t="s">
        <v>168</v>
      </c>
      <c r="G45" s="121" t="s">
        <v>255</v>
      </c>
      <c r="H45" s="10"/>
    </row>
    <row r="46" spans="1:12" x14ac:dyDescent="0.25">
      <c r="A46" s="1" t="s">
        <v>253</v>
      </c>
      <c r="B46" s="123" t="s">
        <v>277</v>
      </c>
      <c r="C46" s="121" t="s">
        <v>2149</v>
      </c>
      <c r="D46" s="121" t="s">
        <v>183</v>
      </c>
      <c r="E46" s="121" t="s">
        <v>181</v>
      </c>
      <c r="F46" s="121" t="s">
        <v>168</v>
      </c>
      <c r="G46" s="121" t="s">
        <v>255</v>
      </c>
      <c r="H46" s="10"/>
    </row>
    <row r="47" spans="1:12" x14ac:dyDescent="0.25">
      <c r="A47" s="1" t="s">
        <v>253</v>
      </c>
      <c r="B47" s="123" t="s">
        <v>278</v>
      </c>
      <c r="C47" s="121" t="s">
        <v>2149</v>
      </c>
      <c r="D47" s="121" t="s">
        <v>180</v>
      </c>
      <c r="E47" s="121" t="s">
        <v>181</v>
      </c>
      <c r="F47" s="121" t="s">
        <v>168</v>
      </c>
      <c r="G47" s="121" t="s">
        <v>255</v>
      </c>
      <c r="H47" s="10"/>
    </row>
    <row r="48" spans="1:12" x14ac:dyDescent="0.25">
      <c r="A48" s="1" t="s">
        <v>253</v>
      </c>
      <c r="B48" s="123" t="s">
        <v>279</v>
      </c>
      <c r="C48" s="121" t="s">
        <v>2149</v>
      </c>
      <c r="D48" s="121" t="s">
        <v>257</v>
      </c>
      <c r="E48" s="121" t="s">
        <v>271</v>
      </c>
      <c r="F48" s="121" t="s">
        <v>168</v>
      </c>
      <c r="G48" s="121" t="s">
        <v>255</v>
      </c>
      <c r="H48" s="10"/>
    </row>
    <row r="49" spans="1:8" x14ac:dyDescent="0.25">
      <c r="A49" s="1" t="s">
        <v>253</v>
      </c>
      <c r="B49" s="123" t="s">
        <v>280</v>
      </c>
      <c r="C49" s="121" t="s">
        <v>2149</v>
      </c>
      <c r="D49" s="121" t="s">
        <v>180</v>
      </c>
      <c r="E49" s="121" t="s">
        <v>271</v>
      </c>
      <c r="F49" s="121" t="s">
        <v>168</v>
      </c>
      <c r="G49" s="121" t="s">
        <v>255</v>
      </c>
      <c r="H49" s="10"/>
    </row>
    <row r="50" spans="1:8" x14ac:dyDescent="0.25">
      <c r="A50" s="1" t="s">
        <v>253</v>
      </c>
      <c r="B50" s="123" t="s">
        <v>281</v>
      </c>
      <c r="C50" s="121" t="s">
        <v>2149</v>
      </c>
      <c r="D50" s="121" t="s">
        <v>183</v>
      </c>
      <c r="E50" s="121" t="s">
        <v>181</v>
      </c>
      <c r="F50" s="121" t="s">
        <v>168</v>
      </c>
      <c r="G50" s="121" t="s">
        <v>255</v>
      </c>
      <c r="H50" s="10"/>
    </row>
    <row r="51" spans="1:8" x14ac:dyDescent="0.25">
      <c r="A51" s="1" t="s">
        <v>253</v>
      </c>
      <c r="B51" s="123" t="s">
        <v>267</v>
      </c>
      <c r="C51" s="121" t="s">
        <v>2151</v>
      </c>
      <c r="D51" s="121" t="s">
        <v>268</v>
      </c>
      <c r="E51" s="121" t="s">
        <v>181</v>
      </c>
      <c r="F51" s="121" t="s">
        <v>168</v>
      </c>
      <c r="G51" s="121" t="s">
        <v>255</v>
      </c>
      <c r="H51" s="10"/>
    </row>
    <row r="52" spans="1:8" x14ac:dyDescent="0.25">
      <c r="A52" s="1" t="s">
        <v>253</v>
      </c>
      <c r="B52" s="123" t="s">
        <v>263</v>
      </c>
      <c r="C52" s="121" t="s">
        <v>2147</v>
      </c>
      <c r="D52" s="121" t="s">
        <v>264</v>
      </c>
      <c r="E52" s="121" t="s">
        <v>175</v>
      </c>
      <c r="F52" s="121" t="s">
        <v>168</v>
      </c>
      <c r="G52" s="121" t="s">
        <v>255</v>
      </c>
      <c r="H52" s="10"/>
    </row>
    <row r="53" spans="1:8" x14ac:dyDescent="0.25">
      <c r="A53" s="1" t="s">
        <v>253</v>
      </c>
      <c r="B53" s="123" t="s">
        <v>259</v>
      </c>
      <c r="C53" s="121" t="s">
        <v>2147</v>
      </c>
      <c r="D53" s="121" t="s">
        <v>260</v>
      </c>
      <c r="E53" s="121" t="s">
        <v>261</v>
      </c>
      <c r="F53" s="121" t="s">
        <v>168</v>
      </c>
      <c r="G53" s="121" t="s">
        <v>255</v>
      </c>
      <c r="H53" s="10"/>
    </row>
    <row r="54" spans="1:8" x14ac:dyDescent="0.25">
      <c r="A54" s="1" t="s">
        <v>253</v>
      </c>
      <c r="B54" s="123" t="s">
        <v>269</v>
      </c>
      <c r="C54" s="121" t="s">
        <v>2147</v>
      </c>
      <c r="D54" s="121" t="s">
        <v>222</v>
      </c>
      <c r="E54" s="121" t="s">
        <v>242</v>
      </c>
      <c r="F54" s="121" t="s">
        <v>168</v>
      </c>
      <c r="G54" s="121" t="s">
        <v>255</v>
      </c>
      <c r="H54" s="10"/>
    </row>
    <row r="55" spans="1:8" x14ac:dyDescent="0.25">
      <c r="A55" s="1" t="s">
        <v>253</v>
      </c>
      <c r="B55" s="123" t="s">
        <v>270</v>
      </c>
      <c r="C55" s="121" t="s">
        <v>2147</v>
      </c>
      <c r="D55" s="121" t="s">
        <v>174</v>
      </c>
      <c r="E55" s="121" t="s">
        <v>271</v>
      </c>
      <c r="F55" s="121" t="s">
        <v>168</v>
      </c>
      <c r="G55" s="121" t="s">
        <v>255</v>
      </c>
      <c r="H55" s="10"/>
    </row>
    <row r="56" spans="1:8" x14ac:dyDescent="0.25">
      <c r="A56" s="1" t="s">
        <v>253</v>
      </c>
      <c r="B56" s="123" t="s">
        <v>273</v>
      </c>
      <c r="C56" s="121" t="s">
        <v>2147</v>
      </c>
      <c r="D56" s="121" t="s">
        <v>274</v>
      </c>
      <c r="E56" s="121" t="s">
        <v>168</v>
      </c>
      <c r="F56" s="121" t="s">
        <v>169</v>
      </c>
      <c r="G56" s="121" t="s">
        <v>255</v>
      </c>
      <c r="H56" s="10"/>
    </row>
    <row r="57" spans="1:8" x14ac:dyDescent="0.25">
      <c r="A57" s="1" t="s">
        <v>253</v>
      </c>
      <c r="B57" s="123" t="s">
        <v>275</v>
      </c>
      <c r="C57" s="121" t="s">
        <v>2147</v>
      </c>
      <c r="D57" s="121" t="s">
        <v>276</v>
      </c>
      <c r="E57" s="121" t="s">
        <v>242</v>
      </c>
      <c r="F57" s="121" t="s">
        <v>168</v>
      </c>
      <c r="G57" s="121" t="s">
        <v>255</v>
      </c>
      <c r="H57" s="10"/>
    </row>
    <row r="58" spans="1:8" x14ac:dyDescent="0.25">
      <c r="A58" s="1" t="s">
        <v>282</v>
      </c>
      <c r="B58" s="123" t="s">
        <v>295</v>
      </c>
      <c r="C58" s="121" t="s">
        <v>2149</v>
      </c>
      <c r="D58" s="121" t="s">
        <v>183</v>
      </c>
      <c r="E58" s="121" t="s">
        <v>181</v>
      </c>
      <c r="F58" s="121" t="s">
        <v>168</v>
      </c>
      <c r="G58" s="121" t="s">
        <v>285</v>
      </c>
      <c r="H58" s="10"/>
    </row>
    <row r="59" spans="1:8" x14ac:dyDescent="0.25">
      <c r="A59" s="1" t="s">
        <v>282</v>
      </c>
      <c r="B59" s="123" t="s">
        <v>283</v>
      </c>
      <c r="C59" s="121" t="s">
        <v>2151</v>
      </c>
      <c r="D59" s="121" t="s">
        <v>284</v>
      </c>
      <c r="E59" s="121" t="s">
        <v>168</v>
      </c>
      <c r="F59" s="121" t="s">
        <v>168</v>
      </c>
      <c r="G59" s="121" t="s">
        <v>285</v>
      </c>
      <c r="H59" s="10"/>
    </row>
    <row r="60" spans="1:8" x14ac:dyDescent="0.25">
      <c r="A60" s="1" t="s">
        <v>282</v>
      </c>
      <c r="B60" s="123" t="s">
        <v>286</v>
      </c>
      <c r="C60" s="121" t="s">
        <v>2147</v>
      </c>
      <c r="D60" s="121" t="s">
        <v>287</v>
      </c>
      <c r="E60" s="121" t="s">
        <v>288</v>
      </c>
      <c r="F60" s="121" t="s">
        <v>168</v>
      </c>
      <c r="G60" s="121" t="s">
        <v>285</v>
      </c>
      <c r="H60" s="10"/>
    </row>
    <row r="61" spans="1:8" x14ac:dyDescent="0.25">
      <c r="A61" s="1" t="s">
        <v>282</v>
      </c>
      <c r="B61" s="123" t="s">
        <v>291</v>
      </c>
      <c r="C61" s="121" t="s">
        <v>2147</v>
      </c>
      <c r="D61" s="121" t="s">
        <v>292</v>
      </c>
      <c r="E61" s="121" t="s">
        <v>288</v>
      </c>
      <c r="F61" s="121" t="s">
        <v>168</v>
      </c>
      <c r="G61" s="121" t="s">
        <v>285</v>
      </c>
      <c r="H61" s="10"/>
    </row>
    <row r="62" spans="1:8" x14ac:dyDescent="0.25">
      <c r="A62" s="1" t="s">
        <v>282</v>
      </c>
      <c r="B62" s="123" t="s">
        <v>293</v>
      </c>
      <c r="C62" s="121" t="s">
        <v>2147</v>
      </c>
      <c r="D62" s="121" t="s">
        <v>294</v>
      </c>
      <c r="E62" s="121" t="s">
        <v>168</v>
      </c>
      <c r="F62" s="121" t="s">
        <v>168</v>
      </c>
      <c r="G62" s="121" t="s">
        <v>285</v>
      </c>
      <c r="H62" s="10"/>
    </row>
    <row r="63" spans="1:8" x14ac:dyDescent="0.25">
      <c r="A63" s="1" t="s">
        <v>282</v>
      </c>
      <c r="B63" s="123" t="s">
        <v>296</v>
      </c>
      <c r="C63" s="121" t="s">
        <v>2147</v>
      </c>
      <c r="D63" s="121" t="s">
        <v>294</v>
      </c>
      <c r="E63" s="121" t="s">
        <v>168</v>
      </c>
      <c r="F63" s="121" t="s">
        <v>168</v>
      </c>
      <c r="G63" s="121" t="s">
        <v>285</v>
      </c>
      <c r="H63" s="10"/>
    </row>
    <row r="64" spans="1:8" x14ac:dyDescent="0.25">
      <c r="A64" s="1" t="s">
        <v>282</v>
      </c>
      <c r="B64" s="123" t="s">
        <v>297</v>
      </c>
      <c r="C64" s="121" t="s">
        <v>2147</v>
      </c>
      <c r="D64" s="121" t="s">
        <v>222</v>
      </c>
      <c r="E64" s="121" t="s">
        <v>223</v>
      </c>
      <c r="F64" s="121" t="s">
        <v>168</v>
      </c>
      <c r="G64" s="121" t="s">
        <v>285</v>
      </c>
      <c r="H64" s="10"/>
    </row>
    <row r="65" spans="1:8" x14ac:dyDescent="0.25">
      <c r="A65" s="1" t="s">
        <v>282</v>
      </c>
      <c r="B65" s="123" t="s">
        <v>298</v>
      </c>
      <c r="C65" s="121" t="s">
        <v>2147</v>
      </c>
      <c r="D65" s="121" t="s">
        <v>245</v>
      </c>
      <c r="E65" s="121" t="s">
        <v>299</v>
      </c>
      <c r="F65" s="121" t="s">
        <v>168</v>
      </c>
      <c r="G65" s="121" t="s">
        <v>285</v>
      </c>
      <c r="H65" s="10"/>
    </row>
    <row r="66" spans="1:8" x14ac:dyDescent="0.25">
      <c r="A66" s="1" t="s">
        <v>282</v>
      </c>
      <c r="B66" s="123" t="s">
        <v>337</v>
      </c>
      <c r="C66" s="121" t="s">
        <v>2150</v>
      </c>
      <c r="D66" s="121" t="s">
        <v>338</v>
      </c>
      <c r="E66" s="121" t="s">
        <v>261</v>
      </c>
      <c r="F66" s="121" t="s">
        <v>168</v>
      </c>
      <c r="G66" s="121" t="s">
        <v>285</v>
      </c>
      <c r="H66" s="10"/>
    </row>
    <row r="67" spans="1:8" x14ac:dyDescent="0.25">
      <c r="A67" s="1" t="s">
        <v>282</v>
      </c>
      <c r="B67" s="123" t="s">
        <v>341</v>
      </c>
      <c r="C67" s="121" t="s">
        <v>2150</v>
      </c>
      <c r="D67" s="121" t="s">
        <v>338</v>
      </c>
      <c r="E67" s="121" t="s">
        <v>261</v>
      </c>
      <c r="F67" s="121" t="s">
        <v>168</v>
      </c>
      <c r="G67" s="121" t="s">
        <v>285</v>
      </c>
      <c r="H67" s="10"/>
    </row>
    <row r="68" spans="1:8" x14ac:dyDescent="0.25">
      <c r="A68" s="1" t="s">
        <v>282</v>
      </c>
      <c r="B68" s="123" t="s">
        <v>318</v>
      </c>
      <c r="C68" s="121" t="s">
        <v>2150</v>
      </c>
      <c r="D68" s="121" t="s">
        <v>301</v>
      </c>
      <c r="E68" s="121" t="s">
        <v>261</v>
      </c>
      <c r="F68" s="121" t="s">
        <v>168</v>
      </c>
      <c r="G68" s="121" t="s">
        <v>285</v>
      </c>
      <c r="H68" s="10"/>
    </row>
    <row r="69" spans="1:8" x14ac:dyDescent="0.25">
      <c r="A69" s="1" t="s">
        <v>282</v>
      </c>
      <c r="B69" s="123" t="s">
        <v>305</v>
      </c>
      <c r="C69" s="121" t="s">
        <v>2150</v>
      </c>
      <c r="D69" s="121" t="s">
        <v>301</v>
      </c>
      <c r="E69" s="121" t="s">
        <v>261</v>
      </c>
      <c r="F69" s="121" t="s">
        <v>168</v>
      </c>
      <c r="G69" s="121" t="s">
        <v>285</v>
      </c>
      <c r="H69" s="10"/>
    </row>
    <row r="70" spans="1:8" x14ac:dyDescent="0.25">
      <c r="A70" s="1" t="s">
        <v>282</v>
      </c>
      <c r="B70" s="123" t="s">
        <v>319</v>
      </c>
      <c r="C70" s="121" t="s">
        <v>2150</v>
      </c>
      <c r="D70" s="121" t="s">
        <v>301</v>
      </c>
      <c r="E70" s="121" t="s">
        <v>261</v>
      </c>
      <c r="F70" s="121" t="s">
        <v>168</v>
      </c>
      <c r="G70" s="121" t="s">
        <v>285</v>
      </c>
      <c r="H70" s="10"/>
    </row>
    <row r="71" spans="1:8" x14ac:dyDescent="0.25">
      <c r="A71" s="1" t="s">
        <v>282</v>
      </c>
      <c r="B71" s="123" t="s">
        <v>306</v>
      </c>
      <c r="C71" s="121" t="s">
        <v>2150</v>
      </c>
      <c r="D71" s="121" t="s">
        <v>301</v>
      </c>
      <c r="E71" s="121" t="s">
        <v>261</v>
      </c>
      <c r="F71" s="121" t="s">
        <v>168</v>
      </c>
      <c r="G71" s="121" t="s">
        <v>285</v>
      </c>
      <c r="H71" s="10"/>
    </row>
    <row r="72" spans="1:8" x14ac:dyDescent="0.25">
      <c r="A72" s="1" t="s">
        <v>282</v>
      </c>
      <c r="B72" s="123" t="s">
        <v>342</v>
      </c>
      <c r="C72" s="121" t="s">
        <v>2150</v>
      </c>
      <c r="D72" s="121" t="s">
        <v>338</v>
      </c>
      <c r="E72" s="121" t="s">
        <v>261</v>
      </c>
      <c r="F72" s="121" t="s">
        <v>168</v>
      </c>
      <c r="G72" s="121" t="s">
        <v>285</v>
      </c>
      <c r="H72" s="10"/>
    </row>
    <row r="73" spans="1:8" x14ac:dyDescent="0.25">
      <c r="A73" s="1" t="s">
        <v>282</v>
      </c>
      <c r="B73" s="123" t="s">
        <v>320</v>
      </c>
      <c r="C73" s="121" t="s">
        <v>2150</v>
      </c>
      <c r="D73" s="121" t="s">
        <v>301</v>
      </c>
      <c r="E73" s="121" t="s">
        <v>261</v>
      </c>
      <c r="F73" s="121" t="s">
        <v>168</v>
      </c>
      <c r="G73" s="121" t="s">
        <v>285</v>
      </c>
      <c r="H73" s="10"/>
    </row>
    <row r="74" spans="1:8" x14ac:dyDescent="0.25">
      <c r="A74" s="1" t="s">
        <v>282</v>
      </c>
      <c r="B74" s="123" t="s">
        <v>302</v>
      </c>
      <c r="C74" s="121" t="s">
        <v>2150</v>
      </c>
      <c r="D74" s="121" t="s">
        <v>301</v>
      </c>
      <c r="E74" s="121" t="s">
        <v>261</v>
      </c>
      <c r="F74" s="121" t="s">
        <v>168</v>
      </c>
      <c r="G74" s="121" t="s">
        <v>285</v>
      </c>
      <c r="H74" s="10"/>
    </row>
    <row r="75" spans="1:8" x14ac:dyDescent="0.25">
      <c r="A75" s="1" t="s">
        <v>282</v>
      </c>
      <c r="B75" s="123" t="s">
        <v>307</v>
      </c>
      <c r="C75" s="121" t="s">
        <v>2150</v>
      </c>
      <c r="D75" s="121" t="s">
        <v>301</v>
      </c>
      <c r="E75" s="121" t="s">
        <v>261</v>
      </c>
      <c r="F75" s="121" t="s">
        <v>168</v>
      </c>
      <c r="G75" s="121" t="s">
        <v>285</v>
      </c>
      <c r="H75" s="10"/>
    </row>
    <row r="76" spans="1:8" x14ac:dyDescent="0.25">
      <c r="A76" s="1" t="s">
        <v>282</v>
      </c>
      <c r="B76" s="123" t="s">
        <v>343</v>
      </c>
      <c r="C76" s="121" t="s">
        <v>2150</v>
      </c>
      <c r="D76" s="121" t="s">
        <v>338</v>
      </c>
      <c r="E76" s="121" t="s">
        <v>261</v>
      </c>
      <c r="F76" s="121" t="s">
        <v>168</v>
      </c>
      <c r="G76" s="121" t="s">
        <v>285</v>
      </c>
      <c r="H76" s="10"/>
    </row>
    <row r="77" spans="1:8" x14ac:dyDescent="0.25">
      <c r="A77" s="1" t="s">
        <v>282</v>
      </c>
      <c r="B77" s="123" t="s">
        <v>300</v>
      </c>
      <c r="C77" s="121" t="s">
        <v>2150</v>
      </c>
      <c r="D77" s="121" t="s">
        <v>301</v>
      </c>
      <c r="E77" s="121" t="s">
        <v>261</v>
      </c>
      <c r="F77" s="121" t="s">
        <v>168</v>
      </c>
      <c r="G77" s="121" t="s">
        <v>285</v>
      </c>
      <c r="H77" s="10"/>
    </row>
    <row r="78" spans="1:8" x14ac:dyDescent="0.25">
      <c r="A78" s="1" t="s">
        <v>282</v>
      </c>
      <c r="B78" s="123" t="s">
        <v>321</v>
      </c>
      <c r="C78" s="121" t="s">
        <v>2150</v>
      </c>
      <c r="D78" s="121" t="s">
        <v>301</v>
      </c>
      <c r="E78" s="121" t="s">
        <v>261</v>
      </c>
      <c r="F78" s="121" t="s">
        <v>168</v>
      </c>
      <c r="G78" s="121" t="s">
        <v>285</v>
      </c>
      <c r="H78" s="10"/>
    </row>
    <row r="79" spans="1:8" x14ac:dyDescent="0.25">
      <c r="A79" s="1" t="s">
        <v>282</v>
      </c>
      <c r="B79" s="123" t="s">
        <v>339</v>
      </c>
      <c r="C79" s="121" t="s">
        <v>2150</v>
      </c>
      <c r="D79" s="121" t="s">
        <v>338</v>
      </c>
      <c r="E79" s="121" t="s">
        <v>261</v>
      </c>
      <c r="F79" s="121" t="s">
        <v>168</v>
      </c>
      <c r="G79" s="121" t="s">
        <v>285</v>
      </c>
      <c r="H79" s="10"/>
    </row>
    <row r="80" spans="1:8" x14ac:dyDescent="0.25">
      <c r="A80" s="1" t="s">
        <v>282</v>
      </c>
      <c r="B80" s="123" t="s">
        <v>308</v>
      </c>
      <c r="C80" s="121" t="s">
        <v>2150</v>
      </c>
      <c r="D80" s="121" t="s">
        <v>301</v>
      </c>
      <c r="E80" s="121" t="s">
        <v>261</v>
      </c>
      <c r="F80" s="121" t="s">
        <v>168</v>
      </c>
      <c r="G80" s="121" t="s">
        <v>285</v>
      </c>
      <c r="H80" s="10"/>
    </row>
    <row r="81" spans="1:8" x14ac:dyDescent="0.25">
      <c r="A81" s="1" t="s">
        <v>282</v>
      </c>
      <c r="B81" s="123" t="s">
        <v>353</v>
      </c>
      <c r="C81" s="121" t="s">
        <v>2150</v>
      </c>
      <c r="D81" s="121" t="s">
        <v>338</v>
      </c>
      <c r="E81" s="121" t="s">
        <v>261</v>
      </c>
      <c r="F81" s="121" t="s">
        <v>168</v>
      </c>
      <c r="G81" s="121" t="s">
        <v>285</v>
      </c>
      <c r="H81" s="10"/>
    </row>
    <row r="82" spans="1:8" x14ac:dyDescent="0.25">
      <c r="A82" s="1" t="s">
        <v>282</v>
      </c>
      <c r="B82" s="123" t="s">
        <v>344</v>
      </c>
      <c r="C82" s="121" t="s">
        <v>2150</v>
      </c>
      <c r="D82" s="121" t="s">
        <v>338</v>
      </c>
      <c r="E82" s="121" t="s">
        <v>261</v>
      </c>
      <c r="F82" s="121" t="s">
        <v>168</v>
      </c>
      <c r="G82" s="121" t="s">
        <v>285</v>
      </c>
      <c r="H82" s="10"/>
    </row>
    <row r="83" spans="1:8" x14ac:dyDescent="0.25">
      <c r="A83" s="1" t="s">
        <v>282</v>
      </c>
      <c r="B83" s="123" t="s">
        <v>345</v>
      </c>
      <c r="C83" s="121" t="s">
        <v>2150</v>
      </c>
      <c r="D83" s="121" t="s">
        <v>338</v>
      </c>
      <c r="E83" s="121" t="s">
        <v>261</v>
      </c>
      <c r="F83" s="121" t="s">
        <v>168</v>
      </c>
      <c r="G83" s="121" t="s">
        <v>285</v>
      </c>
      <c r="H83" s="10"/>
    </row>
    <row r="84" spans="1:8" x14ac:dyDescent="0.25">
      <c r="A84" s="1" t="s">
        <v>282</v>
      </c>
      <c r="B84" s="123" t="s">
        <v>332</v>
      </c>
      <c r="C84" s="121" t="s">
        <v>2150</v>
      </c>
      <c r="D84" s="121" t="s">
        <v>301</v>
      </c>
      <c r="E84" s="121" t="s">
        <v>261</v>
      </c>
      <c r="F84" s="121" t="s">
        <v>168</v>
      </c>
      <c r="G84" s="121" t="s">
        <v>285</v>
      </c>
      <c r="H84" s="10"/>
    </row>
    <row r="85" spans="1:8" x14ac:dyDescent="0.25">
      <c r="A85" s="1" t="s">
        <v>282</v>
      </c>
      <c r="B85" s="123" t="s">
        <v>346</v>
      </c>
      <c r="C85" s="121" t="s">
        <v>2150</v>
      </c>
      <c r="D85" s="121" t="s">
        <v>338</v>
      </c>
      <c r="E85" s="121" t="s">
        <v>261</v>
      </c>
      <c r="F85" s="121" t="s">
        <v>168</v>
      </c>
      <c r="G85" s="121" t="s">
        <v>285</v>
      </c>
      <c r="H85" s="10"/>
    </row>
    <row r="86" spans="1:8" x14ac:dyDescent="0.25">
      <c r="A86" s="1" t="s">
        <v>282</v>
      </c>
      <c r="B86" s="123" t="s">
        <v>322</v>
      </c>
      <c r="C86" s="121" t="s">
        <v>2150</v>
      </c>
      <c r="D86" s="121" t="s">
        <v>301</v>
      </c>
      <c r="E86" s="121" t="s">
        <v>261</v>
      </c>
      <c r="F86" s="121" t="s">
        <v>168</v>
      </c>
      <c r="G86" s="121" t="s">
        <v>285</v>
      </c>
      <c r="H86" s="10"/>
    </row>
    <row r="87" spans="1:8" x14ac:dyDescent="0.25">
      <c r="A87" s="1" t="s">
        <v>282</v>
      </c>
      <c r="B87" s="123" t="s">
        <v>323</v>
      </c>
      <c r="C87" s="121" t="s">
        <v>2150</v>
      </c>
      <c r="D87" s="121" t="s">
        <v>301</v>
      </c>
      <c r="E87" s="121" t="s">
        <v>261</v>
      </c>
      <c r="F87" s="121" t="s">
        <v>168</v>
      </c>
      <c r="G87" s="121" t="s">
        <v>285</v>
      </c>
      <c r="H87" s="10"/>
    </row>
    <row r="88" spans="1:8" x14ac:dyDescent="0.25">
      <c r="A88" s="1" t="s">
        <v>282</v>
      </c>
      <c r="B88" s="123" t="s">
        <v>347</v>
      </c>
      <c r="C88" s="121" t="s">
        <v>2150</v>
      </c>
      <c r="D88" s="121" t="s">
        <v>338</v>
      </c>
      <c r="E88" s="121" t="s">
        <v>261</v>
      </c>
      <c r="F88" s="121" t="s">
        <v>168</v>
      </c>
      <c r="G88" s="121" t="s">
        <v>285</v>
      </c>
      <c r="H88" s="10"/>
    </row>
    <row r="89" spans="1:8" x14ac:dyDescent="0.25">
      <c r="A89" s="1" t="s">
        <v>282</v>
      </c>
      <c r="B89" s="123" t="s">
        <v>324</v>
      </c>
      <c r="C89" s="121" t="s">
        <v>2150</v>
      </c>
      <c r="D89" s="121" t="s">
        <v>301</v>
      </c>
      <c r="E89" s="121" t="s">
        <v>261</v>
      </c>
      <c r="F89" s="121" t="s">
        <v>168</v>
      </c>
      <c r="G89" s="121" t="s">
        <v>285</v>
      </c>
      <c r="H89" s="10"/>
    </row>
    <row r="90" spans="1:8" x14ac:dyDescent="0.25">
      <c r="A90" s="1" t="s">
        <v>282</v>
      </c>
      <c r="B90" s="123" t="s">
        <v>333</v>
      </c>
      <c r="C90" s="121" t="s">
        <v>2150</v>
      </c>
      <c r="D90" s="121" t="s">
        <v>301</v>
      </c>
      <c r="E90" s="121" t="s">
        <v>261</v>
      </c>
      <c r="F90" s="121" t="s">
        <v>168</v>
      </c>
      <c r="G90" s="121" t="s">
        <v>285</v>
      </c>
      <c r="H90" s="10"/>
    </row>
    <row r="91" spans="1:8" x14ac:dyDescent="0.25">
      <c r="A91" s="1" t="s">
        <v>282</v>
      </c>
      <c r="B91" s="123" t="s">
        <v>309</v>
      </c>
      <c r="C91" s="121" t="s">
        <v>2150</v>
      </c>
      <c r="D91" s="121" t="s">
        <v>301</v>
      </c>
      <c r="E91" s="121" t="s">
        <v>261</v>
      </c>
      <c r="F91" s="121" t="s">
        <v>168</v>
      </c>
      <c r="G91" s="121" t="s">
        <v>285</v>
      </c>
      <c r="H91" s="10"/>
    </row>
    <row r="92" spans="1:8" x14ac:dyDescent="0.25">
      <c r="A92" s="1" t="s">
        <v>282</v>
      </c>
      <c r="B92" s="123" t="s">
        <v>348</v>
      </c>
      <c r="C92" s="121" t="s">
        <v>2150</v>
      </c>
      <c r="D92" s="121" t="s">
        <v>338</v>
      </c>
      <c r="E92" s="121" t="s">
        <v>261</v>
      </c>
      <c r="F92" s="121" t="s">
        <v>168</v>
      </c>
      <c r="G92" s="121" t="s">
        <v>285</v>
      </c>
      <c r="H92" s="10"/>
    </row>
    <row r="93" spans="1:8" x14ac:dyDescent="0.25">
      <c r="A93" s="1" t="s">
        <v>282</v>
      </c>
      <c r="B93" s="123" t="s">
        <v>325</v>
      </c>
      <c r="C93" s="121" t="s">
        <v>2150</v>
      </c>
      <c r="D93" s="121" t="s">
        <v>301</v>
      </c>
      <c r="E93" s="121" t="s">
        <v>261</v>
      </c>
      <c r="F93" s="121" t="s">
        <v>168</v>
      </c>
      <c r="G93" s="121" t="s">
        <v>285</v>
      </c>
      <c r="H93" s="10"/>
    </row>
    <row r="94" spans="1:8" x14ac:dyDescent="0.25">
      <c r="A94" s="1" t="s">
        <v>282</v>
      </c>
      <c r="B94" s="123" t="s">
        <v>303</v>
      </c>
      <c r="C94" s="121" t="s">
        <v>2150</v>
      </c>
      <c r="D94" s="121" t="s">
        <v>301</v>
      </c>
      <c r="E94" s="121" t="s">
        <v>261</v>
      </c>
      <c r="F94" s="121" t="s">
        <v>168</v>
      </c>
      <c r="G94" s="121" t="s">
        <v>285</v>
      </c>
      <c r="H94" s="10"/>
    </row>
    <row r="95" spans="1:8" x14ac:dyDescent="0.25">
      <c r="A95" s="1" t="s">
        <v>282</v>
      </c>
      <c r="B95" s="123" t="s">
        <v>340</v>
      </c>
      <c r="C95" s="121" t="s">
        <v>2150</v>
      </c>
      <c r="D95" s="121" t="s">
        <v>338</v>
      </c>
      <c r="E95" s="121" t="s">
        <v>261</v>
      </c>
      <c r="F95" s="121" t="s">
        <v>168</v>
      </c>
      <c r="G95" s="121" t="s">
        <v>285</v>
      </c>
      <c r="H95" s="10"/>
    </row>
    <row r="96" spans="1:8" x14ac:dyDescent="0.25">
      <c r="A96" s="1" t="s">
        <v>282</v>
      </c>
      <c r="B96" s="123" t="s">
        <v>349</v>
      </c>
      <c r="C96" s="121" t="s">
        <v>2150</v>
      </c>
      <c r="D96" s="121" t="s">
        <v>338</v>
      </c>
      <c r="E96" s="121" t="s">
        <v>261</v>
      </c>
      <c r="F96" s="121" t="s">
        <v>168</v>
      </c>
      <c r="G96" s="121" t="s">
        <v>285</v>
      </c>
      <c r="H96" s="10"/>
    </row>
    <row r="97" spans="1:8" x14ac:dyDescent="0.25">
      <c r="A97" s="1" t="s">
        <v>282</v>
      </c>
      <c r="B97" s="123" t="s">
        <v>354</v>
      </c>
      <c r="C97" s="121" t="s">
        <v>2150</v>
      </c>
      <c r="D97" s="121" t="s">
        <v>338</v>
      </c>
      <c r="E97" s="121" t="s">
        <v>261</v>
      </c>
      <c r="F97" s="121" t="s">
        <v>168</v>
      </c>
      <c r="G97" s="121" t="s">
        <v>285</v>
      </c>
      <c r="H97" s="10"/>
    </row>
    <row r="98" spans="1:8" x14ac:dyDescent="0.25">
      <c r="A98" s="1" t="s">
        <v>282</v>
      </c>
      <c r="B98" s="123" t="s">
        <v>326</v>
      </c>
      <c r="C98" s="121" t="s">
        <v>2150</v>
      </c>
      <c r="D98" s="121" t="s">
        <v>301</v>
      </c>
      <c r="E98" s="121" t="s">
        <v>261</v>
      </c>
      <c r="F98" s="121" t="s">
        <v>168</v>
      </c>
      <c r="G98" s="121" t="s">
        <v>285</v>
      </c>
      <c r="H98" s="10"/>
    </row>
    <row r="99" spans="1:8" x14ac:dyDescent="0.25">
      <c r="A99" s="1" t="s">
        <v>282</v>
      </c>
      <c r="B99" s="123" t="s">
        <v>310</v>
      </c>
      <c r="C99" s="121" t="s">
        <v>2150</v>
      </c>
      <c r="D99" s="121" t="s">
        <v>301</v>
      </c>
      <c r="E99" s="121" t="s">
        <v>261</v>
      </c>
      <c r="F99" s="121" t="s">
        <v>168</v>
      </c>
      <c r="G99" s="121" t="s">
        <v>285</v>
      </c>
      <c r="H99" s="10"/>
    </row>
    <row r="100" spans="1:8" x14ac:dyDescent="0.25">
      <c r="A100" s="1" t="s">
        <v>282</v>
      </c>
      <c r="B100" s="123" t="s">
        <v>350</v>
      </c>
      <c r="C100" s="121" t="s">
        <v>2150</v>
      </c>
      <c r="D100" s="121" t="s">
        <v>338</v>
      </c>
      <c r="E100" s="121" t="s">
        <v>261</v>
      </c>
      <c r="F100" s="121" t="s">
        <v>168</v>
      </c>
      <c r="G100" s="121" t="s">
        <v>285</v>
      </c>
      <c r="H100" s="10"/>
    </row>
    <row r="101" spans="1:8" x14ac:dyDescent="0.25">
      <c r="A101" s="1" t="s">
        <v>282</v>
      </c>
      <c r="B101" s="123" t="s">
        <v>327</v>
      </c>
      <c r="C101" s="121" t="s">
        <v>2150</v>
      </c>
      <c r="D101" s="121" t="s">
        <v>301</v>
      </c>
      <c r="E101" s="121" t="s">
        <v>261</v>
      </c>
      <c r="F101" s="121" t="s">
        <v>168</v>
      </c>
      <c r="G101" s="121" t="s">
        <v>285</v>
      </c>
      <c r="H101" s="10"/>
    </row>
    <row r="102" spans="1:8" x14ac:dyDescent="0.25">
      <c r="A102" s="1" t="s">
        <v>282</v>
      </c>
      <c r="B102" s="123" t="s">
        <v>328</v>
      </c>
      <c r="C102" s="121" t="s">
        <v>2150</v>
      </c>
      <c r="D102" s="121" t="s">
        <v>301</v>
      </c>
      <c r="E102" s="121" t="s">
        <v>261</v>
      </c>
      <c r="F102" s="121" t="s">
        <v>168</v>
      </c>
      <c r="G102" s="121" t="s">
        <v>285</v>
      </c>
      <c r="H102" s="10"/>
    </row>
    <row r="103" spans="1:8" x14ac:dyDescent="0.25">
      <c r="A103" s="1" t="s">
        <v>282</v>
      </c>
      <c r="B103" s="123" t="s">
        <v>329</v>
      </c>
      <c r="C103" s="121" t="s">
        <v>2150</v>
      </c>
      <c r="D103" s="121" t="s">
        <v>301</v>
      </c>
      <c r="E103" s="121" t="s">
        <v>261</v>
      </c>
      <c r="F103" s="121" t="s">
        <v>168</v>
      </c>
      <c r="G103" s="121" t="s">
        <v>285</v>
      </c>
      <c r="H103" s="10"/>
    </row>
    <row r="104" spans="1:8" x14ac:dyDescent="0.25">
      <c r="A104" s="1" t="s">
        <v>282</v>
      </c>
      <c r="B104" s="123" t="s">
        <v>351</v>
      </c>
      <c r="C104" s="121" t="s">
        <v>2150</v>
      </c>
      <c r="D104" s="121" t="s">
        <v>338</v>
      </c>
      <c r="E104" s="121" t="s">
        <v>261</v>
      </c>
      <c r="F104" s="121" t="s">
        <v>168</v>
      </c>
      <c r="G104" s="121" t="s">
        <v>285</v>
      </c>
      <c r="H104" s="10"/>
    </row>
    <row r="105" spans="1:8" x14ac:dyDescent="0.25">
      <c r="A105" s="1" t="s">
        <v>282</v>
      </c>
      <c r="B105" s="123" t="s">
        <v>311</v>
      </c>
      <c r="C105" s="121" t="s">
        <v>2150</v>
      </c>
      <c r="D105" s="121" t="s">
        <v>301</v>
      </c>
      <c r="E105" s="121" t="s">
        <v>261</v>
      </c>
      <c r="F105" s="121" t="s">
        <v>168</v>
      </c>
      <c r="G105" s="121" t="s">
        <v>285</v>
      </c>
      <c r="H105" s="10"/>
    </row>
    <row r="106" spans="1:8" x14ac:dyDescent="0.25">
      <c r="A106" s="1" t="s">
        <v>282</v>
      </c>
      <c r="B106" s="123" t="s">
        <v>352</v>
      </c>
      <c r="C106" s="121" t="s">
        <v>2150</v>
      </c>
      <c r="D106" s="121" t="s">
        <v>338</v>
      </c>
      <c r="E106" s="121" t="s">
        <v>261</v>
      </c>
      <c r="F106" s="121" t="s">
        <v>168</v>
      </c>
      <c r="G106" s="121" t="s">
        <v>285</v>
      </c>
      <c r="H106" s="10"/>
    </row>
    <row r="107" spans="1:8" x14ac:dyDescent="0.25">
      <c r="A107" s="1" t="s">
        <v>282</v>
      </c>
      <c r="B107" s="123" t="s">
        <v>312</v>
      </c>
      <c r="C107" s="121" t="s">
        <v>2150</v>
      </c>
      <c r="D107" s="121" t="s">
        <v>301</v>
      </c>
      <c r="E107" s="121" t="s">
        <v>261</v>
      </c>
      <c r="F107" s="121" t="s">
        <v>168</v>
      </c>
      <c r="G107" s="121" t="s">
        <v>285</v>
      </c>
      <c r="H107" s="10"/>
    </row>
    <row r="108" spans="1:8" x14ac:dyDescent="0.25">
      <c r="A108" s="1" t="s">
        <v>282</v>
      </c>
      <c r="B108" s="123" t="s">
        <v>304</v>
      </c>
      <c r="C108" s="121" t="s">
        <v>2150</v>
      </c>
      <c r="D108" s="121" t="s">
        <v>301</v>
      </c>
      <c r="E108" s="121" t="s">
        <v>261</v>
      </c>
      <c r="F108" s="121" t="s">
        <v>168</v>
      </c>
      <c r="G108" s="121" t="s">
        <v>285</v>
      </c>
      <c r="H108" s="10"/>
    </row>
    <row r="109" spans="1:8" x14ac:dyDescent="0.25">
      <c r="A109" s="1" t="s">
        <v>282</v>
      </c>
      <c r="B109" s="123" t="s">
        <v>330</v>
      </c>
      <c r="C109" s="121" t="s">
        <v>2150</v>
      </c>
      <c r="D109" s="121" t="s">
        <v>301</v>
      </c>
      <c r="E109" s="121" t="s">
        <v>261</v>
      </c>
      <c r="F109" s="121" t="s">
        <v>168</v>
      </c>
      <c r="G109" s="121" t="s">
        <v>285</v>
      </c>
      <c r="H109" s="10"/>
    </row>
    <row r="110" spans="1:8" x14ac:dyDescent="0.25">
      <c r="A110" s="1" t="s">
        <v>282</v>
      </c>
      <c r="B110" s="123" t="s">
        <v>289</v>
      </c>
      <c r="C110" s="121" t="s">
        <v>2150</v>
      </c>
      <c r="D110" s="121" t="s">
        <v>290</v>
      </c>
      <c r="E110" s="121" t="s">
        <v>261</v>
      </c>
      <c r="F110" s="121" t="s">
        <v>168</v>
      </c>
      <c r="G110" s="121" t="s">
        <v>285</v>
      </c>
      <c r="H110" s="10"/>
    </row>
    <row r="111" spans="1:8" x14ac:dyDescent="0.25">
      <c r="A111" s="1" t="s">
        <v>282</v>
      </c>
      <c r="B111" s="123" t="s">
        <v>313</v>
      </c>
      <c r="C111" s="121" t="s">
        <v>2150</v>
      </c>
      <c r="D111" s="121" t="s">
        <v>301</v>
      </c>
      <c r="E111" s="121" t="s">
        <v>261</v>
      </c>
      <c r="F111" s="121" t="s">
        <v>168</v>
      </c>
      <c r="G111" s="121" t="s">
        <v>285</v>
      </c>
      <c r="H111" s="10"/>
    </row>
    <row r="112" spans="1:8" x14ac:dyDescent="0.25">
      <c r="A112" s="1" t="s">
        <v>282</v>
      </c>
      <c r="B112" s="123" t="s">
        <v>314</v>
      </c>
      <c r="C112" s="121" t="s">
        <v>2150</v>
      </c>
      <c r="D112" s="121" t="s">
        <v>301</v>
      </c>
      <c r="E112" s="121" t="s">
        <v>261</v>
      </c>
      <c r="F112" s="121" t="s">
        <v>168</v>
      </c>
      <c r="G112" s="121" t="s">
        <v>285</v>
      </c>
      <c r="H112" s="10"/>
    </row>
    <row r="113" spans="1:8" x14ac:dyDescent="0.25">
      <c r="A113" s="1" t="s">
        <v>282</v>
      </c>
      <c r="B113" s="123" t="s">
        <v>315</v>
      </c>
      <c r="C113" s="121" t="s">
        <v>2150</v>
      </c>
      <c r="D113" s="121" t="s">
        <v>301</v>
      </c>
      <c r="E113" s="121" t="s">
        <v>261</v>
      </c>
      <c r="F113" s="121" t="s">
        <v>168</v>
      </c>
      <c r="G113" s="121" t="s">
        <v>285</v>
      </c>
      <c r="H113" s="10"/>
    </row>
    <row r="114" spans="1:8" x14ac:dyDescent="0.25">
      <c r="A114" s="1" t="s">
        <v>282</v>
      </c>
      <c r="B114" s="123" t="s">
        <v>334</v>
      </c>
      <c r="C114" s="121" t="s">
        <v>2150</v>
      </c>
      <c r="D114" s="121" t="s">
        <v>301</v>
      </c>
      <c r="E114" s="121" t="s">
        <v>261</v>
      </c>
      <c r="F114" s="121" t="s">
        <v>168</v>
      </c>
      <c r="G114" s="121" t="s">
        <v>285</v>
      </c>
      <c r="H114" s="10"/>
    </row>
    <row r="115" spans="1:8" x14ac:dyDescent="0.25">
      <c r="A115" s="1" t="s">
        <v>282</v>
      </c>
      <c r="B115" s="123" t="s">
        <v>316</v>
      </c>
      <c r="C115" s="121" t="s">
        <v>2150</v>
      </c>
      <c r="D115" s="121" t="s">
        <v>301</v>
      </c>
      <c r="E115" s="121" t="s">
        <v>261</v>
      </c>
      <c r="F115" s="121" t="s">
        <v>168</v>
      </c>
      <c r="G115" s="121" t="s">
        <v>285</v>
      </c>
      <c r="H115" s="10"/>
    </row>
    <row r="116" spans="1:8" x14ac:dyDescent="0.25">
      <c r="A116" s="1" t="s">
        <v>282</v>
      </c>
      <c r="B116" s="123" t="s">
        <v>331</v>
      </c>
      <c r="C116" s="121" t="s">
        <v>2150</v>
      </c>
      <c r="D116" s="121" t="s">
        <v>301</v>
      </c>
      <c r="E116" s="121" t="s">
        <v>261</v>
      </c>
      <c r="F116" s="121" t="s">
        <v>168</v>
      </c>
      <c r="G116" s="121" t="s">
        <v>285</v>
      </c>
      <c r="H116" s="10"/>
    </row>
    <row r="117" spans="1:8" x14ac:dyDescent="0.25">
      <c r="A117" s="1" t="s">
        <v>282</v>
      </c>
      <c r="B117" s="123" t="s">
        <v>335</v>
      </c>
      <c r="C117" s="121" t="s">
        <v>2150</v>
      </c>
      <c r="D117" s="121" t="s">
        <v>301</v>
      </c>
      <c r="E117" s="121" t="s">
        <v>261</v>
      </c>
      <c r="F117" s="121" t="s">
        <v>168</v>
      </c>
      <c r="G117" s="121" t="s">
        <v>285</v>
      </c>
      <c r="H117" s="10"/>
    </row>
    <row r="118" spans="1:8" x14ac:dyDescent="0.25">
      <c r="A118" s="1" t="s">
        <v>282</v>
      </c>
      <c r="B118" s="123" t="s">
        <v>336</v>
      </c>
      <c r="C118" s="121" t="s">
        <v>2150</v>
      </c>
      <c r="D118" s="121" t="s">
        <v>301</v>
      </c>
      <c r="E118" s="121" t="s">
        <v>261</v>
      </c>
      <c r="F118" s="121" t="s">
        <v>168</v>
      </c>
      <c r="G118" s="121" t="s">
        <v>285</v>
      </c>
      <c r="H118" s="10"/>
    </row>
    <row r="119" spans="1:8" x14ac:dyDescent="0.25">
      <c r="A119" s="1" t="s">
        <v>282</v>
      </c>
      <c r="B119" s="123" t="s">
        <v>317</v>
      </c>
      <c r="C119" s="121" t="s">
        <v>2150</v>
      </c>
      <c r="D119" s="121" t="s">
        <v>301</v>
      </c>
      <c r="E119" s="121" t="s">
        <v>261</v>
      </c>
      <c r="F119" s="121" t="s">
        <v>168</v>
      </c>
      <c r="G119" s="121" t="s">
        <v>285</v>
      </c>
      <c r="H119" s="10"/>
    </row>
    <row r="120" spans="1:8" x14ac:dyDescent="0.25">
      <c r="A120" s="1" t="s">
        <v>355</v>
      </c>
      <c r="B120" s="123" t="s">
        <v>364</v>
      </c>
      <c r="C120" s="121" t="s">
        <v>2151</v>
      </c>
      <c r="D120" s="121" t="s">
        <v>365</v>
      </c>
      <c r="E120" s="121" t="s">
        <v>168</v>
      </c>
      <c r="F120" s="121" t="s">
        <v>168</v>
      </c>
      <c r="G120" s="121" t="s">
        <v>358</v>
      </c>
      <c r="H120" s="10"/>
    </row>
    <row r="121" spans="1:8" x14ac:dyDescent="0.25">
      <c r="A121" s="1" t="s">
        <v>355</v>
      </c>
      <c r="B121" s="123" t="s">
        <v>366</v>
      </c>
      <c r="C121" s="121" t="s">
        <v>2150</v>
      </c>
      <c r="D121" s="121" t="s">
        <v>236</v>
      </c>
      <c r="E121" s="121" t="s">
        <v>168</v>
      </c>
      <c r="F121" s="121" t="s">
        <v>168</v>
      </c>
      <c r="G121" s="121" t="s">
        <v>358</v>
      </c>
      <c r="H121" s="10"/>
    </row>
    <row r="122" spans="1:8" x14ac:dyDescent="0.25">
      <c r="A122" s="1" t="s">
        <v>355</v>
      </c>
      <c r="B122" s="123" t="s">
        <v>367</v>
      </c>
      <c r="C122" s="121" t="s">
        <v>2150</v>
      </c>
      <c r="D122" s="121" t="s">
        <v>236</v>
      </c>
      <c r="E122" s="121" t="s">
        <v>168</v>
      </c>
      <c r="F122" s="121" t="s">
        <v>168</v>
      </c>
      <c r="G122" s="121" t="s">
        <v>358</v>
      </c>
      <c r="H122" s="10"/>
    </row>
    <row r="123" spans="1:8" x14ac:dyDescent="0.25">
      <c r="A123" s="1" t="s">
        <v>355</v>
      </c>
      <c r="B123" s="123" t="s">
        <v>368</v>
      </c>
      <c r="C123" s="121" t="s">
        <v>2150</v>
      </c>
      <c r="D123" s="121" t="s">
        <v>290</v>
      </c>
      <c r="E123" s="121" t="s">
        <v>168</v>
      </c>
      <c r="F123" s="121" t="s">
        <v>168</v>
      </c>
      <c r="G123" s="121" t="s">
        <v>358</v>
      </c>
      <c r="H123" s="10"/>
    </row>
    <row r="124" spans="1:8" x14ac:dyDescent="0.25">
      <c r="A124" s="1" t="s">
        <v>355</v>
      </c>
      <c r="B124" s="123" t="s">
        <v>369</v>
      </c>
      <c r="C124" s="121" t="s">
        <v>2150</v>
      </c>
      <c r="D124" s="121" t="s">
        <v>290</v>
      </c>
      <c r="E124" s="121" t="s">
        <v>168</v>
      </c>
      <c r="F124" s="121" t="s">
        <v>168</v>
      </c>
      <c r="G124" s="121" t="s">
        <v>358</v>
      </c>
      <c r="H124" s="10"/>
    </row>
    <row r="125" spans="1:8" x14ac:dyDescent="0.25">
      <c r="A125" s="1" t="s">
        <v>355</v>
      </c>
      <c r="B125" s="123" t="s">
        <v>370</v>
      </c>
      <c r="C125" s="121" t="s">
        <v>2150</v>
      </c>
      <c r="D125" s="121" t="s">
        <v>290</v>
      </c>
      <c r="E125" s="121" t="s">
        <v>168</v>
      </c>
      <c r="F125" s="121" t="s">
        <v>168</v>
      </c>
      <c r="G125" s="121" t="s">
        <v>358</v>
      </c>
      <c r="H125" s="10"/>
    </row>
    <row r="126" spans="1:8" x14ac:dyDescent="0.25">
      <c r="A126" s="1" t="s">
        <v>355</v>
      </c>
      <c r="B126" s="123" t="s">
        <v>371</v>
      </c>
      <c r="C126" s="121" t="s">
        <v>2150</v>
      </c>
      <c r="D126" s="121" t="s">
        <v>290</v>
      </c>
      <c r="E126" s="121" t="s">
        <v>168</v>
      </c>
      <c r="F126" s="121" t="s">
        <v>168</v>
      </c>
      <c r="G126" s="121" t="s">
        <v>358</v>
      </c>
      <c r="H126" s="10"/>
    </row>
    <row r="127" spans="1:8" x14ac:dyDescent="0.25">
      <c r="A127" s="1" t="s">
        <v>355</v>
      </c>
      <c r="B127" s="123" t="s">
        <v>372</v>
      </c>
      <c r="C127" s="121" t="s">
        <v>2150</v>
      </c>
      <c r="D127" s="121" t="s">
        <v>290</v>
      </c>
      <c r="E127" s="121" t="s">
        <v>168</v>
      </c>
      <c r="F127" s="121" t="s">
        <v>168</v>
      </c>
      <c r="G127" s="121" t="s">
        <v>358</v>
      </c>
      <c r="H127" s="10"/>
    </row>
    <row r="128" spans="1:8" x14ac:dyDescent="0.25">
      <c r="A128" s="1" t="s">
        <v>355</v>
      </c>
      <c r="B128" s="123" t="s">
        <v>362</v>
      </c>
      <c r="C128" s="121" t="s">
        <v>2150</v>
      </c>
      <c r="D128" s="121" t="s">
        <v>357</v>
      </c>
      <c r="E128" s="121" t="s">
        <v>261</v>
      </c>
      <c r="F128" s="121" t="s">
        <v>168</v>
      </c>
      <c r="G128" s="121" t="s">
        <v>358</v>
      </c>
      <c r="H128" s="10"/>
    </row>
    <row r="129" spans="1:8" x14ac:dyDescent="0.25">
      <c r="A129" s="1" t="s">
        <v>355</v>
      </c>
      <c r="B129" s="123" t="s">
        <v>373</v>
      </c>
      <c r="C129" s="121" t="s">
        <v>2150</v>
      </c>
      <c r="D129" s="121" t="s">
        <v>236</v>
      </c>
      <c r="E129" s="121" t="s">
        <v>168</v>
      </c>
      <c r="F129" s="121" t="s">
        <v>168</v>
      </c>
      <c r="G129" s="121" t="s">
        <v>358</v>
      </c>
      <c r="H129" s="10"/>
    </row>
    <row r="130" spans="1:8" x14ac:dyDescent="0.25">
      <c r="A130" s="1" t="s">
        <v>355</v>
      </c>
      <c r="B130" s="123" t="s">
        <v>374</v>
      </c>
      <c r="C130" s="121" t="s">
        <v>2150</v>
      </c>
      <c r="D130" s="121" t="s">
        <v>375</v>
      </c>
      <c r="E130" s="121" t="s">
        <v>168</v>
      </c>
      <c r="F130" s="121" t="s">
        <v>168</v>
      </c>
      <c r="G130" s="121" t="s">
        <v>358</v>
      </c>
      <c r="H130" s="10"/>
    </row>
    <row r="131" spans="1:8" x14ac:dyDescent="0.25">
      <c r="A131" s="1" t="s">
        <v>355</v>
      </c>
      <c r="B131" s="123" t="s">
        <v>376</v>
      </c>
      <c r="C131" s="121" t="s">
        <v>2150</v>
      </c>
      <c r="D131" s="121" t="s">
        <v>290</v>
      </c>
      <c r="E131" s="121" t="s">
        <v>168</v>
      </c>
      <c r="F131" s="121" t="s">
        <v>168</v>
      </c>
      <c r="G131" s="121" t="s">
        <v>358</v>
      </c>
      <c r="H131" s="10"/>
    </row>
    <row r="132" spans="1:8" x14ac:dyDescent="0.25">
      <c r="A132" s="1" t="s">
        <v>355</v>
      </c>
      <c r="B132" s="123" t="s">
        <v>377</v>
      </c>
      <c r="C132" s="121" t="s">
        <v>2150</v>
      </c>
      <c r="D132" s="121" t="s">
        <v>290</v>
      </c>
      <c r="E132" s="121" t="s">
        <v>168</v>
      </c>
      <c r="F132" s="121" t="s">
        <v>168</v>
      </c>
      <c r="G132" s="121" t="s">
        <v>358</v>
      </c>
      <c r="H132" s="10"/>
    </row>
    <row r="133" spans="1:8" x14ac:dyDescent="0.25">
      <c r="A133" s="1" t="s">
        <v>355</v>
      </c>
      <c r="B133" s="123" t="s">
        <v>378</v>
      </c>
      <c r="C133" s="121" t="s">
        <v>2150</v>
      </c>
      <c r="D133" s="121" t="s">
        <v>236</v>
      </c>
      <c r="E133" s="121" t="s">
        <v>168</v>
      </c>
      <c r="F133" s="121" t="s">
        <v>168</v>
      </c>
      <c r="G133" s="121" t="s">
        <v>358</v>
      </c>
      <c r="H133" s="10"/>
    </row>
    <row r="134" spans="1:8" x14ac:dyDescent="0.25">
      <c r="A134" s="1" t="s">
        <v>355</v>
      </c>
      <c r="B134" s="123" t="s">
        <v>408</v>
      </c>
      <c r="C134" s="121" t="s">
        <v>2150</v>
      </c>
      <c r="D134" s="121" t="s">
        <v>409</v>
      </c>
      <c r="E134" s="121" t="s">
        <v>261</v>
      </c>
      <c r="F134" s="121" t="s">
        <v>168</v>
      </c>
      <c r="G134" s="121" t="s">
        <v>358</v>
      </c>
      <c r="H134" s="10"/>
    </row>
    <row r="135" spans="1:8" x14ac:dyDescent="0.25">
      <c r="A135" s="1" t="s">
        <v>355</v>
      </c>
      <c r="B135" s="123" t="s">
        <v>379</v>
      </c>
      <c r="C135" s="121" t="s">
        <v>2150</v>
      </c>
      <c r="D135" s="121" t="s">
        <v>290</v>
      </c>
      <c r="E135" s="121" t="s">
        <v>168</v>
      </c>
      <c r="F135" s="121" t="s">
        <v>168</v>
      </c>
      <c r="G135" s="121" t="s">
        <v>358</v>
      </c>
      <c r="H135" s="10"/>
    </row>
    <row r="136" spans="1:8" x14ac:dyDescent="0.25">
      <c r="A136" s="1" t="s">
        <v>355</v>
      </c>
      <c r="B136" s="123" t="s">
        <v>380</v>
      </c>
      <c r="C136" s="121" t="s">
        <v>2150</v>
      </c>
      <c r="D136" s="121" t="s">
        <v>290</v>
      </c>
      <c r="E136" s="121" t="s">
        <v>168</v>
      </c>
      <c r="F136" s="121" t="s">
        <v>168</v>
      </c>
      <c r="G136" s="121" t="s">
        <v>358</v>
      </c>
      <c r="H136" s="10"/>
    </row>
    <row r="137" spans="1:8" x14ac:dyDescent="0.25">
      <c r="A137" s="1" t="s">
        <v>355</v>
      </c>
      <c r="B137" s="123" t="s">
        <v>381</v>
      </c>
      <c r="C137" s="121" t="s">
        <v>2150</v>
      </c>
      <c r="D137" s="121" t="s">
        <v>290</v>
      </c>
      <c r="E137" s="121" t="s">
        <v>168</v>
      </c>
      <c r="F137" s="121" t="s">
        <v>168</v>
      </c>
      <c r="G137" s="121" t="s">
        <v>358</v>
      </c>
      <c r="H137" s="10"/>
    </row>
    <row r="138" spans="1:8" x14ac:dyDescent="0.25">
      <c r="A138" s="1" t="s">
        <v>355</v>
      </c>
      <c r="B138" s="123" t="s">
        <v>382</v>
      </c>
      <c r="C138" s="121" t="s">
        <v>2150</v>
      </c>
      <c r="D138" s="121" t="s">
        <v>236</v>
      </c>
      <c r="E138" s="121" t="s">
        <v>168</v>
      </c>
      <c r="F138" s="121" t="s">
        <v>168</v>
      </c>
      <c r="G138" s="121" t="s">
        <v>358</v>
      </c>
      <c r="H138" s="10"/>
    </row>
    <row r="139" spans="1:8" x14ac:dyDescent="0.25">
      <c r="A139" s="1" t="s">
        <v>355</v>
      </c>
      <c r="B139" s="123" t="s">
        <v>383</v>
      </c>
      <c r="C139" s="121" t="s">
        <v>2150</v>
      </c>
      <c r="D139" s="121" t="s">
        <v>375</v>
      </c>
      <c r="E139" s="121" t="s">
        <v>168</v>
      </c>
      <c r="F139" s="121" t="s">
        <v>168</v>
      </c>
      <c r="G139" s="121" t="s">
        <v>358</v>
      </c>
      <c r="H139" s="10"/>
    </row>
    <row r="140" spans="1:8" x14ac:dyDescent="0.25">
      <c r="A140" s="1" t="s">
        <v>355</v>
      </c>
      <c r="B140" s="123" t="s">
        <v>384</v>
      </c>
      <c r="C140" s="121" t="s">
        <v>2150</v>
      </c>
      <c r="D140" s="121" t="s">
        <v>290</v>
      </c>
      <c r="E140" s="121" t="s">
        <v>168</v>
      </c>
      <c r="F140" s="121" t="s">
        <v>168</v>
      </c>
      <c r="G140" s="121" t="s">
        <v>358</v>
      </c>
      <c r="H140" s="10"/>
    </row>
    <row r="141" spans="1:8" x14ac:dyDescent="0.25">
      <c r="A141" s="1" t="s">
        <v>355</v>
      </c>
      <c r="B141" s="123" t="s">
        <v>385</v>
      </c>
      <c r="C141" s="121" t="s">
        <v>2150</v>
      </c>
      <c r="D141" s="121" t="s">
        <v>290</v>
      </c>
      <c r="E141" s="121" t="s">
        <v>168</v>
      </c>
      <c r="F141" s="121" t="s">
        <v>168</v>
      </c>
      <c r="G141" s="121" t="s">
        <v>358</v>
      </c>
      <c r="H141" s="10"/>
    </row>
    <row r="142" spans="1:8" x14ac:dyDescent="0.25">
      <c r="A142" s="1" t="s">
        <v>355</v>
      </c>
      <c r="B142" s="123" t="s">
        <v>386</v>
      </c>
      <c r="C142" s="121" t="s">
        <v>2150</v>
      </c>
      <c r="D142" s="121" t="s">
        <v>290</v>
      </c>
      <c r="E142" s="121" t="s">
        <v>168</v>
      </c>
      <c r="F142" s="121" t="s">
        <v>168</v>
      </c>
      <c r="G142" s="121" t="s">
        <v>358</v>
      </c>
      <c r="H142" s="10"/>
    </row>
    <row r="143" spans="1:8" x14ac:dyDescent="0.25">
      <c r="A143" s="1" t="s">
        <v>355</v>
      </c>
      <c r="B143" s="123" t="s">
        <v>387</v>
      </c>
      <c r="C143" s="121" t="s">
        <v>2150</v>
      </c>
      <c r="D143" s="121" t="s">
        <v>290</v>
      </c>
      <c r="E143" s="121" t="s">
        <v>168</v>
      </c>
      <c r="F143" s="121" t="s">
        <v>168</v>
      </c>
      <c r="G143" s="121" t="s">
        <v>358</v>
      </c>
      <c r="H143" s="10"/>
    </row>
    <row r="144" spans="1:8" x14ac:dyDescent="0.25">
      <c r="A144" s="1" t="s">
        <v>355</v>
      </c>
      <c r="B144" s="123" t="s">
        <v>388</v>
      </c>
      <c r="C144" s="121" t="s">
        <v>2150</v>
      </c>
      <c r="D144" s="121" t="s">
        <v>236</v>
      </c>
      <c r="E144" s="121" t="s">
        <v>168</v>
      </c>
      <c r="F144" s="121" t="s">
        <v>168</v>
      </c>
      <c r="G144" s="121" t="s">
        <v>358</v>
      </c>
      <c r="H144" s="10"/>
    </row>
    <row r="145" spans="1:8" x14ac:dyDescent="0.25">
      <c r="A145" s="1" t="s">
        <v>355</v>
      </c>
      <c r="B145" s="123" t="s">
        <v>389</v>
      </c>
      <c r="C145" s="121" t="s">
        <v>2150</v>
      </c>
      <c r="D145" s="121" t="s">
        <v>290</v>
      </c>
      <c r="E145" s="121" t="s">
        <v>168</v>
      </c>
      <c r="F145" s="121" t="s">
        <v>168</v>
      </c>
      <c r="G145" s="121" t="s">
        <v>358</v>
      </c>
      <c r="H145" s="10"/>
    </row>
    <row r="146" spans="1:8" x14ac:dyDescent="0.25">
      <c r="A146" s="1" t="s">
        <v>355</v>
      </c>
      <c r="B146" s="123" t="s">
        <v>390</v>
      </c>
      <c r="C146" s="121" t="s">
        <v>2150</v>
      </c>
      <c r="D146" s="121" t="s">
        <v>290</v>
      </c>
      <c r="E146" s="121" t="s">
        <v>168</v>
      </c>
      <c r="F146" s="121" t="s">
        <v>168</v>
      </c>
      <c r="G146" s="121" t="s">
        <v>358</v>
      </c>
      <c r="H146" s="10"/>
    </row>
    <row r="147" spans="1:8" x14ac:dyDescent="0.25">
      <c r="A147" s="1" t="s">
        <v>355</v>
      </c>
      <c r="B147" s="123" t="s">
        <v>430</v>
      </c>
      <c r="C147" s="121" t="s">
        <v>2150</v>
      </c>
      <c r="D147" s="121" t="s">
        <v>431</v>
      </c>
      <c r="E147" s="121" t="s">
        <v>261</v>
      </c>
      <c r="F147" s="121" t="s">
        <v>168</v>
      </c>
      <c r="G147" s="121" t="s">
        <v>358</v>
      </c>
      <c r="H147" s="10"/>
    </row>
    <row r="148" spans="1:8" x14ac:dyDescent="0.25">
      <c r="A148" s="1" t="s">
        <v>355</v>
      </c>
      <c r="B148" s="123" t="s">
        <v>391</v>
      </c>
      <c r="C148" s="121" t="s">
        <v>2150</v>
      </c>
      <c r="D148" s="121" t="s">
        <v>290</v>
      </c>
      <c r="E148" s="121" t="s">
        <v>168</v>
      </c>
      <c r="F148" s="121" t="s">
        <v>168</v>
      </c>
      <c r="G148" s="121" t="s">
        <v>358</v>
      </c>
      <c r="H148" s="10"/>
    </row>
    <row r="149" spans="1:8" x14ac:dyDescent="0.25">
      <c r="A149" s="1" t="s">
        <v>355</v>
      </c>
      <c r="B149" s="123" t="s">
        <v>392</v>
      </c>
      <c r="C149" s="121" t="s">
        <v>2150</v>
      </c>
      <c r="D149" s="121" t="s">
        <v>290</v>
      </c>
      <c r="E149" s="121" t="s">
        <v>168</v>
      </c>
      <c r="F149" s="121" t="s">
        <v>168</v>
      </c>
      <c r="G149" s="121" t="s">
        <v>358</v>
      </c>
      <c r="H149" s="10"/>
    </row>
    <row r="150" spans="1:8" x14ac:dyDescent="0.25">
      <c r="A150" s="1" t="s">
        <v>355</v>
      </c>
      <c r="B150" s="123" t="s">
        <v>393</v>
      </c>
      <c r="C150" s="121" t="s">
        <v>2150</v>
      </c>
      <c r="D150" s="121" t="s">
        <v>290</v>
      </c>
      <c r="E150" s="121" t="s">
        <v>168</v>
      </c>
      <c r="F150" s="121" t="s">
        <v>168</v>
      </c>
      <c r="G150" s="121" t="s">
        <v>358</v>
      </c>
      <c r="H150" s="10"/>
    </row>
    <row r="151" spans="1:8" x14ac:dyDescent="0.25">
      <c r="A151" s="1" t="s">
        <v>355</v>
      </c>
      <c r="B151" s="123" t="s">
        <v>394</v>
      </c>
      <c r="C151" s="121" t="s">
        <v>2150</v>
      </c>
      <c r="D151" s="121" t="s">
        <v>290</v>
      </c>
      <c r="E151" s="121" t="s">
        <v>168</v>
      </c>
      <c r="F151" s="121" t="s">
        <v>168</v>
      </c>
      <c r="G151" s="121" t="s">
        <v>358</v>
      </c>
      <c r="H151" s="10"/>
    </row>
    <row r="152" spans="1:8" x14ac:dyDescent="0.25">
      <c r="A152" s="1" t="s">
        <v>355</v>
      </c>
      <c r="B152" s="123" t="s">
        <v>395</v>
      </c>
      <c r="C152" s="121" t="s">
        <v>2150</v>
      </c>
      <c r="D152" s="121" t="s">
        <v>236</v>
      </c>
      <c r="E152" s="121" t="s">
        <v>168</v>
      </c>
      <c r="F152" s="121" t="s">
        <v>168</v>
      </c>
      <c r="G152" s="121" t="s">
        <v>358</v>
      </c>
      <c r="H152" s="10"/>
    </row>
    <row r="153" spans="1:8" x14ac:dyDescent="0.25">
      <c r="A153" s="1" t="s">
        <v>355</v>
      </c>
      <c r="B153" s="123" t="s">
        <v>396</v>
      </c>
      <c r="C153" s="121" t="s">
        <v>2150</v>
      </c>
      <c r="D153" s="121" t="s">
        <v>290</v>
      </c>
      <c r="E153" s="121" t="s">
        <v>168</v>
      </c>
      <c r="F153" s="121" t="s">
        <v>168</v>
      </c>
      <c r="G153" s="121" t="s">
        <v>358</v>
      </c>
      <c r="H153" s="10"/>
    </row>
    <row r="154" spans="1:8" x14ac:dyDescent="0.25">
      <c r="A154" s="1" t="s">
        <v>355</v>
      </c>
      <c r="B154" s="123" t="s">
        <v>397</v>
      </c>
      <c r="C154" s="121" t="s">
        <v>2150</v>
      </c>
      <c r="D154" s="121" t="s">
        <v>236</v>
      </c>
      <c r="E154" s="121" t="s">
        <v>168</v>
      </c>
      <c r="F154" s="121" t="s">
        <v>168</v>
      </c>
      <c r="G154" s="121" t="s">
        <v>358</v>
      </c>
      <c r="H154" s="10"/>
    </row>
    <row r="155" spans="1:8" x14ac:dyDescent="0.25">
      <c r="A155" s="1" t="s">
        <v>355</v>
      </c>
      <c r="B155" s="123" t="s">
        <v>398</v>
      </c>
      <c r="C155" s="121" t="s">
        <v>2150</v>
      </c>
      <c r="D155" s="121" t="s">
        <v>236</v>
      </c>
      <c r="E155" s="121" t="s">
        <v>168</v>
      </c>
      <c r="F155" s="121" t="s">
        <v>168</v>
      </c>
      <c r="G155" s="121" t="s">
        <v>358</v>
      </c>
      <c r="H155" s="10"/>
    </row>
    <row r="156" spans="1:8" x14ac:dyDescent="0.25">
      <c r="A156" s="1" t="s">
        <v>355</v>
      </c>
      <c r="B156" s="123" t="s">
        <v>399</v>
      </c>
      <c r="C156" s="121" t="s">
        <v>2150</v>
      </c>
      <c r="D156" s="121" t="s">
        <v>290</v>
      </c>
      <c r="E156" s="121" t="s">
        <v>168</v>
      </c>
      <c r="F156" s="121" t="s">
        <v>168</v>
      </c>
      <c r="G156" s="121" t="s">
        <v>358</v>
      </c>
      <c r="H156" s="10"/>
    </row>
    <row r="157" spans="1:8" x14ac:dyDescent="0.25">
      <c r="A157" s="1" t="s">
        <v>355</v>
      </c>
      <c r="B157" s="123" t="s">
        <v>400</v>
      </c>
      <c r="C157" s="121" t="s">
        <v>2150</v>
      </c>
      <c r="D157" s="121" t="s">
        <v>290</v>
      </c>
      <c r="E157" s="121" t="s">
        <v>168</v>
      </c>
      <c r="F157" s="121" t="s">
        <v>168</v>
      </c>
      <c r="G157" s="121" t="s">
        <v>358</v>
      </c>
      <c r="H157" s="10"/>
    </row>
    <row r="158" spans="1:8" x14ac:dyDescent="0.25">
      <c r="A158" s="1" t="s">
        <v>355</v>
      </c>
      <c r="B158" s="123" t="s">
        <v>401</v>
      </c>
      <c r="C158" s="121" t="s">
        <v>2150</v>
      </c>
      <c r="D158" s="121" t="s">
        <v>236</v>
      </c>
      <c r="E158" s="121" t="s">
        <v>168</v>
      </c>
      <c r="F158" s="121" t="s">
        <v>168</v>
      </c>
      <c r="G158" s="121" t="s">
        <v>358</v>
      </c>
      <c r="H158" s="10"/>
    </row>
    <row r="159" spans="1:8" x14ac:dyDescent="0.25">
      <c r="A159" s="1" t="s">
        <v>355</v>
      </c>
      <c r="B159" s="123" t="s">
        <v>402</v>
      </c>
      <c r="C159" s="121" t="s">
        <v>2150</v>
      </c>
      <c r="D159" s="121" t="s">
        <v>290</v>
      </c>
      <c r="E159" s="121" t="s">
        <v>168</v>
      </c>
      <c r="F159" s="121" t="s">
        <v>168</v>
      </c>
      <c r="G159" s="121" t="s">
        <v>358</v>
      </c>
      <c r="H159" s="10"/>
    </row>
    <row r="160" spans="1:8" x14ac:dyDescent="0.25">
      <c r="A160" s="1" t="s">
        <v>355</v>
      </c>
      <c r="B160" s="123" t="s">
        <v>432</v>
      </c>
      <c r="C160" s="121" t="s">
        <v>2150</v>
      </c>
      <c r="D160" s="121" t="s">
        <v>431</v>
      </c>
      <c r="E160" s="121" t="s">
        <v>261</v>
      </c>
      <c r="F160" s="121" t="s">
        <v>168</v>
      </c>
      <c r="G160" s="121" t="s">
        <v>358</v>
      </c>
      <c r="H160" s="10"/>
    </row>
    <row r="161" spans="1:8" x14ac:dyDescent="0.25">
      <c r="A161" s="1" t="s">
        <v>355</v>
      </c>
      <c r="B161" s="123" t="s">
        <v>429</v>
      </c>
      <c r="C161" s="121" t="s">
        <v>2150</v>
      </c>
      <c r="D161" s="121" t="s">
        <v>409</v>
      </c>
      <c r="E161" s="121" t="s">
        <v>261</v>
      </c>
      <c r="F161" s="121" t="s">
        <v>168</v>
      </c>
      <c r="G161" s="121" t="s">
        <v>358</v>
      </c>
      <c r="H161" s="10"/>
    </row>
    <row r="162" spans="1:8" x14ac:dyDescent="0.25">
      <c r="A162" s="1" t="s">
        <v>355</v>
      </c>
      <c r="B162" s="123" t="s">
        <v>403</v>
      </c>
      <c r="C162" s="121" t="s">
        <v>2150</v>
      </c>
      <c r="D162" s="121" t="s">
        <v>290</v>
      </c>
      <c r="E162" s="121" t="s">
        <v>168</v>
      </c>
      <c r="F162" s="121" t="s">
        <v>168</v>
      </c>
      <c r="G162" s="121" t="s">
        <v>358</v>
      </c>
      <c r="H162" s="10"/>
    </row>
    <row r="163" spans="1:8" x14ac:dyDescent="0.25">
      <c r="A163" s="1" t="s">
        <v>355</v>
      </c>
      <c r="B163" s="123" t="s">
        <v>404</v>
      </c>
      <c r="C163" s="121" t="s">
        <v>2150</v>
      </c>
      <c r="D163" s="121" t="s">
        <v>290</v>
      </c>
      <c r="E163" s="121" t="s">
        <v>168</v>
      </c>
      <c r="F163" s="121" t="s">
        <v>168</v>
      </c>
      <c r="G163" s="121" t="s">
        <v>358</v>
      </c>
      <c r="H163" s="10"/>
    </row>
    <row r="164" spans="1:8" x14ac:dyDescent="0.25">
      <c r="A164" s="1" t="s">
        <v>355</v>
      </c>
      <c r="B164" s="123" t="s">
        <v>405</v>
      </c>
      <c r="C164" s="121" t="s">
        <v>2150</v>
      </c>
      <c r="D164" s="121" t="s">
        <v>290</v>
      </c>
      <c r="E164" s="121" t="s">
        <v>168</v>
      </c>
      <c r="F164" s="121" t="s">
        <v>168</v>
      </c>
      <c r="G164" s="121" t="s">
        <v>358</v>
      </c>
      <c r="H164" s="10"/>
    </row>
    <row r="165" spans="1:8" x14ac:dyDescent="0.25">
      <c r="A165" s="1" t="s">
        <v>355</v>
      </c>
      <c r="B165" s="123" t="s">
        <v>406</v>
      </c>
      <c r="C165" s="121" t="s">
        <v>2150</v>
      </c>
      <c r="D165" s="121" t="s">
        <v>290</v>
      </c>
      <c r="E165" s="121" t="s">
        <v>168</v>
      </c>
      <c r="F165" s="121" t="s">
        <v>168</v>
      </c>
      <c r="G165" s="121" t="s">
        <v>358</v>
      </c>
      <c r="H165" s="10"/>
    </row>
    <row r="166" spans="1:8" x14ac:dyDescent="0.25">
      <c r="A166" s="1" t="s">
        <v>355</v>
      </c>
      <c r="B166" s="123" t="s">
        <v>407</v>
      </c>
      <c r="C166" s="121" t="s">
        <v>2150</v>
      </c>
      <c r="D166" s="121" t="s">
        <v>290</v>
      </c>
      <c r="E166" s="121" t="s">
        <v>168</v>
      </c>
      <c r="F166" s="121" t="s">
        <v>168</v>
      </c>
      <c r="G166" s="121" t="s">
        <v>358</v>
      </c>
      <c r="H166" s="10"/>
    </row>
    <row r="167" spans="1:8" x14ac:dyDescent="0.25">
      <c r="A167" s="1" t="s">
        <v>355</v>
      </c>
      <c r="B167" s="123" t="s">
        <v>363</v>
      </c>
      <c r="C167" s="121" t="s">
        <v>2150</v>
      </c>
      <c r="D167" s="121" t="s">
        <v>357</v>
      </c>
      <c r="E167" s="121" t="s">
        <v>261</v>
      </c>
      <c r="F167" s="121" t="s">
        <v>168</v>
      </c>
      <c r="G167" s="121" t="s">
        <v>358</v>
      </c>
      <c r="H167" s="10"/>
    </row>
    <row r="168" spans="1:8" x14ac:dyDescent="0.25">
      <c r="A168" s="1" t="s">
        <v>355</v>
      </c>
      <c r="B168" s="123" t="s">
        <v>410</v>
      </c>
      <c r="C168" s="121" t="s">
        <v>2150</v>
      </c>
      <c r="D168" s="121" t="s">
        <v>375</v>
      </c>
      <c r="E168" s="121" t="s">
        <v>168</v>
      </c>
      <c r="F168" s="121" t="s">
        <v>168</v>
      </c>
      <c r="G168" s="121" t="s">
        <v>358</v>
      </c>
      <c r="H168" s="10"/>
    </row>
    <row r="169" spans="1:8" x14ac:dyDescent="0.25">
      <c r="A169" s="1" t="s">
        <v>355</v>
      </c>
      <c r="B169" s="123" t="s">
        <v>411</v>
      </c>
      <c r="C169" s="121" t="s">
        <v>2150</v>
      </c>
      <c r="D169" s="121" t="s">
        <v>290</v>
      </c>
      <c r="E169" s="121" t="s">
        <v>168</v>
      </c>
      <c r="F169" s="121" t="s">
        <v>168</v>
      </c>
      <c r="G169" s="121" t="s">
        <v>358</v>
      </c>
      <c r="H169" s="10"/>
    </row>
    <row r="170" spans="1:8" x14ac:dyDescent="0.25">
      <c r="A170" s="1" t="s">
        <v>355</v>
      </c>
      <c r="B170" s="123" t="s">
        <v>412</v>
      </c>
      <c r="C170" s="121" t="s">
        <v>2150</v>
      </c>
      <c r="D170" s="121" t="s">
        <v>290</v>
      </c>
      <c r="E170" s="121" t="s">
        <v>168</v>
      </c>
      <c r="F170" s="121" t="s">
        <v>168</v>
      </c>
      <c r="G170" s="121" t="s">
        <v>358</v>
      </c>
      <c r="H170" s="10"/>
    </row>
    <row r="171" spans="1:8" x14ac:dyDescent="0.25">
      <c r="A171" s="1" t="s">
        <v>355</v>
      </c>
      <c r="B171" s="123" t="s">
        <v>413</v>
      </c>
      <c r="C171" s="121" t="s">
        <v>2150</v>
      </c>
      <c r="D171" s="121" t="s">
        <v>290</v>
      </c>
      <c r="E171" s="121" t="s">
        <v>168</v>
      </c>
      <c r="F171" s="121" t="s">
        <v>168</v>
      </c>
      <c r="G171" s="121" t="s">
        <v>358</v>
      </c>
      <c r="H171" s="10"/>
    </row>
    <row r="172" spans="1:8" x14ac:dyDescent="0.25">
      <c r="A172" s="1" t="s">
        <v>355</v>
      </c>
      <c r="B172" s="123" t="s">
        <v>414</v>
      </c>
      <c r="C172" s="121" t="s">
        <v>2150</v>
      </c>
      <c r="D172" s="121" t="s">
        <v>290</v>
      </c>
      <c r="E172" s="121" t="s">
        <v>168</v>
      </c>
      <c r="F172" s="121" t="s">
        <v>168</v>
      </c>
      <c r="G172" s="121" t="s">
        <v>358</v>
      </c>
      <c r="H172" s="10"/>
    </row>
    <row r="173" spans="1:8" x14ac:dyDescent="0.25">
      <c r="A173" s="1" t="s">
        <v>355</v>
      </c>
      <c r="B173" s="123" t="s">
        <v>415</v>
      </c>
      <c r="C173" s="121" t="s">
        <v>2150</v>
      </c>
      <c r="D173" s="121" t="s">
        <v>290</v>
      </c>
      <c r="E173" s="121" t="s">
        <v>168</v>
      </c>
      <c r="F173" s="121" t="s">
        <v>168</v>
      </c>
      <c r="G173" s="121" t="s">
        <v>358</v>
      </c>
      <c r="H173" s="10"/>
    </row>
    <row r="174" spans="1:8" x14ac:dyDescent="0.25">
      <c r="A174" s="1" t="s">
        <v>355</v>
      </c>
      <c r="B174" s="123" t="s">
        <v>416</v>
      </c>
      <c r="C174" s="121" t="s">
        <v>2150</v>
      </c>
      <c r="D174" s="121" t="s">
        <v>290</v>
      </c>
      <c r="E174" s="121" t="s">
        <v>168</v>
      </c>
      <c r="F174" s="121" t="s">
        <v>168</v>
      </c>
      <c r="G174" s="121" t="s">
        <v>358</v>
      </c>
      <c r="H174" s="10"/>
    </row>
    <row r="175" spans="1:8" x14ac:dyDescent="0.25">
      <c r="A175" s="1" t="s">
        <v>355</v>
      </c>
      <c r="B175" s="123" t="s">
        <v>417</v>
      </c>
      <c r="C175" s="121" t="s">
        <v>2150</v>
      </c>
      <c r="D175" s="121" t="s">
        <v>290</v>
      </c>
      <c r="E175" s="121" t="s">
        <v>168</v>
      </c>
      <c r="F175" s="121" t="s">
        <v>168</v>
      </c>
      <c r="G175" s="121" t="s">
        <v>358</v>
      </c>
      <c r="H175" s="10"/>
    </row>
    <row r="176" spans="1:8" x14ac:dyDescent="0.25">
      <c r="A176" s="1" t="s">
        <v>355</v>
      </c>
      <c r="B176" s="123" t="s">
        <v>418</v>
      </c>
      <c r="C176" s="121" t="s">
        <v>2150</v>
      </c>
      <c r="D176" s="121" t="s">
        <v>290</v>
      </c>
      <c r="E176" s="121" t="s">
        <v>168</v>
      </c>
      <c r="F176" s="121" t="s">
        <v>168</v>
      </c>
      <c r="G176" s="121" t="s">
        <v>358</v>
      </c>
      <c r="H176" s="10"/>
    </row>
    <row r="177" spans="1:8" x14ac:dyDescent="0.25">
      <c r="A177" s="1" t="s">
        <v>355</v>
      </c>
      <c r="B177" s="123" t="s">
        <v>419</v>
      </c>
      <c r="C177" s="121" t="s">
        <v>2150</v>
      </c>
      <c r="D177" s="121" t="s">
        <v>290</v>
      </c>
      <c r="E177" s="121" t="s">
        <v>168</v>
      </c>
      <c r="F177" s="121" t="s">
        <v>168</v>
      </c>
      <c r="G177" s="121" t="s">
        <v>358</v>
      </c>
      <c r="H177" s="10"/>
    </row>
    <row r="178" spans="1:8" x14ac:dyDescent="0.25">
      <c r="A178" s="1" t="s">
        <v>355</v>
      </c>
      <c r="B178" s="123" t="s">
        <v>420</v>
      </c>
      <c r="C178" s="121" t="s">
        <v>2150</v>
      </c>
      <c r="D178" s="121" t="s">
        <v>290</v>
      </c>
      <c r="E178" s="121" t="s">
        <v>168</v>
      </c>
      <c r="F178" s="121" t="s">
        <v>168</v>
      </c>
      <c r="G178" s="121" t="s">
        <v>358</v>
      </c>
      <c r="H178" s="10"/>
    </row>
    <row r="179" spans="1:8" x14ac:dyDescent="0.25">
      <c r="A179" s="1" t="s">
        <v>355</v>
      </c>
      <c r="B179" s="123" t="s">
        <v>421</v>
      </c>
      <c r="C179" s="121" t="s">
        <v>2150</v>
      </c>
      <c r="D179" s="121" t="s">
        <v>290</v>
      </c>
      <c r="E179" s="121" t="s">
        <v>168</v>
      </c>
      <c r="F179" s="121" t="s">
        <v>168</v>
      </c>
      <c r="G179" s="121" t="s">
        <v>358</v>
      </c>
      <c r="H179" s="10"/>
    </row>
    <row r="180" spans="1:8" x14ac:dyDescent="0.25">
      <c r="A180" s="1" t="s">
        <v>355</v>
      </c>
      <c r="B180" s="123" t="s">
        <v>422</v>
      </c>
      <c r="C180" s="121" t="s">
        <v>2150</v>
      </c>
      <c r="D180" s="121" t="s">
        <v>236</v>
      </c>
      <c r="E180" s="121" t="s">
        <v>168</v>
      </c>
      <c r="F180" s="121" t="s">
        <v>168</v>
      </c>
      <c r="G180" s="121" t="s">
        <v>358</v>
      </c>
      <c r="H180" s="10"/>
    </row>
    <row r="181" spans="1:8" x14ac:dyDescent="0.25">
      <c r="A181" s="1" t="s">
        <v>355</v>
      </c>
      <c r="B181" s="123" t="s">
        <v>423</v>
      </c>
      <c r="C181" s="121" t="s">
        <v>2150</v>
      </c>
      <c r="D181" s="121" t="s">
        <v>375</v>
      </c>
      <c r="E181" s="121" t="s">
        <v>168</v>
      </c>
      <c r="F181" s="121" t="s">
        <v>168</v>
      </c>
      <c r="G181" s="121" t="s">
        <v>358</v>
      </c>
      <c r="H181" s="10"/>
    </row>
    <row r="182" spans="1:8" x14ac:dyDescent="0.25">
      <c r="A182" s="1" t="s">
        <v>355</v>
      </c>
      <c r="B182" s="123" t="s">
        <v>424</v>
      </c>
      <c r="C182" s="121" t="s">
        <v>2150</v>
      </c>
      <c r="D182" s="121" t="s">
        <v>290</v>
      </c>
      <c r="E182" s="121" t="s">
        <v>168</v>
      </c>
      <c r="F182" s="121" t="s">
        <v>168</v>
      </c>
      <c r="G182" s="121" t="s">
        <v>358</v>
      </c>
      <c r="H182" s="10"/>
    </row>
    <row r="183" spans="1:8" x14ac:dyDescent="0.25">
      <c r="A183" s="1" t="s">
        <v>355</v>
      </c>
      <c r="B183" s="123" t="s">
        <v>425</v>
      </c>
      <c r="C183" s="121" t="s">
        <v>2150</v>
      </c>
      <c r="D183" s="121" t="s">
        <v>290</v>
      </c>
      <c r="E183" s="121" t="s">
        <v>168</v>
      </c>
      <c r="F183" s="121" t="s">
        <v>168</v>
      </c>
      <c r="G183" s="121" t="s">
        <v>358</v>
      </c>
      <c r="H183" s="10"/>
    </row>
    <row r="184" spans="1:8" x14ac:dyDescent="0.25">
      <c r="A184" s="1" t="s">
        <v>355</v>
      </c>
      <c r="B184" s="123" t="s">
        <v>426</v>
      </c>
      <c r="C184" s="121" t="s">
        <v>2150</v>
      </c>
      <c r="D184" s="121" t="s">
        <v>290</v>
      </c>
      <c r="E184" s="121" t="s">
        <v>168</v>
      </c>
      <c r="F184" s="121" t="s">
        <v>168</v>
      </c>
      <c r="G184" s="121" t="s">
        <v>358</v>
      </c>
      <c r="H184" s="10"/>
    </row>
    <row r="185" spans="1:8" x14ac:dyDescent="0.25">
      <c r="A185" s="1" t="s">
        <v>355</v>
      </c>
      <c r="B185" s="123" t="s">
        <v>359</v>
      </c>
      <c r="C185" s="121" t="s">
        <v>2150</v>
      </c>
      <c r="D185" s="121" t="s">
        <v>357</v>
      </c>
      <c r="E185" s="121" t="s">
        <v>261</v>
      </c>
      <c r="F185" s="121" t="s">
        <v>168</v>
      </c>
      <c r="G185" s="121" t="s">
        <v>358</v>
      </c>
      <c r="H185" s="10"/>
    </row>
    <row r="186" spans="1:8" x14ac:dyDescent="0.25">
      <c r="A186" s="1" t="s">
        <v>355</v>
      </c>
      <c r="B186" s="123" t="s">
        <v>427</v>
      </c>
      <c r="C186" s="121" t="s">
        <v>2150</v>
      </c>
      <c r="D186" s="121" t="s">
        <v>290</v>
      </c>
      <c r="E186" s="121" t="s">
        <v>168</v>
      </c>
      <c r="F186" s="121" t="s">
        <v>168</v>
      </c>
      <c r="G186" s="121" t="s">
        <v>358</v>
      </c>
      <c r="H186" s="10"/>
    </row>
    <row r="187" spans="1:8" x14ac:dyDescent="0.25">
      <c r="A187" s="1" t="s">
        <v>355</v>
      </c>
      <c r="B187" s="123" t="s">
        <v>360</v>
      </c>
      <c r="C187" s="121" t="s">
        <v>2150</v>
      </c>
      <c r="D187" s="121" t="s">
        <v>357</v>
      </c>
      <c r="E187" s="121" t="s">
        <v>261</v>
      </c>
      <c r="F187" s="121" t="s">
        <v>168</v>
      </c>
      <c r="G187" s="121" t="s">
        <v>358</v>
      </c>
      <c r="H187" s="10"/>
    </row>
    <row r="188" spans="1:8" x14ac:dyDescent="0.25">
      <c r="A188" s="1" t="s">
        <v>355</v>
      </c>
      <c r="B188" s="123" t="s">
        <v>428</v>
      </c>
      <c r="C188" s="121" t="s">
        <v>2150</v>
      </c>
      <c r="D188" s="121" t="s">
        <v>290</v>
      </c>
      <c r="E188" s="121" t="s">
        <v>168</v>
      </c>
      <c r="F188" s="121" t="s">
        <v>168</v>
      </c>
      <c r="G188" s="121" t="s">
        <v>358</v>
      </c>
      <c r="H188" s="10"/>
    </row>
    <row r="189" spans="1:8" x14ac:dyDescent="0.25">
      <c r="A189" s="1" t="s">
        <v>355</v>
      </c>
      <c r="B189" s="123" t="s">
        <v>356</v>
      </c>
      <c r="C189" s="121" t="s">
        <v>2150</v>
      </c>
      <c r="D189" s="121" t="s">
        <v>357</v>
      </c>
      <c r="E189" s="121" t="s">
        <v>261</v>
      </c>
      <c r="F189" s="121" t="s">
        <v>168</v>
      </c>
      <c r="G189" s="121" t="s">
        <v>358</v>
      </c>
      <c r="H189" s="10"/>
    </row>
    <row r="190" spans="1:8" x14ac:dyDescent="0.25">
      <c r="A190" s="1" t="s">
        <v>355</v>
      </c>
      <c r="B190" s="123" t="s">
        <v>361</v>
      </c>
      <c r="C190" s="121" t="s">
        <v>2150</v>
      </c>
      <c r="D190" s="121" t="s">
        <v>357</v>
      </c>
      <c r="E190" s="121" t="s">
        <v>261</v>
      </c>
      <c r="F190" s="121" t="s">
        <v>168</v>
      </c>
      <c r="G190" s="121" t="s">
        <v>358</v>
      </c>
      <c r="H190" s="10"/>
    </row>
    <row r="191" spans="1:8" x14ac:dyDescent="0.25">
      <c r="A191" s="1" t="s">
        <v>355</v>
      </c>
      <c r="B191" s="123" t="s">
        <v>433</v>
      </c>
      <c r="C191" s="121" t="s">
        <v>2150</v>
      </c>
      <c r="D191" s="121" t="s">
        <v>301</v>
      </c>
      <c r="E191" s="121" t="s">
        <v>261</v>
      </c>
      <c r="F191" s="121" t="s">
        <v>168</v>
      </c>
      <c r="G191" s="121" t="s">
        <v>358</v>
      </c>
      <c r="H191" s="10"/>
    </row>
    <row r="192" spans="1:8" x14ac:dyDescent="0.25">
      <c r="A192" s="1" t="s">
        <v>434</v>
      </c>
      <c r="B192" s="123" t="s">
        <v>435</v>
      </c>
      <c r="C192" s="121" t="s">
        <v>2148</v>
      </c>
      <c r="D192" s="121" t="s">
        <v>268</v>
      </c>
      <c r="E192" s="121" t="s">
        <v>181</v>
      </c>
      <c r="F192" s="121" t="s">
        <v>168</v>
      </c>
      <c r="G192" s="121" t="s">
        <v>436</v>
      </c>
      <c r="H192" s="10"/>
    </row>
    <row r="193" spans="1:8" x14ac:dyDescent="0.25">
      <c r="A193" s="1" t="s">
        <v>434</v>
      </c>
      <c r="B193" s="123" t="s">
        <v>440</v>
      </c>
      <c r="C193" s="121" t="s">
        <v>2149</v>
      </c>
      <c r="D193" s="121" t="s">
        <v>177</v>
      </c>
      <c r="E193" s="121" t="s">
        <v>181</v>
      </c>
      <c r="F193" s="121" t="s">
        <v>168</v>
      </c>
      <c r="G193" s="121" t="s">
        <v>436</v>
      </c>
      <c r="H193" s="10"/>
    </row>
    <row r="194" spans="1:8" x14ac:dyDescent="0.25">
      <c r="A194" s="1" t="s">
        <v>434</v>
      </c>
      <c r="B194" s="123" t="s">
        <v>441</v>
      </c>
      <c r="C194" s="121" t="s">
        <v>2149</v>
      </c>
      <c r="D194" s="121" t="s">
        <v>268</v>
      </c>
      <c r="E194" s="121" t="s">
        <v>271</v>
      </c>
      <c r="F194" s="121" t="s">
        <v>168</v>
      </c>
      <c r="G194" s="121" t="s">
        <v>436</v>
      </c>
      <c r="H194" s="10"/>
    </row>
    <row r="195" spans="1:8" x14ac:dyDescent="0.25">
      <c r="A195" s="1" t="s">
        <v>434</v>
      </c>
      <c r="B195" s="123" t="s">
        <v>437</v>
      </c>
      <c r="C195" s="121" t="s">
        <v>2147</v>
      </c>
      <c r="D195" s="121" t="s">
        <v>294</v>
      </c>
      <c r="E195" s="121" t="s">
        <v>168</v>
      </c>
      <c r="F195" s="121" t="s">
        <v>168</v>
      </c>
      <c r="G195" s="121" t="s">
        <v>436</v>
      </c>
      <c r="H195" s="10"/>
    </row>
    <row r="196" spans="1:8" x14ac:dyDescent="0.25">
      <c r="A196" s="1" t="s">
        <v>434</v>
      </c>
      <c r="B196" s="123" t="s">
        <v>438</v>
      </c>
      <c r="C196" s="121" t="s">
        <v>2147</v>
      </c>
      <c r="D196" s="121" t="s">
        <v>222</v>
      </c>
      <c r="E196" s="121" t="s">
        <v>223</v>
      </c>
      <c r="F196" s="121" t="s">
        <v>168</v>
      </c>
      <c r="G196" s="121" t="s">
        <v>436</v>
      </c>
      <c r="H196" s="10"/>
    </row>
    <row r="197" spans="1:8" x14ac:dyDescent="0.25">
      <c r="A197" s="1" t="s">
        <v>434</v>
      </c>
      <c r="B197" s="123" t="s">
        <v>439</v>
      </c>
      <c r="C197" s="121" t="s">
        <v>2147</v>
      </c>
      <c r="D197" s="121" t="s">
        <v>245</v>
      </c>
      <c r="E197" s="121" t="s">
        <v>175</v>
      </c>
      <c r="F197" s="121" t="s">
        <v>168</v>
      </c>
      <c r="G197" s="121" t="s">
        <v>436</v>
      </c>
      <c r="H197" s="10"/>
    </row>
    <row r="198" spans="1:8" x14ac:dyDescent="0.25">
      <c r="A198" s="1" t="s">
        <v>442</v>
      </c>
      <c r="B198" s="123" t="s">
        <v>446</v>
      </c>
      <c r="C198" s="121" t="s">
        <v>2148</v>
      </c>
      <c r="D198" s="121" t="s">
        <v>268</v>
      </c>
      <c r="E198" s="121" t="s">
        <v>447</v>
      </c>
      <c r="F198" s="121" t="s">
        <v>168</v>
      </c>
      <c r="G198" s="121" t="s">
        <v>445</v>
      </c>
      <c r="H198" s="10"/>
    </row>
    <row r="199" spans="1:8" x14ac:dyDescent="0.25">
      <c r="A199" s="1" t="s">
        <v>442</v>
      </c>
      <c r="B199" s="123" t="s">
        <v>443</v>
      </c>
      <c r="C199" s="121" t="s">
        <v>2150</v>
      </c>
      <c r="D199" s="121" t="s">
        <v>177</v>
      </c>
      <c r="E199" s="121" t="s">
        <v>444</v>
      </c>
      <c r="F199" s="121" t="s">
        <v>168</v>
      </c>
      <c r="G199" s="121" t="s">
        <v>445</v>
      </c>
      <c r="H199" s="10"/>
    </row>
    <row r="200" spans="1:8" x14ac:dyDescent="0.25">
      <c r="A200" s="1" t="s">
        <v>442</v>
      </c>
      <c r="B200" s="123" t="s">
        <v>448</v>
      </c>
      <c r="C200" s="121" t="s">
        <v>2150</v>
      </c>
      <c r="D200" s="121" t="s">
        <v>177</v>
      </c>
      <c r="E200" s="121" t="s">
        <v>449</v>
      </c>
      <c r="F200" s="121" t="s">
        <v>168</v>
      </c>
      <c r="G200" s="121" t="s">
        <v>445</v>
      </c>
      <c r="H200" s="10"/>
    </row>
    <row r="201" spans="1:8" x14ac:dyDescent="0.25">
      <c r="A201" s="1" t="s">
        <v>442</v>
      </c>
      <c r="B201" s="123" t="s">
        <v>450</v>
      </c>
      <c r="C201" s="121" t="s">
        <v>2150</v>
      </c>
      <c r="D201" s="121" t="s">
        <v>451</v>
      </c>
      <c r="E201" s="121" t="s">
        <v>168</v>
      </c>
      <c r="F201" s="121" t="s">
        <v>452</v>
      </c>
      <c r="G201" s="121" t="s">
        <v>445</v>
      </c>
      <c r="H201" s="10"/>
    </row>
    <row r="202" spans="1:8" x14ac:dyDescent="0.25">
      <c r="A202" s="1" t="s">
        <v>453</v>
      </c>
      <c r="B202" s="123" t="s">
        <v>454</v>
      </c>
      <c r="C202" s="121" t="s">
        <v>2148</v>
      </c>
      <c r="D202" s="121" t="s">
        <v>268</v>
      </c>
      <c r="E202" s="121" t="s">
        <v>455</v>
      </c>
      <c r="F202" s="121" t="s">
        <v>168</v>
      </c>
      <c r="G202" s="121" t="s">
        <v>456</v>
      </c>
      <c r="H202" s="10"/>
    </row>
    <row r="203" spans="1:8" x14ac:dyDescent="0.25">
      <c r="A203" s="1" t="s">
        <v>453</v>
      </c>
      <c r="B203" s="123" t="s">
        <v>457</v>
      </c>
      <c r="C203" s="121" t="s">
        <v>2147</v>
      </c>
      <c r="D203" s="121" t="s">
        <v>174</v>
      </c>
      <c r="E203" s="121" t="s">
        <v>455</v>
      </c>
      <c r="F203" s="121" t="s">
        <v>168</v>
      </c>
      <c r="G203" s="121" t="s">
        <v>456</v>
      </c>
      <c r="H203" s="10"/>
    </row>
    <row r="204" spans="1:8" x14ac:dyDescent="0.25">
      <c r="A204" s="1" t="s">
        <v>453</v>
      </c>
      <c r="B204" s="123" t="s">
        <v>458</v>
      </c>
      <c r="C204" s="121" t="s">
        <v>2150</v>
      </c>
      <c r="D204" s="121" t="s">
        <v>257</v>
      </c>
      <c r="E204" s="121" t="s">
        <v>447</v>
      </c>
      <c r="F204" s="121" t="s">
        <v>168</v>
      </c>
      <c r="G204" s="121" t="s">
        <v>456</v>
      </c>
      <c r="H204" s="10"/>
    </row>
    <row r="205" spans="1:8" x14ac:dyDescent="0.25">
      <c r="A205" s="1" t="s">
        <v>453</v>
      </c>
      <c r="B205" s="123" t="s">
        <v>459</v>
      </c>
      <c r="C205" s="121" t="s">
        <v>2150</v>
      </c>
      <c r="D205" s="121" t="s">
        <v>183</v>
      </c>
      <c r="E205" s="121" t="s">
        <v>447</v>
      </c>
      <c r="F205" s="121" t="s">
        <v>168</v>
      </c>
      <c r="G205" s="121" t="s">
        <v>456</v>
      </c>
      <c r="H205" s="10"/>
    </row>
    <row r="206" spans="1:8" x14ac:dyDescent="0.25">
      <c r="A206" s="1" t="s">
        <v>460</v>
      </c>
      <c r="B206" s="123" t="s">
        <v>461</v>
      </c>
      <c r="C206" s="121" t="s">
        <v>2148</v>
      </c>
      <c r="D206" s="121" t="s">
        <v>268</v>
      </c>
      <c r="E206" s="121" t="s">
        <v>447</v>
      </c>
      <c r="F206" s="121" t="s">
        <v>168</v>
      </c>
      <c r="G206" s="121" t="s">
        <v>462</v>
      </c>
      <c r="H206" s="10"/>
    </row>
    <row r="207" spans="1:8" x14ac:dyDescent="0.25">
      <c r="A207" s="1" t="s">
        <v>460</v>
      </c>
      <c r="B207" s="123" t="s">
        <v>463</v>
      </c>
      <c r="C207" s="121" t="s">
        <v>2147</v>
      </c>
      <c r="D207" s="121" t="s">
        <v>245</v>
      </c>
      <c r="E207" s="121" t="s">
        <v>447</v>
      </c>
      <c r="F207" s="121" t="s">
        <v>168</v>
      </c>
      <c r="G207" s="121" t="s">
        <v>462</v>
      </c>
      <c r="H207" s="10"/>
    </row>
    <row r="208" spans="1:8" x14ac:dyDescent="0.25">
      <c r="A208" s="1" t="s">
        <v>460</v>
      </c>
      <c r="B208" s="123" t="s">
        <v>464</v>
      </c>
      <c r="C208" s="121" t="s">
        <v>2147</v>
      </c>
      <c r="D208" s="121" t="s">
        <v>245</v>
      </c>
      <c r="E208" s="121" t="s">
        <v>447</v>
      </c>
      <c r="F208" s="121" t="s">
        <v>168</v>
      </c>
      <c r="G208" s="121" t="s">
        <v>462</v>
      </c>
      <c r="H208" s="10"/>
    </row>
    <row r="209" spans="1:8" x14ac:dyDescent="0.25">
      <c r="A209" s="1" t="s">
        <v>460</v>
      </c>
      <c r="B209" s="123" t="s">
        <v>465</v>
      </c>
      <c r="C209" s="121" t="s">
        <v>2147</v>
      </c>
      <c r="D209" s="121" t="s">
        <v>174</v>
      </c>
      <c r="E209" s="121" t="s">
        <v>447</v>
      </c>
      <c r="F209" s="121" t="s">
        <v>168</v>
      </c>
      <c r="G209" s="121" t="s">
        <v>462</v>
      </c>
      <c r="H209" s="10"/>
    </row>
    <row r="210" spans="1:8" x14ac:dyDescent="0.25">
      <c r="A210" s="1" t="s">
        <v>460</v>
      </c>
      <c r="B210" s="123" t="s">
        <v>466</v>
      </c>
      <c r="C210" s="121" t="s">
        <v>2147</v>
      </c>
      <c r="D210" s="121" t="s">
        <v>174</v>
      </c>
      <c r="E210" s="121" t="s">
        <v>447</v>
      </c>
      <c r="F210" s="121" t="s">
        <v>168</v>
      </c>
      <c r="G210" s="121" t="s">
        <v>462</v>
      </c>
      <c r="H210" s="10"/>
    </row>
    <row r="211" spans="1:8" x14ac:dyDescent="0.25">
      <c r="A211" s="1" t="s">
        <v>460</v>
      </c>
      <c r="B211" s="123" t="s">
        <v>467</v>
      </c>
      <c r="C211" s="121" t="s">
        <v>2150</v>
      </c>
      <c r="D211" s="121" t="s">
        <v>183</v>
      </c>
      <c r="E211" s="121" t="s">
        <v>447</v>
      </c>
      <c r="F211" s="121" t="s">
        <v>168</v>
      </c>
      <c r="G211" s="121" t="s">
        <v>462</v>
      </c>
      <c r="H211" s="10"/>
    </row>
    <row r="212" spans="1:8" x14ac:dyDescent="0.25">
      <c r="A212" s="1" t="s">
        <v>460</v>
      </c>
      <c r="B212" s="123" t="s">
        <v>468</v>
      </c>
      <c r="C212" s="121" t="s">
        <v>2150</v>
      </c>
      <c r="D212" s="121" t="s">
        <v>183</v>
      </c>
      <c r="E212" s="121" t="s">
        <v>447</v>
      </c>
      <c r="F212" s="121" t="s">
        <v>168</v>
      </c>
      <c r="G212" s="121" t="s">
        <v>462</v>
      </c>
      <c r="H212" s="10"/>
    </row>
    <row r="213" spans="1:8" x14ac:dyDescent="0.25">
      <c r="A213" s="1" t="s">
        <v>469</v>
      </c>
      <c r="B213" s="123" t="s">
        <v>470</v>
      </c>
      <c r="C213" s="121" t="s">
        <v>2149</v>
      </c>
      <c r="D213" s="121" t="s">
        <v>180</v>
      </c>
      <c r="E213" s="121" t="s">
        <v>178</v>
      </c>
      <c r="F213" s="121" t="s">
        <v>168</v>
      </c>
      <c r="G213" s="121" t="s">
        <v>471</v>
      </c>
      <c r="H213" s="10"/>
    </row>
    <row r="214" spans="1:8" x14ac:dyDescent="0.25">
      <c r="A214" s="1" t="s">
        <v>469</v>
      </c>
      <c r="B214" s="123" t="s">
        <v>472</v>
      </c>
      <c r="C214" s="121" t="s">
        <v>2149</v>
      </c>
      <c r="D214" s="121" t="s">
        <v>180</v>
      </c>
      <c r="E214" s="121" t="s">
        <v>181</v>
      </c>
      <c r="F214" s="121" t="s">
        <v>168</v>
      </c>
      <c r="G214" s="121" t="s">
        <v>471</v>
      </c>
      <c r="H214" s="10"/>
    </row>
    <row r="215" spans="1:8" x14ac:dyDescent="0.25">
      <c r="A215" s="1" t="s">
        <v>469</v>
      </c>
      <c r="B215" s="123" t="s">
        <v>473</v>
      </c>
      <c r="C215" s="121" t="s">
        <v>2149</v>
      </c>
      <c r="D215" s="121" t="s">
        <v>177</v>
      </c>
      <c r="E215" s="121" t="s">
        <v>474</v>
      </c>
      <c r="F215" s="121" t="s">
        <v>168</v>
      </c>
      <c r="G215" s="121" t="s">
        <v>471</v>
      </c>
      <c r="H215" s="10"/>
    </row>
    <row r="216" spans="1:8" x14ac:dyDescent="0.25">
      <c r="A216" s="1"/>
      <c r="B216" s="123">
        <v>383445</v>
      </c>
      <c r="C216" s="121"/>
      <c r="D216" s="122" t="s">
        <v>177</v>
      </c>
      <c r="E216" s="122"/>
      <c r="F216" s="122"/>
      <c r="G216" s="121" t="s">
        <v>476</v>
      </c>
      <c r="H216" s="10"/>
    </row>
    <row r="217" spans="1:8" x14ac:dyDescent="0.25">
      <c r="A217" s="1"/>
      <c r="B217" s="123">
        <v>383446</v>
      </c>
      <c r="C217" s="121"/>
      <c r="D217" s="122" t="s">
        <v>177</v>
      </c>
      <c r="E217" s="122"/>
      <c r="F217" s="122"/>
      <c r="G217" s="121" t="s">
        <v>476</v>
      </c>
      <c r="H217" s="10"/>
    </row>
    <row r="218" spans="1:8" x14ac:dyDescent="0.25">
      <c r="A218" s="1" t="s">
        <v>469</v>
      </c>
      <c r="B218" s="123" t="s">
        <v>478</v>
      </c>
      <c r="C218" s="121" t="s">
        <v>2148</v>
      </c>
      <c r="D218" s="121" t="s">
        <v>479</v>
      </c>
      <c r="E218" s="121" t="s">
        <v>168</v>
      </c>
      <c r="F218" s="121" t="s">
        <v>168</v>
      </c>
      <c r="G218" s="121" t="s">
        <v>476</v>
      </c>
      <c r="H218" s="10"/>
    </row>
    <row r="219" spans="1:8" x14ac:dyDescent="0.25">
      <c r="A219" s="1" t="s">
        <v>469</v>
      </c>
      <c r="B219" s="123" t="s">
        <v>480</v>
      </c>
      <c r="C219" s="121" t="s">
        <v>2149</v>
      </c>
      <c r="D219" s="121" t="s">
        <v>177</v>
      </c>
      <c r="E219" s="121" t="s">
        <v>481</v>
      </c>
      <c r="F219" s="121" t="s">
        <v>168</v>
      </c>
      <c r="G219" s="121" t="s">
        <v>476</v>
      </c>
      <c r="H219" s="10"/>
    </row>
    <row r="220" spans="1:8" x14ac:dyDescent="0.25">
      <c r="A220" s="1" t="s">
        <v>469</v>
      </c>
      <c r="B220" s="123" t="s">
        <v>475</v>
      </c>
      <c r="C220" s="121" t="s">
        <v>2147</v>
      </c>
      <c r="D220" s="121" t="s">
        <v>167</v>
      </c>
      <c r="E220" s="121" t="s">
        <v>168</v>
      </c>
      <c r="F220" s="121" t="s">
        <v>169</v>
      </c>
      <c r="G220" s="121" t="s">
        <v>476</v>
      </c>
      <c r="H220" s="10"/>
    </row>
    <row r="221" spans="1:8" x14ac:dyDescent="0.25">
      <c r="A221" s="1" t="s">
        <v>469</v>
      </c>
      <c r="B221" s="123" t="s">
        <v>477</v>
      </c>
      <c r="C221" s="121" t="s">
        <v>2147</v>
      </c>
      <c r="D221" s="121" t="s">
        <v>294</v>
      </c>
      <c r="E221" s="121" t="s">
        <v>168</v>
      </c>
      <c r="F221" s="121" t="s">
        <v>168</v>
      </c>
      <c r="G221" s="121" t="s">
        <v>476</v>
      </c>
      <c r="H221" s="10"/>
    </row>
    <row r="222" spans="1:8" x14ac:dyDescent="0.25">
      <c r="A222" s="142"/>
      <c r="B222" s="123" t="s">
        <v>2166</v>
      </c>
      <c r="C222" s="121" t="s">
        <v>2150</v>
      </c>
      <c r="D222" s="141" t="s">
        <v>177</v>
      </c>
      <c r="E222" s="143" t="s">
        <v>447</v>
      </c>
      <c r="F222" s="143"/>
      <c r="G222" s="121" t="s">
        <v>476</v>
      </c>
      <c r="H222" s="10"/>
    </row>
    <row r="223" spans="1:8" x14ac:dyDescent="0.25">
      <c r="A223" s="142"/>
      <c r="B223" s="123" t="s">
        <v>2165</v>
      </c>
      <c r="C223" s="121" t="s">
        <v>2150</v>
      </c>
      <c r="D223" s="141" t="s">
        <v>177</v>
      </c>
      <c r="E223" s="143" t="s">
        <v>447</v>
      </c>
      <c r="F223" s="143"/>
      <c r="G223" s="121" t="s">
        <v>476</v>
      </c>
      <c r="H223" s="10"/>
    </row>
    <row r="224" spans="1:8" x14ac:dyDescent="0.25">
      <c r="A224" s="1" t="s">
        <v>469</v>
      </c>
      <c r="B224" s="123" t="s">
        <v>482</v>
      </c>
      <c r="C224" s="121" t="s">
        <v>2150</v>
      </c>
      <c r="D224" s="121" t="s">
        <v>177</v>
      </c>
      <c r="E224" s="121" t="s">
        <v>449</v>
      </c>
      <c r="F224" s="121" t="s">
        <v>168</v>
      </c>
      <c r="G224" s="121" t="s">
        <v>476</v>
      </c>
      <c r="H224" s="10"/>
    </row>
    <row r="225" spans="1:8" x14ac:dyDescent="0.25">
      <c r="A225" s="1" t="s">
        <v>469</v>
      </c>
      <c r="B225" s="123" t="s">
        <v>483</v>
      </c>
      <c r="C225" s="121" t="s">
        <v>2150</v>
      </c>
      <c r="D225" s="121" t="s">
        <v>177</v>
      </c>
      <c r="E225" s="121" t="s">
        <v>484</v>
      </c>
      <c r="F225" s="121" t="s">
        <v>168</v>
      </c>
      <c r="G225" s="121" t="s">
        <v>476</v>
      </c>
      <c r="H225" s="10"/>
    </row>
    <row r="226" spans="1:8" x14ac:dyDescent="0.25">
      <c r="A226" s="1" t="s">
        <v>469</v>
      </c>
      <c r="B226" s="123" t="s">
        <v>485</v>
      </c>
      <c r="C226" s="121" t="s">
        <v>2150</v>
      </c>
      <c r="D226" s="121" t="s">
        <v>177</v>
      </c>
      <c r="E226" s="121" t="s">
        <v>449</v>
      </c>
      <c r="F226" s="121" t="s">
        <v>168</v>
      </c>
      <c r="G226" s="121" t="s">
        <v>476</v>
      </c>
      <c r="H226" s="10"/>
    </row>
    <row r="227" spans="1:8" x14ac:dyDescent="0.25">
      <c r="A227" s="1" t="s">
        <v>469</v>
      </c>
      <c r="B227" s="123" t="s">
        <v>486</v>
      </c>
      <c r="C227" s="121" t="s">
        <v>2150</v>
      </c>
      <c r="D227" s="121" t="s">
        <v>177</v>
      </c>
      <c r="E227" s="121" t="s">
        <v>447</v>
      </c>
      <c r="F227" s="121" t="s">
        <v>168</v>
      </c>
      <c r="G227" s="121" t="s">
        <v>476</v>
      </c>
      <c r="H227" s="10"/>
    </row>
    <row r="228" spans="1:8" x14ac:dyDescent="0.25">
      <c r="A228" s="1" t="s">
        <v>469</v>
      </c>
      <c r="B228" s="123" t="s">
        <v>487</v>
      </c>
      <c r="C228" s="121" t="s">
        <v>2150</v>
      </c>
      <c r="D228" s="121" t="s">
        <v>177</v>
      </c>
      <c r="E228" s="121" t="s">
        <v>449</v>
      </c>
      <c r="F228" s="121" t="s">
        <v>168</v>
      </c>
      <c r="G228" s="121" t="s">
        <v>476</v>
      </c>
      <c r="H228" s="10"/>
    </row>
    <row r="229" spans="1:8" x14ac:dyDescent="0.25">
      <c r="A229" s="1" t="s">
        <v>469</v>
      </c>
      <c r="B229" s="123" t="s">
        <v>488</v>
      </c>
      <c r="C229" s="121" t="s">
        <v>2150</v>
      </c>
      <c r="D229" s="121" t="s">
        <v>177</v>
      </c>
      <c r="E229" s="121" t="s">
        <v>447</v>
      </c>
      <c r="F229" s="121" t="s">
        <v>168</v>
      </c>
      <c r="G229" s="121" t="s">
        <v>476</v>
      </c>
      <c r="H229" s="10"/>
    </row>
    <row r="230" spans="1:8" x14ac:dyDescent="0.25">
      <c r="A230" s="1" t="s">
        <v>469</v>
      </c>
      <c r="B230" s="123" t="s">
        <v>489</v>
      </c>
      <c r="C230" s="121" t="s">
        <v>2150</v>
      </c>
      <c r="D230" s="121" t="s">
        <v>177</v>
      </c>
      <c r="E230" s="121" t="s">
        <v>449</v>
      </c>
      <c r="F230" s="121" t="s">
        <v>168</v>
      </c>
      <c r="G230" s="121" t="s">
        <v>476</v>
      </c>
      <c r="H230" s="10"/>
    </row>
    <row r="231" spans="1:8" x14ac:dyDescent="0.25">
      <c r="A231" s="1" t="s">
        <v>469</v>
      </c>
      <c r="B231" s="123" t="s">
        <v>490</v>
      </c>
      <c r="C231" s="121" t="s">
        <v>2150</v>
      </c>
      <c r="D231" s="121" t="s">
        <v>177</v>
      </c>
      <c r="E231" s="121" t="s">
        <v>447</v>
      </c>
      <c r="F231" s="121" t="s">
        <v>168</v>
      </c>
      <c r="G231" s="121" t="s">
        <v>476</v>
      </c>
      <c r="H231" s="10"/>
    </row>
    <row r="232" spans="1:8" x14ac:dyDescent="0.25">
      <c r="A232" s="1" t="s">
        <v>469</v>
      </c>
      <c r="B232" s="123" t="s">
        <v>491</v>
      </c>
      <c r="C232" s="121" t="s">
        <v>2150</v>
      </c>
      <c r="D232" s="121" t="s">
        <v>177</v>
      </c>
      <c r="E232" s="121" t="s">
        <v>449</v>
      </c>
      <c r="F232" s="121" t="s">
        <v>168</v>
      </c>
      <c r="G232" s="121" t="s">
        <v>476</v>
      </c>
      <c r="H232" s="10"/>
    </row>
    <row r="233" spans="1:8" x14ac:dyDescent="0.25">
      <c r="A233" s="1" t="s">
        <v>469</v>
      </c>
      <c r="B233" s="123" t="s">
        <v>492</v>
      </c>
      <c r="C233" s="121" t="s">
        <v>2150</v>
      </c>
      <c r="D233" s="121" t="s">
        <v>177</v>
      </c>
      <c r="E233" s="121" t="s">
        <v>447</v>
      </c>
      <c r="F233" s="121" t="s">
        <v>168</v>
      </c>
      <c r="G233" s="121" t="s">
        <v>476</v>
      </c>
      <c r="H233" s="10"/>
    </row>
    <row r="234" spans="1:8" x14ac:dyDescent="0.25">
      <c r="A234" s="1" t="s">
        <v>493</v>
      </c>
      <c r="B234" s="123" t="s">
        <v>505</v>
      </c>
      <c r="C234" s="121" t="s">
        <v>2148</v>
      </c>
      <c r="D234" s="121" t="s">
        <v>506</v>
      </c>
      <c r="E234" s="121" t="s">
        <v>181</v>
      </c>
      <c r="F234" s="121" t="s">
        <v>168</v>
      </c>
      <c r="G234" s="121" t="s">
        <v>496</v>
      </c>
      <c r="H234" s="10"/>
    </row>
    <row r="235" spans="1:8" x14ac:dyDescent="0.25">
      <c r="A235" s="1" t="s">
        <v>493</v>
      </c>
      <c r="B235" s="123" t="s">
        <v>499</v>
      </c>
      <c r="C235" s="121" t="s">
        <v>2149</v>
      </c>
      <c r="D235" s="121" t="s">
        <v>183</v>
      </c>
      <c r="E235" s="121" t="s">
        <v>271</v>
      </c>
      <c r="F235" s="121" t="s">
        <v>168</v>
      </c>
      <c r="G235" s="121" t="s">
        <v>496</v>
      </c>
      <c r="H235" s="10"/>
    </row>
    <row r="236" spans="1:8" x14ac:dyDescent="0.25">
      <c r="A236" s="1" t="s">
        <v>493</v>
      </c>
      <c r="B236" s="123" t="s">
        <v>500</v>
      </c>
      <c r="C236" s="121" t="s">
        <v>2149</v>
      </c>
      <c r="D236" s="121" t="s">
        <v>501</v>
      </c>
      <c r="E236" s="121" t="s">
        <v>168</v>
      </c>
      <c r="F236" s="121" t="s">
        <v>168</v>
      </c>
      <c r="G236" s="121" t="s">
        <v>496</v>
      </c>
      <c r="H236" s="10"/>
    </row>
    <row r="237" spans="1:8" x14ac:dyDescent="0.25">
      <c r="A237" s="1" t="s">
        <v>493</v>
      </c>
      <c r="B237" s="123" t="s">
        <v>502</v>
      </c>
      <c r="C237" s="121" t="s">
        <v>2149</v>
      </c>
      <c r="D237" s="121" t="s">
        <v>177</v>
      </c>
      <c r="E237" s="121" t="s">
        <v>181</v>
      </c>
      <c r="F237" s="121" t="s">
        <v>168</v>
      </c>
      <c r="G237" s="121" t="s">
        <v>496</v>
      </c>
      <c r="H237" s="10"/>
    </row>
    <row r="238" spans="1:8" x14ac:dyDescent="0.25">
      <c r="A238" s="1" t="s">
        <v>493</v>
      </c>
      <c r="B238" s="123" t="s">
        <v>507</v>
      </c>
      <c r="C238" s="121" t="s">
        <v>2149</v>
      </c>
      <c r="D238" s="121" t="s">
        <v>183</v>
      </c>
      <c r="E238" s="121" t="s">
        <v>181</v>
      </c>
      <c r="F238" s="121" t="s">
        <v>168</v>
      </c>
      <c r="G238" s="121" t="s">
        <v>496</v>
      </c>
      <c r="H238" s="10"/>
    </row>
    <row r="239" spans="1:8" x14ac:dyDescent="0.25">
      <c r="A239" s="1" t="s">
        <v>493</v>
      </c>
      <c r="B239" s="123" t="s">
        <v>510</v>
      </c>
      <c r="C239" s="121" t="s">
        <v>2149</v>
      </c>
      <c r="D239" s="121" t="s">
        <v>268</v>
      </c>
      <c r="E239" s="121" t="s">
        <v>181</v>
      </c>
      <c r="F239" s="121" t="s">
        <v>168</v>
      </c>
      <c r="G239" s="121" t="s">
        <v>496</v>
      </c>
      <c r="H239" s="10"/>
    </row>
    <row r="240" spans="1:8" x14ac:dyDescent="0.25">
      <c r="A240" s="1" t="s">
        <v>493</v>
      </c>
      <c r="B240" s="123" t="s">
        <v>511</v>
      </c>
      <c r="C240" s="121" t="s">
        <v>2149</v>
      </c>
      <c r="D240" s="121" t="s">
        <v>180</v>
      </c>
      <c r="E240" s="121" t="s">
        <v>181</v>
      </c>
      <c r="F240" s="121" t="s">
        <v>168</v>
      </c>
      <c r="G240" s="121" t="s">
        <v>496</v>
      </c>
      <c r="H240" s="10"/>
    </row>
    <row r="241" spans="1:8" x14ac:dyDescent="0.25">
      <c r="A241" s="1" t="s">
        <v>493</v>
      </c>
      <c r="B241" s="123" t="s">
        <v>513</v>
      </c>
      <c r="C241" s="121" t="s">
        <v>2149</v>
      </c>
      <c r="D241" s="121" t="s">
        <v>177</v>
      </c>
      <c r="E241" s="121" t="s">
        <v>181</v>
      </c>
      <c r="F241" s="121" t="s">
        <v>168</v>
      </c>
      <c r="G241" s="121" t="s">
        <v>496</v>
      </c>
      <c r="H241" s="10"/>
    </row>
    <row r="242" spans="1:8" x14ac:dyDescent="0.25">
      <c r="A242" s="1" t="s">
        <v>493</v>
      </c>
      <c r="B242" s="123" t="s">
        <v>515</v>
      </c>
      <c r="C242" s="121" t="s">
        <v>2149</v>
      </c>
      <c r="D242" s="121" t="s">
        <v>183</v>
      </c>
      <c r="E242" s="121" t="s">
        <v>181</v>
      </c>
      <c r="F242" s="121" t="s">
        <v>168</v>
      </c>
      <c r="G242" s="121" t="s">
        <v>496</v>
      </c>
      <c r="H242" s="10"/>
    </row>
    <row r="243" spans="1:8" x14ac:dyDescent="0.25">
      <c r="A243" s="1" t="s">
        <v>493</v>
      </c>
      <c r="B243" s="123" t="s">
        <v>516</v>
      </c>
      <c r="C243" s="121" t="s">
        <v>2149</v>
      </c>
      <c r="D243" s="121" t="s">
        <v>177</v>
      </c>
      <c r="E243" s="121" t="s">
        <v>271</v>
      </c>
      <c r="F243" s="121" t="s">
        <v>168</v>
      </c>
      <c r="G243" s="121" t="s">
        <v>496</v>
      </c>
      <c r="H243" s="10"/>
    </row>
    <row r="244" spans="1:8" x14ac:dyDescent="0.25">
      <c r="A244" s="1" t="s">
        <v>493</v>
      </c>
      <c r="B244" s="123" t="s">
        <v>518</v>
      </c>
      <c r="C244" s="121" t="s">
        <v>2149</v>
      </c>
      <c r="D244" s="121" t="s">
        <v>268</v>
      </c>
      <c r="E244" s="121" t="s">
        <v>181</v>
      </c>
      <c r="F244" s="121" t="s">
        <v>168</v>
      </c>
      <c r="G244" s="121" t="s">
        <v>496</v>
      </c>
      <c r="H244" s="10"/>
    </row>
    <row r="245" spans="1:8" x14ac:dyDescent="0.25">
      <c r="A245" s="1" t="s">
        <v>493</v>
      </c>
      <c r="B245" s="123" t="s">
        <v>519</v>
      </c>
      <c r="C245" s="121" t="s">
        <v>2149</v>
      </c>
      <c r="D245" s="121" t="s">
        <v>268</v>
      </c>
      <c r="E245" s="121" t="s">
        <v>271</v>
      </c>
      <c r="F245" s="121" t="s">
        <v>168</v>
      </c>
      <c r="G245" s="121" t="s">
        <v>496</v>
      </c>
      <c r="H245" s="10"/>
    </row>
    <row r="246" spans="1:8" x14ac:dyDescent="0.25">
      <c r="A246" s="1" t="s">
        <v>493</v>
      </c>
      <c r="B246" s="123" t="s">
        <v>520</v>
      </c>
      <c r="C246" s="121" t="s">
        <v>2149</v>
      </c>
      <c r="D246" s="121" t="s">
        <v>183</v>
      </c>
      <c r="E246" s="121" t="s">
        <v>521</v>
      </c>
      <c r="F246" s="121" t="s">
        <v>168</v>
      </c>
      <c r="G246" s="121" t="s">
        <v>496</v>
      </c>
      <c r="H246" s="10"/>
    </row>
    <row r="247" spans="1:8" x14ac:dyDescent="0.25">
      <c r="A247" s="1" t="s">
        <v>493</v>
      </c>
      <c r="B247" s="123" t="s">
        <v>524</v>
      </c>
      <c r="C247" s="121" t="s">
        <v>2149</v>
      </c>
      <c r="D247" s="121" t="s">
        <v>183</v>
      </c>
      <c r="E247" s="121" t="s">
        <v>181</v>
      </c>
      <c r="F247" s="121" t="s">
        <v>168</v>
      </c>
      <c r="G247" s="121" t="s">
        <v>496</v>
      </c>
      <c r="H247" s="10"/>
    </row>
    <row r="248" spans="1:8" x14ac:dyDescent="0.25">
      <c r="A248" s="1" t="s">
        <v>493</v>
      </c>
      <c r="B248" s="123" t="s">
        <v>526</v>
      </c>
      <c r="C248" s="121" t="s">
        <v>2149</v>
      </c>
      <c r="D248" s="121" t="s">
        <v>183</v>
      </c>
      <c r="E248" s="121" t="s">
        <v>181</v>
      </c>
      <c r="F248" s="121" t="s">
        <v>168</v>
      </c>
      <c r="G248" s="121" t="s">
        <v>496</v>
      </c>
      <c r="H248" s="10"/>
    </row>
    <row r="249" spans="1:8" x14ac:dyDescent="0.25">
      <c r="A249" s="1" t="s">
        <v>493</v>
      </c>
      <c r="B249" s="123" t="s">
        <v>527</v>
      </c>
      <c r="C249" s="121" t="s">
        <v>2149</v>
      </c>
      <c r="D249" s="121" t="s">
        <v>183</v>
      </c>
      <c r="E249" s="121" t="s">
        <v>528</v>
      </c>
      <c r="F249" s="121" t="s">
        <v>168</v>
      </c>
      <c r="G249" s="121" t="s">
        <v>496</v>
      </c>
      <c r="H249" s="10"/>
    </row>
    <row r="250" spans="1:8" x14ac:dyDescent="0.25">
      <c r="A250" s="1" t="s">
        <v>493</v>
      </c>
      <c r="B250" s="123" t="s">
        <v>494</v>
      </c>
      <c r="C250" s="121" t="s">
        <v>2147</v>
      </c>
      <c r="D250" s="121" t="s">
        <v>287</v>
      </c>
      <c r="E250" s="121" t="s">
        <v>495</v>
      </c>
      <c r="F250" s="121" t="s">
        <v>168</v>
      </c>
      <c r="G250" s="121" t="s">
        <v>496</v>
      </c>
      <c r="H250" s="10"/>
    </row>
    <row r="251" spans="1:8" x14ac:dyDescent="0.25">
      <c r="A251" s="1" t="s">
        <v>493</v>
      </c>
      <c r="B251" s="123" t="s">
        <v>497</v>
      </c>
      <c r="C251" s="121" t="s">
        <v>2147</v>
      </c>
      <c r="D251" s="121" t="s">
        <v>239</v>
      </c>
      <c r="E251" s="121" t="s">
        <v>242</v>
      </c>
      <c r="F251" s="121" t="s">
        <v>168</v>
      </c>
      <c r="G251" s="121" t="s">
        <v>496</v>
      </c>
      <c r="H251" s="10"/>
    </row>
    <row r="252" spans="1:8" x14ac:dyDescent="0.25">
      <c r="A252" s="1" t="s">
        <v>493</v>
      </c>
      <c r="B252" s="123" t="s">
        <v>498</v>
      </c>
      <c r="C252" s="121" t="s">
        <v>2147</v>
      </c>
      <c r="D252" s="121" t="s">
        <v>189</v>
      </c>
      <c r="E252" s="121" t="s">
        <v>168</v>
      </c>
      <c r="F252" s="121" t="s">
        <v>168</v>
      </c>
      <c r="G252" s="121" t="s">
        <v>496</v>
      </c>
      <c r="H252" s="10"/>
    </row>
    <row r="253" spans="1:8" x14ac:dyDescent="0.25">
      <c r="A253" s="1" t="s">
        <v>493</v>
      </c>
      <c r="B253" s="123" t="s">
        <v>503</v>
      </c>
      <c r="C253" s="121" t="s">
        <v>2147</v>
      </c>
      <c r="D253" s="121" t="s">
        <v>167</v>
      </c>
      <c r="E253" s="121" t="s">
        <v>168</v>
      </c>
      <c r="F253" s="121" t="s">
        <v>169</v>
      </c>
      <c r="G253" s="121" t="s">
        <v>496</v>
      </c>
      <c r="H253" s="10"/>
    </row>
    <row r="254" spans="1:8" x14ac:dyDescent="0.25">
      <c r="A254" s="1" t="s">
        <v>493</v>
      </c>
      <c r="B254" s="123" t="s">
        <v>504</v>
      </c>
      <c r="C254" s="121" t="s">
        <v>2147</v>
      </c>
      <c r="D254" s="121" t="s">
        <v>245</v>
      </c>
      <c r="E254" s="121" t="s">
        <v>181</v>
      </c>
      <c r="F254" s="121" t="s">
        <v>168</v>
      </c>
      <c r="G254" s="121" t="s">
        <v>496</v>
      </c>
      <c r="H254" s="10"/>
    </row>
    <row r="255" spans="1:8" x14ac:dyDescent="0.25">
      <c r="A255" s="1" t="s">
        <v>493</v>
      </c>
      <c r="B255" s="123" t="s">
        <v>508</v>
      </c>
      <c r="C255" s="121" t="s">
        <v>2147</v>
      </c>
      <c r="D255" s="121" t="s">
        <v>174</v>
      </c>
      <c r="E255" s="121" t="s">
        <v>181</v>
      </c>
      <c r="F255" s="121" t="s">
        <v>168</v>
      </c>
      <c r="G255" s="121" t="s">
        <v>496</v>
      </c>
      <c r="H255" s="10"/>
    </row>
    <row r="256" spans="1:8" x14ac:dyDescent="0.25">
      <c r="A256" s="1" t="s">
        <v>493</v>
      </c>
      <c r="B256" s="123" t="s">
        <v>509</v>
      </c>
      <c r="C256" s="121" t="s">
        <v>2147</v>
      </c>
      <c r="D256" s="121" t="s">
        <v>276</v>
      </c>
      <c r="E256" s="121" t="s">
        <v>223</v>
      </c>
      <c r="F256" s="121" t="s">
        <v>168</v>
      </c>
      <c r="G256" s="121" t="s">
        <v>496</v>
      </c>
      <c r="H256" s="10"/>
    </row>
    <row r="257" spans="1:8" x14ac:dyDescent="0.25">
      <c r="A257" s="1" t="s">
        <v>493</v>
      </c>
      <c r="B257" s="123" t="s">
        <v>512</v>
      </c>
      <c r="C257" s="121" t="s">
        <v>2147</v>
      </c>
      <c r="D257" s="121" t="s">
        <v>294</v>
      </c>
      <c r="E257" s="121" t="s">
        <v>168</v>
      </c>
      <c r="F257" s="121" t="s">
        <v>168</v>
      </c>
      <c r="G257" s="121" t="s">
        <v>496</v>
      </c>
      <c r="H257" s="10"/>
    </row>
    <row r="258" spans="1:8" x14ac:dyDescent="0.25">
      <c r="A258" s="1" t="s">
        <v>493</v>
      </c>
      <c r="B258" s="123" t="s">
        <v>514</v>
      </c>
      <c r="C258" s="121" t="s">
        <v>2147</v>
      </c>
      <c r="D258" s="121" t="s">
        <v>174</v>
      </c>
      <c r="E258" s="121" t="s">
        <v>181</v>
      </c>
      <c r="F258" s="121" t="s">
        <v>168</v>
      </c>
      <c r="G258" s="121" t="s">
        <v>496</v>
      </c>
      <c r="H258" s="10"/>
    </row>
    <row r="259" spans="1:8" x14ac:dyDescent="0.25">
      <c r="A259" s="1" t="s">
        <v>493</v>
      </c>
      <c r="B259" s="123" t="s">
        <v>517</v>
      </c>
      <c r="C259" s="121" t="s">
        <v>2147</v>
      </c>
      <c r="D259" s="121" t="s">
        <v>174</v>
      </c>
      <c r="E259" s="121" t="s">
        <v>271</v>
      </c>
      <c r="F259" s="121" t="s">
        <v>168</v>
      </c>
      <c r="G259" s="121" t="s">
        <v>496</v>
      </c>
      <c r="H259" s="10"/>
    </row>
    <row r="260" spans="1:8" x14ac:dyDescent="0.25">
      <c r="A260" s="1" t="s">
        <v>493</v>
      </c>
      <c r="B260" s="123" t="s">
        <v>522</v>
      </c>
      <c r="C260" s="121" t="s">
        <v>2147</v>
      </c>
      <c r="D260" s="121" t="s">
        <v>294</v>
      </c>
      <c r="E260" s="121" t="s">
        <v>168</v>
      </c>
      <c r="F260" s="121" t="s">
        <v>168</v>
      </c>
      <c r="G260" s="121" t="s">
        <v>496</v>
      </c>
      <c r="H260" s="10"/>
    </row>
    <row r="261" spans="1:8" x14ac:dyDescent="0.25">
      <c r="A261" s="1" t="s">
        <v>493</v>
      </c>
      <c r="B261" s="123" t="s">
        <v>523</v>
      </c>
      <c r="C261" s="121" t="s">
        <v>2147</v>
      </c>
      <c r="D261" s="121" t="s">
        <v>294</v>
      </c>
      <c r="E261" s="121" t="s">
        <v>168</v>
      </c>
      <c r="F261" s="121" t="s">
        <v>168</v>
      </c>
      <c r="G261" s="121" t="s">
        <v>496</v>
      </c>
      <c r="H261" s="10"/>
    </row>
    <row r="262" spans="1:8" x14ac:dyDescent="0.25">
      <c r="A262" s="1" t="s">
        <v>493</v>
      </c>
      <c r="B262" s="123" t="s">
        <v>525</v>
      </c>
      <c r="C262" s="121" t="s">
        <v>2147</v>
      </c>
      <c r="D262" s="121" t="s">
        <v>276</v>
      </c>
      <c r="E262" s="121" t="s">
        <v>223</v>
      </c>
      <c r="F262" s="121" t="s">
        <v>168</v>
      </c>
      <c r="G262" s="121" t="s">
        <v>496</v>
      </c>
      <c r="H262" s="10"/>
    </row>
    <row r="263" spans="1:8" x14ac:dyDescent="0.25">
      <c r="A263" s="1" t="s">
        <v>529</v>
      </c>
      <c r="B263" s="123" t="s">
        <v>537</v>
      </c>
      <c r="C263" s="121" t="s">
        <v>2148</v>
      </c>
      <c r="D263" s="121" t="s">
        <v>506</v>
      </c>
      <c r="E263" s="121" t="s">
        <v>528</v>
      </c>
      <c r="F263" s="121" t="s">
        <v>168</v>
      </c>
      <c r="G263" s="121" t="s">
        <v>532</v>
      </c>
      <c r="H263" s="10"/>
    </row>
    <row r="264" spans="1:8" x14ac:dyDescent="0.25">
      <c r="A264" s="1" t="s">
        <v>529</v>
      </c>
      <c r="B264" s="123" t="s">
        <v>530</v>
      </c>
      <c r="C264" s="121" t="s">
        <v>2151</v>
      </c>
      <c r="D264" s="121" t="s">
        <v>183</v>
      </c>
      <c r="E264" s="121" t="s">
        <v>531</v>
      </c>
      <c r="F264" s="121" t="s">
        <v>168</v>
      </c>
      <c r="G264" s="121" t="s">
        <v>532</v>
      </c>
      <c r="H264" s="10"/>
    </row>
    <row r="265" spans="1:8" x14ac:dyDescent="0.25">
      <c r="A265" s="1" t="s">
        <v>529</v>
      </c>
      <c r="B265" s="123" t="s">
        <v>534</v>
      </c>
      <c r="C265" s="121" t="s">
        <v>2151</v>
      </c>
      <c r="D265" s="121" t="s">
        <v>177</v>
      </c>
      <c r="E265" s="121" t="s">
        <v>528</v>
      </c>
      <c r="F265" s="121" t="s">
        <v>168</v>
      </c>
      <c r="G265" s="121" t="s">
        <v>532</v>
      </c>
      <c r="H265" s="10"/>
    </row>
    <row r="266" spans="1:8" x14ac:dyDescent="0.25">
      <c r="A266" s="1" t="s">
        <v>529</v>
      </c>
      <c r="B266" s="123" t="s">
        <v>535</v>
      </c>
      <c r="C266" s="121" t="s">
        <v>2151</v>
      </c>
      <c r="D266" s="121" t="s">
        <v>180</v>
      </c>
      <c r="E266" s="121" t="s">
        <v>531</v>
      </c>
      <c r="F266" s="121" t="s">
        <v>168</v>
      </c>
      <c r="G266" s="121" t="s">
        <v>532</v>
      </c>
      <c r="H266" s="10"/>
    </row>
    <row r="267" spans="1:8" x14ac:dyDescent="0.25">
      <c r="A267" s="1" t="s">
        <v>529</v>
      </c>
      <c r="B267" s="123" t="s">
        <v>536</v>
      </c>
      <c r="C267" s="121" t="s">
        <v>2151</v>
      </c>
      <c r="D267" s="121" t="s">
        <v>257</v>
      </c>
      <c r="E267" s="121" t="s">
        <v>531</v>
      </c>
      <c r="F267" s="121" t="s">
        <v>168</v>
      </c>
      <c r="G267" s="121" t="s">
        <v>532</v>
      </c>
      <c r="H267" s="10"/>
    </row>
    <row r="268" spans="1:8" x14ac:dyDescent="0.25">
      <c r="A268" s="1" t="s">
        <v>529</v>
      </c>
      <c r="B268" s="123" t="s">
        <v>539</v>
      </c>
      <c r="C268" s="121" t="s">
        <v>2151</v>
      </c>
      <c r="D268" s="121" t="s">
        <v>257</v>
      </c>
      <c r="E268" s="121" t="s">
        <v>528</v>
      </c>
      <c r="F268" s="121" t="s">
        <v>168</v>
      </c>
      <c r="G268" s="121" t="s">
        <v>532</v>
      </c>
      <c r="H268" s="10"/>
    </row>
    <row r="269" spans="1:8" x14ac:dyDescent="0.25">
      <c r="A269" s="1" t="s">
        <v>529</v>
      </c>
      <c r="B269" s="123" t="s">
        <v>540</v>
      </c>
      <c r="C269" s="121" t="s">
        <v>2151</v>
      </c>
      <c r="D269" s="121" t="s">
        <v>257</v>
      </c>
      <c r="E269" s="121" t="s">
        <v>528</v>
      </c>
      <c r="F269" s="121" t="s">
        <v>168</v>
      </c>
      <c r="G269" s="121" t="s">
        <v>532</v>
      </c>
      <c r="H269" s="10"/>
    </row>
    <row r="270" spans="1:8" x14ac:dyDescent="0.25">
      <c r="A270" s="1" t="s">
        <v>529</v>
      </c>
      <c r="B270" s="123" t="s">
        <v>541</v>
      </c>
      <c r="C270" s="121" t="s">
        <v>2151</v>
      </c>
      <c r="D270" s="121" t="s">
        <v>183</v>
      </c>
      <c r="E270" s="121" t="s">
        <v>528</v>
      </c>
      <c r="F270" s="121" t="s">
        <v>168</v>
      </c>
      <c r="G270" s="121" t="s">
        <v>532</v>
      </c>
      <c r="H270" s="10"/>
    </row>
    <row r="271" spans="1:8" x14ac:dyDescent="0.25">
      <c r="A271" s="1" t="s">
        <v>529</v>
      </c>
      <c r="B271" s="123" t="s">
        <v>542</v>
      </c>
      <c r="C271" s="121" t="s">
        <v>2151</v>
      </c>
      <c r="D271" s="121" t="s">
        <v>257</v>
      </c>
      <c r="E271" s="121" t="s">
        <v>528</v>
      </c>
      <c r="F271" s="121" t="s">
        <v>168</v>
      </c>
      <c r="G271" s="121" t="s">
        <v>532</v>
      </c>
      <c r="H271" s="10"/>
    </row>
    <row r="272" spans="1:8" x14ac:dyDescent="0.25">
      <c r="A272" s="1" t="s">
        <v>529</v>
      </c>
      <c r="B272" s="123" t="s">
        <v>533</v>
      </c>
      <c r="C272" s="121" t="s">
        <v>2147</v>
      </c>
      <c r="D272" s="121" t="s">
        <v>174</v>
      </c>
      <c r="E272" s="121" t="s">
        <v>528</v>
      </c>
      <c r="F272" s="121" t="s">
        <v>168</v>
      </c>
      <c r="G272" s="121" t="s">
        <v>532</v>
      </c>
      <c r="H272" s="10"/>
    </row>
    <row r="273" spans="1:8" x14ac:dyDescent="0.25">
      <c r="A273" s="1" t="s">
        <v>529</v>
      </c>
      <c r="B273" s="123" t="s">
        <v>538</v>
      </c>
      <c r="C273" s="121" t="s">
        <v>2147</v>
      </c>
      <c r="D273" s="121" t="s">
        <v>287</v>
      </c>
      <c r="E273" s="121" t="s">
        <v>288</v>
      </c>
      <c r="F273" s="121" t="s">
        <v>168</v>
      </c>
      <c r="G273" s="121" t="s">
        <v>532</v>
      </c>
      <c r="H273" s="10"/>
    </row>
    <row r="274" spans="1:8" x14ac:dyDescent="0.25">
      <c r="A274" s="1" t="s">
        <v>529</v>
      </c>
      <c r="B274" s="123" t="s">
        <v>543</v>
      </c>
      <c r="C274" s="121" t="s">
        <v>2147</v>
      </c>
      <c r="D274" s="121" t="s">
        <v>167</v>
      </c>
      <c r="E274" s="121" t="s">
        <v>168</v>
      </c>
      <c r="F274" s="121" t="s">
        <v>169</v>
      </c>
      <c r="G274" s="121" t="s">
        <v>532</v>
      </c>
      <c r="H274" s="10"/>
    </row>
    <row r="275" spans="1:8" x14ac:dyDescent="0.25">
      <c r="A275" s="1" t="s">
        <v>529</v>
      </c>
      <c r="B275" s="123" t="s">
        <v>544</v>
      </c>
      <c r="C275" s="121" t="s">
        <v>2147</v>
      </c>
      <c r="D275" s="121" t="s">
        <v>287</v>
      </c>
      <c r="E275" s="121" t="s">
        <v>288</v>
      </c>
      <c r="F275" s="121" t="s">
        <v>168</v>
      </c>
      <c r="G275" s="121" t="s">
        <v>532</v>
      </c>
      <c r="H275" s="10"/>
    </row>
    <row r="276" spans="1:8" x14ac:dyDescent="0.25">
      <c r="A276" s="1" t="s">
        <v>529</v>
      </c>
      <c r="B276" s="123" t="s">
        <v>545</v>
      </c>
      <c r="C276" s="121" t="s">
        <v>2147</v>
      </c>
      <c r="D276" s="121" t="s">
        <v>287</v>
      </c>
      <c r="E276" s="121" t="s">
        <v>288</v>
      </c>
      <c r="F276" s="121" t="s">
        <v>168</v>
      </c>
      <c r="G276" s="121" t="s">
        <v>532</v>
      </c>
      <c r="H276" s="10"/>
    </row>
    <row r="277" spans="1:8" x14ac:dyDescent="0.25">
      <c r="A277" s="1" t="s">
        <v>529</v>
      </c>
      <c r="B277" s="123" t="s">
        <v>546</v>
      </c>
      <c r="C277" s="121" t="s">
        <v>2150</v>
      </c>
      <c r="D277" s="121" t="s">
        <v>257</v>
      </c>
      <c r="E277" s="121" t="s">
        <v>531</v>
      </c>
      <c r="F277" s="121" t="s">
        <v>168</v>
      </c>
      <c r="G277" s="121" t="s">
        <v>532</v>
      </c>
      <c r="H277" s="10"/>
    </row>
    <row r="278" spans="1:8" x14ac:dyDescent="0.25">
      <c r="A278" s="1" t="s">
        <v>547</v>
      </c>
      <c r="B278" s="123" t="s">
        <v>553</v>
      </c>
      <c r="C278" s="121" t="s">
        <v>2148</v>
      </c>
      <c r="D278" s="121" t="s">
        <v>506</v>
      </c>
      <c r="E278" s="121" t="s">
        <v>178</v>
      </c>
      <c r="F278" s="121" t="s">
        <v>168</v>
      </c>
      <c r="G278" s="121" t="s">
        <v>549</v>
      </c>
      <c r="H278" s="10"/>
    </row>
    <row r="279" spans="1:8" x14ac:dyDescent="0.25">
      <c r="A279" s="1" t="s">
        <v>547</v>
      </c>
      <c r="B279" s="123" t="s">
        <v>548</v>
      </c>
      <c r="C279" s="121" t="s">
        <v>2147</v>
      </c>
      <c r="D279" s="121" t="s">
        <v>264</v>
      </c>
      <c r="E279" s="121" t="s">
        <v>178</v>
      </c>
      <c r="F279" s="121" t="s">
        <v>168</v>
      </c>
      <c r="G279" s="121" t="s">
        <v>549</v>
      </c>
      <c r="H279" s="10"/>
    </row>
    <row r="280" spans="1:8" x14ac:dyDescent="0.25">
      <c r="A280" s="1" t="s">
        <v>547</v>
      </c>
      <c r="B280" s="123" t="s">
        <v>550</v>
      </c>
      <c r="C280" s="121" t="s">
        <v>2147</v>
      </c>
      <c r="D280" s="121" t="s">
        <v>174</v>
      </c>
      <c r="E280" s="121" t="s">
        <v>178</v>
      </c>
      <c r="F280" s="121" t="s">
        <v>168</v>
      </c>
      <c r="G280" s="121" t="s">
        <v>549</v>
      </c>
      <c r="H280" s="10"/>
    </row>
    <row r="281" spans="1:8" x14ac:dyDescent="0.25">
      <c r="A281" s="1" t="s">
        <v>547</v>
      </c>
      <c r="B281" s="123" t="s">
        <v>551</v>
      </c>
      <c r="C281" s="121" t="s">
        <v>2147</v>
      </c>
      <c r="D281" s="121" t="s">
        <v>264</v>
      </c>
      <c r="E281" s="121" t="s">
        <v>528</v>
      </c>
      <c r="F281" s="121" t="s">
        <v>168</v>
      </c>
      <c r="G281" s="121" t="s">
        <v>549</v>
      </c>
      <c r="H281" s="10"/>
    </row>
    <row r="282" spans="1:8" x14ac:dyDescent="0.25">
      <c r="A282" s="1" t="s">
        <v>547</v>
      </c>
      <c r="B282" s="123" t="s">
        <v>554</v>
      </c>
      <c r="C282" s="121" t="s">
        <v>2147</v>
      </c>
      <c r="D282" s="121" t="s">
        <v>174</v>
      </c>
      <c r="E282" s="121" t="s">
        <v>178</v>
      </c>
      <c r="F282" s="121" t="s">
        <v>168</v>
      </c>
      <c r="G282" s="121" t="s">
        <v>549</v>
      </c>
      <c r="H282" s="10"/>
    </row>
    <row r="283" spans="1:8" x14ac:dyDescent="0.25">
      <c r="A283" s="1" t="s">
        <v>547</v>
      </c>
      <c r="B283" s="123" t="s">
        <v>556</v>
      </c>
      <c r="C283" s="121" t="s">
        <v>2147</v>
      </c>
      <c r="D283" s="121" t="s">
        <v>167</v>
      </c>
      <c r="E283" s="121" t="s">
        <v>168</v>
      </c>
      <c r="F283" s="121" t="s">
        <v>169</v>
      </c>
      <c r="G283" s="121" t="s">
        <v>549</v>
      </c>
      <c r="H283" s="10"/>
    </row>
    <row r="284" spans="1:8" x14ac:dyDescent="0.25">
      <c r="A284" s="1" t="s">
        <v>547</v>
      </c>
      <c r="B284" s="123" t="s">
        <v>557</v>
      </c>
      <c r="C284" s="121" t="s">
        <v>2147</v>
      </c>
      <c r="D284" s="121" t="s">
        <v>174</v>
      </c>
      <c r="E284" s="121" t="s">
        <v>178</v>
      </c>
      <c r="F284" s="121" t="s">
        <v>168</v>
      </c>
      <c r="G284" s="121" t="s">
        <v>549</v>
      </c>
      <c r="H284" s="10"/>
    </row>
    <row r="285" spans="1:8" x14ac:dyDescent="0.25">
      <c r="A285" s="1" t="s">
        <v>547</v>
      </c>
      <c r="B285" s="123" t="s">
        <v>558</v>
      </c>
      <c r="C285" s="121" t="s">
        <v>2147</v>
      </c>
      <c r="D285" s="121" t="s">
        <v>174</v>
      </c>
      <c r="E285" s="121" t="s">
        <v>178</v>
      </c>
      <c r="F285" s="121" t="s">
        <v>168</v>
      </c>
      <c r="G285" s="121" t="s">
        <v>549</v>
      </c>
      <c r="H285" s="10"/>
    </row>
    <row r="286" spans="1:8" x14ac:dyDescent="0.25">
      <c r="A286" s="1" t="s">
        <v>547</v>
      </c>
      <c r="B286" s="123" t="s">
        <v>559</v>
      </c>
      <c r="C286" s="121" t="s">
        <v>2147</v>
      </c>
      <c r="D286" s="121" t="s">
        <v>174</v>
      </c>
      <c r="E286" s="121" t="s">
        <v>528</v>
      </c>
      <c r="F286" s="121" t="s">
        <v>168</v>
      </c>
      <c r="G286" s="121" t="s">
        <v>549</v>
      </c>
      <c r="H286" s="10"/>
    </row>
    <row r="287" spans="1:8" x14ac:dyDescent="0.25">
      <c r="A287" s="1" t="s">
        <v>547</v>
      </c>
      <c r="B287" s="123" t="s">
        <v>560</v>
      </c>
      <c r="C287" s="121" t="s">
        <v>2147</v>
      </c>
      <c r="D287" s="121" t="s">
        <v>561</v>
      </c>
      <c r="E287" s="121" t="s">
        <v>562</v>
      </c>
      <c r="F287" s="121" t="s">
        <v>168</v>
      </c>
      <c r="G287" s="121" t="s">
        <v>549</v>
      </c>
      <c r="H287" s="10"/>
    </row>
    <row r="288" spans="1:8" x14ac:dyDescent="0.25">
      <c r="A288" s="1" t="s">
        <v>547</v>
      </c>
      <c r="B288" s="123" t="s">
        <v>563</v>
      </c>
      <c r="C288" s="121" t="s">
        <v>2147</v>
      </c>
      <c r="D288" s="121" t="s">
        <v>174</v>
      </c>
      <c r="E288" s="121" t="s">
        <v>178</v>
      </c>
      <c r="F288" s="121" t="s">
        <v>168</v>
      </c>
      <c r="G288" s="121" t="s">
        <v>549</v>
      </c>
      <c r="H288" s="10"/>
    </row>
    <row r="289" spans="1:8" x14ac:dyDescent="0.25">
      <c r="A289" s="1" t="s">
        <v>547</v>
      </c>
      <c r="B289" s="123" t="s">
        <v>564</v>
      </c>
      <c r="C289" s="121" t="s">
        <v>2147</v>
      </c>
      <c r="D289" s="121" t="s">
        <v>174</v>
      </c>
      <c r="E289" s="121" t="s">
        <v>528</v>
      </c>
      <c r="F289" s="121" t="s">
        <v>168</v>
      </c>
      <c r="G289" s="121" t="s">
        <v>549</v>
      </c>
      <c r="H289" s="10"/>
    </row>
    <row r="290" spans="1:8" x14ac:dyDescent="0.25">
      <c r="A290" s="1" t="s">
        <v>547</v>
      </c>
      <c r="B290" s="123" t="s">
        <v>565</v>
      </c>
      <c r="C290" s="121" t="s">
        <v>2147</v>
      </c>
      <c r="D290" s="121" t="s">
        <v>287</v>
      </c>
      <c r="E290" s="121" t="s">
        <v>288</v>
      </c>
      <c r="F290" s="121" t="s">
        <v>168</v>
      </c>
      <c r="G290" s="121" t="s">
        <v>549</v>
      </c>
      <c r="H290" s="10"/>
    </row>
    <row r="291" spans="1:8" x14ac:dyDescent="0.25">
      <c r="A291" s="1" t="s">
        <v>547</v>
      </c>
      <c r="B291" s="123" t="s">
        <v>567</v>
      </c>
      <c r="C291" s="121" t="s">
        <v>2147</v>
      </c>
      <c r="D291" s="121" t="s">
        <v>287</v>
      </c>
      <c r="E291" s="121" t="s">
        <v>288</v>
      </c>
      <c r="F291" s="121" t="s">
        <v>168</v>
      </c>
      <c r="G291" s="121" t="s">
        <v>549</v>
      </c>
      <c r="H291" s="10"/>
    </row>
    <row r="292" spans="1:8" x14ac:dyDescent="0.25">
      <c r="A292" s="1" t="s">
        <v>547</v>
      </c>
      <c r="B292" s="123" t="s">
        <v>569</v>
      </c>
      <c r="C292" s="121" t="s">
        <v>2147</v>
      </c>
      <c r="D292" s="121" t="s">
        <v>287</v>
      </c>
      <c r="E292" s="121" t="s">
        <v>288</v>
      </c>
      <c r="F292" s="121" t="s">
        <v>168</v>
      </c>
      <c r="G292" s="121" t="s">
        <v>549</v>
      </c>
      <c r="H292" s="10"/>
    </row>
    <row r="293" spans="1:8" x14ac:dyDescent="0.25">
      <c r="A293" s="1" t="s">
        <v>547</v>
      </c>
      <c r="B293" s="123" t="s">
        <v>552</v>
      </c>
      <c r="C293" s="121" t="s">
        <v>2150</v>
      </c>
      <c r="D293" s="121" t="s">
        <v>257</v>
      </c>
      <c r="E293" s="121" t="s">
        <v>178</v>
      </c>
      <c r="F293" s="121" t="s">
        <v>168</v>
      </c>
      <c r="G293" s="121" t="s">
        <v>549</v>
      </c>
      <c r="H293" s="10"/>
    </row>
    <row r="294" spans="1:8" x14ac:dyDescent="0.25">
      <c r="A294" s="1" t="s">
        <v>547</v>
      </c>
      <c r="B294" s="123" t="s">
        <v>555</v>
      </c>
      <c r="C294" s="121" t="s">
        <v>2150</v>
      </c>
      <c r="D294" s="121" t="s">
        <v>180</v>
      </c>
      <c r="E294" s="121" t="s">
        <v>178</v>
      </c>
      <c r="F294" s="121" t="s">
        <v>168</v>
      </c>
      <c r="G294" s="121" t="s">
        <v>549</v>
      </c>
      <c r="H294" s="10"/>
    </row>
    <row r="295" spans="1:8" x14ac:dyDescent="0.25">
      <c r="A295" s="1" t="s">
        <v>547</v>
      </c>
      <c r="B295" s="123" t="s">
        <v>566</v>
      </c>
      <c r="C295" s="121" t="s">
        <v>2150</v>
      </c>
      <c r="D295" s="121" t="s">
        <v>183</v>
      </c>
      <c r="E295" s="121" t="s">
        <v>178</v>
      </c>
      <c r="F295" s="121" t="s">
        <v>168</v>
      </c>
      <c r="G295" s="121" t="s">
        <v>549</v>
      </c>
      <c r="H295" s="10"/>
    </row>
    <row r="296" spans="1:8" x14ac:dyDescent="0.25">
      <c r="A296" s="1" t="s">
        <v>547</v>
      </c>
      <c r="B296" s="123" t="s">
        <v>568</v>
      </c>
      <c r="C296" s="121" t="s">
        <v>2150</v>
      </c>
      <c r="D296" s="121" t="s">
        <v>180</v>
      </c>
      <c r="E296" s="121" t="s">
        <v>178</v>
      </c>
      <c r="F296" s="121" t="s">
        <v>168</v>
      </c>
      <c r="G296" s="121" t="s">
        <v>549</v>
      </c>
      <c r="H296" s="10"/>
    </row>
    <row r="297" spans="1:8" x14ac:dyDescent="0.25">
      <c r="A297" s="1" t="s">
        <v>547</v>
      </c>
      <c r="B297" s="123" t="s">
        <v>570</v>
      </c>
      <c r="C297" s="121" t="s">
        <v>2150</v>
      </c>
      <c r="D297" s="121" t="s">
        <v>257</v>
      </c>
      <c r="E297" s="121" t="s">
        <v>178</v>
      </c>
      <c r="F297" s="121" t="s">
        <v>168</v>
      </c>
      <c r="G297" s="121" t="s">
        <v>549</v>
      </c>
      <c r="H297" s="10"/>
    </row>
    <row r="298" spans="1:8" x14ac:dyDescent="0.25">
      <c r="A298" s="1" t="s">
        <v>571</v>
      </c>
      <c r="B298" s="123" t="s">
        <v>583</v>
      </c>
      <c r="C298" s="121" t="s">
        <v>2148</v>
      </c>
      <c r="D298" s="121" t="s">
        <v>506</v>
      </c>
      <c r="E298" s="121" t="s">
        <v>584</v>
      </c>
      <c r="F298" s="121" t="s">
        <v>168</v>
      </c>
      <c r="G298" s="121" t="s">
        <v>573</v>
      </c>
      <c r="H298" s="10"/>
    </row>
    <row r="299" spans="1:8" x14ac:dyDescent="0.25">
      <c r="A299" s="1" t="s">
        <v>571</v>
      </c>
      <c r="B299" s="123" t="s">
        <v>577</v>
      </c>
      <c r="C299" s="121" t="s">
        <v>2147</v>
      </c>
      <c r="D299" s="121" t="s">
        <v>264</v>
      </c>
      <c r="E299" s="121" t="s">
        <v>578</v>
      </c>
      <c r="F299" s="121" t="s">
        <v>168</v>
      </c>
      <c r="G299" s="121" t="s">
        <v>573</v>
      </c>
      <c r="H299" s="10"/>
    </row>
    <row r="300" spans="1:8" x14ac:dyDescent="0.25">
      <c r="A300" s="1" t="s">
        <v>571</v>
      </c>
      <c r="B300" s="123" t="s">
        <v>579</v>
      </c>
      <c r="C300" s="121" t="s">
        <v>2147</v>
      </c>
      <c r="D300" s="121" t="s">
        <v>580</v>
      </c>
      <c r="E300" s="121" t="s">
        <v>581</v>
      </c>
      <c r="F300" s="121" t="s">
        <v>168</v>
      </c>
      <c r="G300" s="121" t="s">
        <v>573</v>
      </c>
      <c r="H300" s="10"/>
    </row>
    <row r="301" spans="1:8" x14ac:dyDescent="0.25">
      <c r="A301" s="1" t="s">
        <v>571</v>
      </c>
      <c r="B301" s="123" t="s">
        <v>582</v>
      </c>
      <c r="C301" s="121" t="s">
        <v>2147</v>
      </c>
      <c r="D301" s="121" t="s">
        <v>264</v>
      </c>
      <c r="E301" s="121" t="s">
        <v>578</v>
      </c>
      <c r="F301" s="121" t="s">
        <v>168</v>
      </c>
      <c r="G301" s="121" t="s">
        <v>573</v>
      </c>
      <c r="H301" s="10"/>
    </row>
    <row r="302" spans="1:8" x14ac:dyDescent="0.25">
      <c r="A302" s="1" t="s">
        <v>571</v>
      </c>
      <c r="B302" s="123" t="s">
        <v>585</v>
      </c>
      <c r="C302" s="121" t="s">
        <v>2147</v>
      </c>
      <c r="D302" s="121" t="s">
        <v>580</v>
      </c>
      <c r="E302" s="121" t="s">
        <v>581</v>
      </c>
      <c r="F302" s="121" t="s">
        <v>168</v>
      </c>
      <c r="G302" s="121" t="s">
        <v>573</v>
      </c>
      <c r="H302" s="10"/>
    </row>
    <row r="303" spans="1:8" x14ac:dyDescent="0.25">
      <c r="A303" s="1" t="s">
        <v>571</v>
      </c>
      <c r="B303" s="123" t="s">
        <v>586</v>
      </c>
      <c r="C303" s="121" t="s">
        <v>2147</v>
      </c>
      <c r="D303" s="121" t="s">
        <v>264</v>
      </c>
      <c r="E303" s="121" t="s">
        <v>578</v>
      </c>
      <c r="F303" s="121" t="s">
        <v>168</v>
      </c>
      <c r="G303" s="121" t="s">
        <v>573</v>
      </c>
      <c r="H303" s="10"/>
    </row>
    <row r="304" spans="1:8" x14ac:dyDescent="0.25">
      <c r="A304" s="1" t="s">
        <v>571</v>
      </c>
      <c r="B304" s="123" t="s">
        <v>587</v>
      </c>
      <c r="C304" s="121" t="s">
        <v>2147</v>
      </c>
      <c r="D304" s="121" t="s">
        <v>580</v>
      </c>
      <c r="E304" s="121" t="s">
        <v>581</v>
      </c>
      <c r="F304" s="121" t="s">
        <v>168</v>
      </c>
      <c r="G304" s="121" t="s">
        <v>573</v>
      </c>
      <c r="H304" s="10"/>
    </row>
    <row r="305" spans="1:8" x14ac:dyDescent="0.25">
      <c r="A305" s="1" t="s">
        <v>571</v>
      </c>
      <c r="B305" s="123" t="s">
        <v>588</v>
      </c>
      <c r="C305" s="121" t="s">
        <v>2147</v>
      </c>
      <c r="D305" s="121" t="s">
        <v>580</v>
      </c>
      <c r="E305" s="121" t="s">
        <v>589</v>
      </c>
      <c r="F305" s="121" t="s">
        <v>168</v>
      </c>
      <c r="G305" s="121" t="s">
        <v>573</v>
      </c>
      <c r="H305" s="10"/>
    </row>
    <row r="306" spans="1:8" x14ac:dyDescent="0.25">
      <c r="A306" s="1" t="s">
        <v>571</v>
      </c>
      <c r="B306" s="123" t="s">
        <v>590</v>
      </c>
      <c r="C306" s="121" t="s">
        <v>2147</v>
      </c>
      <c r="D306" s="121" t="s">
        <v>167</v>
      </c>
      <c r="E306" s="121" t="s">
        <v>168</v>
      </c>
      <c r="F306" s="121" t="s">
        <v>169</v>
      </c>
      <c r="G306" s="121" t="s">
        <v>573</v>
      </c>
      <c r="H306" s="10"/>
    </row>
    <row r="307" spans="1:8" x14ac:dyDescent="0.25">
      <c r="A307" s="1" t="s">
        <v>571</v>
      </c>
      <c r="B307" s="123" t="s">
        <v>591</v>
      </c>
      <c r="C307" s="121" t="s">
        <v>2147</v>
      </c>
      <c r="D307" s="121" t="s">
        <v>276</v>
      </c>
      <c r="E307" s="121" t="s">
        <v>223</v>
      </c>
      <c r="F307" s="121" t="s">
        <v>168</v>
      </c>
      <c r="G307" s="121" t="s">
        <v>573</v>
      </c>
      <c r="H307" s="10"/>
    </row>
    <row r="308" spans="1:8" x14ac:dyDescent="0.25">
      <c r="A308" s="1" t="s">
        <v>571</v>
      </c>
      <c r="B308" s="123" t="s">
        <v>592</v>
      </c>
      <c r="C308" s="121" t="s">
        <v>2147</v>
      </c>
      <c r="D308" s="121" t="s">
        <v>264</v>
      </c>
      <c r="E308" s="121" t="s">
        <v>578</v>
      </c>
      <c r="F308" s="121" t="s">
        <v>168</v>
      </c>
      <c r="G308" s="121" t="s">
        <v>573</v>
      </c>
      <c r="H308" s="10"/>
    </row>
    <row r="309" spans="1:8" x14ac:dyDescent="0.25">
      <c r="A309" s="1" t="s">
        <v>571</v>
      </c>
      <c r="B309" s="123" t="s">
        <v>593</v>
      </c>
      <c r="C309" s="121" t="s">
        <v>2147</v>
      </c>
      <c r="D309" s="121" t="s">
        <v>580</v>
      </c>
      <c r="E309" s="121" t="s">
        <v>581</v>
      </c>
      <c r="F309" s="121" t="s">
        <v>168</v>
      </c>
      <c r="G309" s="121" t="s">
        <v>573</v>
      </c>
      <c r="H309" s="10"/>
    </row>
    <row r="310" spans="1:8" x14ac:dyDescent="0.25">
      <c r="A310" s="1" t="s">
        <v>571</v>
      </c>
      <c r="B310" s="123" t="s">
        <v>572</v>
      </c>
      <c r="C310" s="121" t="s">
        <v>2150</v>
      </c>
      <c r="D310" s="121" t="s">
        <v>2215</v>
      </c>
      <c r="E310" s="121" t="s">
        <v>193</v>
      </c>
      <c r="F310" s="121" t="s">
        <v>168</v>
      </c>
      <c r="G310" s="121" t="s">
        <v>573</v>
      </c>
      <c r="H310" s="10"/>
    </row>
    <row r="311" spans="1:8" x14ac:dyDescent="0.25">
      <c r="A311" s="1" t="s">
        <v>571</v>
      </c>
      <c r="B311" s="123" t="s">
        <v>574</v>
      </c>
      <c r="C311" s="121" t="s">
        <v>2150</v>
      </c>
      <c r="D311" s="121" t="s">
        <v>2216</v>
      </c>
      <c r="E311" s="121" t="s">
        <v>193</v>
      </c>
      <c r="F311" s="121" t="s">
        <v>168</v>
      </c>
      <c r="G311" s="121" t="s">
        <v>573</v>
      </c>
      <c r="H311" s="10"/>
    </row>
    <row r="312" spans="1:8" x14ac:dyDescent="0.25">
      <c r="A312" s="1" t="s">
        <v>571</v>
      </c>
      <c r="B312" s="123" t="s">
        <v>575</v>
      </c>
      <c r="C312" s="121" t="s">
        <v>2150</v>
      </c>
      <c r="D312" s="121" t="s">
        <v>2216</v>
      </c>
      <c r="E312" s="121" t="s">
        <v>193</v>
      </c>
      <c r="F312" s="121" t="s">
        <v>168</v>
      </c>
      <c r="G312" s="121" t="s">
        <v>573</v>
      </c>
      <c r="H312" s="10"/>
    </row>
    <row r="313" spans="1:8" x14ac:dyDescent="0.25">
      <c r="A313" s="1" t="s">
        <v>571</v>
      </c>
      <c r="B313" s="123" t="s">
        <v>576</v>
      </c>
      <c r="C313" s="121" t="s">
        <v>2150</v>
      </c>
      <c r="D313" s="121" t="s">
        <v>2217</v>
      </c>
      <c r="E313" s="121" t="s">
        <v>193</v>
      </c>
      <c r="F313" s="121" t="s">
        <v>168</v>
      </c>
      <c r="G313" s="121" t="s">
        <v>573</v>
      </c>
      <c r="H313" s="10"/>
    </row>
    <row r="314" spans="1:8" x14ac:dyDescent="0.25">
      <c r="A314" s="1" t="s">
        <v>594</v>
      </c>
      <c r="B314" s="123" t="s">
        <v>604</v>
      </c>
      <c r="C314" s="121" t="s">
        <v>2148</v>
      </c>
      <c r="D314" s="121" t="s">
        <v>506</v>
      </c>
      <c r="E314" s="121" t="s">
        <v>181</v>
      </c>
      <c r="F314" s="121" t="s">
        <v>168</v>
      </c>
      <c r="G314" s="121" t="s">
        <v>596</v>
      </c>
      <c r="H314" s="10"/>
    </row>
    <row r="315" spans="1:8" x14ac:dyDescent="0.25">
      <c r="A315" s="1" t="s">
        <v>594</v>
      </c>
      <c r="B315" s="123" t="s">
        <v>595</v>
      </c>
      <c r="C315" s="121" t="s">
        <v>2151</v>
      </c>
      <c r="D315" s="121" t="s">
        <v>183</v>
      </c>
      <c r="E315" s="121" t="s">
        <v>528</v>
      </c>
      <c r="F315" s="121" t="s">
        <v>168</v>
      </c>
      <c r="G315" s="121" t="s">
        <v>596</v>
      </c>
      <c r="H315" s="10"/>
    </row>
    <row r="316" spans="1:8" x14ac:dyDescent="0.25">
      <c r="A316" s="1" t="s">
        <v>594</v>
      </c>
      <c r="B316" s="123" t="s">
        <v>597</v>
      </c>
      <c r="C316" s="121" t="s">
        <v>2151</v>
      </c>
      <c r="D316" s="121" t="s">
        <v>180</v>
      </c>
      <c r="E316" s="121" t="s">
        <v>528</v>
      </c>
      <c r="F316" s="121" t="s">
        <v>168</v>
      </c>
      <c r="G316" s="121" t="s">
        <v>596</v>
      </c>
      <c r="H316" s="10"/>
    </row>
    <row r="317" spans="1:8" x14ac:dyDescent="0.25">
      <c r="A317" s="1" t="s">
        <v>594</v>
      </c>
      <c r="B317" s="123" t="s">
        <v>598</v>
      </c>
      <c r="C317" s="121" t="s">
        <v>2151</v>
      </c>
      <c r="D317" s="121" t="s">
        <v>183</v>
      </c>
      <c r="E317" s="121" t="s">
        <v>531</v>
      </c>
      <c r="F317" s="121" t="s">
        <v>168</v>
      </c>
      <c r="G317" s="121" t="s">
        <v>596</v>
      </c>
      <c r="H317" s="10"/>
    </row>
    <row r="318" spans="1:8" x14ac:dyDescent="0.25">
      <c r="A318" s="1" t="s">
        <v>594</v>
      </c>
      <c r="B318" s="123" t="s">
        <v>599</v>
      </c>
      <c r="C318" s="121" t="s">
        <v>2151</v>
      </c>
      <c r="D318" s="121" t="s">
        <v>183</v>
      </c>
      <c r="E318" s="121" t="s">
        <v>528</v>
      </c>
      <c r="F318" s="121" t="s">
        <v>168</v>
      </c>
      <c r="G318" s="121" t="s">
        <v>596</v>
      </c>
      <c r="H318" s="10"/>
    </row>
    <row r="319" spans="1:8" x14ac:dyDescent="0.25">
      <c r="A319" s="1" t="s">
        <v>594</v>
      </c>
      <c r="B319" s="123" t="s">
        <v>600</v>
      </c>
      <c r="C319" s="121" t="s">
        <v>2151</v>
      </c>
      <c r="D319" s="121" t="s">
        <v>183</v>
      </c>
      <c r="E319" s="121" t="s">
        <v>528</v>
      </c>
      <c r="F319" s="121" t="s">
        <v>168</v>
      </c>
      <c r="G319" s="121" t="s">
        <v>596</v>
      </c>
      <c r="H319" s="10"/>
    </row>
    <row r="320" spans="1:8" x14ac:dyDescent="0.25">
      <c r="A320" s="1" t="s">
        <v>594</v>
      </c>
      <c r="B320" s="123" t="s">
        <v>601</v>
      </c>
      <c r="C320" s="121" t="s">
        <v>2151</v>
      </c>
      <c r="D320" s="121" t="s">
        <v>257</v>
      </c>
      <c r="E320" s="121" t="s">
        <v>528</v>
      </c>
      <c r="F320" s="121" t="s">
        <v>168</v>
      </c>
      <c r="G320" s="121" t="s">
        <v>596</v>
      </c>
      <c r="H320" s="10"/>
    </row>
    <row r="321" spans="1:8" x14ac:dyDescent="0.25">
      <c r="A321" s="1" t="s">
        <v>594</v>
      </c>
      <c r="B321" s="123" t="s">
        <v>605</v>
      </c>
      <c r="C321" s="121" t="s">
        <v>2151</v>
      </c>
      <c r="D321" s="121" t="s">
        <v>268</v>
      </c>
      <c r="E321" s="121" t="s">
        <v>528</v>
      </c>
      <c r="F321" s="121" t="s">
        <v>168</v>
      </c>
      <c r="G321" s="121" t="s">
        <v>596</v>
      </c>
      <c r="H321" s="10"/>
    </row>
    <row r="322" spans="1:8" x14ac:dyDescent="0.25">
      <c r="A322" s="1" t="s">
        <v>594</v>
      </c>
      <c r="B322" s="123" t="s">
        <v>606</v>
      </c>
      <c r="C322" s="121" t="s">
        <v>2151</v>
      </c>
      <c r="D322" s="121" t="s">
        <v>183</v>
      </c>
      <c r="E322" s="121" t="s">
        <v>528</v>
      </c>
      <c r="F322" s="121" t="s">
        <v>168</v>
      </c>
      <c r="G322" s="121" t="s">
        <v>596</v>
      </c>
      <c r="H322" s="10"/>
    </row>
    <row r="323" spans="1:8" x14ac:dyDescent="0.25">
      <c r="A323" s="1" t="s">
        <v>594</v>
      </c>
      <c r="B323" s="123" t="s">
        <v>610</v>
      </c>
      <c r="C323" s="121" t="s">
        <v>2151</v>
      </c>
      <c r="D323" s="121" t="s">
        <v>183</v>
      </c>
      <c r="E323" s="121" t="s">
        <v>528</v>
      </c>
      <c r="F323" s="121" t="s">
        <v>168</v>
      </c>
      <c r="G323" s="121" t="s">
        <v>596</v>
      </c>
      <c r="H323" s="10"/>
    </row>
    <row r="324" spans="1:8" x14ac:dyDescent="0.25">
      <c r="A324" s="1" t="s">
        <v>594</v>
      </c>
      <c r="B324" s="123" t="s">
        <v>611</v>
      </c>
      <c r="C324" s="121" t="s">
        <v>2151</v>
      </c>
      <c r="D324" s="121" t="s">
        <v>183</v>
      </c>
      <c r="E324" s="121" t="s">
        <v>531</v>
      </c>
      <c r="F324" s="121" t="s">
        <v>168</v>
      </c>
      <c r="G324" s="121" t="s">
        <v>596</v>
      </c>
      <c r="H324" s="10"/>
    </row>
    <row r="325" spans="1:8" x14ac:dyDescent="0.25">
      <c r="A325" s="1" t="s">
        <v>594</v>
      </c>
      <c r="B325" s="123" t="s">
        <v>602</v>
      </c>
      <c r="C325" s="121" t="s">
        <v>2147</v>
      </c>
      <c r="D325" s="121" t="s">
        <v>276</v>
      </c>
      <c r="E325" s="121" t="s">
        <v>223</v>
      </c>
      <c r="F325" s="121" t="s">
        <v>168</v>
      </c>
      <c r="G325" s="121" t="s">
        <v>596</v>
      </c>
      <c r="H325" s="10"/>
    </row>
    <row r="326" spans="1:8" x14ac:dyDescent="0.25">
      <c r="A326" s="1" t="s">
        <v>594</v>
      </c>
      <c r="B326" s="123" t="s">
        <v>603</v>
      </c>
      <c r="C326" s="121" t="s">
        <v>2147</v>
      </c>
      <c r="D326" s="121" t="s">
        <v>167</v>
      </c>
      <c r="E326" s="121" t="s">
        <v>168</v>
      </c>
      <c r="F326" s="121" t="s">
        <v>169</v>
      </c>
      <c r="G326" s="121" t="s">
        <v>596</v>
      </c>
      <c r="H326" s="10"/>
    </row>
    <row r="327" spans="1:8" x14ac:dyDescent="0.25">
      <c r="A327" s="1" t="s">
        <v>594</v>
      </c>
      <c r="B327" s="123" t="s">
        <v>607</v>
      </c>
      <c r="C327" s="121" t="s">
        <v>2147</v>
      </c>
      <c r="D327" s="121" t="s">
        <v>174</v>
      </c>
      <c r="E327" s="121" t="s">
        <v>528</v>
      </c>
      <c r="F327" s="121" t="s">
        <v>168</v>
      </c>
      <c r="G327" s="121" t="s">
        <v>596</v>
      </c>
      <c r="H327" s="10"/>
    </row>
    <row r="328" spans="1:8" x14ac:dyDescent="0.25">
      <c r="A328" s="1" t="s">
        <v>594</v>
      </c>
      <c r="B328" s="123" t="s">
        <v>608</v>
      </c>
      <c r="C328" s="121" t="s">
        <v>2147</v>
      </c>
      <c r="D328" s="121" t="s">
        <v>174</v>
      </c>
      <c r="E328" s="121" t="s">
        <v>528</v>
      </c>
      <c r="F328" s="121" t="s">
        <v>168</v>
      </c>
      <c r="G328" s="121" t="s">
        <v>596</v>
      </c>
      <c r="H328" s="10"/>
    </row>
    <row r="329" spans="1:8" x14ac:dyDescent="0.25">
      <c r="A329" s="1" t="s">
        <v>594</v>
      </c>
      <c r="B329" s="123" t="s">
        <v>609</v>
      </c>
      <c r="C329" s="121" t="s">
        <v>2147</v>
      </c>
      <c r="D329" s="121" t="s">
        <v>174</v>
      </c>
      <c r="E329" s="121" t="s">
        <v>528</v>
      </c>
      <c r="F329" s="121" t="s">
        <v>168</v>
      </c>
      <c r="G329" s="121" t="s">
        <v>596</v>
      </c>
      <c r="H329" s="10"/>
    </row>
    <row r="330" spans="1:8" x14ac:dyDescent="0.25">
      <c r="A330" s="1" t="s">
        <v>612</v>
      </c>
      <c r="B330" s="123" t="s">
        <v>613</v>
      </c>
      <c r="C330" s="121" t="s">
        <v>2148</v>
      </c>
      <c r="D330" s="121" t="s">
        <v>614</v>
      </c>
      <c r="E330" s="121" t="s">
        <v>615</v>
      </c>
      <c r="F330" s="121" t="s">
        <v>168</v>
      </c>
      <c r="G330" s="121" t="s">
        <v>616</v>
      </c>
      <c r="H330" s="10"/>
    </row>
    <row r="331" spans="1:8" x14ac:dyDescent="0.25">
      <c r="A331" s="1" t="s">
        <v>612</v>
      </c>
      <c r="B331" s="123" t="s">
        <v>617</v>
      </c>
      <c r="C331" s="121" t="s">
        <v>2149</v>
      </c>
      <c r="D331" s="121" t="s">
        <v>618</v>
      </c>
      <c r="E331" s="121" t="s">
        <v>615</v>
      </c>
      <c r="F331" s="121" t="s">
        <v>168</v>
      </c>
      <c r="G331" s="121" t="s">
        <v>616</v>
      </c>
      <c r="H331" s="10"/>
    </row>
    <row r="332" spans="1:8" x14ac:dyDescent="0.25">
      <c r="A332" s="1" t="s">
        <v>612</v>
      </c>
      <c r="B332" s="123" t="s">
        <v>619</v>
      </c>
      <c r="C332" s="121" t="s">
        <v>2149</v>
      </c>
      <c r="D332" s="121" t="s">
        <v>618</v>
      </c>
      <c r="E332" s="121" t="s">
        <v>615</v>
      </c>
      <c r="F332" s="121" t="s">
        <v>168</v>
      </c>
      <c r="G332" s="121" t="s">
        <v>616</v>
      </c>
      <c r="H332" s="10"/>
    </row>
    <row r="333" spans="1:8" x14ac:dyDescent="0.25">
      <c r="A333" s="1" t="s">
        <v>612</v>
      </c>
      <c r="B333" s="123" t="s">
        <v>620</v>
      </c>
      <c r="C333" s="121" t="s">
        <v>2149</v>
      </c>
      <c r="D333" s="121" t="s">
        <v>621</v>
      </c>
      <c r="E333" s="121" t="s">
        <v>615</v>
      </c>
      <c r="F333" s="121" t="s">
        <v>168</v>
      </c>
      <c r="G333" s="121" t="s">
        <v>616</v>
      </c>
      <c r="H333" s="10"/>
    </row>
    <row r="334" spans="1:8" x14ac:dyDescent="0.25">
      <c r="A334" s="1" t="s">
        <v>612</v>
      </c>
      <c r="B334" s="123" t="s">
        <v>622</v>
      </c>
      <c r="C334" s="121" t="s">
        <v>2149</v>
      </c>
      <c r="D334" s="121" t="s">
        <v>621</v>
      </c>
      <c r="E334" s="121" t="s">
        <v>615</v>
      </c>
      <c r="F334" s="121" t="s">
        <v>168</v>
      </c>
      <c r="G334" s="121" t="s">
        <v>616</v>
      </c>
      <c r="H334" s="10"/>
    </row>
    <row r="335" spans="1:8" x14ac:dyDescent="0.25">
      <c r="A335" s="1" t="s">
        <v>612</v>
      </c>
      <c r="B335" s="123" t="s">
        <v>623</v>
      </c>
      <c r="C335" s="121" t="s">
        <v>2149</v>
      </c>
      <c r="D335" s="121" t="s">
        <v>618</v>
      </c>
      <c r="E335" s="121" t="s">
        <v>615</v>
      </c>
      <c r="F335" s="121" t="s">
        <v>168</v>
      </c>
      <c r="G335" s="121" t="s">
        <v>616</v>
      </c>
      <c r="H335" s="10"/>
    </row>
    <row r="336" spans="1:8" x14ac:dyDescent="0.25">
      <c r="A336" s="1" t="s">
        <v>624</v>
      </c>
      <c r="B336" s="123" t="s">
        <v>625</v>
      </c>
      <c r="C336" s="121" t="s">
        <v>2148</v>
      </c>
      <c r="D336" s="121" t="s">
        <v>626</v>
      </c>
      <c r="E336" s="121" t="s">
        <v>168</v>
      </c>
      <c r="F336" s="121" t="s">
        <v>168</v>
      </c>
      <c r="G336" s="121" t="s">
        <v>627</v>
      </c>
      <c r="H336" s="10"/>
    </row>
    <row r="337" spans="1:8" x14ac:dyDescent="0.25">
      <c r="A337" s="1" t="s">
        <v>624</v>
      </c>
      <c r="B337" s="123" t="s">
        <v>630</v>
      </c>
      <c r="C337" s="121" t="s">
        <v>2148</v>
      </c>
      <c r="D337" s="121" t="s">
        <v>631</v>
      </c>
      <c r="E337" s="121" t="s">
        <v>168</v>
      </c>
      <c r="F337" s="121" t="s">
        <v>168</v>
      </c>
      <c r="G337" s="121" t="s">
        <v>627</v>
      </c>
      <c r="H337" s="10"/>
    </row>
    <row r="338" spans="1:8" x14ac:dyDescent="0.25">
      <c r="A338" s="1" t="s">
        <v>624</v>
      </c>
      <c r="B338" s="123" t="s">
        <v>629</v>
      </c>
      <c r="C338" s="121" t="s">
        <v>2149</v>
      </c>
      <c r="D338" s="121" t="s">
        <v>183</v>
      </c>
      <c r="E338" s="121" t="s">
        <v>178</v>
      </c>
      <c r="F338" s="121" t="s">
        <v>168</v>
      </c>
      <c r="G338" s="121" t="s">
        <v>627</v>
      </c>
      <c r="H338" s="10"/>
    </row>
    <row r="339" spans="1:8" x14ac:dyDescent="0.25">
      <c r="A339" s="1" t="s">
        <v>624</v>
      </c>
      <c r="B339" s="123" t="s">
        <v>632</v>
      </c>
      <c r="C339" s="121" t="s">
        <v>2149</v>
      </c>
      <c r="D339" s="121" t="s">
        <v>183</v>
      </c>
      <c r="E339" s="121" t="s">
        <v>181</v>
      </c>
      <c r="F339" s="121" t="s">
        <v>168</v>
      </c>
      <c r="G339" s="121" t="s">
        <v>627</v>
      </c>
      <c r="H339" s="10"/>
    </row>
    <row r="340" spans="1:8" x14ac:dyDescent="0.25">
      <c r="A340" s="1" t="s">
        <v>624</v>
      </c>
      <c r="B340" s="123" t="s">
        <v>633</v>
      </c>
      <c r="C340" s="121" t="s">
        <v>2149</v>
      </c>
      <c r="D340" s="121" t="s">
        <v>180</v>
      </c>
      <c r="E340" s="121" t="s">
        <v>181</v>
      </c>
      <c r="F340" s="121" t="s">
        <v>168</v>
      </c>
      <c r="G340" s="121" t="s">
        <v>627</v>
      </c>
      <c r="H340" s="10"/>
    </row>
    <row r="341" spans="1:8" x14ac:dyDescent="0.25">
      <c r="A341" s="1" t="s">
        <v>624</v>
      </c>
      <c r="B341" s="123" t="s">
        <v>634</v>
      </c>
      <c r="C341" s="121" t="s">
        <v>2149</v>
      </c>
      <c r="D341" s="121" t="s">
        <v>268</v>
      </c>
      <c r="E341" s="121" t="s">
        <v>178</v>
      </c>
      <c r="F341" s="121" t="s">
        <v>168</v>
      </c>
      <c r="G341" s="121" t="s">
        <v>627</v>
      </c>
      <c r="H341" s="10"/>
    </row>
    <row r="342" spans="1:8" x14ac:dyDescent="0.25">
      <c r="A342" s="1" t="s">
        <v>624</v>
      </c>
      <c r="B342" s="123" t="s">
        <v>637</v>
      </c>
      <c r="C342" s="121" t="s">
        <v>2149</v>
      </c>
      <c r="D342" s="121" t="s">
        <v>177</v>
      </c>
      <c r="E342" s="121" t="s">
        <v>299</v>
      </c>
      <c r="F342" s="121" t="s">
        <v>168</v>
      </c>
      <c r="G342" s="121" t="s">
        <v>627</v>
      </c>
      <c r="H342" s="10"/>
    </row>
    <row r="343" spans="1:8" x14ac:dyDescent="0.25">
      <c r="A343" s="1" t="s">
        <v>624</v>
      </c>
      <c r="B343" s="123" t="s">
        <v>638</v>
      </c>
      <c r="C343" s="121" t="s">
        <v>2149</v>
      </c>
      <c r="D343" s="121" t="s">
        <v>183</v>
      </c>
      <c r="E343" s="121" t="s">
        <v>639</v>
      </c>
      <c r="F343" s="121" t="s">
        <v>168</v>
      </c>
      <c r="G343" s="121" t="s">
        <v>627</v>
      </c>
      <c r="H343" s="10"/>
    </row>
    <row r="344" spans="1:8" x14ac:dyDescent="0.25">
      <c r="A344" s="1" t="s">
        <v>624</v>
      </c>
      <c r="B344" s="123" t="s">
        <v>640</v>
      </c>
      <c r="C344" s="121" t="s">
        <v>2149</v>
      </c>
      <c r="D344" s="121" t="s">
        <v>183</v>
      </c>
      <c r="E344" s="121" t="s">
        <v>178</v>
      </c>
      <c r="F344" s="121" t="s">
        <v>168</v>
      </c>
      <c r="G344" s="121" t="s">
        <v>627</v>
      </c>
      <c r="H344" s="10"/>
    </row>
    <row r="345" spans="1:8" x14ac:dyDescent="0.25">
      <c r="A345" s="1" t="s">
        <v>624</v>
      </c>
      <c r="B345" s="123" t="s">
        <v>641</v>
      </c>
      <c r="C345" s="121" t="s">
        <v>2149</v>
      </c>
      <c r="D345" s="121" t="s">
        <v>183</v>
      </c>
      <c r="E345" s="121" t="s">
        <v>178</v>
      </c>
      <c r="F345" s="121" t="s">
        <v>168</v>
      </c>
      <c r="G345" s="121" t="s">
        <v>627</v>
      </c>
      <c r="H345" s="10"/>
    </row>
    <row r="346" spans="1:8" x14ac:dyDescent="0.25">
      <c r="A346" s="1" t="s">
        <v>624</v>
      </c>
      <c r="B346" s="123" t="s">
        <v>642</v>
      </c>
      <c r="C346" s="121" t="s">
        <v>2149</v>
      </c>
      <c r="D346" s="121" t="s">
        <v>183</v>
      </c>
      <c r="E346" s="121" t="s">
        <v>181</v>
      </c>
      <c r="F346" s="121" t="s">
        <v>168</v>
      </c>
      <c r="G346" s="121" t="s">
        <v>627</v>
      </c>
      <c r="H346" s="10"/>
    </row>
    <row r="347" spans="1:8" x14ac:dyDescent="0.25">
      <c r="A347" s="1" t="s">
        <v>624</v>
      </c>
      <c r="B347" s="123" t="s">
        <v>643</v>
      </c>
      <c r="C347" s="121" t="s">
        <v>2149</v>
      </c>
      <c r="D347" s="121" t="s">
        <v>180</v>
      </c>
      <c r="E347" s="121" t="s">
        <v>444</v>
      </c>
      <c r="F347" s="121" t="s">
        <v>168</v>
      </c>
      <c r="G347" s="121" t="s">
        <v>627</v>
      </c>
      <c r="H347" s="10"/>
    </row>
    <row r="348" spans="1:8" x14ac:dyDescent="0.25">
      <c r="A348" s="1" t="s">
        <v>624</v>
      </c>
      <c r="B348" s="123" t="s">
        <v>644</v>
      </c>
      <c r="C348" s="121" t="s">
        <v>2149</v>
      </c>
      <c r="D348" s="121" t="s">
        <v>183</v>
      </c>
      <c r="E348" s="121" t="s">
        <v>228</v>
      </c>
      <c r="F348" s="121" t="s">
        <v>168</v>
      </c>
      <c r="G348" s="121" t="s">
        <v>627</v>
      </c>
      <c r="H348" s="10"/>
    </row>
    <row r="349" spans="1:8" x14ac:dyDescent="0.25">
      <c r="A349" s="1" t="s">
        <v>624</v>
      </c>
      <c r="B349" s="123" t="s">
        <v>628</v>
      </c>
      <c r="C349" s="121" t="s">
        <v>2147</v>
      </c>
      <c r="D349" s="121" t="s">
        <v>274</v>
      </c>
      <c r="E349" s="121" t="s">
        <v>168</v>
      </c>
      <c r="F349" s="121" t="s">
        <v>169</v>
      </c>
      <c r="G349" s="121" t="s">
        <v>627</v>
      </c>
      <c r="H349" s="10"/>
    </row>
    <row r="350" spans="1:8" x14ac:dyDescent="0.25">
      <c r="A350" s="1" t="s">
        <v>624</v>
      </c>
      <c r="B350" s="123" t="s">
        <v>635</v>
      </c>
      <c r="C350" s="121" t="s">
        <v>2147</v>
      </c>
      <c r="D350" s="121" t="s">
        <v>274</v>
      </c>
      <c r="E350" s="121" t="s">
        <v>168</v>
      </c>
      <c r="F350" s="121" t="s">
        <v>169</v>
      </c>
      <c r="G350" s="121" t="s">
        <v>627</v>
      </c>
      <c r="H350" s="10"/>
    </row>
    <row r="351" spans="1:8" x14ac:dyDescent="0.25">
      <c r="A351" s="1" t="s">
        <v>624</v>
      </c>
      <c r="B351" s="123" t="s">
        <v>636</v>
      </c>
      <c r="C351" s="121" t="s">
        <v>2147</v>
      </c>
      <c r="D351" s="121" t="s">
        <v>167</v>
      </c>
      <c r="E351" s="121" t="s">
        <v>168</v>
      </c>
      <c r="F351" s="121" t="s">
        <v>169</v>
      </c>
      <c r="G351" s="121" t="s">
        <v>627</v>
      </c>
      <c r="H351" s="10"/>
    </row>
    <row r="352" spans="1:8" x14ac:dyDescent="0.25">
      <c r="A352" s="1" t="s">
        <v>645</v>
      </c>
      <c r="B352" s="123" t="s">
        <v>648</v>
      </c>
      <c r="C352" s="121" t="s">
        <v>2148</v>
      </c>
      <c r="D352" s="121" t="s">
        <v>268</v>
      </c>
      <c r="E352" s="121" t="s">
        <v>178</v>
      </c>
      <c r="F352" s="121" t="s">
        <v>168</v>
      </c>
      <c r="G352" s="121" t="s">
        <v>647</v>
      </c>
      <c r="H352" s="10"/>
    </row>
    <row r="353" spans="1:8" x14ac:dyDescent="0.25">
      <c r="A353" s="1" t="s">
        <v>645</v>
      </c>
      <c r="B353" s="123" t="s">
        <v>646</v>
      </c>
      <c r="C353" s="121" t="s">
        <v>2149</v>
      </c>
      <c r="D353" s="121" t="s">
        <v>180</v>
      </c>
      <c r="E353" s="121" t="s">
        <v>178</v>
      </c>
      <c r="F353" s="121" t="s">
        <v>168</v>
      </c>
      <c r="G353" s="121" t="s">
        <v>647</v>
      </c>
      <c r="H353" s="10"/>
    </row>
    <row r="354" spans="1:8" x14ac:dyDescent="0.25">
      <c r="A354" s="1" t="s">
        <v>645</v>
      </c>
      <c r="B354" s="123" t="s">
        <v>649</v>
      </c>
      <c r="C354" s="121" t="s">
        <v>2149</v>
      </c>
      <c r="D354" s="121" t="s">
        <v>180</v>
      </c>
      <c r="E354" s="121" t="s">
        <v>178</v>
      </c>
      <c r="F354" s="121" t="s">
        <v>168</v>
      </c>
      <c r="G354" s="121" t="s">
        <v>647</v>
      </c>
      <c r="H354" s="10"/>
    </row>
    <row r="355" spans="1:8" x14ac:dyDescent="0.25">
      <c r="A355" s="1" t="s">
        <v>645</v>
      </c>
      <c r="B355" s="123" t="s">
        <v>651</v>
      </c>
      <c r="C355" s="121" t="s">
        <v>2149</v>
      </c>
      <c r="D355" s="121" t="s">
        <v>180</v>
      </c>
      <c r="E355" s="121" t="s">
        <v>178</v>
      </c>
      <c r="F355" s="121" t="s">
        <v>168</v>
      </c>
      <c r="G355" s="121" t="s">
        <v>647</v>
      </c>
      <c r="H355" s="10"/>
    </row>
    <row r="356" spans="1:8" x14ac:dyDescent="0.25">
      <c r="A356" s="1" t="s">
        <v>645</v>
      </c>
      <c r="B356" s="123" t="s">
        <v>652</v>
      </c>
      <c r="C356" s="121" t="s">
        <v>2149</v>
      </c>
      <c r="D356" s="121" t="s">
        <v>180</v>
      </c>
      <c r="E356" s="121" t="s">
        <v>178</v>
      </c>
      <c r="F356" s="121" t="s">
        <v>168</v>
      </c>
      <c r="G356" s="121" t="s">
        <v>647</v>
      </c>
      <c r="H356" s="10"/>
    </row>
    <row r="357" spans="1:8" x14ac:dyDescent="0.25">
      <c r="A357" s="1" t="s">
        <v>645</v>
      </c>
      <c r="B357" s="123" t="s">
        <v>653</v>
      </c>
      <c r="C357" s="121" t="s">
        <v>2149</v>
      </c>
      <c r="D357" s="121" t="s">
        <v>180</v>
      </c>
      <c r="E357" s="121" t="s">
        <v>178</v>
      </c>
      <c r="F357" s="121" t="s">
        <v>168</v>
      </c>
      <c r="G357" s="121" t="s">
        <v>647</v>
      </c>
      <c r="H357" s="10"/>
    </row>
    <row r="358" spans="1:8" x14ac:dyDescent="0.25">
      <c r="A358" s="1" t="s">
        <v>645</v>
      </c>
      <c r="B358" s="123" t="s">
        <v>654</v>
      </c>
      <c r="C358" s="121" t="s">
        <v>2149</v>
      </c>
      <c r="D358" s="121" t="s">
        <v>180</v>
      </c>
      <c r="E358" s="121" t="s">
        <v>178</v>
      </c>
      <c r="F358" s="121" t="s">
        <v>168</v>
      </c>
      <c r="G358" s="121" t="s">
        <v>647</v>
      </c>
      <c r="H358" s="10"/>
    </row>
    <row r="359" spans="1:8" x14ac:dyDescent="0.25">
      <c r="A359" s="1" t="s">
        <v>645</v>
      </c>
      <c r="B359" s="123" t="s">
        <v>655</v>
      </c>
      <c r="C359" s="121" t="s">
        <v>2149</v>
      </c>
      <c r="D359" s="121" t="s">
        <v>180</v>
      </c>
      <c r="E359" s="121" t="s">
        <v>178</v>
      </c>
      <c r="F359" s="121" t="s">
        <v>168</v>
      </c>
      <c r="G359" s="121" t="s">
        <v>647</v>
      </c>
      <c r="H359" s="10"/>
    </row>
    <row r="360" spans="1:8" x14ac:dyDescent="0.25">
      <c r="A360" s="1" t="s">
        <v>645</v>
      </c>
      <c r="B360" s="123" t="s">
        <v>650</v>
      </c>
      <c r="C360" s="121" t="s">
        <v>2147</v>
      </c>
      <c r="D360" s="121" t="s">
        <v>167</v>
      </c>
      <c r="E360" s="121" t="s">
        <v>168</v>
      </c>
      <c r="F360" s="121" t="s">
        <v>169</v>
      </c>
      <c r="G360" s="121" t="s">
        <v>647</v>
      </c>
      <c r="H360" s="10"/>
    </row>
    <row r="361" spans="1:8" x14ac:dyDescent="0.25">
      <c r="A361" s="1" t="s">
        <v>656</v>
      </c>
      <c r="B361" s="123" t="s">
        <v>657</v>
      </c>
      <c r="C361" s="121" t="s">
        <v>2149</v>
      </c>
      <c r="D361" s="121" t="s">
        <v>177</v>
      </c>
      <c r="E361" s="121" t="s">
        <v>658</v>
      </c>
      <c r="F361" s="121" t="s">
        <v>168</v>
      </c>
      <c r="G361" s="121" t="s">
        <v>659</v>
      </c>
      <c r="H361" s="10"/>
    </row>
    <row r="362" spans="1:8" x14ac:dyDescent="0.25">
      <c r="A362" s="1" t="s">
        <v>656</v>
      </c>
      <c r="B362" s="123" t="s">
        <v>661</v>
      </c>
      <c r="C362" s="121" t="s">
        <v>2149</v>
      </c>
      <c r="D362" s="121" t="s">
        <v>183</v>
      </c>
      <c r="E362" s="121" t="s">
        <v>658</v>
      </c>
      <c r="F362" s="121" t="s">
        <v>168</v>
      </c>
      <c r="G362" s="121" t="s">
        <v>659</v>
      </c>
      <c r="H362" s="10"/>
    </row>
    <row r="363" spans="1:8" x14ac:dyDescent="0.25">
      <c r="A363" s="1" t="s">
        <v>656</v>
      </c>
      <c r="B363" s="123" t="s">
        <v>663</v>
      </c>
      <c r="C363" s="121" t="s">
        <v>2149</v>
      </c>
      <c r="D363" s="121" t="s">
        <v>180</v>
      </c>
      <c r="E363" s="121" t="s">
        <v>658</v>
      </c>
      <c r="F363" s="121" t="s">
        <v>168</v>
      </c>
      <c r="G363" s="121" t="s">
        <v>659</v>
      </c>
      <c r="H363" s="10"/>
    </row>
    <row r="364" spans="1:8" x14ac:dyDescent="0.25">
      <c r="A364" s="1" t="s">
        <v>656</v>
      </c>
      <c r="B364" s="123" t="s">
        <v>664</v>
      </c>
      <c r="C364" s="121" t="s">
        <v>2149</v>
      </c>
      <c r="D364" s="121" t="s">
        <v>180</v>
      </c>
      <c r="E364" s="121" t="s">
        <v>658</v>
      </c>
      <c r="F364" s="121" t="s">
        <v>168</v>
      </c>
      <c r="G364" s="121" t="s">
        <v>659</v>
      </c>
      <c r="H364" s="10"/>
    </row>
    <row r="365" spans="1:8" x14ac:dyDescent="0.25">
      <c r="A365" s="1" t="s">
        <v>656</v>
      </c>
      <c r="B365" s="123" t="s">
        <v>660</v>
      </c>
      <c r="C365" s="121" t="s">
        <v>2147</v>
      </c>
      <c r="D365" s="121" t="s">
        <v>292</v>
      </c>
      <c r="E365" s="121" t="s">
        <v>288</v>
      </c>
      <c r="F365" s="121" t="s">
        <v>168</v>
      </c>
      <c r="G365" s="121" t="s">
        <v>659</v>
      </c>
      <c r="H365" s="10"/>
    </row>
    <row r="366" spans="1:8" x14ac:dyDescent="0.25">
      <c r="A366" s="1" t="s">
        <v>656</v>
      </c>
      <c r="B366" s="123" t="s">
        <v>662</v>
      </c>
      <c r="C366" s="121" t="s">
        <v>2147</v>
      </c>
      <c r="D366" s="121" t="s">
        <v>245</v>
      </c>
      <c r="E366" s="121" t="s">
        <v>181</v>
      </c>
      <c r="F366" s="121" t="s">
        <v>168</v>
      </c>
      <c r="G366" s="121" t="s">
        <v>659</v>
      </c>
      <c r="H366" s="10"/>
    </row>
    <row r="367" spans="1:8" x14ac:dyDescent="0.25">
      <c r="A367" s="1" t="s">
        <v>665</v>
      </c>
      <c r="B367" s="123" t="s">
        <v>666</v>
      </c>
      <c r="C367" s="121" t="s">
        <v>2148</v>
      </c>
      <c r="D367" s="121" t="s">
        <v>180</v>
      </c>
      <c r="E367" s="121" t="s">
        <v>178</v>
      </c>
      <c r="F367" s="121" t="s">
        <v>168</v>
      </c>
      <c r="G367" s="121" t="s">
        <v>667</v>
      </c>
      <c r="H367" s="10"/>
    </row>
    <row r="368" spans="1:8" x14ac:dyDescent="0.25">
      <c r="A368" s="1" t="s">
        <v>668</v>
      </c>
      <c r="B368" s="123" t="s">
        <v>671</v>
      </c>
      <c r="C368" s="121" t="s">
        <v>2149</v>
      </c>
      <c r="D368" s="121" t="s">
        <v>177</v>
      </c>
      <c r="E368" s="121" t="s">
        <v>672</v>
      </c>
      <c r="F368" s="121" t="s">
        <v>168</v>
      </c>
      <c r="G368" s="121" t="s">
        <v>670</v>
      </c>
      <c r="H368" s="10"/>
    </row>
    <row r="369" spans="1:8" x14ac:dyDescent="0.25">
      <c r="A369" s="1" t="s">
        <v>668</v>
      </c>
      <c r="B369" s="123" t="s">
        <v>673</v>
      </c>
      <c r="C369" s="121" t="s">
        <v>2149</v>
      </c>
      <c r="D369" s="121" t="s">
        <v>257</v>
      </c>
      <c r="E369" s="121" t="s">
        <v>674</v>
      </c>
      <c r="F369" s="121" t="s">
        <v>168</v>
      </c>
      <c r="G369" s="121" t="s">
        <v>670</v>
      </c>
      <c r="H369" s="10"/>
    </row>
    <row r="370" spans="1:8" x14ac:dyDescent="0.25">
      <c r="A370" s="1" t="s">
        <v>668</v>
      </c>
      <c r="B370" s="123" t="s">
        <v>675</v>
      </c>
      <c r="C370" s="121" t="s">
        <v>2149</v>
      </c>
      <c r="D370" s="121" t="s">
        <v>177</v>
      </c>
      <c r="E370" s="121" t="s">
        <v>676</v>
      </c>
      <c r="F370" s="121" t="s">
        <v>168</v>
      </c>
      <c r="G370" s="121" t="s">
        <v>670</v>
      </c>
      <c r="H370" s="10"/>
    </row>
    <row r="371" spans="1:8" x14ac:dyDescent="0.25">
      <c r="A371" s="1" t="s">
        <v>668</v>
      </c>
      <c r="B371" s="123" t="s">
        <v>677</v>
      </c>
      <c r="C371" s="121" t="s">
        <v>2149</v>
      </c>
      <c r="D371" s="121" t="s">
        <v>183</v>
      </c>
      <c r="E371" s="121" t="s">
        <v>672</v>
      </c>
      <c r="F371" s="121" t="s">
        <v>168</v>
      </c>
      <c r="G371" s="121" t="s">
        <v>670</v>
      </c>
      <c r="H371" s="10"/>
    </row>
    <row r="372" spans="1:8" ht="11.25" customHeight="1" x14ac:dyDescent="0.25">
      <c r="A372" s="1" t="s">
        <v>668</v>
      </c>
      <c r="B372" s="123" t="s">
        <v>669</v>
      </c>
      <c r="C372" s="121" t="s">
        <v>2147</v>
      </c>
      <c r="D372" s="121" t="s">
        <v>167</v>
      </c>
      <c r="E372" s="121" t="s">
        <v>168</v>
      </c>
      <c r="F372" s="121" t="s">
        <v>169</v>
      </c>
      <c r="G372" s="121" t="s">
        <v>670</v>
      </c>
      <c r="H372" s="10"/>
    </row>
    <row r="373" spans="1:8" x14ac:dyDescent="0.25">
      <c r="A373" s="1" t="s">
        <v>678</v>
      </c>
      <c r="B373" s="123" t="s">
        <v>679</v>
      </c>
      <c r="C373" s="121" t="s">
        <v>2148</v>
      </c>
      <c r="D373" s="121" t="s">
        <v>680</v>
      </c>
      <c r="E373" s="121" t="s">
        <v>168</v>
      </c>
      <c r="F373" s="121" t="s">
        <v>168</v>
      </c>
      <c r="G373" s="121" t="s">
        <v>681</v>
      </c>
      <c r="H373" s="10"/>
    </row>
    <row r="374" spans="1:8" x14ac:dyDescent="0.25">
      <c r="A374" s="1" t="s">
        <v>678</v>
      </c>
      <c r="B374" s="123" t="s">
        <v>685</v>
      </c>
      <c r="C374" s="121" t="s">
        <v>2147</v>
      </c>
      <c r="D374" s="121" t="s">
        <v>167</v>
      </c>
      <c r="E374" s="121" t="s">
        <v>168</v>
      </c>
      <c r="F374" s="121" t="s">
        <v>169</v>
      </c>
      <c r="G374" s="121" t="s">
        <v>681</v>
      </c>
      <c r="H374" s="10"/>
    </row>
    <row r="375" spans="1:8" x14ac:dyDescent="0.25">
      <c r="A375" s="1" t="s">
        <v>678</v>
      </c>
      <c r="B375" s="123" t="s">
        <v>688</v>
      </c>
      <c r="C375" s="121" t="s">
        <v>2148</v>
      </c>
      <c r="D375" s="121" t="s">
        <v>680</v>
      </c>
      <c r="E375" s="121" t="s">
        <v>168</v>
      </c>
      <c r="F375" s="121" t="s">
        <v>168</v>
      </c>
      <c r="G375" s="121" t="s">
        <v>687</v>
      </c>
      <c r="H375" s="10"/>
    </row>
    <row r="376" spans="1:8" x14ac:dyDescent="0.25">
      <c r="A376" s="1" t="s">
        <v>678</v>
      </c>
      <c r="B376" s="123" t="s">
        <v>686</v>
      </c>
      <c r="C376" s="121" t="s">
        <v>2149</v>
      </c>
      <c r="D376" s="121" t="s">
        <v>183</v>
      </c>
      <c r="E376" s="121" t="s">
        <v>676</v>
      </c>
      <c r="F376" s="121" t="s">
        <v>168</v>
      </c>
      <c r="G376" s="121" t="s">
        <v>687</v>
      </c>
      <c r="H376" s="10"/>
    </row>
    <row r="377" spans="1:8" x14ac:dyDescent="0.25">
      <c r="A377" s="1" t="s">
        <v>678</v>
      </c>
      <c r="B377" s="123" t="s">
        <v>689</v>
      </c>
      <c r="C377" s="121" t="s">
        <v>2147</v>
      </c>
      <c r="D377" s="121" t="s">
        <v>167</v>
      </c>
      <c r="E377" s="121" t="s">
        <v>168</v>
      </c>
      <c r="F377" s="121" t="s">
        <v>169</v>
      </c>
      <c r="G377" s="121" t="s">
        <v>687</v>
      </c>
      <c r="H377" s="10"/>
    </row>
    <row r="378" spans="1:8" x14ac:dyDescent="0.25">
      <c r="A378" s="1" t="s">
        <v>665</v>
      </c>
      <c r="B378" s="123" t="s">
        <v>692</v>
      </c>
      <c r="C378" s="121" t="s">
        <v>2148</v>
      </c>
      <c r="D378" s="121" t="s">
        <v>693</v>
      </c>
      <c r="E378" s="121" t="s">
        <v>168</v>
      </c>
      <c r="F378" s="121" t="s">
        <v>168</v>
      </c>
      <c r="G378" s="121" t="s">
        <v>691</v>
      </c>
      <c r="H378" s="10"/>
    </row>
    <row r="379" spans="1:8" x14ac:dyDescent="0.25">
      <c r="A379" s="1" t="s">
        <v>665</v>
      </c>
      <c r="B379" s="123" t="s">
        <v>694</v>
      </c>
      <c r="C379" s="121" t="s">
        <v>2151</v>
      </c>
      <c r="D379" s="121" t="s">
        <v>695</v>
      </c>
      <c r="E379" s="121" t="s">
        <v>168</v>
      </c>
      <c r="F379" s="121" t="s">
        <v>168</v>
      </c>
      <c r="G379" s="121" t="s">
        <v>691</v>
      </c>
      <c r="H379" s="10"/>
    </row>
    <row r="380" spans="1:8" x14ac:dyDescent="0.25">
      <c r="A380" s="1" t="s">
        <v>665</v>
      </c>
      <c r="B380" s="123" t="s">
        <v>696</v>
      </c>
      <c r="C380" s="121" t="s">
        <v>2151</v>
      </c>
      <c r="D380" s="121" t="s">
        <v>695</v>
      </c>
      <c r="E380" s="121" t="s">
        <v>168</v>
      </c>
      <c r="F380" s="121" t="s">
        <v>168</v>
      </c>
      <c r="G380" s="121" t="s">
        <v>691</v>
      </c>
      <c r="H380" s="10"/>
    </row>
    <row r="381" spans="1:8" x14ac:dyDescent="0.25">
      <c r="A381" s="1" t="s">
        <v>665</v>
      </c>
      <c r="B381" s="123" t="s">
        <v>697</v>
      </c>
      <c r="C381" s="121" t="s">
        <v>2151</v>
      </c>
      <c r="D381" s="121" t="s">
        <v>695</v>
      </c>
      <c r="E381" s="121" t="s">
        <v>168</v>
      </c>
      <c r="F381" s="121" t="s">
        <v>168</v>
      </c>
      <c r="G381" s="121" t="s">
        <v>691</v>
      </c>
      <c r="H381" s="10"/>
    </row>
    <row r="382" spans="1:8" x14ac:dyDescent="0.25">
      <c r="A382" s="1" t="s">
        <v>665</v>
      </c>
      <c r="B382" s="123" t="s">
        <v>700</v>
      </c>
      <c r="C382" s="121" t="s">
        <v>2151</v>
      </c>
      <c r="D382" s="121" t="s">
        <v>701</v>
      </c>
      <c r="E382" s="121" t="s">
        <v>168</v>
      </c>
      <c r="F382" s="121" t="s">
        <v>168</v>
      </c>
      <c r="G382" s="121" t="s">
        <v>691</v>
      </c>
      <c r="H382" s="10"/>
    </row>
    <row r="383" spans="1:8" x14ac:dyDescent="0.25">
      <c r="A383" s="1" t="s">
        <v>665</v>
      </c>
      <c r="B383" s="123" t="s">
        <v>702</v>
      </c>
      <c r="C383" s="121" t="s">
        <v>2151</v>
      </c>
      <c r="D383" s="121" t="s">
        <v>701</v>
      </c>
      <c r="E383" s="121" t="s">
        <v>168</v>
      </c>
      <c r="F383" s="121" t="s">
        <v>168</v>
      </c>
      <c r="G383" s="121" t="s">
        <v>691</v>
      </c>
      <c r="H383" s="10"/>
    </row>
    <row r="384" spans="1:8" x14ac:dyDescent="0.25">
      <c r="A384" s="1" t="s">
        <v>665</v>
      </c>
      <c r="B384" s="123" t="s">
        <v>703</v>
      </c>
      <c r="C384" s="121" t="s">
        <v>2151</v>
      </c>
      <c r="D384" s="121" t="s">
        <v>701</v>
      </c>
      <c r="E384" s="121" t="s">
        <v>168</v>
      </c>
      <c r="F384" s="121" t="s">
        <v>168</v>
      </c>
      <c r="G384" s="121" t="s">
        <v>691</v>
      </c>
      <c r="H384" s="10"/>
    </row>
    <row r="385" spans="1:8" x14ac:dyDescent="0.25">
      <c r="A385" s="1" t="s">
        <v>665</v>
      </c>
      <c r="B385" s="123" t="s">
        <v>704</v>
      </c>
      <c r="C385" s="121" t="s">
        <v>2151</v>
      </c>
      <c r="D385" s="121" t="s">
        <v>701</v>
      </c>
      <c r="E385" s="121" t="s">
        <v>168</v>
      </c>
      <c r="F385" s="121" t="s">
        <v>168</v>
      </c>
      <c r="G385" s="121" t="s">
        <v>691</v>
      </c>
      <c r="H385" s="10"/>
    </row>
    <row r="386" spans="1:8" x14ac:dyDescent="0.25">
      <c r="A386" s="1" t="s">
        <v>665</v>
      </c>
      <c r="B386" s="123" t="s">
        <v>706</v>
      </c>
      <c r="C386" s="121" t="s">
        <v>2151</v>
      </c>
      <c r="D386" s="121" t="s">
        <v>701</v>
      </c>
      <c r="E386" s="121" t="s">
        <v>168</v>
      </c>
      <c r="F386" s="121" t="s">
        <v>168</v>
      </c>
      <c r="G386" s="121" t="s">
        <v>691</v>
      </c>
      <c r="H386" s="10"/>
    </row>
    <row r="387" spans="1:8" x14ac:dyDescent="0.25">
      <c r="A387" s="1" t="s">
        <v>665</v>
      </c>
      <c r="B387" s="123" t="s">
        <v>707</v>
      </c>
      <c r="C387" s="121" t="s">
        <v>2151</v>
      </c>
      <c r="D387" s="121" t="s">
        <v>701</v>
      </c>
      <c r="E387" s="121" t="s">
        <v>168</v>
      </c>
      <c r="F387" s="121" t="s">
        <v>168</v>
      </c>
      <c r="G387" s="121" t="s">
        <v>691</v>
      </c>
      <c r="H387" s="10"/>
    </row>
    <row r="388" spans="1:8" x14ac:dyDescent="0.25">
      <c r="A388" s="1" t="s">
        <v>665</v>
      </c>
      <c r="B388" s="123" t="s">
        <v>708</v>
      </c>
      <c r="C388" s="121" t="s">
        <v>2151</v>
      </c>
      <c r="D388" s="121" t="s">
        <v>695</v>
      </c>
      <c r="E388" s="121" t="s">
        <v>168</v>
      </c>
      <c r="F388" s="121" t="s">
        <v>168</v>
      </c>
      <c r="G388" s="121" t="s">
        <v>691</v>
      </c>
      <c r="H388" s="10"/>
    </row>
    <row r="389" spans="1:8" x14ac:dyDescent="0.25">
      <c r="A389" s="1" t="s">
        <v>665</v>
      </c>
      <c r="B389" s="123" t="s">
        <v>690</v>
      </c>
      <c r="C389" s="121" t="s">
        <v>2147</v>
      </c>
      <c r="D389" s="121" t="s">
        <v>274</v>
      </c>
      <c r="E389" s="121" t="s">
        <v>168</v>
      </c>
      <c r="F389" s="121" t="s">
        <v>169</v>
      </c>
      <c r="G389" s="121" t="s">
        <v>691</v>
      </c>
      <c r="H389" s="10"/>
    </row>
    <row r="390" spans="1:8" x14ac:dyDescent="0.25">
      <c r="A390" s="1" t="s">
        <v>665</v>
      </c>
      <c r="B390" s="123" t="s">
        <v>698</v>
      </c>
      <c r="C390" s="121" t="s">
        <v>2147</v>
      </c>
      <c r="D390" s="121" t="s">
        <v>699</v>
      </c>
      <c r="E390" s="121" t="s">
        <v>168</v>
      </c>
      <c r="F390" s="121" t="s">
        <v>168</v>
      </c>
      <c r="G390" s="121" t="s">
        <v>691</v>
      </c>
      <c r="H390" s="10"/>
    </row>
    <row r="391" spans="1:8" x14ac:dyDescent="0.25">
      <c r="A391" s="1" t="s">
        <v>665</v>
      </c>
      <c r="B391" s="123" t="s">
        <v>705</v>
      </c>
      <c r="C391" s="121" t="s">
        <v>2147</v>
      </c>
      <c r="D391" s="121" t="s">
        <v>292</v>
      </c>
      <c r="E391" s="121" t="s">
        <v>288</v>
      </c>
      <c r="F391" s="121" t="s">
        <v>168</v>
      </c>
      <c r="G391" s="121" t="s">
        <v>691</v>
      </c>
      <c r="H391" s="10"/>
    </row>
    <row r="392" spans="1:8" x14ac:dyDescent="0.25">
      <c r="A392" s="1" t="s">
        <v>665</v>
      </c>
      <c r="B392" s="123" t="s">
        <v>709</v>
      </c>
      <c r="C392" s="121" t="s">
        <v>2147</v>
      </c>
      <c r="D392" s="121" t="s">
        <v>274</v>
      </c>
      <c r="E392" s="121" t="s">
        <v>168</v>
      </c>
      <c r="F392" s="121" t="s">
        <v>169</v>
      </c>
      <c r="G392" s="121" t="s">
        <v>691</v>
      </c>
      <c r="H392" s="10"/>
    </row>
    <row r="393" spans="1:8" x14ac:dyDescent="0.25">
      <c r="A393" s="1" t="s">
        <v>710</v>
      </c>
      <c r="B393" s="123" t="s">
        <v>711</v>
      </c>
      <c r="C393" s="121" t="s">
        <v>2148</v>
      </c>
      <c r="D393" s="121" t="s">
        <v>268</v>
      </c>
      <c r="E393" s="121" t="s">
        <v>198</v>
      </c>
      <c r="F393" s="121" t="s">
        <v>168</v>
      </c>
      <c r="G393" s="121" t="s">
        <v>712</v>
      </c>
      <c r="H393" s="10"/>
    </row>
    <row r="394" spans="1:8" x14ac:dyDescent="0.25">
      <c r="A394" s="1" t="s">
        <v>710</v>
      </c>
      <c r="B394" s="123" t="s">
        <v>713</v>
      </c>
      <c r="C394" s="121" t="s">
        <v>2149</v>
      </c>
      <c r="D394" s="121" t="s">
        <v>177</v>
      </c>
      <c r="E394" s="121" t="s">
        <v>714</v>
      </c>
      <c r="F394" s="121" t="s">
        <v>168</v>
      </c>
      <c r="G394" s="121" t="s">
        <v>712</v>
      </c>
      <c r="H394" s="10"/>
    </row>
    <row r="395" spans="1:8" x14ac:dyDescent="0.25">
      <c r="A395" s="1" t="s">
        <v>710</v>
      </c>
      <c r="B395" s="123" t="s">
        <v>715</v>
      </c>
      <c r="C395" s="121" t="s">
        <v>2149</v>
      </c>
      <c r="D395" s="121" t="s">
        <v>177</v>
      </c>
      <c r="E395" s="121" t="s">
        <v>198</v>
      </c>
      <c r="F395" s="121" t="s">
        <v>168</v>
      </c>
      <c r="G395" s="121" t="s">
        <v>712</v>
      </c>
      <c r="H395" s="10"/>
    </row>
    <row r="396" spans="1:8" x14ac:dyDescent="0.25">
      <c r="A396" s="1" t="s">
        <v>710</v>
      </c>
      <c r="B396" s="123" t="s">
        <v>717</v>
      </c>
      <c r="C396" s="121" t="s">
        <v>2149</v>
      </c>
      <c r="D396" s="121" t="s">
        <v>183</v>
      </c>
      <c r="E396" s="121" t="s">
        <v>639</v>
      </c>
      <c r="F396" s="121" t="s">
        <v>168</v>
      </c>
      <c r="G396" s="121" t="s">
        <v>712</v>
      </c>
      <c r="H396" s="10"/>
    </row>
    <row r="397" spans="1:8" x14ac:dyDescent="0.25">
      <c r="A397" s="1" t="s">
        <v>710</v>
      </c>
      <c r="B397" s="123" t="s">
        <v>718</v>
      </c>
      <c r="C397" s="121" t="s">
        <v>2149</v>
      </c>
      <c r="D397" s="121" t="s">
        <v>177</v>
      </c>
      <c r="E397" s="121" t="s">
        <v>481</v>
      </c>
      <c r="F397" s="121" t="s">
        <v>168</v>
      </c>
      <c r="G397" s="121" t="s">
        <v>712</v>
      </c>
      <c r="H397" s="10"/>
    </row>
    <row r="398" spans="1:8" x14ac:dyDescent="0.25">
      <c r="A398" s="1" t="s">
        <v>710</v>
      </c>
      <c r="B398" s="123" t="s">
        <v>716</v>
      </c>
      <c r="C398" s="121" t="s">
        <v>2147</v>
      </c>
      <c r="D398" s="121" t="s">
        <v>287</v>
      </c>
      <c r="E398" s="121" t="s">
        <v>288</v>
      </c>
      <c r="F398" s="121" t="s">
        <v>168</v>
      </c>
      <c r="G398" s="121" t="s">
        <v>712</v>
      </c>
      <c r="H398" s="10"/>
    </row>
    <row r="399" spans="1:8" x14ac:dyDescent="0.25">
      <c r="A399" s="1" t="s">
        <v>719</v>
      </c>
      <c r="B399" s="123" t="s">
        <v>722</v>
      </c>
      <c r="C399" s="121" t="s">
        <v>2148</v>
      </c>
      <c r="D399" s="121" t="s">
        <v>268</v>
      </c>
      <c r="E399" s="121" t="s">
        <v>474</v>
      </c>
      <c r="F399" s="121" t="s">
        <v>168</v>
      </c>
      <c r="G399" s="121" t="s">
        <v>721</v>
      </c>
      <c r="H399" s="10"/>
    </row>
    <row r="400" spans="1:8" x14ac:dyDescent="0.25">
      <c r="A400" s="1" t="s">
        <v>719</v>
      </c>
      <c r="B400" s="123" t="s">
        <v>720</v>
      </c>
      <c r="C400" s="121" t="s">
        <v>2149</v>
      </c>
      <c r="D400" s="121" t="s">
        <v>180</v>
      </c>
      <c r="E400" s="121" t="s">
        <v>674</v>
      </c>
      <c r="F400" s="121" t="s">
        <v>168</v>
      </c>
      <c r="G400" s="121" t="s">
        <v>721</v>
      </c>
      <c r="H400" s="10"/>
    </row>
    <row r="401" spans="1:8" x14ac:dyDescent="0.25">
      <c r="A401" s="1" t="s">
        <v>719</v>
      </c>
      <c r="B401" s="123" t="s">
        <v>723</v>
      </c>
      <c r="C401" s="121" t="s">
        <v>2149</v>
      </c>
      <c r="D401" s="121" t="s">
        <v>177</v>
      </c>
      <c r="E401" s="121" t="s">
        <v>674</v>
      </c>
      <c r="F401" s="121" t="s">
        <v>168</v>
      </c>
      <c r="G401" s="121" t="s">
        <v>724</v>
      </c>
      <c r="H401" s="10"/>
    </row>
    <row r="402" spans="1:8" x14ac:dyDescent="0.25">
      <c r="A402" s="1" t="s">
        <v>719</v>
      </c>
      <c r="B402" s="123" t="s">
        <v>725</v>
      </c>
      <c r="C402" s="121" t="s">
        <v>2149</v>
      </c>
      <c r="D402" s="121" t="s">
        <v>177</v>
      </c>
      <c r="E402" s="121" t="s">
        <v>181</v>
      </c>
      <c r="F402" s="121" t="s">
        <v>168</v>
      </c>
      <c r="G402" s="121" t="s">
        <v>724</v>
      </c>
      <c r="H402" s="10"/>
    </row>
    <row r="403" spans="1:8" x14ac:dyDescent="0.25">
      <c r="A403" s="1" t="s">
        <v>719</v>
      </c>
      <c r="B403" s="123" t="s">
        <v>727</v>
      </c>
      <c r="C403" s="121" t="s">
        <v>2149</v>
      </c>
      <c r="D403" s="121" t="s">
        <v>183</v>
      </c>
      <c r="E403" s="121" t="s">
        <v>181</v>
      </c>
      <c r="F403" s="121" t="s">
        <v>168</v>
      </c>
      <c r="G403" s="121" t="s">
        <v>724</v>
      </c>
      <c r="H403" s="10"/>
    </row>
    <row r="404" spans="1:8" x14ac:dyDescent="0.25">
      <c r="A404" s="1" t="s">
        <v>719</v>
      </c>
      <c r="B404" s="123" t="s">
        <v>726</v>
      </c>
      <c r="C404" s="121" t="s">
        <v>2151</v>
      </c>
      <c r="D404" s="121" t="s">
        <v>180</v>
      </c>
      <c r="E404" s="121" t="s">
        <v>674</v>
      </c>
      <c r="F404" s="121" t="s">
        <v>168</v>
      </c>
      <c r="G404" s="121" t="s">
        <v>724</v>
      </c>
      <c r="H404" s="10"/>
    </row>
    <row r="405" spans="1:8" x14ac:dyDescent="0.25">
      <c r="A405" s="1" t="s">
        <v>719</v>
      </c>
      <c r="B405" s="123" t="s">
        <v>728</v>
      </c>
      <c r="C405" s="121" t="s">
        <v>2149</v>
      </c>
      <c r="D405" s="121" t="s">
        <v>177</v>
      </c>
      <c r="E405" s="121" t="s">
        <v>474</v>
      </c>
      <c r="F405" s="121" t="s">
        <v>168</v>
      </c>
      <c r="G405" s="121" t="s">
        <v>729</v>
      </c>
      <c r="H405" s="10"/>
    </row>
    <row r="406" spans="1:8" x14ac:dyDescent="0.25">
      <c r="A406" s="1" t="s">
        <v>719</v>
      </c>
      <c r="B406" s="123" t="s">
        <v>730</v>
      </c>
      <c r="C406" s="121" t="s">
        <v>2149</v>
      </c>
      <c r="D406" s="121" t="s">
        <v>183</v>
      </c>
      <c r="E406" s="121" t="s">
        <v>474</v>
      </c>
      <c r="F406" s="121" t="s">
        <v>168</v>
      </c>
      <c r="G406" s="121" t="s">
        <v>729</v>
      </c>
      <c r="H406" s="10"/>
    </row>
    <row r="407" spans="1:8" x14ac:dyDescent="0.25">
      <c r="A407" s="1" t="s">
        <v>719</v>
      </c>
      <c r="B407" s="123" t="s">
        <v>731</v>
      </c>
      <c r="C407" s="121" t="s">
        <v>2151</v>
      </c>
      <c r="D407" s="121" t="s">
        <v>180</v>
      </c>
      <c r="E407" s="121" t="s">
        <v>674</v>
      </c>
      <c r="F407" s="121" t="s">
        <v>168</v>
      </c>
      <c r="G407" s="121" t="s">
        <v>729</v>
      </c>
      <c r="H407" s="10"/>
    </row>
    <row r="408" spans="1:8" x14ac:dyDescent="0.25">
      <c r="A408" s="1" t="s">
        <v>732</v>
      </c>
      <c r="B408" s="123" t="s">
        <v>740</v>
      </c>
      <c r="C408" s="121" t="s">
        <v>2148</v>
      </c>
      <c r="D408" s="121" t="s">
        <v>180</v>
      </c>
      <c r="E408" s="121" t="s">
        <v>734</v>
      </c>
      <c r="F408" s="121" t="s">
        <v>168</v>
      </c>
      <c r="G408" s="121" t="s">
        <v>735</v>
      </c>
      <c r="H408" s="10"/>
    </row>
    <row r="409" spans="1:8" x14ac:dyDescent="0.25">
      <c r="A409" s="1" t="s">
        <v>732</v>
      </c>
      <c r="B409" s="123" t="s">
        <v>733</v>
      </c>
      <c r="C409" s="121" t="s">
        <v>2149</v>
      </c>
      <c r="D409" s="121" t="s">
        <v>183</v>
      </c>
      <c r="E409" s="121" t="s">
        <v>734</v>
      </c>
      <c r="F409" s="121" t="s">
        <v>168</v>
      </c>
      <c r="G409" s="121" t="s">
        <v>735</v>
      </c>
      <c r="H409" s="10"/>
    </row>
    <row r="410" spans="1:8" x14ac:dyDescent="0.25">
      <c r="A410" s="1" t="s">
        <v>732</v>
      </c>
      <c r="B410" s="123" t="s">
        <v>736</v>
      </c>
      <c r="C410" s="121" t="s">
        <v>2149</v>
      </c>
      <c r="D410" s="121" t="s">
        <v>183</v>
      </c>
      <c r="E410" s="121" t="s">
        <v>737</v>
      </c>
      <c r="F410" s="121" t="s">
        <v>168</v>
      </c>
      <c r="G410" s="121" t="s">
        <v>735</v>
      </c>
      <c r="H410" s="10"/>
    </row>
    <row r="411" spans="1:8" x14ac:dyDescent="0.25">
      <c r="A411" s="1" t="s">
        <v>732</v>
      </c>
      <c r="B411" s="123" t="s">
        <v>739</v>
      </c>
      <c r="C411" s="121" t="s">
        <v>2149</v>
      </c>
      <c r="D411" s="121" t="s">
        <v>257</v>
      </c>
      <c r="E411" s="121" t="s">
        <v>734</v>
      </c>
      <c r="F411" s="121" t="s">
        <v>168</v>
      </c>
      <c r="G411" s="121" t="s">
        <v>735</v>
      </c>
      <c r="H411" s="10"/>
    </row>
    <row r="412" spans="1:8" x14ac:dyDescent="0.25">
      <c r="A412" s="1" t="s">
        <v>741</v>
      </c>
      <c r="B412" s="123" t="s">
        <v>742</v>
      </c>
      <c r="C412" s="121" t="s">
        <v>2149</v>
      </c>
      <c r="D412" s="121" t="s">
        <v>618</v>
      </c>
      <c r="E412" s="121" t="s">
        <v>615</v>
      </c>
      <c r="F412" s="121" t="s">
        <v>168</v>
      </c>
      <c r="G412" s="121" t="s">
        <v>743</v>
      </c>
      <c r="H412" s="10"/>
    </row>
    <row r="413" spans="1:8" x14ac:dyDescent="0.25">
      <c r="A413" s="1" t="s">
        <v>741</v>
      </c>
      <c r="B413" s="123" t="s">
        <v>744</v>
      </c>
      <c r="C413" s="121" t="s">
        <v>2149</v>
      </c>
      <c r="D413" s="121" t="s">
        <v>745</v>
      </c>
      <c r="E413" s="121" t="s">
        <v>615</v>
      </c>
      <c r="F413" s="121" t="s">
        <v>168</v>
      </c>
      <c r="G413" s="121" t="s">
        <v>743</v>
      </c>
      <c r="H413" s="10"/>
    </row>
    <row r="414" spans="1:8" x14ac:dyDescent="0.25">
      <c r="A414" s="1" t="s">
        <v>741</v>
      </c>
      <c r="B414" s="123" t="s">
        <v>746</v>
      </c>
      <c r="C414" s="121" t="s">
        <v>2149</v>
      </c>
      <c r="D414" s="121" t="s">
        <v>745</v>
      </c>
      <c r="E414" s="121" t="s">
        <v>615</v>
      </c>
      <c r="F414" s="121" t="s">
        <v>168</v>
      </c>
      <c r="G414" s="121" t="s">
        <v>743</v>
      </c>
      <c r="H414" s="10"/>
    </row>
    <row r="415" spans="1:8" x14ac:dyDescent="0.25">
      <c r="A415" s="1" t="s">
        <v>741</v>
      </c>
      <c r="B415" s="123" t="s">
        <v>748</v>
      </c>
      <c r="C415" s="121" t="s">
        <v>2149</v>
      </c>
      <c r="D415" s="121" t="s">
        <v>621</v>
      </c>
      <c r="E415" s="121" t="s">
        <v>615</v>
      </c>
      <c r="F415" s="121" t="s">
        <v>168</v>
      </c>
      <c r="G415" s="121" t="s">
        <v>743</v>
      </c>
      <c r="H415" s="10"/>
    </row>
    <row r="416" spans="1:8" x14ac:dyDescent="0.25">
      <c r="A416" s="1" t="s">
        <v>741</v>
      </c>
      <c r="B416" s="123" t="s">
        <v>749</v>
      </c>
      <c r="C416" s="121" t="s">
        <v>2149</v>
      </c>
      <c r="D416" s="121" t="s">
        <v>750</v>
      </c>
      <c r="E416" s="121" t="s">
        <v>615</v>
      </c>
      <c r="F416" s="121" t="s">
        <v>168</v>
      </c>
      <c r="G416" s="121" t="s">
        <v>743</v>
      </c>
      <c r="H416" s="10"/>
    </row>
    <row r="417" spans="1:8" x14ac:dyDescent="0.25">
      <c r="A417" s="1" t="s">
        <v>741</v>
      </c>
      <c r="B417" s="123" t="s">
        <v>751</v>
      </c>
      <c r="C417" s="121" t="s">
        <v>2149</v>
      </c>
      <c r="D417" s="121" t="s">
        <v>618</v>
      </c>
      <c r="E417" s="121" t="s">
        <v>615</v>
      </c>
      <c r="F417" s="121" t="s">
        <v>168</v>
      </c>
      <c r="G417" s="121" t="s">
        <v>743</v>
      </c>
      <c r="H417" s="10"/>
    </row>
    <row r="418" spans="1:8" x14ac:dyDescent="0.25">
      <c r="A418" s="1" t="s">
        <v>741</v>
      </c>
      <c r="B418" s="123" t="s">
        <v>747</v>
      </c>
      <c r="C418" s="121" t="s">
        <v>2151</v>
      </c>
      <c r="D418" s="121" t="s">
        <v>614</v>
      </c>
      <c r="E418" s="121" t="s">
        <v>615</v>
      </c>
      <c r="F418" s="121" t="s">
        <v>168</v>
      </c>
      <c r="G418" s="121" t="s">
        <v>743</v>
      </c>
      <c r="H418" s="10"/>
    </row>
    <row r="419" spans="1:8" x14ac:dyDescent="0.25">
      <c r="A419" s="1" t="s">
        <v>752</v>
      </c>
      <c r="B419" s="123" t="s">
        <v>755</v>
      </c>
      <c r="C419" s="121" t="s">
        <v>2149</v>
      </c>
      <c r="D419" s="121" t="s">
        <v>183</v>
      </c>
      <c r="E419" s="121" t="s">
        <v>181</v>
      </c>
      <c r="F419" s="121" t="s">
        <v>168</v>
      </c>
      <c r="G419" s="121" t="s">
        <v>754</v>
      </c>
      <c r="H419" s="10"/>
    </row>
    <row r="420" spans="1:8" x14ac:dyDescent="0.25">
      <c r="A420" s="1" t="s">
        <v>752</v>
      </c>
      <c r="B420" s="123" t="s">
        <v>766</v>
      </c>
      <c r="C420" s="121" t="s">
        <v>2149</v>
      </c>
      <c r="D420" s="121" t="s">
        <v>268</v>
      </c>
      <c r="E420" s="121" t="s">
        <v>181</v>
      </c>
      <c r="F420" s="121" t="s">
        <v>168</v>
      </c>
      <c r="G420" s="121" t="s">
        <v>754</v>
      </c>
      <c r="H420" s="10"/>
    </row>
    <row r="421" spans="1:8" x14ac:dyDescent="0.25">
      <c r="A421" s="1" t="s">
        <v>752</v>
      </c>
      <c r="B421" s="123" t="s">
        <v>753</v>
      </c>
      <c r="C421" s="121" t="s">
        <v>2147</v>
      </c>
      <c r="D421" s="121" t="s">
        <v>189</v>
      </c>
      <c r="E421" s="121" t="s">
        <v>168</v>
      </c>
      <c r="F421" s="121" t="s">
        <v>168</v>
      </c>
      <c r="G421" s="121" t="s">
        <v>754</v>
      </c>
      <c r="H421" s="10"/>
    </row>
    <row r="422" spans="1:8" x14ac:dyDescent="0.25">
      <c r="A422" s="1" t="s">
        <v>752</v>
      </c>
      <c r="B422" s="123" t="s">
        <v>756</v>
      </c>
      <c r="C422" s="121" t="s">
        <v>2147</v>
      </c>
      <c r="D422" s="121" t="s">
        <v>189</v>
      </c>
      <c r="E422" s="121" t="s">
        <v>168</v>
      </c>
      <c r="F422" s="121" t="s">
        <v>168</v>
      </c>
      <c r="G422" s="121" t="s">
        <v>754</v>
      </c>
      <c r="H422" s="10"/>
    </row>
    <row r="423" spans="1:8" x14ac:dyDescent="0.25">
      <c r="A423" s="1" t="s">
        <v>752</v>
      </c>
      <c r="B423" s="123" t="s">
        <v>757</v>
      </c>
      <c r="C423" s="121" t="s">
        <v>2147</v>
      </c>
      <c r="D423" s="121" t="s">
        <v>287</v>
      </c>
      <c r="E423" s="121" t="s">
        <v>288</v>
      </c>
      <c r="F423" s="121" t="s">
        <v>168</v>
      </c>
      <c r="G423" s="121" t="s">
        <v>754</v>
      </c>
      <c r="H423" s="10"/>
    </row>
    <row r="424" spans="1:8" x14ac:dyDescent="0.25">
      <c r="A424" s="1" t="s">
        <v>752</v>
      </c>
      <c r="B424" s="123" t="s">
        <v>758</v>
      </c>
      <c r="C424" s="121" t="s">
        <v>2147</v>
      </c>
      <c r="D424" s="121" t="s">
        <v>222</v>
      </c>
      <c r="E424" s="121" t="s">
        <v>223</v>
      </c>
      <c r="F424" s="121" t="s">
        <v>168</v>
      </c>
      <c r="G424" s="121" t="s">
        <v>754</v>
      </c>
      <c r="H424" s="10"/>
    </row>
    <row r="425" spans="1:8" x14ac:dyDescent="0.25">
      <c r="A425" s="1" t="s">
        <v>752</v>
      </c>
      <c r="B425" s="123" t="s">
        <v>759</v>
      </c>
      <c r="C425" s="121" t="s">
        <v>2147</v>
      </c>
      <c r="D425" s="121" t="s">
        <v>292</v>
      </c>
      <c r="E425" s="121" t="s">
        <v>288</v>
      </c>
      <c r="F425" s="121" t="s">
        <v>168</v>
      </c>
      <c r="G425" s="121" t="s">
        <v>754</v>
      </c>
      <c r="H425" s="10"/>
    </row>
    <row r="426" spans="1:8" x14ac:dyDescent="0.25">
      <c r="A426" s="1" t="s">
        <v>752</v>
      </c>
      <c r="B426" s="123" t="s">
        <v>760</v>
      </c>
      <c r="C426" s="121" t="s">
        <v>2147</v>
      </c>
      <c r="D426" s="121" t="s">
        <v>580</v>
      </c>
      <c r="E426" s="121" t="s">
        <v>761</v>
      </c>
      <c r="F426" s="121" t="s">
        <v>168</v>
      </c>
      <c r="G426" s="121" t="s">
        <v>754</v>
      </c>
      <c r="H426" s="10"/>
    </row>
    <row r="427" spans="1:8" x14ac:dyDescent="0.25">
      <c r="A427" s="1" t="s">
        <v>752</v>
      </c>
      <c r="B427" s="123" t="s">
        <v>762</v>
      </c>
      <c r="C427" s="121" t="s">
        <v>2147</v>
      </c>
      <c r="D427" s="121" t="s">
        <v>189</v>
      </c>
      <c r="E427" s="121" t="s">
        <v>168</v>
      </c>
      <c r="F427" s="121" t="s">
        <v>168</v>
      </c>
      <c r="G427" s="121" t="s">
        <v>754</v>
      </c>
      <c r="H427" s="10"/>
    </row>
    <row r="428" spans="1:8" x14ac:dyDescent="0.25">
      <c r="A428" s="1" t="s">
        <v>752</v>
      </c>
      <c r="B428" s="123" t="s">
        <v>763</v>
      </c>
      <c r="C428" s="121" t="s">
        <v>2147</v>
      </c>
      <c r="D428" s="121" t="s">
        <v>189</v>
      </c>
      <c r="E428" s="121" t="s">
        <v>168</v>
      </c>
      <c r="F428" s="121" t="s">
        <v>168</v>
      </c>
      <c r="G428" s="121" t="s">
        <v>754</v>
      </c>
      <c r="H428" s="10"/>
    </row>
    <row r="429" spans="1:8" x14ac:dyDescent="0.25">
      <c r="A429" s="1" t="s">
        <v>752</v>
      </c>
      <c r="B429" s="123" t="s">
        <v>764</v>
      </c>
      <c r="C429" s="121" t="s">
        <v>2147</v>
      </c>
      <c r="D429" s="121" t="s">
        <v>294</v>
      </c>
      <c r="E429" s="121" t="s">
        <v>168</v>
      </c>
      <c r="F429" s="121" t="s">
        <v>168</v>
      </c>
      <c r="G429" s="121" t="s">
        <v>754</v>
      </c>
      <c r="H429" s="10"/>
    </row>
    <row r="430" spans="1:8" x14ac:dyDescent="0.25">
      <c r="A430" s="1" t="s">
        <v>752</v>
      </c>
      <c r="B430" s="123" t="s">
        <v>765</v>
      </c>
      <c r="C430" s="121" t="s">
        <v>2147</v>
      </c>
      <c r="D430" s="121" t="s">
        <v>222</v>
      </c>
      <c r="E430" s="121" t="s">
        <v>223</v>
      </c>
      <c r="F430" s="121" t="s">
        <v>168</v>
      </c>
      <c r="G430" s="121" t="s">
        <v>754</v>
      </c>
      <c r="H430" s="10"/>
    </row>
    <row r="431" spans="1:8" x14ac:dyDescent="0.25">
      <c r="A431" s="1" t="s">
        <v>752</v>
      </c>
      <c r="B431" s="123" t="s">
        <v>767</v>
      </c>
      <c r="C431" s="121" t="s">
        <v>2147</v>
      </c>
      <c r="D431" s="121" t="s">
        <v>222</v>
      </c>
      <c r="E431" s="121" t="s">
        <v>223</v>
      </c>
      <c r="F431" s="121" t="s">
        <v>168</v>
      </c>
      <c r="G431" s="121" t="s">
        <v>754</v>
      </c>
      <c r="H431" s="10"/>
    </row>
    <row r="432" spans="1:8" x14ac:dyDescent="0.25">
      <c r="A432" s="1" t="s">
        <v>752</v>
      </c>
      <c r="B432" s="123" t="s">
        <v>768</v>
      </c>
      <c r="C432" s="121" t="s">
        <v>2147</v>
      </c>
      <c r="D432" s="121" t="s">
        <v>189</v>
      </c>
      <c r="E432" s="121" t="s">
        <v>168</v>
      </c>
      <c r="F432" s="121" t="s">
        <v>168</v>
      </c>
      <c r="G432" s="121" t="s">
        <v>754</v>
      </c>
      <c r="H432" s="10"/>
    </row>
    <row r="433" spans="1:8" x14ac:dyDescent="0.25">
      <c r="A433" s="1" t="s">
        <v>752</v>
      </c>
      <c r="B433" s="123" t="s">
        <v>769</v>
      </c>
      <c r="C433" s="121" t="s">
        <v>2147</v>
      </c>
      <c r="D433" s="121" t="s">
        <v>189</v>
      </c>
      <c r="E433" s="121" t="s">
        <v>168</v>
      </c>
      <c r="F433" s="121" t="s">
        <v>168</v>
      </c>
      <c r="G433" s="121" t="s">
        <v>754</v>
      </c>
      <c r="H433" s="10"/>
    </row>
    <row r="434" spans="1:8" x14ac:dyDescent="0.25">
      <c r="A434" s="1" t="s">
        <v>752</v>
      </c>
      <c r="B434" s="123" t="s">
        <v>770</v>
      </c>
      <c r="C434" s="121" t="s">
        <v>2147</v>
      </c>
      <c r="D434" s="121" t="s">
        <v>189</v>
      </c>
      <c r="E434" s="121" t="s">
        <v>168</v>
      </c>
      <c r="F434" s="121" t="s">
        <v>168</v>
      </c>
      <c r="G434" s="121" t="s">
        <v>754</v>
      </c>
      <c r="H434" s="10"/>
    </row>
    <row r="435" spans="1:8" x14ac:dyDescent="0.25">
      <c r="A435" s="1" t="s">
        <v>771</v>
      </c>
      <c r="B435" s="123" t="s">
        <v>774</v>
      </c>
      <c r="C435" s="121" t="s">
        <v>2151</v>
      </c>
      <c r="D435" s="121" t="s">
        <v>775</v>
      </c>
      <c r="E435" s="121" t="s">
        <v>181</v>
      </c>
      <c r="F435" s="121" t="s">
        <v>168</v>
      </c>
      <c r="G435" s="121" t="s">
        <v>773</v>
      </c>
      <c r="H435" s="10"/>
    </row>
    <row r="436" spans="1:8" x14ac:dyDescent="0.25">
      <c r="A436" s="1" t="s">
        <v>771</v>
      </c>
      <c r="B436" s="123" t="s">
        <v>776</v>
      </c>
      <c r="C436" s="121" t="s">
        <v>2151</v>
      </c>
      <c r="D436" s="121" t="s">
        <v>268</v>
      </c>
      <c r="E436" s="121" t="s">
        <v>181</v>
      </c>
      <c r="F436" s="121" t="s">
        <v>168</v>
      </c>
      <c r="G436" s="121" t="s">
        <v>773</v>
      </c>
      <c r="H436" s="10"/>
    </row>
    <row r="437" spans="1:8" x14ac:dyDescent="0.25">
      <c r="A437" s="1" t="s">
        <v>771</v>
      </c>
      <c r="B437" s="123" t="s">
        <v>772</v>
      </c>
      <c r="C437" s="121" t="s">
        <v>2147</v>
      </c>
      <c r="D437" s="121" t="s">
        <v>167</v>
      </c>
      <c r="E437" s="121" t="s">
        <v>168</v>
      </c>
      <c r="F437" s="121" t="s">
        <v>169</v>
      </c>
      <c r="G437" s="121" t="s">
        <v>773</v>
      </c>
      <c r="H437" s="10"/>
    </row>
    <row r="438" spans="1:8" x14ac:dyDescent="0.25">
      <c r="A438" s="1" t="s">
        <v>771</v>
      </c>
      <c r="B438" s="123" t="s">
        <v>779</v>
      </c>
      <c r="C438" s="121" t="s">
        <v>2149</v>
      </c>
      <c r="D438" s="121" t="s">
        <v>177</v>
      </c>
      <c r="E438" s="121" t="s">
        <v>181</v>
      </c>
      <c r="F438" s="121" t="s">
        <v>168</v>
      </c>
      <c r="G438" s="121" t="s">
        <v>778</v>
      </c>
      <c r="H438" s="10"/>
    </row>
    <row r="439" spans="1:8" x14ac:dyDescent="0.25">
      <c r="A439" s="1" t="s">
        <v>771</v>
      </c>
      <c r="B439" s="123" t="s">
        <v>780</v>
      </c>
      <c r="C439" s="121" t="s">
        <v>2149</v>
      </c>
      <c r="D439" s="121" t="s">
        <v>183</v>
      </c>
      <c r="E439" s="121" t="s">
        <v>175</v>
      </c>
      <c r="F439" s="121" t="s">
        <v>168</v>
      </c>
      <c r="G439" s="121" t="s">
        <v>778</v>
      </c>
      <c r="H439" s="10"/>
    </row>
    <row r="440" spans="1:8" x14ac:dyDescent="0.25">
      <c r="A440" s="1" t="s">
        <v>771</v>
      </c>
      <c r="B440" s="123" t="s">
        <v>781</v>
      </c>
      <c r="C440" s="121" t="s">
        <v>2149</v>
      </c>
      <c r="D440" s="121" t="s">
        <v>183</v>
      </c>
      <c r="E440" s="121" t="s">
        <v>175</v>
      </c>
      <c r="F440" s="121" t="s">
        <v>168</v>
      </c>
      <c r="G440" s="121" t="s">
        <v>778</v>
      </c>
      <c r="H440" s="10"/>
    </row>
    <row r="441" spans="1:8" x14ac:dyDescent="0.25">
      <c r="A441" s="1" t="s">
        <v>771</v>
      </c>
      <c r="B441" s="123" t="s">
        <v>782</v>
      </c>
      <c r="C441" s="121" t="s">
        <v>2149</v>
      </c>
      <c r="D441" s="121" t="s">
        <v>183</v>
      </c>
      <c r="E441" s="121" t="s">
        <v>181</v>
      </c>
      <c r="F441" s="121" t="s">
        <v>168</v>
      </c>
      <c r="G441" s="121" t="s">
        <v>778</v>
      </c>
      <c r="H441" s="10"/>
    </row>
    <row r="442" spans="1:8" x14ac:dyDescent="0.25">
      <c r="A442" s="1" t="s">
        <v>771</v>
      </c>
      <c r="B442" s="123" t="s">
        <v>777</v>
      </c>
      <c r="C442" s="121" t="s">
        <v>2151</v>
      </c>
      <c r="D442" s="121" t="s">
        <v>177</v>
      </c>
      <c r="E442" s="121" t="s">
        <v>181</v>
      </c>
      <c r="F442" s="121" t="s">
        <v>168</v>
      </c>
      <c r="G442" s="121" t="s">
        <v>778</v>
      </c>
      <c r="H442" s="10"/>
    </row>
    <row r="443" spans="1:8" x14ac:dyDescent="0.25">
      <c r="A443" s="1" t="s">
        <v>771</v>
      </c>
      <c r="B443" s="123" t="s">
        <v>783</v>
      </c>
      <c r="C443" s="121" t="s">
        <v>2147</v>
      </c>
      <c r="D443" s="121" t="s">
        <v>245</v>
      </c>
      <c r="E443" s="121" t="s">
        <v>175</v>
      </c>
      <c r="F443" s="121" t="s">
        <v>168</v>
      </c>
      <c r="G443" s="121" t="s">
        <v>778</v>
      </c>
      <c r="H443" s="10"/>
    </row>
    <row r="444" spans="1:8" x14ac:dyDescent="0.25">
      <c r="A444" s="1" t="s">
        <v>771</v>
      </c>
      <c r="B444" s="123" t="s">
        <v>784</v>
      </c>
      <c r="C444" s="121" t="s">
        <v>2151</v>
      </c>
      <c r="D444" s="121" t="s">
        <v>180</v>
      </c>
      <c r="E444" s="121" t="s">
        <v>181</v>
      </c>
      <c r="F444" s="121" t="s">
        <v>168</v>
      </c>
      <c r="G444" s="121" t="s">
        <v>785</v>
      </c>
      <c r="H444" s="10"/>
    </row>
    <row r="445" spans="1:8" x14ac:dyDescent="0.25">
      <c r="A445" s="1" t="s">
        <v>771</v>
      </c>
      <c r="B445" s="123" t="s">
        <v>786</v>
      </c>
      <c r="C445" s="121" t="s">
        <v>2147</v>
      </c>
      <c r="D445" s="121" t="s">
        <v>264</v>
      </c>
      <c r="E445" s="121" t="s">
        <v>175</v>
      </c>
      <c r="F445" s="121" t="s">
        <v>168</v>
      </c>
      <c r="G445" s="121" t="s">
        <v>785</v>
      </c>
      <c r="H445" s="10"/>
    </row>
    <row r="446" spans="1:8" x14ac:dyDescent="0.25">
      <c r="A446" s="1" t="s">
        <v>771</v>
      </c>
      <c r="B446" s="123" t="s">
        <v>787</v>
      </c>
      <c r="C446" s="121" t="s">
        <v>2147</v>
      </c>
      <c r="D446" s="121" t="s">
        <v>174</v>
      </c>
      <c r="E446" s="121" t="s">
        <v>175</v>
      </c>
      <c r="F446" s="121" t="s">
        <v>168</v>
      </c>
      <c r="G446" s="121" t="s">
        <v>785</v>
      </c>
      <c r="H446" s="10"/>
    </row>
    <row r="447" spans="1:8" x14ac:dyDescent="0.25">
      <c r="A447" s="1" t="s">
        <v>788</v>
      </c>
      <c r="B447" s="123" t="s">
        <v>789</v>
      </c>
      <c r="C447" s="121" t="s">
        <v>2148</v>
      </c>
      <c r="D447" s="121" t="s">
        <v>680</v>
      </c>
      <c r="E447" s="121" t="s">
        <v>168</v>
      </c>
      <c r="F447" s="121" t="s">
        <v>168</v>
      </c>
      <c r="G447" s="121" t="s">
        <v>684</v>
      </c>
      <c r="H447" s="10"/>
    </row>
    <row r="448" spans="1:8" x14ac:dyDescent="0.25">
      <c r="A448" s="1" t="s">
        <v>788</v>
      </c>
      <c r="B448" s="123" t="s">
        <v>790</v>
      </c>
      <c r="C448" s="121" t="s">
        <v>2149</v>
      </c>
      <c r="D448" s="121" t="s">
        <v>180</v>
      </c>
      <c r="E448" s="121" t="s">
        <v>528</v>
      </c>
      <c r="F448" s="121" t="s">
        <v>168</v>
      </c>
      <c r="G448" s="121" t="s">
        <v>684</v>
      </c>
      <c r="H448" s="10"/>
    </row>
    <row r="449" spans="1:8" x14ac:dyDescent="0.25">
      <c r="A449" s="1" t="s">
        <v>678</v>
      </c>
      <c r="B449" s="123" t="s">
        <v>682</v>
      </c>
      <c r="C449" s="121" t="s">
        <v>2149</v>
      </c>
      <c r="D449" s="121" t="s">
        <v>180</v>
      </c>
      <c r="E449" s="121" t="s">
        <v>683</v>
      </c>
      <c r="F449" s="121" t="s">
        <v>168</v>
      </c>
      <c r="G449" s="121" t="s">
        <v>684</v>
      </c>
      <c r="H449" s="10"/>
    </row>
    <row r="450" spans="1:8" x14ac:dyDescent="0.25">
      <c r="A450" s="1" t="s">
        <v>732</v>
      </c>
      <c r="B450" s="123" t="s">
        <v>738</v>
      </c>
      <c r="C450" s="121" t="s">
        <v>2149</v>
      </c>
      <c r="D450" s="121" t="s">
        <v>177</v>
      </c>
      <c r="E450" s="121" t="s">
        <v>683</v>
      </c>
      <c r="F450" s="121" t="s">
        <v>168</v>
      </c>
      <c r="G450" s="121" t="s">
        <v>684</v>
      </c>
      <c r="H450" s="10"/>
    </row>
    <row r="451" spans="1:8" x14ac:dyDescent="0.25">
      <c r="A451" s="1" t="s">
        <v>788</v>
      </c>
      <c r="B451" s="123" t="s">
        <v>791</v>
      </c>
      <c r="C451" s="121" t="s">
        <v>2149</v>
      </c>
      <c r="D451" s="121" t="s">
        <v>183</v>
      </c>
      <c r="E451" s="121" t="s">
        <v>181</v>
      </c>
      <c r="F451" s="121" t="s">
        <v>168</v>
      </c>
      <c r="G451" s="121" t="s">
        <v>684</v>
      </c>
      <c r="H451" s="10"/>
    </row>
    <row r="452" spans="1:8" x14ac:dyDescent="0.25">
      <c r="A452" s="1" t="s">
        <v>788</v>
      </c>
      <c r="B452" s="123" t="s">
        <v>792</v>
      </c>
      <c r="C452" s="121" t="s">
        <v>2149</v>
      </c>
      <c r="D452" s="121" t="s">
        <v>177</v>
      </c>
      <c r="E452" s="121" t="s">
        <v>793</v>
      </c>
      <c r="F452" s="121" t="s">
        <v>168</v>
      </c>
      <c r="G452" s="121" t="s">
        <v>684</v>
      </c>
      <c r="H452" s="10"/>
    </row>
    <row r="453" spans="1:8" x14ac:dyDescent="0.25">
      <c r="A453" s="1" t="s">
        <v>788</v>
      </c>
      <c r="B453" s="123" t="s">
        <v>796</v>
      </c>
      <c r="C453" s="121" t="s">
        <v>2149</v>
      </c>
      <c r="D453" s="121" t="s">
        <v>180</v>
      </c>
      <c r="E453" s="121" t="s">
        <v>181</v>
      </c>
      <c r="F453" s="121" t="s">
        <v>168</v>
      </c>
      <c r="G453" s="121" t="s">
        <v>684</v>
      </c>
      <c r="H453" s="10"/>
    </row>
    <row r="454" spans="1:8" x14ac:dyDescent="0.25">
      <c r="A454" s="1" t="s">
        <v>788</v>
      </c>
      <c r="B454" s="123" t="s">
        <v>797</v>
      </c>
      <c r="C454" s="121" t="s">
        <v>2149</v>
      </c>
      <c r="D454" s="121" t="s">
        <v>180</v>
      </c>
      <c r="E454" s="121" t="s">
        <v>181</v>
      </c>
      <c r="F454" s="121" t="s">
        <v>168</v>
      </c>
      <c r="G454" s="121" t="s">
        <v>684</v>
      </c>
      <c r="H454" s="10"/>
    </row>
    <row r="455" spans="1:8" x14ac:dyDescent="0.25">
      <c r="A455" s="1" t="s">
        <v>788</v>
      </c>
      <c r="B455" s="123" t="s">
        <v>798</v>
      </c>
      <c r="C455" s="121" t="s">
        <v>2149</v>
      </c>
      <c r="D455" s="121" t="s">
        <v>177</v>
      </c>
      <c r="E455" s="121" t="s">
        <v>181</v>
      </c>
      <c r="F455" s="121" t="s">
        <v>168</v>
      </c>
      <c r="G455" s="121" t="s">
        <v>684</v>
      </c>
      <c r="H455" s="10"/>
    </row>
    <row r="456" spans="1:8" x14ac:dyDescent="0.25">
      <c r="A456" s="1" t="s">
        <v>788</v>
      </c>
      <c r="B456" s="123" t="s">
        <v>800</v>
      </c>
      <c r="C456" s="121" t="s">
        <v>2149</v>
      </c>
      <c r="D456" s="121" t="s">
        <v>180</v>
      </c>
      <c r="E456" s="121" t="s">
        <v>178</v>
      </c>
      <c r="F456" s="121" t="s">
        <v>168</v>
      </c>
      <c r="G456" s="121" t="s">
        <v>684</v>
      </c>
      <c r="H456" s="10"/>
    </row>
    <row r="457" spans="1:8" x14ac:dyDescent="0.25">
      <c r="A457" s="1" t="s">
        <v>788</v>
      </c>
      <c r="B457" s="123" t="s">
        <v>794</v>
      </c>
      <c r="C457" s="121" t="s">
        <v>2147</v>
      </c>
      <c r="D457" s="121" t="s">
        <v>167</v>
      </c>
      <c r="E457" s="121" t="s">
        <v>168</v>
      </c>
      <c r="F457" s="121" t="s">
        <v>169</v>
      </c>
      <c r="G457" s="121" t="s">
        <v>684</v>
      </c>
      <c r="H457" s="10"/>
    </row>
    <row r="458" spans="1:8" x14ac:dyDescent="0.25">
      <c r="A458" s="1" t="s">
        <v>788</v>
      </c>
      <c r="B458" s="123" t="s">
        <v>795</v>
      </c>
      <c r="C458" s="121" t="s">
        <v>2147</v>
      </c>
      <c r="D458" s="121" t="s">
        <v>287</v>
      </c>
      <c r="E458" s="121" t="s">
        <v>288</v>
      </c>
      <c r="F458" s="121" t="s">
        <v>168</v>
      </c>
      <c r="G458" s="121" t="s">
        <v>684</v>
      </c>
      <c r="H458" s="10"/>
    </row>
    <row r="459" spans="1:8" x14ac:dyDescent="0.25">
      <c r="A459" s="1" t="s">
        <v>788</v>
      </c>
      <c r="B459" s="123" t="s">
        <v>799</v>
      </c>
      <c r="C459" s="121" t="s">
        <v>2147</v>
      </c>
      <c r="D459" s="121" t="s">
        <v>287</v>
      </c>
      <c r="E459" s="121" t="s">
        <v>288</v>
      </c>
      <c r="F459" s="121" t="s">
        <v>168</v>
      </c>
      <c r="G459" s="121" t="s">
        <v>684</v>
      </c>
      <c r="H459" s="10"/>
    </row>
    <row r="460" spans="1:8" x14ac:dyDescent="0.25">
      <c r="A460" s="1" t="s">
        <v>801</v>
      </c>
      <c r="B460" s="123" t="s">
        <v>802</v>
      </c>
      <c r="C460" s="121" t="s">
        <v>2149</v>
      </c>
      <c r="D460" s="121" t="s">
        <v>183</v>
      </c>
      <c r="E460" s="121" t="s">
        <v>271</v>
      </c>
      <c r="F460" s="121" t="s">
        <v>168</v>
      </c>
      <c r="G460" s="121" t="s">
        <v>803</v>
      </c>
      <c r="H460" s="10"/>
    </row>
    <row r="461" spans="1:8" x14ac:dyDescent="0.25">
      <c r="A461" s="1" t="s">
        <v>801</v>
      </c>
      <c r="B461" s="123" t="s">
        <v>804</v>
      </c>
      <c r="C461" s="121" t="s">
        <v>2149</v>
      </c>
      <c r="D461" s="121" t="s">
        <v>180</v>
      </c>
      <c r="E461" s="121" t="s">
        <v>271</v>
      </c>
      <c r="F461" s="121" t="s">
        <v>168</v>
      </c>
      <c r="G461" s="121" t="s">
        <v>803</v>
      </c>
      <c r="H461" s="10"/>
    </row>
    <row r="462" spans="1:8" x14ac:dyDescent="0.25">
      <c r="A462" s="1" t="s">
        <v>801</v>
      </c>
      <c r="B462" s="123" t="s">
        <v>805</v>
      </c>
      <c r="C462" s="121" t="s">
        <v>2149</v>
      </c>
      <c r="D462" s="121" t="s">
        <v>183</v>
      </c>
      <c r="E462" s="121" t="s">
        <v>271</v>
      </c>
      <c r="F462" s="121" t="s">
        <v>168</v>
      </c>
      <c r="G462" s="121" t="s">
        <v>803</v>
      </c>
      <c r="H462" s="10"/>
    </row>
    <row r="463" spans="1:8" x14ac:dyDescent="0.25">
      <c r="A463" s="1" t="s">
        <v>801</v>
      </c>
      <c r="B463" s="123" t="s">
        <v>806</v>
      </c>
      <c r="C463" s="121" t="s">
        <v>2149</v>
      </c>
      <c r="D463" s="121" t="s">
        <v>180</v>
      </c>
      <c r="E463" s="121" t="s">
        <v>271</v>
      </c>
      <c r="F463" s="121" t="s">
        <v>168</v>
      </c>
      <c r="G463" s="121" t="s">
        <v>807</v>
      </c>
      <c r="H463" s="10"/>
    </row>
    <row r="464" spans="1:8" x14ac:dyDescent="0.25">
      <c r="A464" s="1" t="s">
        <v>801</v>
      </c>
      <c r="B464" s="123" t="s">
        <v>808</v>
      </c>
      <c r="C464" s="121" t="s">
        <v>2149</v>
      </c>
      <c r="D464" s="121" t="s">
        <v>177</v>
      </c>
      <c r="E464" s="121" t="s">
        <v>271</v>
      </c>
      <c r="F464" s="121" t="s">
        <v>168</v>
      </c>
      <c r="G464" s="121" t="s">
        <v>807</v>
      </c>
      <c r="H464" s="10"/>
    </row>
    <row r="465" spans="1:8" x14ac:dyDescent="0.25">
      <c r="A465" s="1" t="s">
        <v>801</v>
      </c>
      <c r="B465" s="123" t="s">
        <v>809</v>
      </c>
      <c r="C465" s="121" t="s">
        <v>2149</v>
      </c>
      <c r="D465" s="121" t="s">
        <v>177</v>
      </c>
      <c r="E465" s="121" t="s">
        <v>810</v>
      </c>
      <c r="F465" s="121" t="s">
        <v>168</v>
      </c>
      <c r="G465" s="121" t="s">
        <v>807</v>
      </c>
      <c r="H465" s="10"/>
    </row>
    <row r="466" spans="1:8" x14ac:dyDescent="0.25">
      <c r="A466" s="1" t="s">
        <v>801</v>
      </c>
      <c r="B466" s="123" t="s">
        <v>815</v>
      </c>
      <c r="C466" s="121" t="s">
        <v>2149</v>
      </c>
      <c r="D466" s="121" t="s">
        <v>501</v>
      </c>
      <c r="E466" s="121" t="s">
        <v>168</v>
      </c>
      <c r="F466" s="121" t="s">
        <v>168</v>
      </c>
      <c r="G466" s="121" t="s">
        <v>812</v>
      </c>
      <c r="H466" s="10"/>
    </row>
    <row r="467" spans="1:8" ht="12" customHeight="1" x14ac:dyDescent="0.25">
      <c r="A467" s="1" t="s">
        <v>788</v>
      </c>
      <c r="B467" s="123" t="s">
        <v>816</v>
      </c>
      <c r="C467" s="121" t="s">
        <v>2149</v>
      </c>
      <c r="D467" s="121" t="s">
        <v>177</v>
      </c>
      <c r="E467" s="121" t="s">
        <v>814</v>
      </c>
      <c r="F467" s="121" t="s">
        <v>168</v>
      </c>
      <c r="G467" s="121" t="s">
        <v>812</v>
      </c>
      <c r="H467" s="10"/>
    </row>
    <row r="468" spans="1:8" x14ac:dyDescent="0.25">
      <c r="A468" s="1" t="s">
        <v>801</v>
      </c>
      <c r="B468" s="123" t="s">
        <v>817</v>
      </c>
      <c r="C468" s="121" t="s">
        <v>2149</v>
      </c>
      <c r="D468" s="121" t="s">
        <v>818</v>
      </c>
      <c r="E468" s="121" t="s">
        <v>168</v>
      </c>
      <c r="F468" s="121" t="s">
        <v>168</v>
      </c>
      <c r="G468" s="121" t="s">
        <v>812</v>
      </c>
      <c r="H468" s="10"/>
    </row>
    <row r="469" spans="1:8" x14ac:dyDescent="0.25">
      <c r="A469" s="1" t="s">
        <v>801</v>
      </c>
      <c r="B469" s="123" t="s">
        <v>811</v>
      </c>
      <c r="C469" s="121" t="s">
        <v>2147</v>
      </c>
      <c r="D469" s="121" t="s">
        <v>222</v>
      </c>
      <c r="E469" s="121" t="s">
        <v>223</v>
      </c>
      <c r="F469" s="121" t="s">
        <v>168</v>
      </c>
      <c r="G469" s="121" t="s">
        <v>812</v>
      </c>
      <c r="H469" s="10"/>
    </row>
    <row r="470" spans="1:8" x14ac:dyDescent="0.25">
      <c r="A470" s="1" t="s">
        <v>801</v>
      </c>
      <c r="B470" s="123" t="s">
        <v>813</v>
      </c>
      <c r="C470" s="121" t="s">
        <v>2150</v>
      </c>
      <c r="D470" s="121" t="s">
        <v>183</v>
      </c>
      <c r="E470" s="121" t="s">
        <v>814</v>
      </c>
      <c r="F470" s="121" t="s">
        <v>168</v>
      </c>
      <c r="G470" s="121" t="s">
        <v>812</v>
      </c>
      <c r="H470" s="10"/>
    </row>
    <row r="471" spans="1:8" x14ac:dyDescent="0.25">
      <c r="A471" s="1" t="s">
        <v>801</v>
      </c>
      <c r="B471" s="123" t="s">
        <v>819</v>
      </c>
      <c r="C471" s="121" t="s">
        <v>2149</v>
      </c>
      <c r="D471" s="121" t="s">
        <v>180</v>
      </c>
      <c r="E471" s="121" t="s">
        <v>271</v>
      </c>
      <c r="F471" s="121" t="s">
        <v>168</v>
      </c>
      <c r="G471" s="121" t="s">
        <v>820</v>
      </c>
      <c r="H471" s="10"/>
    </row>
    <row r="472" spans="1:8" x14ac:dyDescent="0.25">
      <c r="A472" s="1" t="s">
        <v>801</v>
      </c>
      <c r="B472" s="123" t="s">
        <v>821</v>
      </c>
      <c r="C472" s="121" t="s">
        <v>2147</v>
      </c>
      <c r="D472" s="121" t="s">
        <v>174</v>
      </c>
      <c r="E472" s="121" t="s">
        <v>271</v>
      </c>
      <c r="F472" s="121" t="s">
        <v>168</v>
      </c>
      <c r="G472" s="121" t="s">
        <v>824</v>
      </c>
      <c r="H472" s="10"/>
    </row>
    <row r="473" spans="1:8" x14ac:dyDescent="0.25">
      <c r="A473" s="1" t="s">
        <v>801</v>
      </c>
      <c r="B473" s="123" t="s">
        <v>822</v>
      </c>
      <c r="C473" s="121" t="s">
        <v>2147</v>
      </c>
      <c r="D473" s="121" t="s">
        <v>167</v>
      </c>
      <c r="E473" s="121" t="s">
        <v>168</v>
      </c>
      <c r="F473" s="121" t="s">
        <v>169</v>
      </c>
      <c r="G473" s="121" t="s">
        <v>820</v>
      </c>
      <c r="H473" s="10"/>
    </row>
    <row r="474" spans="1:8" x14ac:dyDescent="0.25">
      <c r="A474" s="1" t="s">
        <v>801</v>
      </c>
      <c r="B474" s="123" t="s">
        <v>823</v>
      </c>
      <c r="C474" s="121" t="s">
        <v>2149</v>
      </c>
      <c r="D474" s="121" t="s">
        <v>180</v>
      </c>
      <c r="E474" s="121" t="s">
        <v>271</v>
      </c>
      <c r="F474" s="121" t="s">
        <v>168</v>
      </c>
      <c r="G474" s="121" t="s">
        <v>824</v>
      </c>
      <c r="H474" s="10"/>
    </row>
    <row r="475" spans="1:8" x14ac:dyDescent="0.25">
      <c r="A475" s="1" t="s">
        <v>801</v>
      </c>
      <c r="B475" s="123" t="s">
        <v>826</v>
      </c>
      <c r="C475" s="121" t="s">
        <v>2149</v>
      </c>
      <c r="D475" s="121" t="s">
        <v>180</v>
      </c>
      <c r="E475" s="121" t="s">
        <v>271</v>
      </c>
      <c r="F475" s="121" t="s">
        <v>168</v>
      </c>
      <c r="G475" s="121" t="s">
        <v>827</v>
      </c>
      <c r="H475" s="10"/>
    </row>
    <row r="476" spans="1:8" x14ac:dyDescent="0.25">
      <c r="A476" s="1" t="s">
        <v>801</v>
      </c>
      <c r="B476" s="123" t="s">
        <v>828</v>
      </c>
      <c r="C476" s="121" t="s">
        <v>2149</v>
      </c>
      <c r="D476" s="121" t="s">
        <v>177</v>
      </c>
      <c r="E476" s="121" t="s">
        <v>271</v>
      </c>
      <c r="F476" s="121" t="s">
        <v>168</v>
      </c>
      <c r="G476" s="121" t="s">
        <v>827</v>
      </c>
      <c r="H476" s="10"/>
    </row>
    <row r="477" spans="1:8" x14ac:dyDescent="0.25">
      <c r="A477" s="1" t="s">
        <v>801</v>
      </c>
      <c r="B477" s="123" t="s">
        <v>829</v>
      </c>
      <c r="C477" s="121" t="s">
        <v>2149</v>
      </c>
      <c r="D477" s="121" t="s">
        <v>183</v>
      </c>
      <c r="E477" s="121" t="s">
        <v>271</v>
      </c>
      <c r="F477" s="121" t="s">
        <v>168</v>
      </c>
      <c r="G477" s="121" t="s">
        <v>827</v>
      </c>
      <c r="H477" s="10"/>
    </row>
    <row r="478" spans="1:8" x14ac:dyDescent="0.25">
      <c r="A478" s="1" t="s">
        <v>801</v>
      </c>
      <c r="B478" s="123" t="s">
        <v>825</v>
      </c>
      <c r="C478" s="121" t="s">
        <v>2149</v>
      </c>
      <c r="D478" s="121" t="s">
        <v>257</v>
      </c>
      <c r="E478" s="121" t="s">
        <v>271</v>
      </c>
      <c r="F478" s="121" t="s">
        <v>168</v>
      </c>
      <c r="G478" s="121" t="s">
        <v>2146</v>
      </c>
      <c r="H478" s="10"/>
    </row>
    <row r="479" spans="1:8" x14ac:dyDescent="0.25">
      <c r="A479" s="1" t="s">
        <v>801</v>
      </c>
      <c r="B479" s="123" t="s">
        <v>830</v>
      </c>
      <c r="C479" s="121" t="s">
        <v>2149</v>
      </c>
      <c r="D479" s="121" t="s">
        <v>506</v>
      </c>
      <c r="E479" s="121" t="s">
        <v>271</v>
      </c>
      <c r="F479" s="121" t="s">
        <v>168</v>
      </c>
      <c r="G479" s="121" t="s">
        <v>831</v>
      </c>
      <c r="H479" s="10"/>
    </row>
    <row r="480" spans="1:8" x14ac:dyDescent="0.25">
      <c r="A480" s="1" t="s">
        <v>801</v>
      </c>
      <c r="B480" s="123" t="s">
        <v>833</v>
      </c>
      <c r="C480" s="121" t="s">
        <v>2149</v>
      </c>
      <c r="D480" s="121" t="s">
        <v>268</v>
      </c>
      <c r="E480" s="121" t="s">
        <v>271</v>
      </c>
      <c r="F480" s="121" t="s">
        <v>168</v>
      </c>
      <c r="G480" s="121" t="s">
        <v>831</v>
      </c>
      <c r="H480" s="10"/>
    </row>
    <row r="481" spans="1:8" x14ac:dyDescent="0.25">
      <c r="A481" s="1" t="s">
        <v>801</v>
      </c>
      <c r="B481" s="123" t="s">
        <v>832</v>
      </c>
      <c r="C481" s="121" t="s">
        <v>2147</v>
      </c>
      <c r="D481" s="121" t="s">
        <v>292</v>
      </c>
      <c r="E481" s="121" t="s">
        <v>288</v>
      </c>
      <c r="F481" s="121" t="s">
        <v>168</v>
      </c>
      <c r="G481" s="121" t="s">
        <v>831</v>
      </c>
      <c r="H481" s="10"/>
    </row>
    <row r="482" spans="1:8" x14ac:dyDescent="0.25">
      <c r="A482" s="1" t="s">
        <v>801</v>
      </c>
      <c r="B482" s="123" t="s">
        <v>834</v>
      </c>
      <c r="C482" s="121" t="s">
        <v>2149</v>
      </c>
      <c r="D482" s="121" t="s">
        <v>180</v>
      </c>
      <c r="E482" s="121" t="s">
        <v>271</v>
      </c>
      <c r="F482" s="121" t="s">
        <v>168</v>
      </c>
      <c r="G482" s="121" t="s">
        <v>835</v>
      </c>
      <c r="H482" s="10"/>
    </row>
    <row r="483" spans="1:8" x14ac:dyDescent="0.25">
      <c r="A483" s="1" t="s">
        <v>836</v>
      </c>
      <c r="B483" s="123" t="s">
        <v>837</v>
      </c>
      <c r="C483" s="121" t="s">
        <v>2149</v>
      </c>
      <c r="D483" s="121" t="s">
        <v>177</v>
      </c>
      <c r="E483" s="121" t="s">
        <v>181</v>
      </c>
      <c r="F483" s="121" t="s">
        <v>168</v>
      </c>
      <c r="G483" s="121" t="s">
        <v>838</v>
      </c>
      <c r="H483" s="10"/>
    </row>
    <row r="484" spans="1:8" x14ac:dyDescent="0.25">
      <c r="A484" s="1" t="s">
        <v>836</v>
      </c>
      <c r="B484" s="123" t="s">
        <v>839</v>
      </c>
      <c r="C484" s="121" t="s">
        <v>2149</v>
      </c>
      <c r="D484" s="121" t="s">
        <v>177</v>
      </c>
      <c r="E484" s="121" t="s">
        <v>181</v>
      </c>
      <c r="F484" s="121" t="s">
        <v>168</v>
      </c>
      <c r="G484" s="121" t="s">
        <v>838</v>
      </c>
      <c r="H484" s="10"/>
    </row>
    <row r="485" spans="1:8" x14ac:dyDescent="0.25">
      <c r="A485" s="1" t="s">
        <v>836</v>
      </c>
      <c r="B485" s="123" t="s">
        <v>840</v>
      </c>
      <c r="C485" s="121" t="s">
        <v>2149</v>
      </c>
      <c r="D485" s="121" t="s">
        <v>180</v>
      </c>
      <c r="E485" s="121" t="s">
        <v>181</v>
      </c>
      <c r="F485" s="121" t="s">
        <v>168</v>
      </c>
      <c r="G485" s="121" t="s">
        <v>838</v>
      </c>
      <c r="H485" s="10"/>
    </row>
    <row r="486" spans="1:8" x14ac:dyDescent="0.25">
      <c r="A486" s="1" t="s">
        <v>836</v>
      </c>
      <c r="B486" s="123" t="s">
        <v>841</v>
      </c>
      <c r="C486" s="121" t="s">
        <v>2149</v>
      </c>
      <c r="D486" s="121" t="s">
        <v>180</v>
      </c>
      <c r="E486" s="121" t="s">
        <v>181</v>
      </c>
      <c r="F486" s="121" t="s">
        <v>168</v>
      </c>
      <c r="G486" s="121" t="s">
        <v>838</v>
      </c>
      <c r="H486" s="10"/>
    </row>
    <row r="487" spans="1:8" x14ac:dyDescent="0.25">
      <c r="A487" s="1" t="s">
        <v>836</v>
      </c>
      <c r="B487" s="123" t="s">
        <v>842</v>
      </c>
      <c r="C487" s="121" t="s">
        <v>2149</v>
      </c>
      <c r="D487" s="121" t="s">
        <v>177</v>
      </c>
      <c r="E487" s="121" t="s">
        <v>181</v>
      </c>
      <c r="F487" s="121" t="s">
        <v>168</v>
      </c>
      <c r="G487" s="121" t="s">
        <v>838</v>
      </c>
      <c r="H487" s="10"/>
    </row>
    <row r="488" spans="1:8" x14ac:dyDescent="0.25">
      <c r="A488" s="1" t="s">
        <v>836</v>
      </c>
      <c r="B488" s="123" t="s">
        <v>844</v>
      </c>
      <c r="C488" s="121" t="s">
        <v>2149</v>
      </c>
      <c r="D488" s="121" t="s">
        <v>177</v>
      </c>
      <c r="E488" s="121" t="s">
        <v>181</v>
      </c>
      <c r="F488" s="121" t="s">
        <v>168</v>
      </c>
      <c r="G488" s="121" t="s">
        <v>838</v>
      </c>
      <c r="H488" s="10"/>
    </row>
    <row r="489" spans="1:8" x14ac:dyDescent="0.25">
      <c r="A489" s="1" t="s">
        <v>836</v>
      </c>
      <c r="B489" s="123" t="s">
        <v>845</v>
      </c>
      <c r="C489" s="121" t="s">
        <v>2149</v>
      </c>
      <c r="D489" s="121" t="s">
        <v>177</v>
      </c>
      <c r="E489" s="121" t="s">
        <v>181</v>
      </c>
      <c r="F489" s="121" t="s">
        <v>168</v>
      </c>
      <c r="G489" s="121" t="s">
        <v>838</v>
      </c>
      <c r="H489" s="10"/>
    </row>
    <row r="490" spans="1:8" x14ac:dyDescent="0.25">
      <c r="A490" s="1" t="s">
        <v>836</v>
      </c>
      <c r="B490" s="123" t="s">
        <v>846</v>
      </c>
      <c r="C490" s="121" t="s">
        <v>2149</v>
      </c>
      <c r="D490" s="121" t="s">
        <v>775</v>
      </c>
      <c r="E490" s="121" t="s">
        <v>181</v>
      </c>
      <c r="F490" s="121" t="s">
        <v>168</v>
      </c>
      <c r="G490" s="121" t="s">
        <v>838</v>
      </c>
      <c r="H490" s="10"/>
    </row>
    <row r="491" spans="1:8" x14ac:dyDescent="0.25">
      <c r="A491" s="1" t="s">
        <v>836</v>
      </c>
      <c r="B491" s="123" t="s">
        <v>849</v>
      </c>
      <c r="C491" s="121" t="s">
        <v>2149</v>
      </c>
      <c r="D491" s="121" t="s">
        <v>180</v>
      </c>
      <c r="E491" s="121" t="s">
        <v>181</v>
      </c>
      <c r="F491" s="121" t="s">
        <v>168</v>
      </c>
      <c r="G491" s="121" t="s">
        <v>838</v>
      </c>
      <c r="H491" s="10"/>
    </row>
    <row r="492" spans="1:8" x14ac:dyDescent="0.25">
      <c r="A492" s="1" t="s">
        <v>836</v>
      </c>
      <c r="B492" s="123" t="s">
        <v>850</v>
      </c>
      <c r="C492" s="121" t="s">
        <v>2149</v>
      </c>
      <c r="D492" s="121" t="s">
        <v>177</v>
      </c>
      <c r="E492" s="121" t="s">
        <v>181</v>
      </c>
      <c r="F492" s="121" t="s">
        <v>168</v>
      </c>
      <c r="G492" s="121" t="s">
        <v>838</v>
      </c>
      <c r="H492" s="10"/>
    </row>
    <row r="493" spans="1:8" x14ac:dyDescent="0.25">
      <c r="A493" s="1" t="s">
        <v>836</v>
      </c>
      <c r="B493" s="123" t="s">
        <v>843</v>
      </c>
      <c r="C493" s="121" t="s">
        <v>2147</v>
      </c>
      <c r="D493" s="121" t="s">
        <v>167</v>
      </c>
      <c r="E493" s="121" t="s">
        <v>168</v>
      </c>
      <c r="F493" s="121" t="s">
        <v>169</v>
      </c>
      <c r="G493" s="121" t="s">
        <v>838</v>
      </c>
      <c r="H493" s="10"/>
    </row>
    <row r="494" spans="1:8" x14ac:dyDescent="0.25">
      <c r="A494" s="1" t="s">
        <v>836</v>
      </c>
      <c r="B494" s="123" t="s">
        <v>847</v>
      </c>
      <c r="C494" s="121" t="s">
        <v>2147</v>
      </c>
      <c r="D494" s="121" t="s">
        <v>264</v>
      </c>
      <c r="E494" s="121" t="s">
        <v>181</v>
      </c>
      <c r="F494" s="121" t="s">
        <v>168</v>
      </c>
      <c r="G494" s="121" t="s">
        <v>838</v>
      </c>
      <c r="H494" s="10"/>
    </row>
    <row r="495" spans="1:8" x14ac:dyDescent="0.25">
      <c r="A495" s="1" t="s">
        <v>836</v>
      </c>
      <c r="B495" s="123" t="s">
        <v>848</v>
      </c>
      <c r="C495" s="121" t="s">
        <v>2147</v>
      </c>
      <c r="D495" s="121" t="s">
        <v>292</v>
      </c>
      <c r="E495" s="121" t="s">
        <v>168</v>
      </c>
      <c r="F495" s="121" t="s">
        <v>168</v>
      </c>
      <c r="G495" s="121" t="s">
        <v>838</v>
      </c>
      <c r="H495" s="10"/>
    </row>
    <row r="496" spans="1:8" x14ac:dyDescent="0.25">
      <c r="A496" s="1" t="s">
        <v>851</v>
      </c>
      <c r="B496" s="123" t="s">
        <v>855</v>
      </c>
      <c r="C496" s="121" t="s">
        <v>2148</v>
      </c>
      <c r="D496" s="121" t="s">
        <v>856</v>
      </c>
      <c r="E496" s="121" t="s">
        <v>168</v>
      </c>
      <c r="F496" s="121" t="s">
        <v>168</v>
      </c>
      <c r="G496" s="121" t="s">
        <v>853</v>
      </c>
      <c r="H496" s="10"/>
    </row>
    <row r="497" spans="1:8" x14ac:dyDescent="0.25">
      <c r="A497" s="1" t="s">
        <v>851</v>
      </c>
      <c r="B497" s="123" t="s">
        <v>854</v>
      </c>
      <c r="C497" s="121" t="s">
        <v>2149</v>
      </c>
      <c r="D497" s="121" t="s">
        <v>177</v>
      </c>
      <c r="E497" s="121" t="s">
        <v>198</v>
      </c>
      <c r="F497" s="121" t="s">
        <v>168</v>
      </c>
      <c r="G497" s="121" t="s">
        <v>853</v>
      </c>
      <c r="H497" s="10"/>
    </row>
    <row r="498" spans="1:8" x14ac:dyDescent="0.25">
      <c r="A498" s="1" t="s">
        <v>851</v>
      </c>
      <c r="B498" s="123" t="s">
        <v>859</v>
      </c>
      <c r="C498" s="121" t="s">
        <v>2149</v>
      </c>
      <c r="D498" s="121" t="s">
        <v>180</v>
      </c>
      <c r="E498" s="121" t="s">
        <v>181</v>
      </c>
      <c r="F498" s="121" t="s">
        <v>168</v>
      </c>
      <c r="G498" s="121" t="s">
        <v>853</v>
      </c>
      <c r="H498" s="10"/>
    </row>
    <row r="499" spans="1:8" x14ac:dyDescent="0.25">
      <c r="A499" s="1" t="s">
        <v>851</v>
      </c>
      <c r="B499" s="123" t="s">
        <v>861</v>
      </c>
      <c r="C499" s="121" t="s">
        <v>2149</v>
      </c>
      <c r="D499" s="121" t="s">
        <v>183</v>
      </c>
      <c r="E499" s="121" t="s">
        <v>181</v>
      </c>
      <c r="F499" s="121" t="s">
        <v>168</v>
      </c>
      <c r="G499" s="121" t="s">
        <v>853</v>
      </c>
      <c r="H499" s="10"/>
    </row>
    <row r="500" spans="1:8" x14ac:dyDescent="0.25">
      <c r="A500" s="1" t="s">
        <v>851</v>
      </c>
      <c r="B500" s="123" t="s">
        <v>852</v>
      </c>
      <c r="C500" s="121" t="s">
        <v>2147</v>
      </c>
      <c r="D500" s="121" t="s">
        <v>167</v>
      </c>
      <c r="E500" s="121" t="s">
        <v>168</v>
      </c>
      <c r="F500" s="121" t="s">
        <v>169</v>
      </c>
      <c r="G500" s="121" t="s">
        <v>853</v>
      </c>
      <c r="H500" s="10"/>
    </row>
    <row r="501" spans="1:8" x14ac:dyDescent="0.25">
      <c r="A501" s="1" t="s">
        <v>851</v>
      </c>
      <c r="B501" s="123" t="s">
        <v>857</v>
      </c>
      <c r="C501" s="121" t="s">
        <v>2147</v>
      </c>
      <c r="D501" s="121" t="s">
        <v>287</v>
      </c>
      <c r="E501" s="121" t="s">
        <v>288</v>
      </c>
      <c r="F501" s="121" t="s">
        <v>168</v>
      </c>
      <c r="G501" s="121" t="s">
        <v>853</v>
      </c>
      <c r="H501" s="10"/>
    </row>
    <row r="502" spans="1:8" x14ac:dyDescent="0.25">
      <c r="A502" s="1" t="s">
        <v>851</v>
      </c>
      <c r="B502" s="123" t="s">
        <v>858</v>
      </c>
      <c r="C502" s="121" t="s">
        <v>2147</v>
      </c>
      <c r="D502" s="121" t="s">
        <v>189</v>
      </c>
      <c r="E502" s="121" t="s">
        <v>168</v>
      </c>
      <c r="F502" s="121" t="s">
        <v>168</v>
      </c>
      <c r="G502" s="121" t="s">
        <v>853</v>
      </c>
      <c r="H502" s="10"/>
    </row>
    <row r="503" spans="1:8" x14ac:dyDescent="0.25">
      <c r="A503" s="1" t="s">
        <v>851</v>
      </c>
      <c r="B503" s="123" t="s">
        <v>860</v>
      </c>
      <c r="C503" s="121" t="s">
        <v>2147</v>
      </c>
      <c r="D503" s="121" t="s">
        <v>222</v>
      </c>
      <c r="E503" s="121" t="s">
        <v>223</v>
      </c>
      <c r="F503" s="121" t="s">
        <v>168</v>
      </c>
      <c r="G503" s="121" t="s">
        <v>853</v>
      </c>
      <c r="H503" s="10"/>
    </row>
    <row r="504" spans="1:8" x14ac:dyDescent="0.25">
      <c r="A504" s="1" t="s">
        <v>851</v>
      </c>
      <c r="B504" s="123" t="s">
        <v>862</v>
      </c>
      <c r="C504" s="121" t="s">
        <v>2147</v>
      </c>
      <c r="D504" s="121" t="s">
        <v>167</v>
      </c>
      <c r="E504" s="121" t="s">
        <v>168</v>
      </c>
      <c r="F504" s="121" t="s">
        <v>169</v>
      </c>
      <c r="G504" s="121" t="s">
        <v>853</v>
      </c>
      <c r="H504" s="10"/>
    </row>
    <row r="505" spans="1:8" x14ac:dyDescent="0.25">
      <c r="A505" s="1" t="s">
        <v>863</v>
      </c>
      <c r="B505" s="123" t="s">
        <v>866</v>
      </c>
      <c r="C505" s="121" t="s">
        <v>2147</v>
      </c>
      <c r="D505" s="121" t="s">
        <v>174</v>
      </c>
      <c r="E505" s="121" t="s">
        <v>867</v>
      </c>
      <c r="F505" s="121" t="s">
        <v>168</v>
      </c>
      <c r="G505" s="121" t="s">
        <v>865</v>
      </c>
      <c r="H505" s="10"/>
    </row>
    <row r="506" spans="1:8" x14ac:dyDescent="0.25">
      <c r="A506" s="1" t="s">
        <v>863</v>
      </c>
      <c r="B506" s="123" t="s">
        <v>891</v>
      </c>
      <c r="C506" s="121" t="s">
        <v>2147</v>
      </c>
      <c r="D506" s="121" t="s">
        <v>174</v>
      </c>
      <c r="E506" s="121" t="s">
        <v>869</v>
      </c>
      <c r="F506" s="121" t="s">
        <v>168</v>
      </c>
      <c r="G506" s="121" t="s">
        <v>865</v>
      </c>
      <c r="H506" s="10"/>
    </row>
    <row r="507" spans="1:8" x14ac:dyDescent="0.25">
      <c r="A507" s="1" t="s">
        <v>863</v>
      </c>
      <c r="B507" s="123" t="s">
        <v>864</v>
      </c>
      <c r="C507" s="121" t="s">
        <v>2150</v>
      </c>
      <c r="D507" s="121" t="s">
        <v>177</v>
      </c>
      <c r="E507" s="121" t="s">
        <v>449</v>
      </c>
      <c r="F507" s="121" t="s">
        <v>168</v>
      </c>
      <c r="G507" s="121" t="s">
        <v>865</v>
      </c>
      <c r="H507" s="10"/>
    </row>
    <row r="508" spans="1:8" x14ac:dyDescent="0.25">
      <c r="A508" s="1" t="s">
        <v>863</v>
      </c>
      <c r="B508" s="123" t="s">
        <v>868</v>
      </c>
      <c r="C508" s="121" t="s">
        <v>2150</v>
      </c>
      <c r="D508" s="121" t="s">
        <v>506</v>
      </c>
      <c r="E508" s="121" t="s">
        <v>869</v>
      </c>
      <c r="F508" s="121" t="s">
        <v>168</v>
      </c>
      <c r="G508" s="121" t="s">
        <v>865</v>
      </c>
      <c r="H508" s="10"/>
    </row>
    <row r="509" spans="1:8" x14ac:dyDescent="0.25">
      <c r="A509" s="1" t="s">
        <v>863</v>
      </c>
      <c r="B509" s="123" t="s">
        <v>870</v>
      </c>
      <c r="C509" s="121" t="s">
        <v>2150</v>
      </c>
      <c r="D509" s="121" t="s">
        <v>177</v>
      </c>
      <c r="E509" s="121" t="s">
        <v>531</v>
      </c>
      <c r="F509" s="121" t="s">
        <v>168</v>
      </c>
      <c r="G509" s="121" t="s">
        <v>865</v>
      </c>
      <c r="H509" s="10"/>
    </row>
    <row r="510" spans="1:8" x14ac:dyDescent="0.25">
      <c r="A510" s="1" t="s">
        <v>863</v>
      </c>
      <c r="B510" s="123" t="s">
        <v>871</v>
      </c>
      <c r="C510" s="121" t="s">
        <v>2150</v>
      </c>
      <c r="D510" s="121" t="s">
        <v>180</v>
      </c>
      <c r="E510" s="121" t="s">
        <v>869</v>
      </c>
      <c r="F510" s="121" t="s">
        <v>168</v>
      </c>
      <c r="G510" s="121" t="s">
        <v>865</v>
      </c>
      <c r="H510" s="10"/>
    </row>
    <row r="511" spans="1:8" x14ac:dyDescent="0.25">
      <c r="A511" s="1" t="s">
        <v>863</v>
      </c>
      <c r="B511" s="123" t="s">
        <v>872</v>
      </c>
      <c r="C511" s="121" t="s">
        <v>2150</v>
      </c>
      <c r="D511" s="121" t="s">
        <v>177</v>
      </c>
      <c r="E511" s="121" t="s">
        <v>873</v>
      </c>
      <c r="F511" s="121" t="s">
        <v>168</v>
      </c>
      <c r="G511" s="121" t="s">
        <v>865</v>
      </c>
      <c r="H511" s="10"/>
    </row>
    <row r="512" spans="1:8" x14ac:dyDescent="0.25">
      <c r="A512" s="1" t="s">
        <v>863</v>
      </c>
      <c r="B512" s="123" t="s">
        <v>874</v>
      </c>
      <c r="C512" s="121" t="s">
        <v>2150</v>
      </c>
      <c r="D512" s="121" t="s">
        <v>506</v>
      </c>
      <c r="E512" s="121" t="s">
        <v>449</v>
      </c>
      <c r="F512" s="121" t="s">
        <v>168</v>
      </c>
      <c r="G512" s="121" t="s">
        <v>865</v>
      </c>
      <c r="H512" s="10"/>
    </row>
    <row r="513" spans="1:8" x14ac:dyDescent="0.25">
      <c r="A513" s="1" t="s">
        <v>863</v>
      </c>
      <c r="B513" s="123" t="s">
        <v>875</v>
      </c>
      <c r="C513" s="121" t="s">
        <v>2150</v>
      </c>
      <c r="D513" s="121" t="s">
        <v>177</v>
      </c>
      <c r="E513" s="121" t="s">
        <v>531</v>
      </c>
      <c r="F513" s="121" t="s">
        <v>168</v>
      </c>
      <c r="G513" s="121" t="s">
        <v>865</v>
      </c>
      <c r="H513" s="10"/>
    </row>
    <row r="514" spans="1:8" x14ac:dyDescent="0.25">
      <c r="A514" s="1" t="s">
        <v>863</v>
      </c>
      <c r="B514" s="123" t="s">
        <v>876</v>
      </c>
      <c r="C514" s="121" t="s">
        <v>2150</v>
      </c>
      <c r="D514" s="121" t="s">
        <v>506</v>
      </c>
      <c r="E514" s="121" t="s">
        <v>444</v>
      </c>
      <c r="F514" s="121" t="s">
        <v>168</v>
      </c>
      <c r="G514" s="121" t="s">
        <v>865</v>
      </c>
      <c r="H514" s="10"/>
    </row>
    <row r="515" spans="1:8" x14ac:dyDescent="0.25">
      <c r="A515" s="1" t="s">
        <v>863</v>
      </c>
      <c r="B515" s="123" t="s">
        <v>877</v>
      </c>
      <c r="C515" s="121" t="s">
        <v>2150</v>
      </c>
      <c r="D515" s="121" t="s">
        <v>177</v>
      </c>
      <c r="E515" s="121" t="s">
        <v>531</v>
      </c>
      <c r="F515" s="121" t="s">
        <v>168</v>
      </c>
      <c r="G515" s="121" t="s">
        <v>865</v>
      </c>
      <c r="H515" s="10"/>
    </row>
    <row r="516" spans="1:8" x14ac:dyDescent="0.25">
      <c r="A516" s="1" t="s">
        <v>863</v>
      </c>
      <c r="B516" s="123" t="s">
        <v>878</v>
      </c>
      <c r="C516" s="121" t="s">
        <v>2150</v>
      </c>
      <c r="D516" s="121" t="s">
        <v>177</v>
      </c>
      <c r="E516" s="121" t="s">
        <v>879</v>
      </c>
      <c r="F516" s="121" t="s">
        <v>168</v>
      </c>
      <c r="G516" s="121" t="s">
        <v>865</v>
      </c>
      <c r="H516" s="10"/>
    </row>
    <row r="517" spans="1:8" x14ac:dyDescent="0.25">
      <c r="A517" s="1" t="s">
        <v>863</v>
      </c>
      <c r="B517" s="123" t="s">
        <v>880</v>
      </c>
      <c r="C517" s="121" t="s">
        <v>2150</v>
      </c>
      <c r="D517" s="121" t="s">
        <v>180</v>
      </c>
      <c r="E517" s="121" t="s">
        <v>869</v>
      </c>
      <c r="F517" s="121" t="s">
        <v>168</v>
      </c>
      <c r="G517" s="121" t="s">
        <v>865</v>
      </c>
      <c r="H517" s="10"/>
    </row>
    <row r="518" spans="1:8" x14ac:dyDescent="0.25">
      <c r="A518" s="1" t="s">
        <v>863</v>
      </c>
      <c r="B518" s="123" t="s">
        <v>881</v>
      </c>
      <c r="C518" s="121" t="s">
        <v>2150</v>
      </c>
      <c r="D518" s="121" t="s">
        <v>180</v>
      </c>
      <c r="E518" s="121" t="s">
        <v>869</v>
      </c>
      <c r="F518" s="121" t="s">
        <v>168</v>
      </c>
      <c r="G518" s="121" t="s">
        <v>865</v>
      </c>
      <c r="H518" s="10"/>
    </row>
    <row r="519" spans="1:8" x14ac:dyDescent="0.25">
      <c r="A519" s="1" t="s">
        <v>863</v>
      </c>
      <c r="B519" s="123" t="s">
        <v>882</v>
      </c>
      <c r="C519" s="121" t="s">
        <v>2150</v>
      </c>
      <c r="D519" s="121" t="s">
        <v>180</v>
      </c>
      <c r="E519" s="121" t="s">
        <v>869</v>
      </c>
      <c r="F519" s="121" t="s">
        <v>168</v>
      </c>
      <c r="G519" s="121" t="s">
        <v>865</v>
      </c>
      <c r="H519" s="10"/>
    </row>
    <row r="520" spans="1:8" x14ac:dyDescent="0.25">
      <c r="A520" s="1" t="s">
        <v>863</v>
      </c>
      <c r="B520" s="123" t="s">
        <v>883</v>
      </c>
      <c r="C520" s="121" t="s">
        <v>2150</v>
      </c>
      <c r="D520" s="121" t="s">
        <v>257</v>
      </c>
      <c r="E520" s="121" t="s">
        <v>449</v>
      </c>
      <c r="F520" s="121" t="s">
        <v>168</v>
      </c>
      <c r="G520" s="121" t="s">
        <v>865</v>
      </c>
      <c r="H520" s="10"/>
    </row>
    <row r="521" spans="1:8" x14ac:dyDescent="0.25">
      <c r="A521" s="1" t="s">
        <v>863</v>
      </c>
      <c r="B521" s="123" t="s">
        <v>884</v>
      </c>
      <c r="C521" s="121" t="s">
        <v>2150</v>
      </c>
      <c r="D521" s="121" t="s">
        <v>257</v>
      </c>
      <c r="E521" s="121" t="s">
        <v>879</v>
      </c>
      <c r="F521" s="121" t="s">
        <v>168</v>
      </c>
      <c r="G521" s="121" t="s">
        <v>865</v>
      </c>
      <c r="H521" s="10"/>
    </row>
    <row r="522" spans="1:8" x14ac:dyDescent="0.25">
      <c r="A522" s="1" t="s">
        <v>863</v>
      </c>
      <c r="B522" s="123" t="s">
        <v>885</v>
      </c>
      <c r="C522" s="121" t="s">
        <v>2150</v>
      </c>
      <c r="D522" s="121" t="s">
        <v>180</v>
      </c>
      <c r="E522" s="121" t="s">
        <v>869</v>
      </c>
      <c r="F522" s="121" t="s">
        <v>168</v>
      </c>
      <c r="G522" s="121" t="s">
        <v>865</v>
      </c>
      <c r="H522" s="10"/>
    </row>
    <row r="523" spans="1:8" x14ac:dyDescent="0.25">
      <c r="A523" s="1" t="s">
        <v>863</v>
      </c>
      <c r="B523" s="123" t="s">
        <v>886</v>
      </c>
      <c r="C523" s="121" t="s">
        <v>2150</v>
      </c>
      <c r="D523" s="121" t="s">
        <v>180</v>
      </c>
      <c r="E523" s="121" t="s">
        <v>869</v>
      </c>
      <c r="F523" s="121" t="s">
        <v>168</v>
      </c>
      <c r="G523" s="121" t="s">
        <v>865</v>
      </c>
      <c r="H523" s="10"/>
    </row>
    <row r="524" spans="1:8" x14ac:dyDescent="0.25">
      <c r="A524" s="1" t="s">
        <v>863</v>
      </c>
      <c r="B524" s="123" t="s">
        <v>887</v>
      </c>
      <c r="C524" s="121" t="s">
        <v>2150</v>
      </c>
      <c r="D524" s="121" t="s">
        <v>257</v>
      </c>
      <c r="E524" s="121" t="s">
        <v>888</v>
      </c>
      <c r="F524" s="121" t="s">
        <v>168</v>
      </c>
      <c r="G524" s="121" t="s">
        <v>865</v>
      </c>
      <c r="H524" s="10"/>
    </row>
    <row r="525" spans="1:8" x14ac:dyDescent="0.25">
      <c r="A525" s="1" t="s">
        <v>863</v>
      </c>
      <c r="B525" s="123" t="s">
        <v>889</v>
      </c>
      <c r="C525" s="121" t="s">
        <v>2150</v>
      </c>
      <c r="D525" s="121" t="s">
        <v>177</v>
      </c>
      <c r="E525" s="121" t="s">
        <v>890</v>
      </c>
      <c r="F525" s="121" t="s">
        <v>168</v>
      </c>
      <c r="G525" s="121" t="s">
        <v>865</v>
      </c>
      <c r="H525" s="10"/>
    </row>
    <row r="526" spans="1:8" x14ac:dyDescent="0.25">
      <c r="A526" s="1" t="s">
        <v>863</v>
      </c>
      <c r="B526" s="123" t="s">
        <v>892</v>
      </c>
      <c r="C526" s="121" t="s">
        <v>2150</v>
      </c>
      <c r="D526" s="121" t="s">
        <v>257</v>
      </c>
      <c r="E526" s="121" t="s">
        <v>531</v>
      </c>
      <c r="F526" s="121" t="s">
        <v>168</v>
      </c>
      <c r="G526" s="121" t="s">
        <v>865</v>
      </c>
      <c r="H526" s="10"/>
    </row>
    <row r="527" spans="1:8" x14ac:dyDescent="0.25">
      <c r="A527" s="1" t="s">
        <v>893</v>
      </c>
      <c r="B527" s="123" t="s">
        <v>900</v>
      </c>
      <c r="C527" s="121" t="s">
        <v>2148</v>
      </c>
      <c r="D527" s="121" t="s">
        <v>901</v>
      </c>
      <c r="E527" s="121" t="s">
        <v>168</v>
      </c>
      <c r="F527" s="121" t="s">
        <v>168</v>
      </c>
      <c r="G527" s="121" t="s">
        <v>895</v>
      </c>
      <c r="H527" s="10"/>
    </row>
    <row r="528" spans="1:8" x14ac:dyDescent="0.25">
      <c r="A528" s="1" t="s">
        <v>893</v>
      </c>
      <c r="B528" s="123" t="s">
        <v>894</v>
      </c>
      <c r="C528" s="121" t="s">
        <v>2149</v>
      </c>
      <c r="D528" s="121" t="s">
        <v>177</v>
      </c>
      <c r="E528" s="121" t="s">
        <v>178</v>
      </c>
      <c r="F528" s="121" t="s">
        <v>168</v>
      </c>
      <c r="G528" s="121" t="s">
        <v>895</v>
      </c>
      <c r="H528" s="10"/>
    </row>
    <row r="529" spans="1:8" x14ac:dyDescent="0.25">
      <c r="A529" s="1" t="s">
        <v>893</v>
      </c>
      <c r="B529" s="123" t="s">
        <v>897</v>
      </c>
      <c r="C529" s="121" t="s">
        <v>2149</v>
      </c>
      <c r="D529" s="121" t="s">
        <v>268</v>
      </c>
      <c r="E529" s="121" t="s">
        <v>181</v>
      </c>
      <c r="F529" s="121" t="s">
        <v>168</v>
      </c>
      <c r="G529" s="121" t="s">
        <v>895</v>
      </c>
      <c r="H529" s="10"/>
    </row>
    <row r="530" spans="1:8" x14ac:dyDescent="0.25">
      <c r="A530" s="1" t="s">
        <v>904</v>
      </c>
      <c r="B530" s="123" t="s">
        <v>905</v>
      </c>
      <c r="C530" s="121" t="s">
        <v>2149</v>
      </c>
      <c r="D530" s="121" t="s">
        <v>180</v>
      </c>
      <c r="E530" s="122" t="s">
        <v>906</v>
      </c>
      <c r="F530" s="122" t="s">
        <v>168</v>
      </c>
      <c r="G530" s="121" t="s">
        <v>895</v>
      </c>
      <c r="H530" s="10"/>
    </row>
    <row r="531" spans="1:8" x14ac:dyDescent="0.25">
      <c r="A531" s="1" t="s">
        <v>893</v>
      </c>
      <c r="B531" s="123" t="s">
        <v>898</v>
      </c>
      <c r="C531" s="121" t="s">
        <v>2149</v>
      </c>
      <c r="D531" s="121" t="s">
        <v>177</v>
      </c>
      <c r="E531" s="121" t="s">
        <v>181</v>
      </c>
      <c r="F531" s="121" t="s">
        <v>168</v>
      </c>
      <c r="G531" s="121" t="s">
        <v>895</v>
      </c>
      <c r="H531" s="10"/>
    </row>
    <row r="532" spans="1:8" x14ac:dyDescent="0.25">
      <c r="A532" s="1" t="s">
        <v>893</v>
      </c>
      <c r="B532" s="123" t="s">
        <v>899</v>
      </c>
      <c r="C532" s="121" t="s">
        <v>2149</v>
      </c>
      <c r="D532" s="121" t="s">
        <v>177</v>
      </c>
      <c r="E532" s="121" t="s">
        <v>181</v>
      </c>
      <c r="F532" s="121" t="s">
        <v>168</v>
      </c>
      <c r="G532" s="121" t="s">
        <v>895</v>
      </c>
      <c r="H532" s="10"/>
    </row>
    <row r="533" spans="1:8" x14ac:dyDescent="0.25">
      <c r="A533" s="1" t="s">
        <v>893</v>
      </c>
      <c r="B533" s="123" t="s">
        <v>902</v>
      </c>
      <c r="C533" s="121" t="s">
        <v>2149</v>
      </c>
      <c r="D533" s="121" t="s">
        <v>177</v>
      </c>
      <c r="E533" s="121" t="s">
        <v>228</v>
      </c>
      <c r="F533" s="121" t="s">
        <v>168</v>
      </c>
      <c r="G533" s="121" t="s">
        <v>895</v>
      </c>
      <c r="H533" s="10"/>
    </row>
    <row r="534" spans="1:8" x14ac:dyDescent="0.25">
      <c r="A534" s="1" t="s">
        <v>893</v>
      </c>
      <c r="B534" s="123" t="s">
        <v>903</v>
      </c>
      <c r="C534" s="121" t="s">
        <v>2149</v>
      </c>
      <c r="D534" s="121" t="s">
        <v>183</v>
      </c>
      <c r="E534" s="121" t="s">
        <v>181</v>
      </c>
      <c r="F534" s="121" t="s">
        <v>168</v>
      </c>
      <c r="G534" s="121" t="s">
        <v>895</v>
      </c>
      <c r="H534" s="10"/>
    </row>
    <row r="535" spans="1:8" x14ac:dyDescent="0.25">
      <c r="A535" s="1" t="s">
        <v>893</v>
      </c>
      <c r="B535" s="123" t="s">
        <v>896</v>
      </c>
      <c r="C535" s="121" t="s">
        <v>2147</v>
      </c>
      <c r="D535" s="121" t="s">
        <v>239</v>
      </c>
      <c r="E535" s="121" t="s">
        <v>761</v>
      </c>
      <c r="F535" s="121" t="s">
        <v>168</v>
      </c>
      <c r="G535" s="121" t="s">
        <v>895</v>
      </c>
      <c r="H535" s="10"/>
    </row>
    <row r="536" spans="1:8" x14ac:dyDescent="0.25">
      <c r="A536" s="1" t="s">
        <v>907</v>
      </c>
      <c r="B536" s="123" t="s">
        <v>911</v>
      </c>
      <c r="C536" s="121" t="s">
        <v>2147</v>
      </c>
      <c r="D536" s="121" t="s">
        <v>260</v>
      </c>
      <c r="E536" s="121" t="s">
        <v>909</v>
      </c>
      <c r="F536" s="121" t="s">
        <v>168</v>
      </c>
      <c r="G536" s="121" t="s">
        <v>910</v>
      </c>
      <c r="H536" s="10"/>
    </row>
    <row r="537" spans="1:8" x14ac:dyDescent="0.25">
      <c r="A537" s="1" t="s">
        <v>907</v>
      </c>
      <c r="B537" s="123" t="s">
        <v>908</v>
      </c>
      <c r="C537" s="121" t="s">
        <v>2147</v>
      </c>
      <c r="D537" s="121" t="s">
        <v>260</v>
      </c>
      <c r="E537" s="121" t="s">
        <v>909</v>
      </c>
      <c r="F537" s="121" t="s">
        <v>168</v>
      </c>
      <c r="G537" s="121" t="s">
        <v>910</v>
      </c>
      <c r="H537" s="10"/>
    </row>
    <row r="538" spans="1:8" x14ac:dyDescent="0.25">
      <c r="A538" s="1" t="s">
        <v>907</v>
      </c>
      <c r="B538" s="123" t="s">
        <v>914</v>
      </c>
      <c r="C538" s="121" t="s">
        <v>2150</v>
      </c>
      <c r="D538" s="121" t="s">
        <v>200</v>
      </c>
      <c r="E538" s="121" t="s">
        <v>909</v>
      </c>
      <c r="F538" s="121" t="s">
        <v>168</v>
      </c>
      <c r="G538" s="121" t="s">
        <v>910</v>
      </c>
      <c r="H538" s="10"/>
    </row>
    <row r="539" spans="1:8" x14ac:dyDescent="0.25">
      <c r="A539" s="1" t="s">
        <v>907</v>
      </c>
      <c r="B539" s="123" t="s">
        <v>913</v>
      </c>
      <c r="C539" s="121" t="s">
        <v>2150</v>
      </c>
      <c r="D539" s="121" t="s">
        <v>200</v>
      </c>
      <c r="E539" s="121" t="s">
        <v>909</v>
      </c>
      <c r="F539" s="121" t="s">
        <v>168</v>
      </c>
      <c r="G539" s="121" t="s">
        <v>910</v>
      </c>
      <c r="H539" s="10"/>
    </row>
    <row r="540" spans="1:8" x14ac:dyDescent="0.25">
      <c r="A540" s="1" t="s">
        <v>907</v>
      </c>
      <c r="B540" s="123" t="s">
        <v>912</v>
      </c>
      <c r="C540" s="121" t="s">
        <v>2150</v>
      </c>
      <c r="D540" s="121" t="s">
        <v>200</v>
      </c>
      <c r="E540" s="121" t="s">
        <v>195</v>
      </c>
      <c r="F540" s="121" t="s">
        <v>168</v>
      </c>
      <c r="G540" s="121" t="s">
        <v>910</v>
      </c>
      <c r="H540" s="10"/>
    </row>
    <row r="541" spans="1:8" x14ac:dyDescent="0.25">
      <c r="A541" s="1" t="s">
        <v>907</v>
      </c>
      <c r="B541" s="123" t="s">
        <v>915</v>
      </c>
      <c r="C541" s="121" t="s">
        <v>2150</v>
      </c>
      <c r="D541" s="121" t="s">
        <v>200</v>
      </c>
      <c r="E541" s="121" t="s">
        <v>909</v>
      </c>
      <c r="F541" s="121" t="s">
        <v>168</v>
      </c>
      <c r="G541" s="121" t="s">
        <v>910</v>
      </c>
      <c r="H541" s="10"/>
    </row>
    <row r="542" spans="1:8" x14ac:dyDescent="0.25">
      <c r="A542" s="1" t="s">
        <v>916</v>
      </c>
      <c r="B542" s="123" t="s">
        <v>920</v>
      </c>
      <c r="C542" s="121" t="s">
        <v>2148</v>
      </c>
      <c r="D542" s="121" t="s">
        <v>921</v>
      </c>
      <c r="E542" s="121" t="s">
        <v>168</v>
      </c>
      <c r="F542" s="121" t="s">
        <v>168</v>
      </c>
      <c r="G542" s="121" t="s">
        <v>918</v>
      </c>
      <c r="H542" s="10"/>
    </row>
    <row r="543" spans="1:8" x14ac:dyDescent="0.25">
      <c r="A543" s="1" t="s">
        <v>916</v>
      </c>
      <c r="B543" s="123" t="s">
        <v>924</v>
      </c>
      <c r="C543" s="121" t="s">
        <v>2149</v>
      </c>
      <c r="D543" s="121" t="s">
        <v>183</v>
      </c>
      <c r="E543" s="121" t="s">
        <v>181</v>
      </c>
      <c r="F543" s="121" t="s">
        <v>168</v>
      </c>
      <c r="G543" s="121" t="s">
        <v>918</v>
      </c>
      <c r="H543" s="10"/>
    </row>
    <row r="544" spans="1:8" x14ac:dyDescent="0.25">
      <c r="A544" s="1" t="s">
        <v>916</v>
      </c>
      <c r="B544" s="123" t="s">
        <v>925</v>
      </c>
      <c r="C544" s="121" t="s">
        <v>2149</v>
      </c>
      <c r="D544" s="121" t="s">
        <v>180</v>
      </c>
      <c r="E544" s="121" t="s">
        <v>181</v>
      </c>
      <c r="F544" s="121" t="s">
        <v>168</v>
      </c>
      <c r="G544" s="121" t="s">
        <v>918</v>
      </c>
      <c r="H544" s="10"/>
    </row>
    <row r="545" spans="1:8" x14ac:dyDescent="0.25">
      <c r="A545" s="1" t="s">
        <v>916</v>
      </c>
      <c r="B545" s="123" t="s">
        <v>917</v>
      </c>
      <c r="C545" s="121" t="s">
        <v>2147</v>
      </c>
      <c r="D545" s="121" t="s">
        <v>174</v>
      </c>
      <c r="E545" s="121" t="s">
        <v>181</v>
      </c>
      <c r="F545" s="121" t="s">
        <v>168</v>
      </c>
      <c r="G545" s="121" t="s">
        <v>918</v>
      </c>
      <c r="H545" s="10"/>
    </row>
    <row r="546" spans="1:8" x14ac:dyDescent="0.25">
      <c r="A546" s="1" t="s">
        <v>916</v>
      </c>
      <c r="B546" s="123" t="s">
        <v>919</v>
      </c>
      <c r="C546" s="121" t="s">
        <v>2147</v>
      </c>
      <c r="D546" s="121" t="s">
        <v>174</v>
      </c>
      <c r="E546" s="121" t="s">
        <v>181</v>
      </c>
      <c r="F546" s="121" t="s">
        <v>168</v>
      </c>
      <c r="G546" s="121" t="s">
        <v>918</v>
      </c>
      <c r="H546" s="10"/>
    </row>
    <row r="547" spans="1:8" x14ac:dyDescent="0.25">
      <c r="A547" s="1" t="s">
        <v>916</v>
      </c>
      <c r="B547" s="123" t="s">
        <v>923</v>
      </c>
      <c r="C547" s="121" t="s">
        <v>2147</v>
      </c>
      <c r="D547" s="121" t="s">
        <v>245</v>
      </c>
      <c r="E547" s="121" t="s">
        <v>181</v>
      </c>
      <c r="F547" s="121" t="s">
        <v>168</v>
      </c>
      <c r="G547" s="121" t="s">
        <v>918</v>
      </c>
      <c r="H547" s="10"/>
    </row>
    <row r="548" spans="1:8" x14ac:dyDescent="0.25">
      <c r="A548" s="1" t="s">
        <v>916</v>
      </c>
      <c r="B548" s="123" t="s">
        <v>922</v>
      </c>
      <c r="C548" s="121" t="s">
        <v>2150</v>
      </c>
      <c r="D548" s="121" t="s">
        <v>192</v>
      </c>
      <c r="E548" s="121" t="s">
        <v>261</v>
      </c>
      <c r="F548" s="121" t="s">
        <v>168</v>
      </c>
      <c r="G548" s="121" t="s">
        <v>918</v>
      </c>
      <c r="H548" s="10"/>
    </row>
    <row r="549" spans="1:8" x14ac:dyDescent="0.25">
      <c r="A549" s="1" t="s">
        <v>916</v>
      </c>
      <c r="B549" s="123" t="s">
        <v>926</v>
      </c>
      <c r="C549" s="121" t="s">
        <v>2150</v>
      </c>
      <c r="D549" s="121" t="s">
        <v>927</v>
      </c>
      <c r="E549" s="121" t="s">
        <v>261</v>
      </c>
      <c r="F549" s="121" t="s">
        <v>168</v>
      </c>
      <c r="G549" s="121" t="s">
        <v>918</v>
      </c>
      <c r="H549" s="10"/>
    </row>
    <row r="550" spans="1:8" x14ac:dyDescent="0.25">
      <c r="A550" s="1" t="s">
        <v>916</v>
      </c>
      <c r="B550" s="123" t="s">
        <v>928</v>
      </c>
      <c r="C550" s="121" t="s">
        <v>2150</v>
      </c>
      <c r="D550" s="121" t="s">
        <v>200</v>
      </c>
      <c r="E550" s="121" t="s">
        <v>261</v>
      </c>
      <c r="F550" s="121" t="s">
        <v>168</v>
      </c>
      <c r="G550" s="121" t="s">
        <v>918</v>
      </c>
      <c r="H550" s="10"/>
    </row>
    <row r="551" spans="1:8" x14ac:dyDescent="0.25">
      <c r="A551" s="1"/>
      <c r="B551" s="123" t="s">
        <v>2222</v>
      </c>
      <c r="C551" s="121" t="s">
        <v>2150</v>
      </c>
      <c r="D551" s="122" t="s">
        <v>357</v>
      </c>
      <c r="E551" s="122"/>
      <c r="F551" s="122"/>
      <c r="G551" s="121" t="s">
        <v>2232</v>
      </c>
      <c r="H551" s="10"/>
    </row>
    <row r="552" spans="1:8" x14ac:dyDescent="0.25">
      <c r="A552" s="1" t="s">
        <v>929</v>
      </c>
      <c r="B552" s="123" t="s">
        <v>936</v>
      </c>
      <c r="C552" s="121" t="s">
        <v>2147</v>
      </c>
      <c r="D552" s="121" t="s">
        <v>222</v>
      </c>
      <c r="E552" s="121" t="s">
        <v>223</v>
      </c>
      <c r="F552" s="121" t="s">
        <v>168</v>
      </c>
      <c r="G552" s="121" t="s">
        <v>931</v>
      </c>
      <c r="H552" s="10"/>
    </row>
    <row r="553" spans="1:8" x14ac:dyDescent="0.25">
      <c r="A553" s="1" t="s">
        <v>929</v>
      </c>
      <c r="B553" s="123" t="s">
        <v>958</v>
      </c>
      <c r="C553" s="121" t="s">
        <v>2147</v>
      </c>
      <c r="D553" s="121" t="s">
        <v>222</v>
      </c>
      <c r="E553" s="121" t="s">
        <v>223</v>
      </c>
      <c r="F553" s="121" t="s">
        <v>168</v>
      </c>
      <c r="G553" s="121" t="s">
        <v>931</v>
      </c>
      <c r="H553" s="10"/>
    </row>
    <row r="554" spans="1:8" x14ac:dyDescent="0.25">
      <c r="A554" s="1" t="s">
        <v>929</v>
      </c>
      <c r="B554" s="123" t="s">
        <v>1046</v>
      </c>
      <c r="C554" s="121" t="s">
        <v>2147</v>
      </c>
      <c r="D554" s="121" t="s">
        <v>222</v>
      </c>
      <c r="E554" s="121" t="s">
        <v>223</v>
      </c>
      <c r="F554" s="121" t="s">
        <v>168</v>
      </c>
      <c r="G554" s="121" t="s">
        <v>931</v>
      </c>
      <c r="H554" s="10"/>
    </row>
    <row r="555" spans="1:8" x14ac:dyDescent="0.25">
      <c r="A555" s="1" t="s">
        <v>929</v>
      </c>
      <c r="B555" s="123" t="s">
        <v>1117</v>
      </c>
      <c r="C555" s="121" t="s">
        <v>2147</v>
      </c>
      <c r="D555" s="121" t="s">
        <v>222</v>
      </c>
      <c r="E555" s="121" t="s">
        <v>223</v>
      </c>
      <c r="F555" s="121" t="s">
        <v>168</v>
      </c>
      <c r="G555" s="121" t="s">
        <v>931</v>
      </c>
      <c r="H555" s="10"/>
    </row>
    <row r="556" spans="1:8" x14ac:dyDescent="0.25">
      <c r="A556" s="1" t="s">
        <v>929</v>
      </c>
      <c r="B556" s="123" t="s">
        <v>1120</v>
      </c>
      <c r="C556" s="121" t="s">
        <v>2150</v>
      </c>
      <c r="D556" s="121" t="s">
        <v>927</v>
      </c>
      <c r="E556" s="121" t="s">
        <v>261</v>
      </c>
      <c r="F556" s="121" t="s">
        <v>168</v>
      </c>
      <c r="G556" s="121" t="s">
        <v>931</v>
      </c>
      <c r="H556" s="10"/>
    </row>
    <row r="557" spans="1:8" x14ac:dyDescent="0.25">
      <c r="A557" s="1" t="s">
        <v>929</v>
      </c>
      <c r="B557" s="123" t="s">
        <v>1097</v>
      </c>
      <c r="C557" s="121" t="s">
        <v>2150</v>
      </c>
      <c r="D557" s="121" t="s">
        <v>409</v>
      </c>
      <c r="E557" s="121" t="s">
        <v>261</v>
      </c>
      <c r="F557" s="121" t="s">
        <v>168</v>
      </c>
      <c r="G557" s="121" t="s">
        <v>931</v>
      </c>
      <c r="H557" s="10"/>
    </row>
    <row r="558" spans="1:8" x14ac:dyDescent="0.25">
      <c r="A558" s="1" t="s">
        <v>929</v>
      </c>
      <c r="B558" s="123" t="s">
        <v>1034</v>
      </c>
      <c r="C558" s="121" t="s">
        <v>2150</v>
      </c>
      <c r="D558" s="121" t="s">
        <v>357</v>
      </c>
      <c r="E558" s="121" t="s">
        <v>261</v>
      </c>
      <c r="F558" s="121" t="s">
        <v>168</v>
      </c>
      <c r="G558" s="121" t="s">
        <v>931</v>
      </c>
      <c r="H558" s="10"/>
    </row>
    <row r="559" spans="1:8" x14ac:dyDescent="0.25">
      <c r="A559" s="1" t="s">
        <v>929</v>
      </c>
      <c r="B559" s="123" t="s">
        <v>1035</v>
      </c>
      <c r="C559" s="121" t="s">
        <v>2150</v>
      </c>
      <c r="D559" s="121" t="s">
        <v>357</v>
      </c>
      <c r="E559" s="121" t="s">
        <v>261</v>
      </c>
      <c r="F559" s="121" t="s">
        <v>168</v>
      </c>
      <c r="G559" s="121" t="s">
        <v>931</v>
      </c>
      <c r="H559" s="10"/>
    </row>
    <row r="560" spans="1:8" x14ac:dyDescent="0.25">
      <c r="A560" s="1" t="s">
        <v>929</v>
      </c>
      <c r="B560" s="123" t="s">
        <v>1036</v>
      </c>
      <c r="C560" s="121" t="s">
        <v>2150</v>
      </c>
      <c r="D560" s="121" t="s">
        <v>357</v>
      </c>
      <c r="E560" s="121" t="s">
        <v>261</v>
      </c>
      <c r="F560" s="121" t="s">
        <v>168</v>
      </c>
      <c r="G560" s="121" t="s">
        <v>931</v>
      </c>
      <c r="H560" s="10"/>
    </row>
    <row r="561" spans="1:8" x14ac:dyDescent="0.25">
      <c r="A561" s="1" t="s">
        <v>929</v>
      </c>
      <c r="B561" s="123" t="s">
        <v>950</v>
      </c>
      <c r="C561" s="121" t="s">
        <v>2150</v>
      </c>
      <c r="D561" s="121" t="s">
        <v>357</v>
      </c>
      <c r="E561" s="121" t="s">
        <v>261</v>
      </c>
      <c r="F561" s="121" t="s">
        <v>168</v>
      </c>
      <c r="G561" s="121" t="s">
        <v>931</v>
      </c>
      <c r="H561" s="10"/>
    </row>
    <row r="562" spans="1:8" x14ac:dyDescent="0.25">
      <c r="A562" s="1" t="s">
        <v>929</v>
      </c>
      <c r="B562" s="123" t="s">
        <v>995</v>
      </c>
      <c r="C562" s="121" t="s">
        <v>2150</v>
      </c>
      <c r="D562" s="121" t="s">
        <v>357</v>
      </c>
      <c r="E562" s="121" t="s">
        <v>261</v>
      </c>
      <c r="F562" s="121" t="s">
        <v>168</v>
      </c>
      <c r="G562" s="121" t="s">
        <v>931</v>
      </c>
      <c r="H562" s="10"/>
    </row>
    <row r="563" spans="1:8" x14ac:dyDescent="0.25">
      <c r="A563" s="1" t="s">
        <v>929</v>
      </c>
      <c r="B563" s="123" t="s">
        <v>951</v>
      </c>
      <c r="C563" s="121" t="s">
        <v>2150</v>
      </c>
      <c r="D563" s="121" t="s">
        <v>357</v>
      </c>
      <c r="E563" s="121" t="s">
        <v>261</v>
      </c>
      <c r="F563" s="121" t="s">
        <v>168</v>
      </c>
      <c r="G563" s="121" t="s">
        <v>931</v>
      </c>
      <c r="H563" s="10"/>
    </row>
    <row r="564" spans="1:8" x14ac:dyDescent="0.25">
      <c r="A564" s="1" t="s">
        <v>929</v>
      </c>
      <c r="B564" s="123" t="s">
        <v>952</v>
      </c>
      <c r="C564" s="121" t="s">
        <v>2150</v>
      </c>
      <c r="D564" s="121" t="s">
        <v>357</v>
      </c>
      <c r="E564" s="121" t="s">
        <v>261</v>
      </c>
      <c r="F564" s="121" t="s">
        <v>168</v>
      </c>
      <c r="G564" s="121" t="s">
        <v>931</v>
      </c>
      <c r="H564" s="10"/>
    </row>
    <row r="565" spans="1:8" x14ac:dyDescent="0.25">
      <c r="A565" s="1" t="s">
        <v>929</v>
      </c>
      <c r="B565" s="123" t="s">
        <v>1083</v>
      </c>
      <c r="C565" s="121" t="s">
        <v>2150</v>
      </c>
      <c r="D565" s="121" t="s">
        <v>409</v>
      </c>
      <c r="E565" s="121" t="s">
        <v>261</v>
      </c>
      <c r="F565" s="121" t="s">
        <v>168</v>
      </c>
      <c r="G565" s="121" t="s">
        <v>931</v>
      </c>
      <c r="H565" s="10"/>
    </row>
    <row r="566" spans="1:8" x14ac:dyDescent="0.25">
      <c r="A566" s="1" t="s">
        <v>929</v>
      </c>
      <c r="B566" s="123" t="s">
        <v>996</v>
      </c>
      <c r="C566" s="121" t="s">
        <v>2150</v>
      </c>
      <c r="D566" s="121" t="s">
        <v>357</v>
      </c>
      <c r="E566" s="121" t="s">
        <v>261</v>
      </c>
      <c r="F566" s="121" t="s">
        <v>168</v>
      </c>
      <c r="G566" s="121" t="s">
        <v>931</v>
      </c>
      <c r="H566" s="10"/>
    </row>
    <row r="567" spans="1:8" x14ac:dyDescent="0.25">
      <c r="A567" s="1" t="s">
        <v>929</v>
      </c>
      <c r="B567" s="123" t="s">
        <v>953</v>
      </c>
      <c r="C567" s="121" t="s">
        <v>2150</v>
      </c>
      <c r="D567" s="121" t="s">
        <v>357</v>
      </c>
      <c r="E567" s="121" t="s">
        <v>261</v>
      </c>
      <c r="F567" s="121" t="s">
        <v>168</v>
      </c>
      <c r="G567" s="121" t="s">
        <v>931</v>
      </c>
      <c r="H567" s="10"/>
    </row>
    <row r="568" spans="1:8" x14ac:dyDescent="0.25">
      <c r="A568" s="1" t="s">
        <v>929</v>
      </c>
      <c r="B568" s="123" t="s">
        <v>1037</v>
      </c>
      <c r="C568" s="121" t="s">
        <v>2150</v>
      </c>
      <c r="D568" s="121" t="s">
        <v>357</v>
      </c>
      <c r="E568" s="121" t="s">
        <v>261</v>
      </c>
      <c r="F568" s="121" t="s">
        <v>168</v>
      </c>
      <c r="G568" s="121" t="s">
        <v>931</v>
      </c>
      <c r="H568" s="10"/>
    </row>
    <row r="569" spans="1:8" x14ac:dyDescent="0.25">
      <c r="A569" s="1" t="s">
        <v>929</v>
      </c>
      <c r="B569" s="123" t="s">
        <v>954</v>
      </c>
      <c r="C569" s="121" t="s">
        <v>2150</v>
      </c>
      <c r="D569" s="121" t="s">
        <v>357</v>
      </c>
      <c r="E569" s="121" t="s">
        <v>261</v>
      </c>
      <c r="F569" s="121" t="s">
        <v>168</v>
      </c>
      <c r="G569" s="121" t="s">
        <v>931</v>
      </c>
      <c r="H569" s="10"/>
    </row>
    <row r="570" spans="1:8" x14ac:dyDescent="0.25">
      <c r="A570" s="1" t="s">
        <v>929</v>
      </c>
      <c r="B570" s="123" t="s">
        <v>955</v>
      </c>
      <c r="C570" s="121" t="s">
        <v>2150</v>
      </c>
      <c r="D570" s="121" t="s">
        <v>357</v>
      </c>
      <c r="E570" s="121" t="s">
        <v>261</v>
      </c>
      <c r="F570" s="121" t="s">
        <v>168</v>
      </c>
      <c r="G570" s="121" t="s">
        <v>931</v>
      </c>
      <c r="H570" s="10"/>
    </row>
    <row r="571" spans="1:8" x14ac:dyDescent="0.25">
      <c r="A571" s="1" t="s">
        <v>929</v>
      </c>
      <c r="B571" s="123" t="s">
        <v>997</v>
      </c>
      <c r="C571" s="121" t="s">
        <v>2150</v>
      </c>
      <c r="D571" s="121" t="s">
        <v>357</v>
      </c>
      <c r="E571" s="121" t="s">
        <v>261</v>
      </c>
      <c r="F571" s="121" t="s">
        <v>168</v>
      </c>
      <c r="G571" s="121" t="s">
        <v>931</v>
      </c>
      <c r="H571" s="10"/>
    </row>
    <row r="572" spans="1:8" x14ac:dyDescent="0.25">
      <c r="A572" s="1" t="s">
        <v>929</v>
      </c>
      <c r="B572" s="123" t="s">
        <v>956</v>
      </c>
      <c r="C572" s="121" t="s">
        <v>2150</v>
      </c>
      <c r="D572" s="121" t="s">
        <v>357</v>
      </c>
      <c r="E572" s="121" t="s">
        <v>261</v>
      </c>
      <c r="F572" s="121" t="s">
        <v>168</v>
      </c>
      <c r="G572" s="121" t="s">
        <v>931</v>
      </c>
      <c r="H572" s="10"/>
    </row>
    <row r="573" spans="1:8" x14ac:dyDescent="0.25">
      <c r="A573" s="1" t="s">
        <v>929</v>
      </c>
      <c r="B573" s="123" t="s">
        <v>957</v>
      </c>
      <c r="C573" s="121" t="s">
        <v>2150</v>
      </c>
      <c r="D573" s="121" t="s">
        <v>357</v>
      </c>
      <c r="E573" s="121" t="s">
        <v>261</v>
      </c>
      <c r="F573" s="121" t="s">
        <v>168</v>
      </c>
      <c r="G573" s="121" t="s">
        <v>931</v>
      </c>
      <c r="H573" s="10"/>
    </row>
    <row r="574" spans="1:8" x14ac:dyDescent="0.25">
      <c r="A574" s="1" t="s">
        <v>929</v>
      </c>
      <c r="B574" s="123" t="s">
        <v>1038</v>
      </c>
      <c r="C574" s="121" t="s">
        <v>2150</v>
      </c>
      <c r="D574" s="121" t="s">
        <v>357</v>
      </c>
      <c r="E574" s="121" t="s">
        <v>261</v>
      </c>
      <c r="F574" s="121" t="s">
        <v>168</v>
      </c>
      <c r="G574" s="121" t="s">
        <v>931</v>
      </c>
      <c r="H574" s="10"/>
    </row>
    <row r="575" spans="1:8" x14ac:dyDescent="0.25">
      <c r="A575" s="1" t="s">
        <v>929</v>
      </c>
      <c r="B575" s="123" t="s">
        <v>1039</v>
      </c>
      <c r="C575" s="121" t="s">
        <v>2150</v>
      </c>
      <c r="D575" s="121" t="s">
        <v>357</v>
      </c>
      <c r="E575" s="121" t="s">
        <v>261</v>
      </c>
      <c r="F575" s="121" t="s">
        <v>168</v>
      </c>
      <c r="G575" s="121" t="s">
        <v>931</v>
      </c>
      <c r="H575" s="10"/>
    </row>
    <row r="576" spans="1:8" x14ac:dyDescent="0.25">
      <c r="A576" s="1" t="s">
        <v>929</v>
      </c>
      <c r="B576" s="123" t="s">
        <v>959</v>
      </c>
      <c r="C576" s="121" t="s">
        <v>2150</v>
      </c>
      <c r="D576" s="121" t="s">
        <v>357</v>
      </c>
      <c r="E576" s="121" t="s">
        <v>261</v>
      </c>
      <c r="F576" s="121" t="s">
        <v>168</v>
      </c>
      <c r="G576" s="121" t="s">
        <v>931</v>
      </c>
      <c r="H576" s="10"/>
    </row>
    <row r="577" spans="1:8" x14ac:dyDescent="0.25">
      <c r="A577" s="1" t="s">
        <v>929</v>
      </c>
      <c r="B577" s="123" t="s">
        <v>1084</v>
      </c>
      <c r="C577" s="121" t="s">
        <v>2150</v>
      </c>
      <c r="D577" s="121" t="s">
        <v>409</v>
      </c>
      <c r="E577" s="121" t="s">
        <v>261</v>
      </c>
      <c r="F577" s="121" t="s">
        <v>168</v>
      </c>
      <c r="G577" s="121" t="s">
        <v>931</v>
      </c>
      <c r="H577" s="10"/>
    </row>
    <row r="578" spans="1:8" x14ac:dyDescent="0.25">
      <c r="A578" s="1" t="s">
        <v>929</v>
      </c>
      <c r="B578" s="123" t="s">
        <v>1040</v>
      </c>
      <c r="C578" s="121" t="s">
        <v>2150</v>
      </c>
      <c r="D578" s="121" t="s">
        <v>357</v>
      </c>
      <c r="E578" s="121" t="s">
        <v>261</v>
      </c>
      <c r="F578" s="121" t="s">
        <v>168</v>
      </c>
      <c r="G578" s="121" t="s">
        <v>931</v>
      </c>
      <c r="H578" s="10"/>
    </row>
    <row r="579" spans="1:8" x14ac:dyDescent="0.25">
      <c r="A579" s="1" t="s">
        <v>929</v>
      </c>
      <c r="B579" s="123" t="s">
        <v>960</v>
      </c>
      <c r="C579" s="121" t="s">
        <v>2150</v>
      </c>
      <c r="D579" s="121" t="s">
        <v>357</v>
      </c>
      <c r="E579" s="121" t="s">
        <v>261</v>
      </c>
      <c r="F579" s="121" t="s">
        <v>168</v>
      </c>
      <c r="G579" s="121" t="s">
        <v>931</v>
      </c>
      <c r="H579" s="10"/>
    </row>
    <row r="580" spans="1:8" x14ac:dyDescent="0.25">
      <c r="A580" s="1" t="s">
        <v>929</v>
      </c>
      <c r="B580" s="123" t="s">
        <v>998</v>
      </c>
      <c r="C580" s="121" t="s">
        <v>2150</v>
      </c>
      <c r="D580" s="121" t="s">
        <v>357</v>
      </c>
      <c r="E580" s="121" t="s">
        <v>261</v>
      </c>
      <c r="F580" s="121" t="s">
        <v>168</v>
      </c>
      <c r="G580" s="121" t="s">
        <v>931</v>
      </c>
      <c r="H580" s="10"/>
    </row>
    <row r="581" spans="1:8" x14ac:dyDescent="0.25">
      <c r="A581" s="1" t="s">
        <v>929</v>
      </c>
      <c r="B581" s="123" t="s">
        <v>961</v>
      </c>
      <c r="C581" s="121" t="s">
        <v>2150</v>
      </c>
      <c r="D581" s="121" t="s">
        <v>357</v>
      </c>
      <c r="E581" s="121" t="s">
        <v>261</v>
      </c>
      <c r="F581" s="121" t="s">
        <v>168</v>
      </c>
      <c r="G581" s="121" t="s">
        <v>931</v>
      </c>
      <c r="H581" s="10"/>
    </row>
    <row r="582" spans="1:8" x14ac:dyDescent="0.25">
      <c r="A582" s="1" t="s">
        <v>929</v>
      </c>
      <c r="B582" s="123" t="s">
        <v>935</v>
      </c>
      <c r="C582" s="121" t="s">
        <v>2150</v>
      </c>
      <c r="D582" s="121" t="s">
        <v>357</v>
      </c>
      <c r="E582" s="121" t="s">
        <v>261</v>
      </c>
      <c r="F582" s="121" t="s">
        <v>168</v>
      </c>
      <c r="G582" s="121" t="s">
        <v>931</v>
      </c>
      <c r="H582" s="10"/>
    </row>
    <row r="583" spans="1:8" x14ac:dyDescent="0.25">
      <c r="A583" s="1" t="s">
        <v>929</v>
      </c>
      <c r="B583" s="123" t="s">
        <v>999</v>
      </c>
      <c r="C583" s="121" t="s">
        <v>2150</v>
      </c>
      <c r="D583" s="121" t="s">
        <v>357</v>
      </c>
      <c r="E583" s="121" t="s">
        <v>261</v>
      </c>
      <c r="F583" s="121" t="s">
        <v>168</v>
      </c>
      <c r="G583" s="121" t="s">
        <v>931</v>
      </c>
      <c r="H583" s="10"/>
    </row>
    <row r="584" spans="1:8" x14ac:dyDescent="0.25">
      <c r="A584" s="1" t="s">
        <v>929</v>
      </c>
      <c r="B584" s="123" t="s">
        <v>1041</v>
      </c>
      <c r="C584" s="121" t="s">
        <v>2150</v>
      </c>
      <c r="D584" s="121" t="s">
        <v>357</v>
      </c>
      <c r="E584" s="121" t="s">
        <v>261</v>
      </c>
      <c r="F584" s="121" t="s">
        <v>168</v>
      </c>
      <c r="G584" s="121" t="s">
        <v>931</v>
      </c>
      <c r="H584" s="10"/>
    </row>
    <row r="585" spans="1:8" x14ac:dyDescent="0.25">
      <c r="A585" s="1" t="s">
        <v>929</v>
      </c>
      <c r="B585" s="123" t="s">
        <v>1042</v>
      </c>
      <c r="C585" s="121" t="s">
        <v>2150</v>
      </c>
      <c r="D585" s="121" t="s">
        <v>357</v>
      </c>
      <c r="E585" s="121" t="s">
        <v>261</v>
      </c>
      <c r="F585" s="121" t="s">
        <v>168</v>
      </c>
      <c r="G585" s="121" t="s">
        <v>931</v>
      </c>
      <c r="H585" s="10"/>
    </row>
    <row r="586" spans="1:8" x14ac:dyDescent="0.25">
      <c r="A586" s="1" t="s">
        <v>929</v>
      </c>
      <c r="B586" s="123" t="s">
        <v>1043</v>
      </c>
      <c r="C586" s="121" t="s">
        <v>2150</v>
      </c>
      <c r="D586" s="121" t="s">
        <v>357</v>
      </c>
      <c r="E586" s="121" t="s">
        <v>261</v>
      </c>
      <c r="F586" s="121" t="s">
        <v>168</v>
      </c>
      <c r="G586" s="121" t="s">
        <v>931</v>
      </c>
      <c r="H586" s="10"/>
    </row>
    <row r="587" spans="1:8" x14ac:dyDescent="0.25">
      <c r="A587" s="1" t="s">
        <v>929</v>
      </c>
      <c r="B587" s="123" t="s">
        <v>1000</v>
      </c>
      <c r="C587" s="121" t="s">
        <v>2150</v>
      </c>
      <c r="D587" s="121" t="s">
        <v>357</v>
      </c>
      <c r="E587" s="121" t="s">
        <v>261</v>
      </c>
      <c r="F587" s="121" t="s">
        <v>168</v>
      </c>
      <c r="G587" s="121" t="s">
        <v>931</v>
      </c>
      <c r="H587" s="10"/>
    </row>
    <row r="588" spans="1:8" x14ac:dyDescent="0.25">
      <c r="A588" s="1" t="s">
        <v>929</v>
      </c>
      <c r="B588" s="123" t="s">
        <v>1110</v>
      </c>
      <c r="C588" s="121" t="s">
        <v>2150</v>
      </c>
      <c r="D588" s="121" t="s">
        <v>431</v>
      </c>
      <c r="E588" s="121" t="s">
        <v>261</v>
      </c>
      <c r="F588" s="121" t="s">
        <v>168</v>
      </c>
      <c r="G588" s="121" t="s">
        <v>931</v>
      </c>
      <c r="H588" s="10"/>
    </row>
    <row r="589" spans="1:8" x14ac:dyDescent="0.25">
      <c r="A589" s="1" t="s">
        <v>929</v>
      </c>
      <c r="B589" s="123" t="s">
        <v>1044</v>
      </c>
      <c r="C589" s="121" t="s">
        <v>2150</v>
      </c>
      <c r="D589" s="121" t="s">
        <v>357</v>
      </c>
      <c r="E589" s="121" t="s">
        <v>261</v>
      </c>
      <c r="F589" s="121" t="s">
        <v>168</v>
      </c>
      <c r="G589" s="121" t="s">
        <v>931</v>
      </c>
      <c r="H589" s="10"/>
    </row>
    <row r="590" spans="1:8" x14ac:dyDescent="0.25">
      <c r="A590" s="1" t="s">
        <v>929</v>
      </c>
      <c r="B590" s="123" t="s">
        <v>1045</v>
      </c>
      <c r="C590" s="121" t="s">
        <v>2150</v>
      </c>
      <c r="D590" s="121" t="s">
        <v>357</v>
      </c>
      <c r="E590" s="121" t="s">
        <v>261</v>
      </c>
      <c r="F590" s="121" t="s">
        <v>168</v>
      </c>
      <c r="G590" s="121" t="s">
        <v>931</v>
      </c>
      <c r="H590" s="10"/>
    </row>
    <row r="591" spans="1:8" x14ac:dyDescent="0.25">
      <c r="A591" s="1" t="s">
        <v>929</v>
      </c>
      <c r="B591" s="123" t="s">
        <v>962</v>
      </c>
      <c r="C591" s="121" t="s">
        <v>2150</v>
      </c>
      <c r="D591" s="121" t="s">
        <v>357</v>
      </c>
      <c r="E591" s="121" t="s">
        <v>261</v>
      </c>
      <c r="F591" s="121" t="s">
        <v>168</v>
      </c>
      <c r="G591" s="121" t="s">
        <v>931</v>
      </c>
      <c r="H591" s="10"/>
    </row>
    <row r="592" spans="1:8" x14ac:dyDescent="0.25">
      <c r="A592" s="1" t="s">
        <v>929</v>
      </c>
      <c r="B592" s="123" t="s">
        <v>1114</v>
      </c>
      <c r="C592" s="121" t="s">
        <v>2150</v>
      </c>
      <c r="D592" s="121" t="s">
        <v>431</v>
      </c>
      <c r="E592" s="121" t="s">
        <v>261</v>
      </c>
      <c r="F592" s="121" t="s">
        <v>168</v>
      </c>
      <c r="G592" s="121" t="s">
        <v>931</v>
      </c>
      <c r="H592" s="10"/>
    </row>
    <row r="593" spans="1:8" x14ac:dyDescent="0.25">
      <c r="A593" s="1" t="s">
        <v>929</v>
      </c>
      <c r="B593" s="123" t="s">
        <v>1001</v>
      </c>
      <c r="C593" s="121" t="s">
        <v>2150</v>
      </c>
      <c r="D593" s="121" t="s">
        <v>357</v>
      </c>
      <c r="E593" s="121" t="s">
        <v>261</v>
      </c>
      <c r="F593" s="121" t="s">
        <v>168</v>
      </c>
      <c r="G593" s="121" t="s">
        <v>931</v>
      </c>
      <c r="H593" s="10"/>
    </row>
    <row r="594" spans="1:8" x14ac:dyDescent="0.25">
      <c r="A594" s="1" t="s">
        <v>929</v>
      </c>
      <c r="B594" s="123" t="s">
        <v>1047</v>
      </c>
      <c r="C594" s="121" t="s">
        <v>2150</v>
      </c>
      <c r="D594" s="121" t="s">
        <v>357</v>
      </c>
      <c r="E594" s="121" t="s">
        <v>261</v>
      </c>
      <c r="F594" s="121" t="s">
        <v>168</v>
      </c>
      <c r="G594" s="121" t="s">
        <v>931</v>
      </c>
      <c r="H594" s="10"/>
    </row>
    <row r="595" spans="1:8" x14ac:dyDescent="0.25">
      <c r="A595" s="1" t="s">
        <v>929</v>
      </c>
      <c r="B595" s="123" t="s">
        <v>1002</v>
      </c>
      <c r="C595" s="121" t="s">
        <v>2150</v>
      </c>
      <c r="D595" s="121" t="s">
        <v>357</v>
      </c>
      <c r="E595" s="121" t="s">
        <v>261</v>
      </c>
      <c r="F595" s="121" t="s">
        <v>168</v>
      </c>
      <c r="G595" s="121" t="s">
        <v>931</v>
      </c>
      <c r="H595" s="10"/>
    </row>
    <row r="596" spans="1:8" x14ac:dyDescent="0.25">
      <c r="A596" s="1" t="s">
        <v>929</v>
      </c>
      <c r="B596" s="123" t="s">
        <v>1048</v>
      </c>
      <c r="C596" s="121" t="s">
        <v>2150</v>
      </c>
      <c r="D596" s="121" t="s">
        <v>357</v>
      </c>
      <c r="E596" s="121" t="s">
        <v>261</v>
      </c>
      <c r="F596" s="121" t="s">
        <v>168</v>
      </c>
      <c r="G596" s="121" t="s">
        <v>931</v>
      </c>
      <c r="H596" s="10"/>
    </row>
    <row r="597" spans="1:8" x14ac:dyDescent="0.25">
      <c r="A597" s="1" t="s">
        <v>929</v>
      </c>
      <c r="B597" s="123" t="s">
        <v>1003</v>
      </c>
      <c r="C597" s="121" t="s">
        <v>2150</v>
      </c>
      <c r="D597" s="121" t="s">
        <v>357</v>
      </c>
      <c r="E597" s="121" t="s">
        <v>261</v>
      </c>
      <c r="F597" s="121" t="s">
        <v>168</v>
      </c>
      <c r="G597" s="121" t="s">
        <v>931</v>
      </c>
      <c r="H597" s="10"/>
    </row>
    <row r="598" spans="1:8" x14ac:dyDescent="0.25">
      <c r="A598" s="1" t="s">
        <v>929</v>
      </c>
      <c r="B598" s="123" t="s">
        <v>937</v>
      </c>
      <c r="C598" s="121" t="s">
        <v>2150</v>
      </c>
      <c r="D598" s="121" t="s">
        <v>357</v>
      </c>
      <c r="E598" s="121" t="s">
        <v>261</v>
      </c>
      <c r="F598" s="121" t="s">
        <v>168</v>
      </c>
      <c r="G598" s="121" t="s">
        <v>931</v>
      </c>
      <c r="H598" s="10"/>
    </row>
    <row r="599" spans="1:8" x14ac:dyDescent="0.25">
      <c r="A599" s="1" t="s">
        <v>929</v>
      </c>
      <c r="B599" s="123" t="s">
        <v>1121</v>
      </c>
      <c r="C599" s="121" t="s">
        <v>2150</v>
      </c>
      <c r="D599" s="121" t="s">
        <v>927</v>
      </c>
      <c r="E599" s="121" t="s">
        <v>261</v>
      </c>
      <c r="F599" s="121" t="s">
        <v>168</v>
      </c>
      <c r="G599" s="121" t="s">
        <v>931</v>
      </c>
      <c r="H599" s="10"/>
    </row>
    <row r="600" spans="1:8" x14ac:dyDescent="0.25">
      <c r="A600" s="1" t="s">
        <v>929</v>
      </c>
      <c r="B600" s="123" t="s">
        <v>1085</v>
      </c>
      <c r="C600" s="121" t="s">
        <v>2150</v>
      </c>
      <c r="D600" s="121" t="s">
        <v>409</v>
      </c>
      <c r="E600" s="121" t="s">
        <v>261</v>
      </c>
      <c r="F600" s="121" t="s">
        <v>168</v>
      </c>
      <c r="G600" s="121" t="s">
        <v>931</v>
      </c>
      <c r="H600" s="10"/>
    </row>
    <row r="601" spans="1:8" x14ac:dyDescent="0.25">
      <c r="A601" s="1" t="s">
        <v>929</v>
      </c>
      <c r="B601" s="123" t="s">
        <v>963</v>
      </c>
      <c r="C601" s="121" t="s">
        <v>2150</v>
      </c>
      <c r="D601" s="121" t="s">
        <v>357</v>
      </c>
      <c r="E601" s="121" t="s">
        <v>261</v>
      </c>
      <c r="F601" s="121" t="s">
        <v>168</v>
      </c>
      <c r="G601" s="121" t="s">
        <v>931</v>
      </c>
      <c r="H601" s="10"/>
    </row>
    <row r="602" spans="1:8" x14ac:dyDescent="0.25">
      <c r="A602" s="1" t="s">
        <v>929</v>
      </c>
      <c r="B602" s="123" t="s">
        <v>1049</v>
      </c>
      <c r="C602" s="121" t="s">
        <v>2150</v>
      </c>
      <c r="D602" s="121" t="s">
        <v>357</v>
      </c>
      <c r="E602" s="121" t="s">
        <v>261</v>
      </c>
      <c r="F602" s="121" t="s">
        <v>168</v>
      </c>
      <c r="G602" s="121" t="s">
        <v>931</v>
      </c>
      <c r="H602" s="10"/>
    </row>
    <row r="603" spans="1:8" x14ac:dyDescent="0.25">
      <c r="A603" s="1" t="s">
        <v>929</v>
      </c>
      <c r="B603" s="123" t="s">
        <v>1004</v>
      </c>
      <c r="C603" s="121" t="s">
        <v>2150</v>
      </c>
      <c r="D603" s="121" t="s">
        <v>357</v>
      </c>
      <c r="E603" s="121" t="s">
        <v>261</v>
      </c>
      <c r="F603" s="121" t="s">
        <v>168</v>
      </c>
      <c r="G603" s="121" t="s">
        <v>931</v>
      </c>
      <c r="H603" s="10"/>
    </row>
    <row r="604" spans="1:8" x14ac:dyDescent="0.25">
      <c r="A604" s="1" t="s">
        <v>929</v>
      </c>
      <c r="B604" s="123" t="s">
        <v>1098</v>
      </c>
      <c r="C604" s="121" t="s">
        <v>2150</v>
      </c>
      <c r="D604" s="121" t="s">
        <v>409</v>
      </c>
      <c r="E604" s="121" t="s">
        <v>261</v>
      </c>
      <c r="F604" s="121" t="s">
        <v>168</v>
      </c>
      <c r="G604" s="121" t="s">
        <v>931</v>
      </c>
      <c r="H604" s="10"/>
    </row>
    <row r="605" spans="1:8" x14ac:dyDescent="0.25">
      <c r="A605" s="1" t="s">
        <v>929</v>
      </c>
      <c r="B605" s="123" t="s">
        <v>1005</v>
      </c>
      <c r="C605" s="121" t="s">
        <v>2150</v>
      </c>
      <c r="D605" s="121" t="s">
        <v>357</v>
      </c>
      <c r="E605" s="121" t="s">
        <v>261</v>
      </c>
      <c r="F605" s="121" t="s">
        <v>168</v>
      </c>
      <c r="G605" s="121" t="s">
        <v>931</v>
      </c>
      <c r="H605" s="10"/>
    </row>
    <row r="606" spans="1:8" x14ac:dyDescent="0.25">
      <c r="A606" s="1" t="s">
        <v>929</v>
      </c>
      <c r="B606" s="123" t="s">
        <v>938</v>
      </c>
      <c r="C606" s="121" t="s">
        <v>2150</v>
      </c>
      <c r="D606" s="121" t="s">
        <v>357</v>
      </c>
      <c r="E606" s="121" t="s">
        <v>261</v>
      </c>
      <c r="F606" s="121" t="s">
        <v>168</v>
      </c>
      <c r="G606" s="121" t="s">
        <v>931</v>
      </c>
      <c r="H606" s="10"/>
    </row>
    <row r="607" spans="1:8" x14ac:dyDescent="0.25">
      <c r="A607" s="1" t="s">
        <v>929</v>
      </c>
      <c r="B607" s="123" t="s">
        <v>964</v>
      </c>
      <c r="C607" s="121" t="s">
        <v>2150</v>
      </c>
      <c r="D607" s="121" t="s">
        <v>357</v>
      </c>
      <c r="E607" s="121" t="s">
        <v>261</v>
      </c>
      <c r="F607" s="121" t="s">
        <v>168</v>
      </c>
      <c r="G607" s="121" t="s">
        <v>931</v>
      </c>
      <c r="H607" s="10"/>
    </row>
    <row r="608" spans="1:8" x14ac:dyDescent="0.25">
      <c r="A608" s="1" t="s">
        <v>929</v>
      </c>
      <c r="B608" s="123" t="s">
        <v>1050</v>
      </c>
      <c r="C608" s="121" t="s">
        <v>2150</v>
      </c>
      <c r="D608" s="121" t="s">
        <v>357</v>
      </c>
      <c r="E608" s="121" t="s">
        <v>261</v>
      </c>
      <c r="F608" s="121" t="s">
        <v>168</v>
      </c>
      <c r="G608" s="121" t="s">
        <v>931</v>
      </c>
      <c r="H608" s="10"/>
    </row>
    <row r="609" spans="1:8" x14ac:dyDescent="0.25">
      <c r="A609" s="1" t="s">
        <v>929</v>
      </c>
      <c r="B609" s="123" t="s">
        <v>1086</v>
      </c>
      <c r="C609" s="121" t="s">
        <v>2150</v>
      </c>
      <c r="D609" s="121" t="s">
        <v>409</v>
      </c>
      <c r="E609" s="121" t="s">
        <v>261</v>
      </c>
      <c r="F609" s="121" t="s">
        <v>168</v>
      </c>
      <c r="G609" s="121" t="s">
        <v>931</v>
      </c>
      <c r="H609" s="10"/>
    </row>
    <row r="610" spans="1:8" x14ac:dyDescent="0.25">
      <c r="A610" s="1" t="s">
        <v>929</v>
      </c>
      <c r="B610" s="123" t="s">
        <v>965</v>
      </c>
      <c r="C610" s="121" t="s">
        <v>2150</v>
      </c>
      <c r="D610" s="121" t="s">
        <v>357</v>
      </c>
      <c r="E610" s="121" t="s">
        <v>261</v>
      </c>
      <c r="F610" s="121" t="s">
        <v>168</v>
      </c>
      <c r="G610" s="121" t="s">
        <v>931</v>
      </c>
      <c r="H610" s="10"/>
    </row>
    <row r="611" spans="1:8" x14ac:dyDescent="0.25">
      <c r="A611" s="1" t="s">
        <v>929</v>
      </c>
      <c r="B611" s="123" t="s">
        <v>966</v>
      </c>
      <c r="C611" s="121" t="s">
        <v>2150</v>
      </c>
      <c r="D611" s="121" t="s">
        <v>357</v>
      </c>
      <c r="E611" s="121" t="s">
        <v>261</v>
      </c>
      <c r="F611" s="121" t="s">
        <v>168</v>
      </c>
      <c r="G611" s="121" t="s">
        <v>931</v>
      </c>
      <c r="H611" s="10"/>
    </row>
    <row r="612" spans="1:8" x14ac:dyDescent="0.25">
      <c r="A612" s="1" t="s">
        <v>929</v>
      </c>
      <c r="B612" s="123" t="s">
        <v>1051</v>
      </c>
      <c r="C612" s="121" t="s">
        <v>2150</v>
      </c>
      <c r="D612" s="121" t="s">
        <v>357</v>
      </c>
      <c r="E612" s="121" t="s">
        <v>261</v>
      </c>
      <c r="F612" s="121" t="s">
        <v>168</v>
      </c>
      <c r="G612" s="121" t="s">
        <v>931</v>
      </c>
      <c r="H612" s="10"/>
    </row>
    <row r="613" spans="1:8" x14ac:dyDescent="0.25">
      <c r="A613" s="1" t="s">
        <v>929</v>
      </c>
      <c r="B613" s="123" t="s">
        <v>1087</v>
      </c>
      <c r="C613" s="121" t="s">
        <v>2150</v>
      </c>
      <c r="D613" s="121" t="s">
        <v>409</v>
      </c>
      <c r="E613" s="121" t="s">
        <v>261</v>
      </c>
      <c r="F613" s="121" t="s">
        <v>168</v>
      </c>
      <c r="G613" s="121" t="s">
        <v>931</v>
      </c>
      <c r="H613" s="10"/>
    </row>
    <row r="614" spans="1:8" x14ac:dyDescent="0.25">
      <c r="A614" s="1" t="s">
        <v>929</v>
      </c>
      <c r="B614" s="123" t="s">
        <v>939</v>
      </c>
      <c r="C614" s="121" t="s">
        <v>2150</v>
      </c>
      <c r="D614" s="121" t="s">
        <v>357</v>
      </c>
      <c r="E614" s="121" t="s">
        <v>261</v>
      </c>
      <c r="F614" s="121" t="s">
        <v>168</v>
      </c>
      <c r="G614" s="121" t="s">
        <v>931</v>
      </c>
      <c r="H614" s="10"/>
    </row>
    <row r="615" spans="1:8" x14ac:dyDescent="0.25">
      <c r="A615" s="1" t="s">
        <v>929</v>
      </c>
      <c r="B615" s="123" t="s">
        <v>1052</v>
      </c>
      <c r="C615" s="121" t="s">
        <v>2150</v>
      </c>
      <c r="D615" s="121" t="s">
        <v>357</v>
      </c>
      <c r="E615" s="121" t="s">
        <v>261</v>
      </c>
      <c r="F615" s="121" t="s">
        <v>168</v>
      </c>
      <c r="G615" s="121" t="s">
        <v>931</v>
      </c>
      <c r="H615" s="10"/>
    </row>
    <row r="616" spans="1:8" x14ac:dyDescent="0.25">
      <c r="A616" s="1" t="s">
        <v>929</v>
      </c>
      <c r="B616" s="123" t="s">
        <v>1006</v>
      </c>
      <c r="C616" s="121" t="s">
        <v>2150</v>
      </c>
      <c r="D616" s="121" t="s">
        <v>357</v>
      </c>
      <c r="E616" s="121" t="s">
        <v>261</v>
      </c>
      <c r="F616" s="121" t="s">
        <v>168</v>
      </c>
      <c r="G616" s="121" t="s">
        <v>931</v>
      </c>
      <c r="H616" s="10"/>
    </row>
    <row r="617" spans="1:8" x14ac:dyDescent="0.25">
      <c r="A617" s="1" t="s">
        <v>929</v>
      </c>
      <c r="B617" s="123" t="s">
        <v>967</v>
      </c>
      <c r="C617" s="121" t="s">
        <v>2150</v>
      </c>
      <c r="D617" s="121" t="s">
        <v>357</v>
      </c>
      <c r="E617" s="121" t="s">
        <v>261</v>
      </c>
      <c r="F617" s="121" t="s">
        <v>168</v>
      </c>
      <c r="G617" s="121" t="s">
        <v>931</v>
      </c>
      <c r="H617" s="10"/>
    </row>
    <row r="618" spans="1:8" x14ac:dyDescent="0.25">
      <c r="A618" s="1" t="s">
        <v>929</v>
      </c>
      <c r="B618" s="123" t="s">
        <v>1007</v>
      </c>
      <c r="C618" s="121" t="s">
        <v>2150</v>
      </c>
      <c r="D618" s="121" t="s">
        <v>357</v>
      </c>
      <c r="E618" s="121" t="s">
        <v>261</v>
      </c>
      <c r="F618" s="121" t="s">
        <v>168</v>
      </c>
      <c r="G618" s="121" t="s">
        <v>931</v>
      </c>
      <c r="H618" s="10"/>
    </row>
    <row r="619" spans="1:8" x14ac:dyDescent="0.25">
      <c r="A619" s="1" t="s">
        <v>929</v>
      </c>
      <c r="B619" s="123" t="s">
        <v>1115</v>
      </c>
      <c r="C619" s="121" t="s">
        <v>2150</v>
      </c>
      <c r="D619" s="121" t="s">
        <v>431</v>
      </c>
      <c r="E619" s="121" t="s">
        <v>261</v>
      </c>
      <c r="F619" s="121" t="s">
        <v>168</v>
      </c>
      <c r="G619" s="121" t="s">
        <v>931</v>
      </c>
      <c r="H619" s="10"/>
    </row>
    <row r="620" spans="1:8" x14ac:dyDescent="0.25">
      <c r="A620" s="1" t="s">
        <v>929</v>
      </c>
      <c r="B620" s="123" t="s">
        <v>1122</v>
      </c>
      <c r="C620" s="121" t="s">
        <v>2150</v>
      </c>
      <c r="D620" s="121" t="s">
        <v>927</v>
      </c>
      <c r="E620" s="121" t="s">
        <v>261</v>
      </c>
      <c r="F620" s="121" t="s">
        <v>168</v>
      </c>
      <c r="G620" s="121" t="s">
        <v>931</v>
      </c>
      <c r="H620" s="10"/>
    </row>
    <row r="621" spans="1:8" x14ac:dyDescent="0.25">
      <c r="A621" s="1" t="s">
        <v>929</v>
      </c>
      <c r="B621" s="123" t="s">
        <v>1008</v>
      </c>
      <c r="C621" s="121" t="s">
        <v>2150</v>
      </c>
      <c r="D621" s="121" t="s">
        <v>357</v>
      </c>
      <c r="E621" s="121" t="s">
        <v>261</v>
      </c>
      <c r="F621" s="121" t="s">
        <v>168</v>
      </c>
      <c r="G621" s="121" t="s">
        <v>931</v>
      </c>
      <c r="H621" s="10"/>
    </row>
    <row r="622" spans="1:8" x14ac:dyDescent="0.25">
      <c r="A622" s="1" t="s">
        <v>929</v>
      </c>
      <c r="B622" s="123" t="s">
        <v>1053</v>
      </c>
      <c r="C622" s="121" t="s">
        <v>2150</v>
      </c>
      <c r="D622" s="121" t="s">
        <v>357</v>
      </c>
      <c r="E622" s="121" t="s">
        <v>261</v>
      </c>
      <c r="F622" s="121" t="s">
        <v>168</v>
      </c>
      <c r="G622" s="121" t="s">
        <v>931</v>
      </c>
      <c r="H622" s="10"/>
    </row>
    <row r="623" spans="1:8" x14ac:dyDescent="0.25">
      <c r="A623" s="1" t="s">
        <v>929</v>
      </c>
      <c r="B623" s="123" t="s">
        <v>1111</v>
      </c>
      <c r="C623" s="121" t="s">
        <v>2150</v>
      </c>
      <c r="D623" s="121" t="s">
        <v>431</v>
      </c>
      <c r="E623" s="121" t="s">
        <v>261</v>
      </c>
      <c r="F623" s="121" t="s">
        <v>168</v>
      </c>
      <c r="G623" s="121" t="s">
        <v>931</v>
      </c>
      <c r="H623" s="10"/>
    </row>
    <row r="624" spans="1:8" x14ac:dyDescent="0.25">
      <c r="A624" s="1" t="s">
        <v>929</v>
      </c>
      <c r="B624" s="123" t="s">
        <v>1088</v>
      </c>
      <c r="C624" s="121" t="s">
        <v>2150</v>
      </c>
      <c r="D624" s="121" t="s">
        <v>409</v>
      </c>
      <c r="E624" s="121" t="s">
        <v>261</v>
      </c>
      <c r="F624" s="121" t="s">
        <v>168</v>
      </c>
      <c r="G624" s="121" t="s">
        <v>931</v>
      </c>
      <c r="H624" s="10"/>
    </row>
    <row r="625" spans="1:8" x14ac:dyDescent="0.25">
      <c r="A625" s="1" t="s">
        <v>929</v>
      </c>
      <c r="B625" s="123" t="s">
        <v>1054</v>
      </c>
      <c r="C625" s="121" t="s">
        <v>2150</v>
      </c>
      <c r="D625" s="121" t="s">
        <v>357</v>
      </c>
      <c r="E625" s="121" t="s">
        <v>261</v>
      </c>
      <c r="F625" s="121" t="s">
        <v>168</v>
      </c>
      <c r="G625" s="121" t="s">
        <v>931</v>
      </c>
      <c r="H625" s="10"/>
    </row>
    <row r="626" spans="1:8" x14ac:dyDescent="0.25">
      <c r="A626" s="1" t="s">
        <v>929</v>
      </c>
      <c r="B626" s="123" t="s">
        <v>1099</v>
      </c>
      <c r="C626" s="121" t="s">
        <v>2150</v>
      </c>
      <c r="D626" s="121" t="s">
        <v>409</v>
      </c>
      <c r="E626" s="121" t="s">
        <v>261</v>
      </c>
      <c r="F626" s="121" t="s">
        <v>168</v>
      </c>
      <c r="G626" s="121" t="s">
        <v>931</v>
      </c>
      <c r="H626" s="10"/>
    </row>
    <row r="627" spans="1:8" x14ac:dyDescent="0.25">
      <c r="A627" s="1" t="s">
        <v>929</v>
      </c>
      <c r="B627" s="123" t="s">
        <v>1055</v>
      </c>
      <c r="C627" s="121" t="s">
        <v>2150</v>
      </c>
      <c r="D627" s="121" t="s">
        <v>357</v>
      </c>
      <c r="E627" s="121" t="s">
        <v>261</v>
      </c>
      <c r="F627" s="121" t="s">
        <v>168</v>
      </c>
      <c r="G627" s="121" t="s">
        <v>931</v>
      </c>
      <c r="H627" s="10"/>
    </row>
    <row r="628" spans="1:8" x14ac:dyDescent="0.25">
      <c r="A628" s="1" t="s">
        <v>929</v>
      </c>
      <c r="B628" s="123" t="s">
        <v>1009</v>
      </c>
      <c r="C628" s="121" t="s">
        <v>2150</v>
      </c>
      <c r="D628" s="121" t="s">
        <v>357</v>
      </c>
      <c r="E628" s="121" t="s">
        <v>261</v>
      </c>
      <c r="F628" s="121" t="s">
        <v>168</v>
      </c>
      <c r="G628" s="121" t="s">
        <v>931</v>
      </c>
      <c r="H628" s="10"/>
    </row>
    <row r="629" spans="1:8" x14ac:dyDescent="0.25">
      <c r="A629" s="1" t="s">
        <v>929</v>
      </c>
      <c r="B629" s="123" t="s">
        <v>968</v>
      </c>
      <c r="C629" s="121" t="s">
        <v>2150</v>
      </c>
      <c r="D629" s="121" t="s">
        <v>357</v>
      </c>
      <c r="E629" s="121" t="s">
        <v>261</v>
      </c>
      <c r="F629" s="121" t="s">
        <v>168</v>
      </c>
      <c r="G629" s="121" t="s">
        <v>931</v>
      </c>
      <c r="H629" s="10"/>
    </row>
    <row r="630" spans="1:8" x14ac:dyDescent="0.25">
      <c r="A630" s="1" t="s">
        <v>929</v>
      </c>
      <c r="B630" s="123" t="s">
        <v>1107</v>
      </c>
      <c r="C630" s="121" t="s">
        <v>2150</v>
      </c>
      <c r="D630" s="121" t="s">
        <v>409</v>
      </c>
      <c r="E630" s="121" t="s">
        <v>261</v>
      </c>
      <c r="F630" s="121" t="s">
        <v>168</v>
      </c>
      <c r="G630" s="121" t="s">
        <v>931</v>
      </c>
      <c r="H630" s="10"/>
    </row>
    <row r="631" spans="1:8" x14ac:dyDescent="0.25">
      <c r="A631" s="1" t="s">
        <v>929</v>
      </c>
      <c r="B631" s="123" t="s">
        <v>1010</v>
      </c>
      <c r="C631" s="121" t="s">
        <v>2150</v>
      </c>
      <c r="D631" s="121" t="s">
        <v>357</v>
      </c>
      <c r="E631" s="121" t="s">
        <v>261</v>
      </c>
      <c r="F631" s="121" t="s">
        <v>168</v>
      </c>
      <c r="G631" s="121" t="s">
        <v>931</v>
      </c>
      <c r="H631" s="10"/>
    </row>
    <row r="632" spans="1:8" x14ac:dyDescent="0.25">
      <c r="A632" s="1" t="s">
        <v>929</v>
      </c>
      <c r="B632" s="123" t="s">
        <v>1056</v>
      </c>
      <c r="C632" s="121" t="s">
        <v>2150</v>
      </c>
      <c r="D632" s="121" t="s">
        <v>357</v>
      </c>
      <c r="E632" s="121" t="s">
        <v>261</v>
      </c>
      <c r="F632" s="121" t="s">
        <v>168</v>
      </c>
      <c r="G632" s="121" t="s">
        <v>931</v>
      </c>
      <c r="H632" s="10"/>
    </row>
    <row r="633" spans="1:8" x14ac:dyDescent="0.25">
      <c r="A633" s="1" t="s">
        <v>929</v>
      </c>
      <c r="B633" s="123" t="s">
        <v>1057</v>
      </c>
      <c r="C633" s="121" t="s">
        <v>2150</v>
      </c>
      <c r="D633" s="121" t="s">
        <v>357</v>
      </c>
      <c r="E633" s="121" t="s">
        <v>261</v>
      </c>
      <c r="F633" s="121" t="s">
        <v>168</v>
      </c>
      <c r="G633" s="121" t="s">
        <v>931</v>
      </c>
      <c r="H633" s="10"/>
    </row>
    <row r="634" spans="1:8" x14ac:dyDescent="0.25">
      <c r="A634" s="1" t="s">
        <v>929</v>
      </c>
      <c r="B634" s="123" t="s">
        <v>1011</v>
      </c>
      <c r="C634" s="121" t="s">
        <v>2150</v>
      </c>
      <c r="D634" s="121" t="s">
        <v>357</v>
      </c>
      <c r="E634" s="121" t="s">
        <v>261</v>
      </c>
      <c r="F634" s="121" t="s">
        <v>168</v>
      </c>
      <c r="G634" s="121" t="s">
        <v>931</v>
      </c>
      <c r="H634" s="10"/>
    </row>
    <row r="635" spans="1:8" x14ac:dyDescent="0.25">
      <c r="A635" s="1" t="s">
        <v>929</v>
      </c>
      <c r="B635" s="123" t="s">
        <v>1012</v>
      </c>
      <c r="C635" s="121" t="s">
        <v>2150</v>
      </c>
      <c r="D635" s="121" t="s">
        <v>357</v>
      </c>
      <c r="E635" s="121" t="s">
        <v>261</v>
      </c>
      <c r="F635" s="121" t="s">
        <v>168</v>
      </c>
      <c r="G635" s="121" t="s">
        <v>931</v>
      </c>
      <c r="H635" s="10"/>
    </row>
    <row r="636" spans="1:8" x14ac:dyDescent="0.25">
      <c r="A636" s="1" t="s">
        <v>929</v>
      </c>
      <c r="B636" s="123" t="s">
        <v>930</v>
      </c>
      <c r="C636" s="121" t="s">
        <v>2150</v>
      </c>
      <c r="D636" s="121" t="s">
        <v>357</v>
      </c>
      <c r="E636" s="121" t="s">
        <v>261</v>
      </c>
      <c r="F636" s="121" t="s">
        <v>168</v>
      </c>
      <c r="G636" s="121" t="s">
        <v>931</v>
      </c>
      <c r="H636" s="10"/>
    </row>
    <row r="637" spans="1:8" x14ac:dyDescent="0.25">
      <c r="A637" s="1" t="s">
        <v>929</v>
      </c>
      <c r="B637" s="123" t="s">
        <v>1013</v>
      </c>
      <c r="C637" s="121" t="s">
        <v>2150</v>
      </c>
      <c r="D637" s="121" t="s">
        <v>357</v>
      </c>
      <c r="E637" s="121" t="s">
        <v>261</v>
      </c>
      <c r="F637" s="121" t="s">
        <v>168</v>
      </c>
      <c r="G637" s="121" t="s">
        <v>931</v>
      </c>
      <c r="H637" s="10"/>
    </row>
    <row r="638" spans="1:8" x14ac:dyDescent="0.25">
      <c r="A638" s="1" t="s">
        <v>929</v>
      </c>
      <c r="B638" s="123" t="s">
        <v>1100</v>
      </c>
      <c r="C638" s="121" t="s">
        <v>2150</v>
      </c>
      <c r="D638" s="121" t="s">
        <v>409</v>
      </c>
      <c r="E638" s="121" t="s">
        <v>261</v>
      </c>
      <c r="F638" s="121" t="s">
        <v>168</v>
      </c>
      <c r="G638" s="121" t="s">
        <v>931</v>
      </c>
      <c r="H638" s="10"/>
    </row>
    <row r="639" spans="1:8" x14ac:dyDescent="0.25">
      <c r="A639" s="1" t="s">
        <v>929</v>
      </c>
      <c r="B639" s="123" t="s">
        <v>1101</v>
      </c>
      <c r="C639" s="121" t="s">
        <v>2150</v>
      </c>
      <c r="D639" s="121" t="s">
        <v>409</v>
      </c>
      <c r="E639" s="121" t="s">
        <v>261</v>
      </c>
      <c r="F639" s="121" t="s">
        <v>168</v>
      </c>
      <c r="G639" s="121" t="s">
        <v>931</v>
      </c>
      <c r="H639" s="10"/>
    </row>
    <row r="640" spans="1:8" x14ac:dyDescent="0.25">
      <c r="A640" s="1" t="s">
        <v>929</v>
      </c>
      <c r="B640" s="123" t="s">
        <v>1081</v>
      </c>
      <c r="C640" s="121" t="s">
        <v>2150</v>
      </c>
      <c r="D640" s="121" t="s">
        <v>409</v>
      </c>
      <c r="E640" s="121" t="s">
        <v>261</v>
      </c>
      <c r="F640" s="121" t="s">
        <v>168</v>
      </c>
      <c r="G640" s="121" t="s">
        <v>931</v>
      </c>
      <c r="H640" s="10"/>
    </row>
    <row r="641" spans="1:8" x14ac:dyDescent="0.25">
      <c r="A641" s="1" t="s">
        <v>929</v>
      </c>
      <c r="B641" s="123" t="s">
        <v>969</v>
      </c>
      <c r="C641" s="121" t="s">
        <v>2150</v>
      </c>
      <c r="D641" s="121" t="s">
        <v>357</v>
      </c>
      <c r="E641" s="121" t="s">
        <v>261</v>
      </c>
      <c r="F641" s="121" t="s">
        <v>168</v>
      </c>
      <c r="G641" s="121" t="s">
        <v>931</v>
      </c>
      <c r="H641" s="10"/>
    </row>
    <row r="642" spans="1:8" x14ac:dyDescent="0.25">
      <c r="A642" s="1" t="s">
        <v>929</v>
      </c>
      <c r="B642" s="123" t="s">
        <v>1058</v>
      </c>
      <c r="C642" s="121" t="s">
        <v>2150</v>
      </c>
      <c r="D642" s="121" t="s">
        <v>357</v>
      </c>
      <c r="E642" s="121" t="s">
        <v>261</v>
      </c>
      <c r="F642" s="121" t="s">
        <v>168</v>
      </c>
      <c r="G642" s="121" t="s">
        <v>931</v>
      </c>
      <c r="H642" s="10"/>
    </row>
    <row r="643" spans="1:8" x14ac:dyDescent="0.25">
      <c r="A643" s="1" t="s">
        <v>929</v>
      </c>
      <c r="B643" s="123" t="s">
        <v>940</v>
      </c>
      <c r="C643" s="121" t="s">
        <v>2150</v>
      </c>
      <c r="D643" s="121" t="s">
        <v>357</v>
      </c>
      <c r="E643" s="121" t="s">
        <v>261</v>
      </c>
      <c r="F643" s="121" t="s">
        <v>168</v>
      </c>
      <c r="G643" s="121" t="s">
        <v>931</v>
      </c>
      <c r="H643" s="10"/>
    </row>
    <row r="644" spans="1:8" x14ac:dyDescent="0.25">
      <c r="A644" s="1" t="s">
        <v>929</v>
      </c>
      <c r="B644" s="123" t="s">
        <v>1102</v>
      </c>
      <c r="C644" s="121" t="s">
        <v>2150</v>
      </c>
      <c r="D644" s="121" t="s">
        <v>409</v>
      </c>
      <c r="E644" s="121" t="s">
        <v>261</v>
      </c>
      <c r="F644" s="121" t="s">
        <v>168</v>
      </c>
      <c r="G644" s="121" t="s">
        <v>931</v>
      </c>
      <c r="H644" s="10"/>
    </row>
    <row r="645" spans="1:8" x14ac:dyDescent="0.25">
      <c r="A645" s="1" t="s">
        <v>929</v>
      </c>
      <c r="B645" s="123" t="s">
        <v>1059</v>
      </c>
      <c r="C645" s="121" t="s">
        <v>2150</v>
      </c>
      <c r="D645" s="121" t="s">
        <v>357</v>
      </c>
      <c r="E645" s="121" t="s">
        <v>261</v>
      </c>
      <c r="F645" s="121" t="s">
        <v>168</v>
      </c>
      <c r="G645" s="121" t="s">
        <v>931</v>
      </c>
      <c r="H645" s="10"/>
    </row>
    <row r="646" spans="1:8" x14ac:dyDescent="0.25">
      <c r="A646" s="1" t="s">
        <v>929</v>
      </c>
      <c r="B646" s="123" t="s">
        <v>970</v>
      </c>
      <c r="C646" s="121" t="s">
        <v>2150</v>
      </c>
      <c r="D646" s="121" t="s">
        <v>357</v>
      </c>
      <c r="E646" s="121" t="s">
        <v>261</v>
      </c>
      <c r="F646" s="121" t="s">
        <v>168</v>
      </c>
      <c r="G646" s="121" t="s">
        <v>931</v>
      </c>
      <c r="H646" s="10"/>
    </row>
    <row r="647" spans="1:8" x14ac:dyDescent="0.25">
      <c r="A647" s="1" t="s">
        <v>929</v>
      </c>
      <c r="B647" s="123" t="s">
        <v>1118</v>
      </c>
      <c r="C647" s="121" t="s">
        <v>2150</v>
      </c>
      <c r="D647" s="121" t="s">
        <v>927</v>
      </c>
      <c r="E647" s="121" t="s">
        <v>261</v>
      </c>
      <c r="F647" s="121" t="s">
        <v>168</v>
      </c>
      <c r="G647" s="121" t="s">
        <v>931</v>
      </c>
      <c r="H647" s="10"/>
    </row>
    <row r="648" spans="1:8" x14ac:dyDescent="0.25">
      <c r="A648" s="1" t="s">
        <v>929</v>
      </c>
      <c r="B648" s="123" t="s">
        <v>1112</v>
      </c>
      <c r="C648" s="121" t="s">
        <v>2150</v>
      </c>
      <c r="D648" s="121" t="s">
        <v>431</v>
      </c>
      <c r="E648" s="121" t="s">
        <v>261</v>
      </c>
      <c r="F648" s="121" t="s">
        <v>168</v>
      </c>
      <c r="G648" s="121" t="s">
        <v>931</v>
      </c>
      <c r="H648" s="10"/>
    </row>
    <row r="649" spans="1:8" x14ac:dyDescent="0.25">
      <c r="A649" s="1" t="s">
        <v>929</v>
      </c>
      <c r="B649" s="123" t="s">
        <v>1014</v>
      </c>
      <c r="C649" s="121" t="s">
        <v>2150</v>
      </c>
      <c r="D649" s="121" t="s">
        <v>357</v>
      </c>
      <c r="E649" s="121" t="s">
        <v>261</v>
      </c>
      <c r="F649" s="121" t="s">
        <v>168</v>
      </c>
      <c r="G649" s="121" t="s">
        <v>931</v>
      </c>
      <c r="H649" s="10"/>
    </row>
    <row r="650" spans="1:8" x14ac:dyDescent="0.25">
      <c r="A650" s="1" t="s">
        <v>929</v>
      </c>
      <c r="B650" s="123" t="s">
        <v>1015</v>
      </c>
      <c r="C650" s="121" t="s">
        <v>2150</v>
      </c>
      <c r="D650" s="121" t="s">
        <v>357</v>
      </c>
      <c r="E650" s="121" t="s">
        <v>261</v>
      </c>
      <c r="F650" s="121" t="s">
        <v>168</v>
      </c>
      <c r="G650" s="121" t="s">
        <v>931</v>
      </c>
      <c r="H650" s="10"/>
    </row>
    <row r="651" spans="1:8" x14ac:dyDescent="0.25">
      <c r="A651" s="1" t="s">
        <v>929</v>
      </c>
      <c r="B651" s="123" t="s">
        <v>1016</v>
      </c>
      <c r="C651" s="121" t="s">
        <v>2150</v>
      </c>
      <c r="D651" s="121" t="s">
        <v>357</v>
      </c>
      <c r="E651" s="121" t="s">
        <v>261</v>
      </c>
      <c r="F651" s="121" t="s">
        <v>168</v>
      </c>
      <c r="G651" s="121" t="s">
        <v>931</v>
      </c>
      <c r="H651" s="10"/>
    </row>
    <row r="652" spans="1:8" x14ac:dyDescent="0.25">
      <c r="A652" s="1" t="s">
        <v>929</v>
      </c>
      <c r="B652" s="123" t="s">
        <v>971</v>
      </c>
      <c r="C652" s="121" t="s">
        <v>2150</v>
      </c>
      <c r="D652" s="121" t="s">
        <v>357</v>
      </c>
      <c r="E652" s="121" t="s">
        <v>261</v>
      </c>
      <c r="F652" s="121" t="s">
        <v>168</v>
      </c>
      <c r="G652" s="121" t="s">
        <v>931</v>
      </c>
      <c r="H652" s="10"/>
    </row>
    <row r="653" spans="1:8" x14ac:dyDescent="0.25">
      <c r="A653" s="1" t="s">
        <v>929</v>
      </c>
      <c r="B653" s="123" t="s">
        <v>1089</v>
      </c>
      <c r="C653" s="121" t="s">
        <v>2150</v>
      </c>
      <c r="D653" s="121" t="s">
        <v>409</v>
      </c>
      <c r="E653" s="121" t="s">
        <v>261</v>
      </c>
      <c r="F653" s="121" t="s">
        <v>168</v>
      </c>
      <c r="G653" s="121" t="s">
        <v>931</v>
      </c>
      <c r="H653" s="10"/>
    </row>
    <row r="654" spans="1:8" x14ac:dyDescent="0.25">
      <c r="A654" s="1" t="s">
        <v>929</v>
      </c>
      <c r="B654" s="123" t="s">
        <v>972</v>
      </c>
      <c r="C654" s="121" t="s">
        <v>2150</v>
      </c>
      <c r="D654" s="121" t="s">
        <v>357</v>
      </c>
      <c r="E654" s="121" t="s">
        <v>261</v>
      </c>
      <c r="F654" s="121" t="s">
        <v>168</v>
      </c>
      <c r="G654" s="121" t="s">
        <v>931</v>
      </c>
      <c r="H654" s="10"/>
    </row>
    <row r="655" spans="1:8" x14ac:dyDescent="0.25">
      <c r="A655" s="1" t="s">
        <v>929</v>
      </c>
      <c r="B655" s="123" t="s">
        <v>1017</v>
      </c>
      <c r="C655" s="121" t="s">
        <v>2150</v>
      </c>
      <c r="D655" s="121" t="s">
        <v>357</v>
      </c>
      <c r="E655" s="121" t="s">
        <v>261</v>
      </c>
      <c r="F655" s="121" t="s">
        <v>168</v>
      </c>
      <c r="G655" s="121" t="s">
        <v>931</v>
      </c>
      <c r="H655" s="10"/>
    </row>
    <row r="656" spans="1:8" x14ac:dyDescent="0.25">
      <c r="A656" s="1" t="s">
        <v>929</v>
      </c>
      <c r="B656" s="123" t="s">
        <v>941</v>
      </c>
      <c r="C656" s="121" t="s">
        <v>2150</v>
      </c>
      <c r="D656" s="121" t="s">
        <v>357</v>
      </c>
      <c r="E656" s="121" t="s">
        <v>261</v>
      </c>
      <c r="F656" s="121" t="s">
        <v>168</v>
      </c>
      <c r="G656" s="121" t="s">
        <v>931</v>
      </c>
      <c r="H656" s="10"/>
    </row>
    <row r="657" spans="1:8" x14ac:dyDescent="0.25">
      <c r="A657" s="1" t="s">
        <v>929</v>
      </c>
      <c r="B657" s="123" t="s">
        <v>973</v>
      </c>
      <c r="C657" s="121" t="s">
        <v>2150</v>
      </c>
      <c r="D657" s="121" t="s">
        <v>357</v>
      </c>
      <c r="E657" s="121" t="s">
        <v>261</v>
      </c>
      <c r="F657" s="121" t="s">
        <v>168</v>
      </c>
      <c r="G657" s="121" t="s">
        <v>931</v>
      </c>
      <c r="H657" s="10"/>
    </row>
    <row r="658" spans="1:8" x14ac:dyDescent="0.25">
      <c r="A658" s="1" t="s">
        <v>929</v>
      </c>
      <c r="B658" s="123" t="s">
        <v>1060</v>
      </c>
      <c r="C658" s="121" t="s">
        <v>2150</v>
      </c>
      <c r="D658" s="121" t="s">
        <v>357</v>
      </c>
      <c r="E658" s="121" t="s">
        <v>261</v>
      </c>
      <c r="F658" s="121" t="s">
        <v>168</v>
      </c>
      <c r="G658" s="121" t="s">
        <v>931</v>
      </c>
      <c r="H658" s="10"/>
    </row>
    <row r="659" spans="1:8" x14ac:dyDescent="0.25">
      <c r="A659" s="1" t="s">
        <v>929</v>
      </c>
      <c r="B659" s="123" t="s">
        <v>1103</v>
      </c>
      <c r="C659" s="121" t="s">
        <v>2150</v>
      </c>
      <c r="D659" s="121" t="s">
        <v>409</v>
      </c>
      <c r="E659" s="121" t="s">
        <v>193</v>
      </c>
      <c r="F659" s="121" t="s">
        <v>168</v>
      </c>
      <c r="G659" s="121" t="s">
        <v>931</v>
      </c>
      <c r="H659" s="10"/>
    </row>
    <row r="660" spans="1:8" x14ac:dyDescent="0.25">
      <c r="A660" s="1" t="s">
        <v>929</v>
      </c>
      <c r="B660" s="123" t="s">
        <v>1018</v>
      </c>
      <c r="C660" s="121" t="s">
        <v>2150</v>
      </c>
      <c r="D660" s="121" t="s">
        <v>357</v>
      </c>
      <c r="E660" s="121" t="s">
        <v>261</v>
      </c>
      <c r="F660" s="121" t="s">
        <v>168</v>
      </c>
      <c r="G660" s="121" t="s">
        <v>931</v>
      </c>
      <c r="H660" s="10"/>
    </row>
    <row r="661" spans="1:8" x14ac:dyDescent="0.25">
      <c r="A661" s="1" t="s">
        <v>929</v>
      </c>
      <c r="B661" s="123" t="s">
        <v>1019</v>
      </c>
      <c r="C661" s="121" t="s">
        <v>2150</v>
      </c>
      <c r="D661" s="121" t="s">
        <v>357</v>
      </c>
      <c r="E661" s="121" t="s">
        <v>261</v>
      </c>
      <c r="F661" s="121" t="s">
        <v>168</v>
      </c>
      <c r="G661" s="121" t="s">
        <v>931</v>
      </c>
      <c r="H661" s="10"/>
    </row>
    <row r="662" spans="1:8" x14ac:dyDescent="0.25">
      <c r="A662" s="1" t="s">
        <v>929</v>
      </c>
      <c r="B662" s="123" t="s">
        <v>974</v>
      </c>
      <c r="C662" s="121" t="s">
        <v>2150</v>
      </c>
      <c r="D662" s="121" t="s">
        <v>357</v>
      </c>
      <c r="E662" s="121" t="s">
        <v>261</v>
      </c>
      <c r="F662" s="121" t="s">
        <v>168</v>
      </c>
      <c r="G662" s="121" t="s">
        <v>931</v>
      </c>
      <c r="H662" s="10"/>
    </row>
    <row r="663" spans="1:8" x14ac:dyDescent="0.25">
      <c r="A663" s="1" t="s">
        <v>929</v>
      </c>
      <c r="B663" s="123" t="s">
        <v>1104</v>
      </c>
      <c r="C663" s="121" t="s">
        <v>2150</v>
      </c>
      <c r="D663" s="121" t="s">
        <v>409</v>
      </c>
      <c r="E663" s="121" t="s">
        <v>261</v>
      </c>
      <c r="F663" s="121" t="s">
        <v>168</v>
      </c>
      <c r="G663" s="121" t="s">
        <v>931</v>
      </c>
      <c r="H663" s="10"/>
    </row>
    <row r="664" spans="1:8" x14ac:dyDescent="0.25">
      <c r="A664" s="1" t="s">
        <v>929</v>
      </c>
      <c r="B664" s="123" t="s">
        <v>1061</v>
      </c>
      <c r="C664" s="121" t="s">
        <v>2150</v>
      </c>
      <c r="D664" s="121" t="s">
        <v>357</v>
      </c>
      <c r="E664" s="121" t="s">
        <v>261</v>
      </c>
      <c r="F664" s="121" t="s">
        <v>168</v>
      </c>
      <c r="G664" s="121" t="s">
        <v>931</v>
      </c>
      <c r="H664" s="10"/>
    </row>
    <row r="665" spans="1:8" x14ac:dyDescent="0.25">
      <c r="A665" s="1" t="s">
        <v>929</v>
      </c>
      <c r="B665" s="123" t="s">
        <v>1062</v>
      </c>
      <c r="C665" s="121" t="s">
        <v>2150</v>
      </c>
      <c r="D665" s="121" t="s">
        <v>357</v>
      </c>
      <c r="E665" s="121" t="s">
        <v>261</v>
      </c>
      <c r="F665" s="121" t="s">
        <v>168</v>
      </c>
      <c r="G665" s="121" t="s">
        <v>931</v>
      </c>
      <c r="H665" s="10"/>
    </row>
    <row r="666" spans="1:8" x14ac:dyDescent="0.25">
      <c r="A666" s="1" t="s">
        <v>929</v>
      </c>
      <c r="B666" s="123" t="s">
        <v>975</v>
      </c>
      <c r="C666" s="121" t="s">
        <v>2150</v>
      </c>
      <c r="D666" s="121" t="s">
        <v>357</v>
      </c>
      <c r="E666" s="121" t="s">
        <v>261</v>
      </c>
      <c r="F666" s="121" t="s">
        <v>168</v>
      </c>
      <c r="G666" s="121" t="s">
        <v>931</v>
      </c>
      <c r="H666" s="10"/>
    </row>
    <row r="667" spans="1:8" x14ac:dyDescent="0.25">
      <c r="A667" s="1" t="s">
        <v>929</v>
      </c>
      <c r="B667" s="123" t="s">
        <v>976</v>
      </c>
      <c r="C667" s="121" t="s">
        <v>2150</v>
      </c>
      <c r="D667" s="121" t="s">
        <v>357</v>
      </c>
      <c r="E667" s="121" t="s">
        <v>261</v>
      </c>
      <c r="F667" s="121" t="s">
        <v>168</v>
      </c>
      <c r="G667" s="121" t="s">
        <v>931</v>
      </c>
      <c r="H667" s="10"/>
    </row>
    <row r="668" spans="1:8" x14ac:dyDescent="0.25">
      <c r="A668" s="1" t="s">
        <v>929</v>
      </c>
      <c r="B668" s="123" t="s">
        <v>1020</v>
      </c>
      <c r="C668" s="121" t="s">
        <v>2150</v>
      </c>
      <c r="D668" s="121" t="s">
        <v>357</v>
      </c>
      <c r="E668" s="121" t="s">
        <v>261</v>
      </c>
      <c r="F668" s="121" t="s">
        <v>168</v>
      </c>
      <c r="G668" s="121" t="s">
        <v>931</v>
      </c>
      <c r="H668" s="10"/>
    </row>
    <row r="669" spans="1:8" x14ac:dyDescent="0.25">
      <c r="A669" s="1" t="s">
        <v>929</v>
      </c>
      <c r="B669" s="123" t="s">
        <v>977</v>
      </c>
      <c r="C669" s="121" t="s">
        <v>2150</v>
      </c>
      <c r="D669" s="121" t="s">
        <v>357</v>
      </c>
      <c r="E669" s="121" t="s">
        <v>261</v>
      </c>
      <c r="F669" s="121" t="s">
        <v>168</v>
      </c>
      <c r="G669" s="121" t="s">
        <v>931</v>
      </c>
      <c r="H669" s="10"/>
    </row>
    <row r="670" spans="1:8" x14ac:dyDescent="0.25">
      <c r="A670" s="1" t="s">
        <v>929</v>
      </c>
      <c r="B670" s="123" t="s">
        <v>1021</v>
      </c>
      <c r="C670" s="121" t="s">
        <v>2150</v>
      </c>
      <c r="D670" s="121" t="s">
        <v>357</v>
      </c>
      <c r="E670" s="121" t="s">
        <v>261</v>
      </c>
      <c r="F670" s="121" t="s">
        <v>168</v>
      </c>
      <c r="G670" s="121" t="s">
        <v>931</v>
      </c>
      <c r="H670" s="10"/>
    </row>
    <row r="671" spans="1:8" x14ac:dyDescent="0.25">
      <c r="A671" s="1" t="s">
        <v>929</v>
      </c>
      <c r="B671" s="123" t="s">
        <v>1123</v>
      </c>
      <c r="C671" s="121" t="s">
        <v>2150</v>
      </c>
      <c r="D671" s="121" t="s">
        <v>927</v>
      </c>
      <c r="E671" s="121" t="s">
        <v>261</v>
      </c>
      <c r="F671" s="121" t="s">
        <v>168</v>
      </c>
      <c r="G671" s="121" t="s">
        <v>931</v>
      </c>
      <c r="H671" s="10"/>
    </row>
    <row r="672" spans="1:8" x14ac:dyDescent="0.25">
      <c r="A672" s="1" t="s">
        <v>929</v>
      </c>
      <c r="B672" s="123" t="s">
        <v>1022</v>
      </c>
      <c r="C672" s="121" t="s">
        <v>2150</v>
      </c>
      <c r="D672" s="121" t="s">
        <v>357</v>
      </c>
      <c r="E672" s="121" t="s">
        <v>261</v>
      </c>
      <c r="F672" s="121" t="s">
        <v>168</v>
      </c>
      <c r="G672" s="121" t="s">
        <v>931</v>
      </c>
      <c r="H672" s="10"/>
    </row>
    <row r="673" spans="1:8" x14ac:dyDescent="0.25">
      <c r="A673" s="1" t="s">
        <v>929</v>
      </c>
      <c r="B673" s="123" t="s">
        <v>1113</v>
      </c>
      <c r="C673" s="121" t="s">
        <v>2150</v>
      </c>
      <c r="D673" s="121" t="s">
        <v>431</v>
      </c>
      <c r="E673" s="121" t="s">
        <v>261</v>
      </c>
      <c r="F673" s="121" t="s">
        <v>168</v>
      </c>
      <c r="G673" s="121" t="s">
        <v>931</v>
      </c>
      <c r="H673" s="10"/>
    </row>
    <row r="674" spans="1:8" x14ac:dyDescent="0.25">
      <c r="A674" s="1" t="s">
        <v>929</v>
      </c>
      <c r="B674" s="123" t="s">
        <v>1063</v>
      </c>
      <c r="C674" s="121" t="s">
        <v>2150</v>
      </c>
      <c r="D674" s="121" t="s">
        <v>357</v>
      </c>
      <c r="E674" s="121" t="s">
        <v>261</v>
      </c>
      <c r="F674" s="121" t="s">
        <v>168</v>
      </c>
      <c r="G674" s="121" t="s">
        <v>931</v>
      </c>
      <c r="H674" s="10"/>
    </row>
    <row r="675" spans="1:8" x14ac:dyDescent="0.25">
      <c r="A675" s="1" t="s">
        <v>929</v>
      </c>
      <c r="B675" s="123" t="s">
        <v>978</v>
      </c>
      <c r="C675" s="121" t="s">
        <v>2150</v>
      </c>
      <c r="D675" s="121" t="s">
        <v>357</v>
      </c>
      <c r="E675" s="121" t="s">
        <v>261</v>
      </c>
      <c r="F675" s="121" t="s">
        <v>168</v>
      </c>
      <c r="G675" s="121" t="s">
        <v>931</v>
      </c>
      <c r="H675" s="10"/>
    </row>
    <row r="676" spans="1:8" x14ac:dyDescent="0.25">
      <c r="A676" s="1" t="s">
        <v>929</v>
      </c>
      <c r="B676" s="123" t="s">
        <v>979</v>
      </c>
      <c r="C676" s="121" t="s">
        <v>2150</v>
      </c>
      <c r="D676" s="121" t="s">
        <v>357</v>
      </c>
      <c r="E676" s="121" t="s">
        <v>261</v>
      </c>
      <c r="F676" s="121" t="s">
        <v>168</v>
      </c>
      <c r="G676" s="121" t="s">
        <v>931</v>
      </c>
      <c r="H676" s="10"/>
    </row>
    <row r="677" spans="1:8" x14ac:dyDescent="0.25">
      <c r="A677" s="1" t="s">
        <v>929</v>
      </c>
      <c r="B677" s="123" t="s">
        <v>980</v>
      </c>
      <c r="C677" s="121" t="s">
        <v>2150</v>
      </c>
      <c r="D677" s="121" t="s">
        <v>357</v>
      </c>
      <c r="E677" s="121" t="s">
        <v>261</v>
      </c>
      <c r="F677" s="121" t="s">
        <v>168</v>
      </c>
      <c r="G677" s="121" t="s">
        <v>931</v>
      </c>
      <c r="H677" s="10"/>
    </row>
    <row r="678" spans="1:8" x14ac:dyDescent="0.25">
      <c r="A678" s="1" t="s">
        <v>929</v>
      </c>
      <c r="B678" s="123" t="s">
        <v>1023</v>
      </c>
      <c r="C678" s="121" t="s">
        <v>2150</v>
      </c>
      <c r="D678" s="121" t="s">
        <v>357</v>
      </c>
      <c r="E678" s="121" t="s">
        <v>261</v>
      </c>
      <c r="F678" s="121" t="s">
        <v>168</v>
      </c>
      <c r="G678" s="121" t="s">
        <v>931</v>
      </c>
      <c r="H678" s="10"/>
    </row>
    <row r="679" spans="1:8" x14ac:dyDescent="0.25">
      <c r="A679" s="1" t="s">
        <v>929</v>
      </c>
      <c r="B679" s="123" t="s">
        <v>981</v>
      </c>
      <c r="C679" s="121" t="s">
        <v>2150</v>
      </c>
      <c r="D679" s="121" t="s">
        <v>357</v>
      </c>
      <c r="E679" s="121" t="s">
        <v>261</v>
      </c>
      <c r="F679" s="121" t="s">
        <v>168</v>
      </c>
      <c r="G679" s="121" t="s">
        <v>931</v>
      </c>
      <c r="H679" s="10"/>
    </row>
    <row r="680" spans="1:8" x14ac:dyDescent="0.25">
      <c r="A680" s="1" t="s">
        <v>929</v>
      </c>
      <c r="B680" s="123" t="s">
        <v>1064</v>
      </c>
      <c r="C680" s="121" t="s">
        <v>2150</v>
      </c>
      <c r="D680" s="121" t="s">
        <v>357</v>
      </c>
      <c r="E680" s="121" t="s">
        <v>261</v>
      </c>
      <c r="F680" s="121" t="s">
        <v>168</v>
      </c>
      <c r="G680" s="121" t="s">
        <v>931</v>
      </c>
      <c r="H680" s="10"/>
    </row>
    <row r="681" spans="1:8" x14ac:dyDescent="0.25">
      <c r="A681" s="1" t="s">
        <v>929</v>
      </c>
      <c r="B681" s="123" t="s">
        <v>1024</v>
      </c>
      <c r="C681" s="121" t="s">
        <v>2150</v>
      </c>
      <c r="D681" s="121" t="s">
        <v>357</v>
      </c>
      <c r="E681" s="121" t="s">
        <v>261</v>
      </c>
      <c r="F681" s="121" t="s">
        <v>168</v>
      </c>
      <c r="G681" s="121" t="s">
        <v>931</v>
      </c>
      <c r="H681" s="10"/>
    </row>
    <row r="682" spans="1:8" x14ac:dyDescent="0.25">
      <c r="A682" s="1" t="s">
        <v>929</v>
      </c>
      <c r="B682" s="123" t="s">
        <v>982</v>
      </c>
      <c r="C682" s="121" t="s">
        <v>2150</v>
      </c>
      <c r="D682" s="121" t="s">
        <v>357</v>
      </c>
      <c r="E682" s="121" t="s">
        <v>261</v>
      </c>
      <c r="F682" s="121" t="s">
        <v>168</v>
      </c>
      <c r="G682" s="121" t="s">
        <v>931</v>
      </c>
      <c r="H682" s="10"/>
    </row>
    <row r="683" spans="1:8" x14ac:dyDescent="0.25">
      <c r="A683" s="1" t="s">
        <v>929</v>
      </c>
      <c r="B683" s="123" t="s">
        <v>942</v>
      </c>
      <c r="C683" s="121" t="s">
        <v>2150</v>
      </c>
      <c r="D683" s="121" t="s">
        <v>357</v>
      </c>
      <c r="E683" s="121" t="s">
        <v>261</v>
      </c>
      <c r="F683" s="121" t="s">
        <v>168</v>
      </c>
      <c r="G683" s="121" t="s">
        <v>931</v>
      </c>
      <c r="H683" s="10"/>
    </row>
    <row r="684" spans="1:8" x14ac:dyDescent="0.25">
      <c r="A684" s="1" t="s">
        <v>929</v>
      </c>
      <c r="B684" s="123" t="s">
        <v>1025</v>
      </c>
      <c r="C684" s="121" t="s">
        <v>2150</v>
      </c>
      <c r="D684" s="121" t="s">
        <v>357</v>
      </c>
      <c r="E684" s="121" t="s">
        <v>261</v>
      </c>
      <c r="F684" s="121" t="s">
        <v>168</v>
      </c>
      <c r="G684" s="121" t="s">
        <v>931</v>
      </c>
      <c r="H684" s="10"/>
    </row>
    <row r="685" spans="1:8" x14ac:dyDescent="0.25">
      <c r="A685" s="1" t="s">
        <v>929</v>
      </c>
      <c r="B685" s="123" t="s">
        <v>983</v>
      </c>
      <c r="C685" s="121" t="s">
        <v>2150</v>
      </c>
      <c r="D685" s="121" t="s">
        <v>357</v>
      </c>
      <c r="E685" s="121" t="s">
        <v>261</v>
      </c>
      <c r="F685" s="121" t="s">
        <v>168</v>
      </c>
      <c r="G685" s="121" t="s">
        <v>931</v>
      </c>
      <c r="H685" s="10"/>
    </row>
    <row r="686" spans="1:8" x14ac:dyDescent="0.25">
      <c r="A686" s="1" t="s">
        <v>929</v>
      </c>
      <c r="B686" s="123" t="s">
        <v>943</v>
      </c>
      <c r="C686" s="121" t="s">
        <v>2150</v>
      </c>
      <c r="D686" s="121" t="s">
        <v>357</v>
      </c>
      <c r="E686" s="121" t="s">
        <v>261</v>
      </c>
      <c r="F686" s="121" t="s">
        <v>168</v>
      </c>
      <c r="G686" s="121" t="s">
        <v>931</v>
      </c>
      <c r="H686" s="10"/>
    </row>
    <row r="687" spans="1:8" x14ac:dyDescent="0.25">
      <c r="A687" s="1" t="s">
        <v>929</v>
      </c>
      <c r="B687" s="123" t="s">
        <v>1065</v>
      </c>
      <c r="C687" s="121" t="s">
        <v>2150</v>
      </c>
      <c r="D687" s="121" t="s">
        <v>357</v>
      </c>
      <c r="E687" s="121" t="s">
        <v>261</v>
      </c>
      <c r="F687" s="121" t="s">
        <v>168</v>
      </c>
      <c r="G687" s="121" t="s">
        <v>931</v>
      </c>
      <c r="H687" s="10"/>
    </row>
    <row r="688" spans="1:8" x14ac:dyDescent="0.25">
      <c r="A688" s="1" t="s">
        <v>929</v>
      </c>
      <c r="B688" s="123" t="s">
        <v>984</v>
      </c>
      <c r="C688" s="121" t="s">
        <v>2150</v>
      </c>
      <c r="D688" s="121" t="s">
        <v>357</v>
      </c>
      <c r="E688" s="121" t="s">
        <v>261</v>
      </c>
      <c r="F688" s="121" t="s">
        <v>168</v>
      </c>
      <c r="G688" s="121" t="s">
        <v>931</v>
      </c>
      <c r="H688" s="10"/>
    </row>
    <row r="689" spans="1:8" x14ac:dyDescent="0.25">
      <c r="A689" s="1" t="s">
        <v>929</v>
      </c>
      <c r="B689" s="123" t="s">
        <v>1090</v>
      </c>
      <c r="C689" s="121" t="s">
        <v>2150</v>
      </c>
      <c r="D689" s="121" t="s">
        <v>409</v>
      </c>
      <c r="E689" s="121" t="s">
        <v>261</v>
      </c>
      <c r="F689" s="121" t="s">
        <v>168</v>
      </c>
      <c r="G689" s="121" t="s">
        <v>931</v>
      </c>
      <c r="H689" s="10"/>
    </row>
    <row r="690" spans="1:8" x14ac:dyDescent="0.25">
      <c r="A690" s="1" t="s">
        <v>929</v>
      </c>
      <c r="B690" s="123" t="s">
        <v>985</v>
      </c>
      <c r="C690" s="121" t="s">
        <v>2150</v>
      </c>
      <c r="D690" s="121" t="s">
        <v>357</v>
      </c>
      <c r="E690" s="121" t="s">
        <v>261</v>
      </c>
      <c r="F690" s="121" t="s">
        <v>168</v>
      </c>
      <c r="G690" s="121" t="s">
        <v>931</v>
      </c>
      <c r="H690" s="10"/>
    </row>
    <row r="691" spans="1:8" x14ac:dyDescent="0.25">
      <c r="A691" s="1" t="s">
        <v>929</v>
      </c>
      <c r="B691" s="123" t="s">
        <v>1066</v>
      </c>
      <c r="C691" s="121" t="s">
        <v>2150</v>
      </c>
      <c r="D691" s="121" t="s">
        <v>357</v>
      </c>
      <c r="E691" s="121" t="s">
        <v>261</v>
      </c>
      <c r="F691" s="121" t="s">
        <v>168</v>
      </c>
      <c r="G691" s="121" t="s">
        <v>931</v>
      </c>
      <c r="H691" s="10"/>
    </row>
    <row r="692" spans="1:8" x14ac:dyDescent="0.25">
      <c r="A692" s="1" t="s">
        <v>929</v>
      </c>
      <c r="B692" s="123" t="s">
        <v>986</v>
      </c>
      <c r="C692" s="121" t="s">
        <v>2150</v>
      </c>
      <c r="D692" s="121" t="s">
        <v>357</v>
      </c>
      <c r="E692" s="121" t="s">
        <v>261</v>
      </c>
      <c r="F692" s="121" t="s">
        <v>168</v>
      </c>
      <c r="G692" s="121" t="s">
        <v>931</v>
      </c>
      <c r="H692" s="10"/>
    </row>
    <row r="693" spans="1:8" x14ac:dyDescent="0.25">
      <c r="A693" s="1" t="s">
        <v>929</v>
      </c>
      <c r="B693" s="123" t="s">
        <v>1026</v>
      </c>
      <c r="C693" s="121" t="s">
        <v>2150</v>
      </c>
      <c r="D693" s="121" t="s">
        <v>357</v>
      </c>
      <c r="E693" s="121" t="s">
        <v>261</v>
      </c>
      <c r="F693" s="121" t="s">
        <v>168</v>
      </c>
      <c r="G693" s="121" t="s">
        <v>931</v>
      </c>
      <c r="H693" s="10"/>
    </row>
    <row r="694" spans="1:8" x14ac:dyDescent="0.25">
      <c r="A694" s="1" t="s">
        <v>929</v>
      </c>
      <c r="B694" s="123" t="s">
        <v>932</v>
      </c>
      <c r="C694" s="121" t="s">
        <v>2150</v>
      </c>
      <c r="D694" s="121" t="s">
        <v>357</v>
      </c>
      <c r="E694" s="121" t="s">
        <v>261</v>
      </c>
      <c r="F694" s="121" t="s">
        <v>168</v>
      </c>
      <c r="G694" s="121" t="s">
        <v>931</v>
      </c>
      <c r="H694" s="10"/>
    </row>
    <row r="695" spans="1:8" x14ac:dyDescent="0.25">
      <c r="A695" s="1" t="s">
        <v>929</v>
      </c>
      <c r="B695" s="123" t="s">
        <v>1091</v>
      </c>
      <c r="C695" s="121" t="s">
        <v>2150</v>
      </c>
      <c r="D695" s="121" t="s">
        <v>409</v>
      </c>
      <c r="E695" s="121" t="s">
        <v>261</v>
      </c>
      <c r="F695" s="121" t="s">
        <v>168</v>
      </c>
      <c r="G695" s="121" t="s">
        <v>931</v>
      </c>
      <c r="H695" s="10"/>
    </row>
    <row r="696" spans="1:8" x14ac:dyDescent="0.25">
      <c r="A696" s="1" t="s">
        <v>929</v>
      </c>
      <c r="B696" s="123" t="s">
        <v>1067</v>
      </c>
      <c r="C696" s="121" t="s">
        <v>2150</v>
      </c>
      <c r="D696" s="121" t="s">
        <v>357</v>
      </c>
      <c r="E696" s="121" t="s">
        <v>261</v>
      </c>
      <c r="F696" s="121" t="s">
        <v>168</v>
      </c>
      <c r="G696" s="121" t="s">
        <v>931</v>
      </c>
      <c r="H696" s="10"/>
    </row>
    <row r="697" spans="1:8" x14ac:dyDescent="0.25">
      <c r="A697" s="1" t="s">
        <v>929</v>
      </c>
      <c r="B697" s="123" t="s">
        <v>1092</v>
      </c>
      <c r="C697" s="121" t="s">
        <v>2150</v>
      </c>
      <c r="D697" s="121" t="s">
        <v>409</v>
      </c>
      <c r="E697" s="121" t="s">
        <v>261</v>
      </c>
      <c r="F697" s="121" t="s">
        <v>168</v>
      </c>
      <c r="G697" s="121" t="s">
        <v>931</v>
      </c>
      <c r="H697" s="10"/>
    </row>
    <row r="698" spans="1:8" x14ac:dyDescent="0.25">
      <c r="A698" s="1" t="s">
        <v>929</v>
      </c>
      <c r="B698" s="123" t="s">
        <v>1105</v>
      </c>
      <c r="C698" s="121" t="s">
        <v>2150</v>
      </c>
      <c r="D698" s="121" t="s">
        <v>409</v>
      </c>
      <c r="E698" s="121" t="s">
        <v>261</v>
      </c>
      <c r="F698" s="121" t="s">
        <v>168</v>
      </c>
      <c r="G698" s="121" t="s">
        <v>931</v>
      </c>
      <c r="H698" s="10"/>
    </row>
    <row r="699" spans="1:8" x14ac:dyDescent="0.25">
      <c r="A699" s="1" t="s">
        <v>929</v>
      </c>
      <c r="B699" s="123" t="s">
        <v>1068</v>
      </c>
      <c r="C699" s="121" t="s">
        <v>2150</v>
      </c>
      <c r="D699" s="121" t="s">
        <v>357</v>
      </c>
      <c r="E699" s="121" t="s">
        <v>261</v>
      </c>
      <c r="F699" s="121" t="s">
        <v>168</v>
      </c>
      <c r="G699" s="121" t="s">
        <v>931</v>
      </c>
      <c r="H699" s="10"/>
    </row>
    <row r="700" spans="1:8" x14ac:dyDescent="0.25">
      <c r="A700" s="1" t="s">
        <v>929</v>
      </c>
      <c r="B700" s="123" t="s">
        <v>987</v>
      </c>
      <c r="C700" s="121" t="s">
        <v>2150</v>
      </c>
      <c r="D700" s="121" t="s">
        <v>357</v>
      </c>
      <c r="E700" s="121" t="s">
        <v>261</v>
      </c>
      <c r="F700" s="121" t="s">
        <v>168</v>
      </c>
      <c r="G700" s="121" t="s">
        <v>931</v>
      </c>
      <c r="H700" s="10"/>
    </row>
    <row r="701" spans="1:8" x14ac:dyDescent="0.25">
      <c r="A701" s="1" t="s">
        <v>929</v>
      </c>
      <c r="B701" s="123" t="s">
        <v>1069</v>
      </c>
      <c r="C701" s="121" t="s">
        <v>2150</v>
      </c>
      <c r="D701" s="121" t="s">
        <v>357</v>
      </c>
      <c r="E701" s="121" t="s">
        <v>261</v>
      </c>
      <c r="F701" s="121" t="s">
        <v>168</v>
      </c>
      <c r="G701" s="121" t="s">
        <v>931</v>
      </c>
      <c r="H701" s="10"/>
    </row>
    <row r="702" spans="1:8" x14ac:dyDescent="0.25">
      <c r="A702" s="1" t="s">
        <v>929</v>
      </c>
      <c r="B702" s="123" t="s">
        <v>1070</v>
      </c>
      <c r="C702" s="121" t="s">
        <v>2150</v>
      </c>
      <c r="D702" s="121" t="s">
        <v>357</v>
      </c>
      <c r="E702" s="121" t="s">
        <v>261</v>
      </c>
      <c r="F702" s="121" t="s">
        <v>168</v>
      </c>
      <c r="G702" s="121" t="s">
        <v>931</v>
      </c>
      <c r="H702" s="10"/>
    </row>
    <row r="703" spans="1:8" x14ac:dyDescent="0.25">
      <c r="A703" s="1" t="s">
        <v>929</v>
      </c>
      <c r="B703" s="123" t="s">
        <v>1093</v>
      </c>
      <c r="C703" s="121" t="s">
        <v>2150</v>
      </c>
      <c r="D703" s="121" t="s">
        <v>409</v>
      </c>
      <c r="E703" s="121" t="s">
        <v>261</v>
      </c>
      <c r="F703" s="121" t="s">
        <v>168</v>
      </c>
      <c r="G703" s="121" t="s">
        <v>931</v>
      </c>
      <c r="H703" s="10"/>
    </row>
    <row r="704" spans="1:8" x14ac:dyDescent="0.25">
      <c r="A704" s="1" t="s">
        <v>929</v>
      </c>
      <c r="B704" s="123" t="s">
        <v>944</v>
      </c>
      <c r="C704" s="121" t="s">
        <v>2150</v>
      </c>
      <c r="D704" s="121" t="s">
        <v>357</v>
      </c>
      <c r="E704" s="121" t="s">
        <v>261</v>
      </c>
      <c r="F704" s="121" t="s">
        <v>168</v>
      </c>
      <c r="G704" s="121" t="s">
        <v>931</v>
      </c>
      <c r="H704" s="10"/>
    </row>
    <row r="705" spans="1:8" x14ac:dyDescent="0.25">
      <c r="A705" s="1" t="s">
        <v>929</v>
      </c>
      <c r="B705" s="123" t="s">
        <v>988</v>
      </c>
      <c r="C705" s="121" t="s">
        <v>2150</v>
      </c>
      <c r="D705" s="121" t="s">
        <v>357</v>
      </c>
      <c r="E705" s="121" t="s">
        <v>261</v>
      </c>
      <c r="F705" s="121" t="s">
        <v>168</v>
      </c>
      <c r="G705" s="121" t="s">
        <v>931</v>
      </c>
      <c r="H705" s="10"/>
    </row>
    <row r="706" spans="1:8" x14ac:dyDescent="0.25">
      <c r="A706" s="1" t="s">
        <v>929</v>
      </c>
      <c r="B706" s="123" t="s">
        <v>945</v>
      </c>
      <c r="C706" s="121" t="s">
        <v>2150</v>
      </c>
      <c r="D706" s="121" t="s">
        <v>357</v>
      </c>
      <c r="E706" s="121" t="s">
        <v>261</v>
      </c>
      <c r="F706" s="121" t="s">
        <v>168</v>
      </c>
      <c r="G706" s="121" t="s">
        <v>931</v>
      </c>
      <c r="H706" s="10"/>
    </row>
    <row r="707" spans="1:8" x14ac:dyDescent="0.25">
      <c r="A707" s="1" t="s">
        <v>929</v>
      </c>
      <c r="B707" s="123" t="s">
        <v>1124</v>
      </c>
      <c r="C707" s="121" t="s">
        <v>2150</v>
      </c>
      <c r="D707" s="121" t="s">
        <v>927</v>
      </c>
      <c r="E707" s="121" t="s">
        <v>261</v>
      </c>
      <c r="F707" s="121" t="s">
        <v>168</v>
      </c>
      <c r="G707" s="121" t="s">
        <v>931</v>
      </c>
      <c r="H707" s="10"/>
    </row>
    <row r="708" spans="1:8" x14ac:dyDescent="0.25">
      <c r="A708" s="1" t="s">
        <v>929</v>
      </c>
      <c r="B708" s="123" t="s">
        <v>1071</v>
      </c>
      <c r="C708" s="121" t="s">
        <v>2150</v>
      </c>
      <c r="D708" s="121" t="s">
        <v>357</v>
      </c>
      <c r="E708" s="121" t="s">
        <v>261</v>
      </c>
      <c r="F708" s="121" t="s">
        <v>168</v>
      </c>
      <c r="G708" s="121" t="s">
        <v>931</v>
      </c>
      <c r="H708" s="10"/>
    </row>
    <row r="709" spans="1:8" x14ac:dyDescent="0.25">
      <c r="A709" s="1" t="s">
        <v>929</v>
      </c>
      <c r="B709" s="123" t="s">
        <v>1027</v>
      </c>
      <c r="C709" s="121" t="s">
        <v>2150</v>
      </c>
      <c r="D709" s="121" t="s">
        <v>357</v>
      </c>
      <c r="E709" s="121" t="s">
        <v>261</v>
      </c>
      <c r="F709" s="121" t="s">
        <v>168</v>
      </c>
      <c r="G709" s="121" t="s">
        <v>931</v>
      </c>
      <c r="H709" s="10"/>
    </row>
    <row r="710" spans="1:8" x14ac:dyDescent="0.25">
      <c r="A710" s="1" t="s">
        <v>929</v>
      </c>
      <c r="B710" s="123" t="s">
        <v>989</v>
      </c>
      <c r="C710" s="121" t="s">
        <v>2150</v>
      </c>
      <c r="D710" s="121" t="s">
        <v>357</v>
      </c>
      <c r="E710" s="121" t="s">
        <v>261</v>
      </c>
      <c r="F710" s="121" t="s">
        <v>168</v>
      </c>
      <c r="G710" s="121" t="s">
        <v>931</v>
      </c>
      <c r="H710" s="10"/>
    </row>
    <row r="711" spans="1:8" x14ac:dyDescent="0.25">
      <c r="A711" s="1" t="s">
        <v>929</v>
      </c>
      <c r="B711" s="123" t="s">
        <v>1072</v>
      </c>
      <c r="C711" s="121" t="s">
        <v>2150</v>
      </c>
      <c r="D711" s="121" t="s">
        <v>357</v>
      </c>
      <c r="E711" s="121" t="s">
        <v>261</v>
      </c>
      <c r="F711" s="121" t="s">
        <v>168</v>
      </c>
      <c r="G711" s="121" t="s">
        <v>931</v>
      </c>
      <c r="H711" s="10"/>
    </row>
    <row r="712" spans="1:8" x14ac:dyDescent="0.25">
      <c r="A712" s="1" t="s">
        <v>929</v>
      </c>
      <c r="B712" s="123" t="s">
        <v>1108</v>
      </c>
      <c r="C712" s="121" t="s">
        <v>2150</v>
      </c>
      <c r="D712" s="121" t="s">
        <v>409</v>
      </c>
      <c r="E712" s="121" t="s">
        <v>261</v>
      </c>
      <c r="F712" s="121" t="s">
        <v>168</v>
      </c>
      <c r="G712" s="121" t="s">
        <v>931</v>
      </c>
      <c r="H712" s="10"/>
    </row>
    <row r="713" spans="1:8" x14ac:dyDescent="0.25">
      <c r="A713" s="1" t="s">
        <v>929</v>
      </c>
      <c r="B713" s="123" t="s">
        <v>1116</v>
      </c>
      <c r="C713" s="121" t="s">
        <v>2150</v>
      </c>
      <c r="D713" s="121" t="s">
        <v>431</v>
      </c>
      <c r="E713" s="121" t="s">
        <v>261</v>
      </c>
      <c r="F713" s="121" t="s">
        <v>168</v>
      </c>
      <c r="G713" s="121" t="s">
        <v>931</v>
      </c>
      <c r="H713" s="10"/>
    </row>
    <row r="714" spans="1:8" x14ac:dyDescent="0.25">
      <c r="A714" s="1" t="s">
        <v>929</v>
      </c>
      <c r="B714" s="123" t="s">
        <v>1073</v>
      </c>
      <c r="C714" s="121" t="s">
        <v>2150</v>
      </c>
      <c r="D714" s="121" t="s">
        <v>357</v>
      </c>
      <c r="E714" s="121" t="s">
        <v>261</v>
      </c>
      <c r="F714" s="121" t="s">
        <v>168</v>
      </c>
      <c r="G714" s="121" t="s">
        <v>931</v>
      </c>
      <c r="H714" s="10"/>
    </row>
    <row r="715" spans="1:8" x14ac:dyDescent="0.25">
      <c r="A715" s="1" t="s">
        <v>929</v>
      </c>
      <c r="B715" s="123" t="s">
        <v>1074</v>
      </c>
      <c r="C715" s="121" t="s">
        <v>2150</v>
      </c>
      <c r="D715" s="121" t="s">
        <v>357</v>
      </c>
      <c r="E715" s="121" t="s">
        <v>261</v>
      </c>
      <c r="F715" s="121" t="s">
        <v>168</v>
      </c>
      <c r="G715" s="121" t="s">
        <v>931</v>
      </c>
      <c r="H715" s="10"/>
    </row>
    <row r="716" spans="1:8" x14ac:dyDescent="0.25">
      <c r="A716" s="1" t="s">
        <v>929</v>
      </c>
      <c r="B716" s="123" t="s">
        <v>946</v>
      </c>
      <c r="C716" s="121" t="s">
        <v>2150</v>
      </c>
      <c r="D716" s="121" t="s">
        <v>357</v>
      </c>
      <c r="E716" s="121" t="s">
        <v>261</v>
      </c>
      <c r="F716" s="121" t="s">
        <v>168</v>
      </c>
      <c r="G716" s="121" t="s">
        <v>931</v>
      </c>
      <c r="H716" s="10"/>
    </row>
    <row r="717" spans="1:8" x14ac:dyDescent="0.25">
      <c r="A717" s="1" t="s">
        <v>929</v>
      </c>
      <c r="B717" s="123" t="s">
        <v>1094</v>
      </c>
      <c r="C717" s="121" t="s">
        <v>2150</v>
      </c>
      <c r="D717" s="121" t="s">
        <v>409</v>
      </c>
      <c r="E717" s="121" t="s">
        <v>261</v>
      </c>
      <c r="F717" s="121" t="s">
        <v>168</v>
      </c>
      <c r="G717" s="121" t="s">
        <v>931</v>
      </c>
      <c r="H717" s="10"/>
    </row>
    <row r="718" spans="1:8" x14ac:dyDescent="0.25">
      <c r="A718" s="1" t="s">
        <v>929</v>
      </c>
      <c r="B718" s="123" t="s">
        <v>990</v>
      </c>
      <c r="C718" s="121" t="s">
        <v>2150</v>
      </c>
      <c r="D718" s="121" t="s">
        <v>357</v>
      </c>
      <c r="E718" s="121" t="s">
        <v>261</v>
      </c>
      <c r="F718" s="121" t="s">
        <v>168</v>
      </c>
      <c r="G718" s="121" t="s">
        <v>931</v>
      </c>
      <c r="H718" s="10"/>
    </row>
    <row r="719" spans="1:8" x14ac:dyDescent="0.25">
      <c r="A719" s="1" t="s">
        <v>929</v>
      </c>
      <c r="B719" s="123" t="s">
        <v>1109</v>
      </c>
      <c r="C719" s="121" t="s">
        <v>2150</v>
      </c>
      <c r="D719" s="121" t="s">
        <v>409</v>
      </c>
      <c r="E719" s="121" t="s">
        <v>261</v>
      </c>
      <c r="F719" s="121" t="s">
        <v>168</v>
      </c>
      <c r="G719" s="121" t="s">
        <v>931</v>
      </c>
      <c r="H719" s="10"/>
    </row>
    <row r="720" spans="1:8" x14ac:dyDescent="0.25">
      <c r="A720" s="1" t="s">
        <v>929</v>
      </c>
      <c r="B720" s="123" t="s">
        <v>1095</v>
      </c>
      <c r="C720" s="121" t="s">
        <v>2150</v>
      </c>
      <c r="D720" s="121" t="s">
        <v>409</v>
      </c>
      <c r="E720" s="121" t="s">
        <v>261</v>
      </c>
      <c r="F720" s="121" t="s">
        <v>168</v>
      </c>
      <c r="G720" s="121" t="s">
        <v>931</v>
      </c>
      <c r="H720" s="10"/>
    </row>
    <row r="721" spans="1:8" x14ac:dyDescent="0.25">
      <c r="A721" s="1" t="s">
        <v>929</v>
      </c>
      <c r="B721" s="123" t="s">
        <v>1075</v>
      </c>
      <c r="C721" s="121" t="s">
        <v>2150</v>
      </c>
      <c r="D721" s="121" t="s">
        <v>357</v>
      </c>
      <c r="E721" s="121" t="s">
        <v>261</v>
      </c>
      <c r="F721" s="121" t="s">
        <v>168</v>
      </c>
      <c r="G721" s="121" t="s">
        <v>931</v>
      </c>
      <c r="H721" s="10"/>
    </row>
    <row r="722" spans="1:8" x14ac:dyDescent="0.25">
      <c r="A722" s="1" t="s">
        <v>929</v>
      </c>
      <c r="B722" s="123" t="s">
        <v>1076</v>
      </c>
      <c r="C722" s="121" t="s">
        <v>2150</v>
      </c>
      <c r="D722" s="121" t="s">
        <v>357</v>
      </c>
      <c r="E722" s="121" t="s">
        <v>261</v>
      </c>
      <c r="F722" s="121" t="s">
        <v>168</v>
      </c>
      <c r="G722" s="121" t="s">
        <v>931</v>
      </c>
      <c r="H722" s="10"/>
    </row>
    <row r="723" spans="1:8" x14ac:dyDescent="0.25">
      <c r="A723" s="1" t="s">
        <v>929</v>
      </c>
      <c r="B723" s="123" t="s">
        <v>933</v>
      </c>
      <c r="C723" s="121" t="s">
        <v>2150</v>
      </c>
      <c r="D723" s="121" t="s">
        <v>357</v>
      </c>
      <c r="E723" s="121" t="s">
        <v>261</v>
      </c>
      <c r="F723" s="121" t="s">
        <v>168</v>
      </c>
      <c r="G723" s="121" t="s">
        <v>931</v>
      </c>
      <c r="H723" s="10"/>
    </row>
    <row r="724" spans="1:8" x14ac:dyDescent="0.25">
      <c r="A724" s="1" t="s">
        <v>929</v>
      </c>
      <c r="B724" s="123" t="s">
        <v>1028</v>
      </c>
      <c r="C724" s="121" t="s">
        <v>2150</v>
      </c>
      <c r="D724" s="121" t="s">
        <v>357</v>
      </c>
      <c r="E724" s="121" t="s">
        <v>261</v>
      </c>
      <c r="F724" s="121" t="s">
        <v>168</v>
      </c>
      <c r="G724" s="121" t="s">
        <v>931</v>
      </c>
      <c r="H724" s="10"/>
    </row>
    <row r="725" spans="1:8" x14ac:dyDescent="0.25">
      <c r="A725" s="1" t="s">
        <v>929</v>
      </c>
      <c r="B725" s="123" t="s">
        <v>947</v>
      </c>
      <c r="C725" s="121" t="s">
        <v>2150</v>
      </c>
      <c r="D725" s="121" t="s">
        <v>357</v>
      </c>
      <c r="E725" s="121" t="s">
        <v>261</v>
      </c>
      <c r="F725" s="121" t="s">
        <v>168</v>
      </c>
      <c r="G725" s="121" t="s">
        <v>931</v>
      </c>
      <c r="H725" s="10"/>
    </row>
    <row r="726" spans="1:8" x14ac:dyDescent="0.25">
      <c r="A726" s="1" t="s">
        <v>929</v>
      </c>
      <c r="B726" s="123" t="s">
        <v>991</v>
      </c>
      <c r="C726" s="121" t="s">
        <v>2150</v>
      </c>
      <c r="D726" s="121" t="s">
        <v>357</v>
      </c>
      <c r="E726" s="121" t="s">
        <v>261</v>
      </c>
      <c r="F726" s="121" t="s">
        <v>168</v>
      </c>
      <c r="G726" s="121" t="s">
        <v>931</v>
      </c>
      <c r="H726" s="10"/>
    </row>
    <row r="727" spans="1:8" x14ac:dyDescent="0.25">
      <c r="A727" s="1" t="s">
        <v>929</v>
      </c>
      <c r="B727" s="123" t="s">
        <v>992</v>
      </c>
      <c r="C727" s="121" t="s">
        <v>2150</v>
      </c>
      <c r="D727" s="121" t="s">
        <v>357</v>
      </c>
      <c r="E727" s="121" t="s">
        <v>261</v>
      </c>
      <c r="F727" s="121" t="s">
        <v>168</v>
      </c>
      <c r="G727" s="121" t="s">
        <v>931</v>
      </c>
      <c r="H727" s="10"/>
    </row>
    <row r="728" spans="1:8" x14ac:dyDescent="0.25">
      <c r="A728" s="1" t="s">
        <v>929</v>
      </c>
      <c r="B728" s="123" t="s">
        <v>948</v>
      </c>
      <c r="C728" s="121" t="s">
        <v>2150</v>
      </c>
      <c r="D728" s="121" t="s">
        <v>357</v>
      </c>
      <c r="E728" s="121" t="s">
        <v>261</v>
      </c>
      <c r="F728" s="121" t="s">
        <v>168</v>
      </c>
      <c r="G728" s="121" t="s">
        <v>931</v>
      </c>
      <c r="H728" s="10"/>
    </row>
    <row r="729" spans="1:8" x14ac:dyDescent="0.25">
      <c r="A729" s="1" t="s">
        <v>929</v>
      </c>
      <c r="B729" s="123" t="s">
        <v>1077</v>
      </c>
      <c r="C729" s="121" t="s">
        <v>2150</v>
      </c>
      <c r="D729" s="121" t="s">
        <v>357</v>
      </c>
      <c r="E729" s="121" t="s">
        <v>261</v>
      </c>
      <c r="F729" s="121" t="s">
        <v>168</v>
      </c>
      <c r="G729" s="121" t="s">
        <v>931</v>
      </c>
      <c r="H729" s="10"/>
    </row>
    <row r="730" spans="1:8" x14ac:dyDescent="0.25">
      <c r="A730" s="1" t="s">
        <v>929</v>
      </c>
      <c r="B730" s="123" t="s">
        <v>1029</v>
      </c>
      <c r="C730" s="121" t="s">
        <v>2150</v>
      </c>
      <c r="D730" s="121" t="s">
        <v>357</v>
      </c>
      <c r="E730" s="121" t="s">
        <v>261</v>
      </c>
      <c r="F730" s="121" t="s">
        <v>168</v>
      </c>
      <c r="G730" s="121" t="s">
        <v>931</v>
      </c>
      <c r="H730" s="10"/>
    </row>
    <row r="731" spans="1:8" x14ac:dyDescent="0.25">
      <c r="A731" s="1" t="s">
        <v>929</v>
      </c>
      <c r="B731" s="123" t="s">
        <v>993</v>
      </c>
      <c r="C731" s="121" t="s">
        <v>2150</v>
      </c>
      <c r="D731" s="121" t="s">
        <v>357</v>
      </c>
      <c r="E731" s="121" t="s">
        <v>261</v>
      </c>
      <c r="F731" s="121" t="s">
        <v>168</v>
      </c>
      <c r="G731" s="121" t="s">
        <v>931</v>
      </c>
      <c r="H731" s="10"/>
    </row>
    <row r="732" spans="1:8" x14ac:dyDescent="0.25">
      <c r="A732" s="1" t="s">
        <v>929</v>
      </c>
      <c r="B732" s="123" t="s">
        <v>1096</v>
      </c>
      <c r="C732" s="121" t="s">
        <v>2150</v>
      </c>
      <c r="D732" s="121" t="s">
        <v>409</v>
      </c>
      <c r="E732" s="121" t="s">
        <v>261</v>
      </c>
      <c r="F732" s="121" t="s">
        <v>168</v>
      </c>
      <c r="G732" s="121" t="s">
        <v>931</v>
      </c>
      <c r="H732" s="10"/>
    </row>
    <row r="733" spans="1:8" x14ac:dyDescent="0.25">
      <c r="A733" s="1" t="s">
        <v>929</v>
      </c>
      <c r="B733" s="123" t="s">
        <v>1078</v>
      </c>
      <c r="C733" s="121" t="s">
        <v>2150</v>
      </c>
      <c r="D733" s="121" t="s">
        <v>357</v>
      </c>
      <c r="E733" s="121" t="s">
        <v>261</v>
      </c>
      <c r="F733" s="121" t="s">
        <v>168</v>
      </c>
      <c r="G733" s="121" t="s">
        <v>931</v>
      </c>
      <c r="H733" s="10"/>
    </row>
    <row r="734" spans="1:8" x14ac:dyDescent="0.25">
      <c r="A734" s="1" t="s">
        <v>929</v>
      </c>
      <c r="B734" s="123" t="s">
        <v>1030</v>
      </c>
      <c r="C734" s="121" t="s">
        <v>2150</v>
      </c>
      <c r="D734" s="121" t="s">
        <v>357</v>
      </c>
      <c r="E734" s="121" t="s">
        <v>261</v>
      </c>
      <c r="F734" s="121" t="s">
        <v>168</v>
      </c>
      <c r="G734" s="121" t="s">
        <v>931</v>
      </c>
      <c r="H734" s="10"/>
    </row>
    <row r="735" spans="1:8" x14ac:dyDescent="0.25">
      <c r="A735" s="1" t="s">
        <v>929</v>
      </c>
      <c r="B735" s="123" t="s">
        <v>949</v>
      </c>
      <c r="C735" s="121" t="s">
        <v>2150</v>
      </c>
      <c r="D735" s="121" t="s">
        <v>357</v>
      </c>
      <c r="E735" s="121" t="s">
        <v>261</v>
      </c>
      <c r="F735" s="121" t="s">
        <v>168</v>
      </c>
      <c r="G735" s="121" t="s">
        <v>931</v>
      </c>
      <c r="H735" s="10"/>
    </row>
    <row r="736" spans="1:8" x14ac:dyDescent="0.25">
      <c r="A736" s="1" t="s">
        <v>929</v>
      </c>
      <c r="B736" s="123" t="s">
        <v>994</v>
      </c>
      <c r="C736" s="121" t="s">
        <v>2150</v>
      </c>
      <c r="D736" s="121" t="s">
        <v>357</v>
      </c>
      <c r="E736" s="121" t="s">
        <v>261</v>
      </c>
      <c r="F736" s="121" t="s">
        <v>168</v>
      </c>
      <c r="G736" s="121" t="s">
        <v>931</v>
      </c>
      <c r="H736" s="10"/>
    </row>
    <row r="737" spans="1:8" x14ac:dyDescent="0.25">
      <c r="A737" s="1" t="s">
        <v>929</v>
      </c>
      <c r="B737" s="123" t="s">
        <v>1082</v>
      </c>
      <c r="C737" s="121" t="s">
        <v>2150</v>
      </c>
      <c r="D737" s="121" t="s">
        <v>409</v>
      </c>
      <c r="E737" s="121" t="s">
        <v>261</v>
      </c>
      <c r="F737" s="121" t="s">
        <v>168</v>
      </c>
      <c r="G737" s="121" t="s">
        <v>931</v>
      </c>
      <c r="H737" s="10"/>
    </row>
    <row r="738" spans="1:8" x14ac:dyDescent="0.25">
      <c r="A738" s="1" t="s">
        <v>929</v>
      </c>
      <c r="B738" s="123" t="s">
        <v>1079</v>
      </c>
      <c r="C738" s="121" t="s">
        <v>2150</v>
      </c>
      <c r="D738" s="121" t="s">
        <v>357</v>
      </c>
      <c r="E738" s="121" t="s">
        <v>261</v>
      </c>
      <c r="F738" s="121" t="s">
        <v>168</v>
      </c>
      <c r="G738" s="121" t="s">
        <v>931</v>
      </c>
      <c r="H738" s="10"/>
    </row>
    <row r="739" spans="1:8" x14ac:dyDescent="0.25">
      <c r="A739" s="1" t="s">
        <v>929</v>
      </c>
      <c r="B739" s="123" t="s">
        <v>1031</v>
      </c>
      <c r="C739" s="121" t="s">
        <v>2150</v>
      </c>
      <c r="D739" s="121" t="s">
        <v>357</v>
      </c>
      <c r="E739" s="121" t="s">
        <v>261</v>
      </c>
      <c r="F739" s="121" t="s">
        <v>168</v>
      </c>
      <c r="G739" s="121" t="s">
        <v>931</v>
      </c>
      <c r="H739" s="10"/>
    </row>
    <row r="740" spans="1:8" x14ac:dyDescent="0.25">
      <c r="A740" s="1" t="s">
        <v>929</v>
      </c>
      <c r="B740" s="123" t="s">
        <v>934</v>
      </c>
      <c r="C740" s="121" t="s">
        <v>2150</v>
      </c>
      <c r="D740" s="121" t="s">
        <v>357</v>
      </c>
      <c r="E740" s="121" t="s">
        <v>261</v>
      </c>
      <c r="F740" s="121" t="s">
        <v>168</v>
      </c>
      <c r="G740" s="121" t="s">
        <v>931</v>
      </c>
      <c r="H740" s="10"/>
    </row>
    <row r="741" spans="1:8" x14ac:dyDescent="0.25">
      <c r="A741" s="1" t="s">
        <v>929</v>
      </c>
      <c r="B741" s="123" t="s">
        <v>1032</v>
      </c>
      <c r="C741" s="121" t="s">
        <v>2150</v>
      </c>
      <c r="D741" s="121" t="s">
        <v>357</v>
      </c>
      <c r="E741" s="121" t="s">
        <v>261</v>
      </c>
      <c r="F741" s="121" t="s">
        <v>168</v>
      </c>
      <c r="G741" s="121" t="s">
        <v>931</v>
      </c>
      <c r="H741" s="10"/>
    </row>
    <row r="742" spans="1:8" x14ac:dyDescent="0.25">
      <c r="A742" s="1" t="s">
        <v>929</v>
      </c>
      <c r="B742" s="123" t="s">
        <v>1080</v>
      </c>
      <c r="C742" s="121" t="s">
        <v>2150</v>
      </c>
      <c r="D742" s="121" t="s">
        <v>357</v>
      </c>
      <c r="E742" s="121" t="s">
        <v>261</v>
      </c>
      <c r="F742" s="121" t="s">
        <v>168</v>
      </c>
      <c r="G742" s="121" t="s">
        <v>931</v>
      </c>
      <c r="H742" s="10"/>
    </row>
    <row r="743" spans="1:8" x14ac:dyDescent="0.25">
      <c r="A743" s="1" t="s">
        <v>929</v>
      </c>
      <c r="B743" s="123" t="s">
        <v>1033</v>
      </c>
      <c r="C743" s="121" t="s">
        <v>2150</v>
      </c>
      <c r="D743" s="121" t="s">
        <v>357</v>
      </c>
      <c r="E743" s="121" t="s">
        <v>261</v>
      </c>
      <c r="F743" s="121" t="s">
        <v>168</v>
      </c>
      <c r="G743" s="121" t="s">
        <v>931</v>
      </c>
      <c r="H743" s="10"/>
    </row>
    <row r="744" spans="1:8" x14ac:dyDescent="0.25">
      <c r="A744" s="1" t="s">
        <v>929</v>
      </c>
      <c r="B744" s="123" t="s">
        <v>1106</v>
      </c>
      <c r="C744" s="121" t="s">
        <v>2150</v>
      </c>
      <c r="D744" s="121" t="s">
        <v>409</v>
      </c>
      <c r="E744" s="121" t="s">
        <v>261</v>
      </c>
      <c r="F744" s="121" t="s">
        <v>168</v>
      </c>
      <c r="G744" s="121" t="s">
        <v>931</v>
      </c>
      <c r="H744" s="10"/>
    </row>
    <row r="745" spans="1:8" x14ac:dyDescent="0.25">
      <c r="A745" s="1" t="s">
        <v>929</v>
      </c>
      <c r="B745" s="123" t="s">
        <v>1119</v>
      </c>
      <c r="C745" s="121" t="s">
        <v>2150</v>
      </c>
      <c r="D745" s="121" t="s">
        <v>927</v>
      </c>
      <c r="E745" s="121" t="s">
        <v>261</v>
      </c>
      <c r="F745" s="121" t="s">
        <v>168</v>
      </c>
      <c r="G745" s="121" t="s">
        <v>931</v>
      </c>
      <c r="H745" s="10"/>
    </row>
    <row r="746" spans="1:8" x14ac:dyDescent="0.25">
      <c r="A746" s="1" t="s">
        <v>1135</v>
      </c>
      <c r="B746" s="123" t="s">
        <v>1139</v>
      </c>
      <c r="C746" s="121" t="s">
        <v>2151</v>
      </c>
      <c r="D746" s="121" t="s">
        <v>268</v>
      </c>
      <c r="E746" s="121" t="s">
        <v>444</v>
      </c>
      <c r="F746" s="121" t="s">
        <v>168</v>
      </c>
      <c r="G746" s="121" t="s">
        <v>2237</v>
      </c>
      <c r="H746" s="10"/>
    </row>
    <row r="747" spans="1:8" x14ac:dyDescent="0.25">
      <c r="A747" s="1" t="s">
        <v>1135</v>
      </c>
      <c r="B747" s="123" t="s">
        <v>1146</v>
      </c>
      <c r="C747" s="121" t="s">
        <v>2147</v>
      </c>
      <c r="D747" s="121" t="s">
        <v>222</v>
      </c>
      <c r="E747" s="121" t="s">
        <v>223</v>
      </c>
      <c r="F747" s="121" t="s">
        <v>168</v>
      </c>
      <c r="G747" s="121" t="s">
        <v>2237</v>
      </c>
      <c r="H747" s="10"/>
    </row>
    <row r="748" spans="1:8" x14ac:dyDescent="0.25">
      <c r="A748" s="1" t="s">
        <v>1135</v>
      </c>
      <c r="B748" s="123" t="s">
        <v>1148</v>
      </c>
      <c r="C748" s="121" t="s">
        <v>2147</v>
      </c>
      <c r="D748" s="121" t="s">
        <v>245</v>
      </c>
      <c r="E748" s="121" t="s">
        <v>444</v>
      </c>
      <c r="F748" s="121" t="s">
        <v>168</v>
      </c>
      <c r="G748" s="121" t="s">
        <v>2237</v>
      </c>
      <c r="H748" s="10"/>
    </row>
    <row r="749" spans="1:8" x14ac:dyDescent="0.25">
      <c r="A749" s="1" t="s">
        <v>1135</v>
      </c>
      <c r="B749" s="123" t="s">
        <v>1152</v>
      </c>
      <c r="C749" s="121" t="s">
        <v>2147</v>
      </c>
      <c r="D749" s="121" t="s">
        <v>264</v>
      </c>
      <c r="E749" s="121" t="s">
        <v>181</v>
      </c>
      <c r="F749" s="121" t="s">
        <v>168</v>
      </c>
      <c r="G749" s="121" t="s">
        <v>2237</v>
      </c>
      <c r="H749" s="10"/>
    </row>
    <row r="750" spans="1:8" x14ac:dyDescent="0.25">
      <c r="A750" s="1" t="s">
        <v>1135</v>
      </c>
      <c r="B750" s="123" t="s">
        <v>1153</v>
      </c>
      <c r="C750" s="121" t="s">
        <v>2147</v>
      </c>
      <c r="D750" s="121" t="s">
        <v>264</v>
      </c>
      <c r="E750" s="121" t="s">
        <v>181</v>
      </c>
      <c r="F750" s="121" t="s">
        <v>168</v>
      </c>
      <c r="G750" s="121" t="s">
        <v>2237</v>
      </c>
      <c r="H750" s="10"/>
    </row>
    <row r="751" spans="1:8" x14ac:dyDescent="0.25">
      <c r="A751" s="1" t="s">
        <v>1135</v>
      </c>
      <c r="B751" s="123" t="s">
        <v>1154</v>
      </c>
      <c r="C751" s="121" t="s">
        <v>2147</v>
      </c>
      <c r="D751" s="121" t="s">
        <v>264</v>
      </c>
      <c r="E751" s="121" t="s">
        <v>181</v>
      </c>
      <c r="F751" s="121" t="s">
        <v>168</v>
      </c>
      <c r="G751" s="121" t="s">
        <v>2237</v>
      </c>
      <c r="H751" s="10"/>
    </row>
    <row r="752" spans="1:8" x14ac:dyDescent="0.25">
      <c r="A752" s="1" t="s">
        <v>1135</v>
      </c>
      <c r="B752" s="123" t="s">
        <v>1160</v>
      </c>
      <c r="C752" s="121" t="s">
        <v>2147</v>
      </c>
      <c r="D752" s="121" t="s">
        <v>264</v>
      </c>
      <c r="E752" s="121" t="s">
        <v>181</v>
      </c>
      <c r="F752" s="121" t="s">
        <v>168</v>
      </c>
      <c r="G752" s="121" t="s">
        <v>2237</v>
      </c>
      <c r="H752" s="10"/>
    </row>
    <row r="753" spans="1:8" x14ac:dyDescent="0.25">
      <c r="A753" s="141" t="s">
        <v>1135</v>
      </c>
      <c r="B753" s="123" t="s">
        <v>2162</v>
      </c>
      <c r="C753" s="121" t="s">
        <v>2147</v>
      </c>
      <c r="D753" s="122" t="s">
        <v>174</v>
      </c>
      <c r="E753" s="122" t="s">
        <v>2163</v>
      </c>
      <c r="F753" s="122" t="s">
        <v>168</v>
      </c>
      <c r="G753" s="121" t="s">
        <v>2237</v>
      </c>
      <c r="H753" s="10"/>
    </row>
    <row r="754" spans="1:8" x14ac:dyDescent="0.25">
      <c r="A754" s="142"/>
      <c r="B754" s="123" t="s">
        <v>2167</v>
      </c>
      <c r="C754" s="144" t="s">
        <v>2147</v>
      </c>
      <c r="D754" s="141" t="s">
        <v>177</v>
      </c>
      <c r="E754" s="143" t="s">
        <v>181</v>
      </c>
      <c r="F754" s="143"/>
      <c r="G754" s="121" t="s">
        <v>2237</v>
      </c>
      <c r="H754" s="10"/>
    </row>
    <row r="755" spans="1:8" x14ac:dyDescent="0.25">
      <c r="A755" s="1" t="s">
        <v>1135</v>
      </c>
      <c r="B755" s="123" t="s">
        <v>1136</v>
      </c>
      <c r="C755" s="121" t="s">
        <v>2150</v>
      </c>
      <c r="D755" s="121" t="s">
        <v>177</v>
      </c>
      <c r="E755" s="121" t="s">
        <v>444</v>
      </c>
      <c r="F755" s="121" t="s">
        <v>168</v>
      </c>
      <c r="G755" s="121" t="s">
        <v>2237</v>
      </c>
      <c r="H755" s="10"/>
    </row>
    <row r="756" spans="1:8" x14ac:dyDescent="0.25">
      <c r="A756" s="1" t="s">
        <v>1135</v>
      </c>
      <c r="B756" s="123" t="s">
        <v>1137</v>
      </c>
      <c r="C756" s="121" t="s">
        <v>2150</v>
      </c>
      <c r="D756" s="121" t="s">
        <v>177</v>
      </c>
      <c r="E756" s="121" t="s">
        <v>444</v>
      </c>
      <c r="F756" s="121" t="s">
        <v>168</v>
      </c>
      <c r="G756" s="121" t="s">
        <v>2237</v>
      </c>
      <c r="H756" s="10"/>
    </row>
    <row r="757" spans="1:8" x14ac:dyDescent="0.25">
      <c r="A757" s="1" t="s">
        <v>1135</v>
      </c>
      <c r="B757" s="123" t="s">
        <v>1138</v>
      </c>
      <c r="C757" s="121" t="s">
        <v>2150</v>
      </c>
      <c r="D757" s="121" t="s">
        <v>183</v>
      </c>
      <c r="E757" s="121" t="s">
        <v>449</v>
      </c>
      <c r="F757" s="121" t="s">
        <v>168</v>
      </c>
      <c r="G757" s="121" t="s">
        <v>2237</v>
      </c>
      <c r="H757" s="10"/>
    </row>
    <row r="758" spans="1:8" x14ac:dyDescent="0.25">
      <c r="A758" s="1" t="s">
        <v>1135</v>
      </c>
      <c r="B758" s="123" t="s">
        <v>1140</v>
      </c>
      <c r="C758" s="121" t="s">
        <v>2150</v>
      </c>
      <c r="D758" s="121" t="s">
        <v>257</v>
      </c>
      <c r="E758" s="121" t="s">
        <v>444</v>
      </c>
      <c r="F758" s="121" t="s">
        <v>168</v>
      </c>
      <c r="G758" s="121" t="s">
        <v>2237</v>
      </c>
      <c r="H758" s="10"/>
    </row>
    <row r="759" spans="1:8" x14ac:dyDescent="0.25">
      <c r="A759" s="1" t="s">
        <v>1135</v>
      </c>
      <c r="B759" s="123" t="s">
        <v>1141</v>
      </c>
      <c r="C759" s="121" t="s">
        <v>2150</v>
      </c>
      <c r="D759" s="121" t="s">
        <v>177</v>
      </c>
      <c r="E759" s="121" t="s">
        <v>444</v>
      </c>
      <c r="F759" s="121" t="s">
        <v>168</v>
      </c>
      <c r="G759" s="121" t="s">
        <v>2237</v>
      </c>
      <c r="H759" s="10"/>
    </row>
    <row r="760" spans="1:8" x14ac:dyDescent="0.25">
      <c r="A760" s="1" t="s">
        <v>1135</v>
      </c>
      <c r="B760" s="123" t="s">
        <v>1142</v>
      </c>
      <c r="C760" s="121" t="s">
        <v>2150</v>
      </c>
      <c r="D760" s="121" t="s">
        <v>257</v>
      </c>
      <c r="E760" s="121" t="s">
        <v>444</v>
      </c>
      <c r="F760" s="121" t="s">
        <v>168</v>
      </c>
      <c r="G760" s="121" t="s">
        <v>2237</v>
      </c>
      <c r="H760" s="10"/>
    </row>
    <row r="761" spans="1:8" x14ac:dyDescent="0.25">
      <c r="A761" s="1" t="s">
        <v>1135</v>
      </c>
      <c r="B761" s="123" t="s">
        <v>1143</v>
      </c>
      <c r="C761" s="121" t="s">
        <v>2150</v>
      </c>
      <c r="D761" s="121" t="s">
        <v>257</v>
      </c>
      <c r="E761" s="121" t="s">
        <v>444</v>
      </c>
      <c r="F761" s="121" t="s">
        <v>168</v>
      </c>
      <c r="G761" s="121" t="s">
        <v>2237</v>
      </c>
      <c r="H761" s="10"/>
    </row>
    <row r="762" spans="1:8" x14ac:dyDescent="0.25">
      <c r="A762" s="1" t="s">
        <v>1135</v>
      </c>
      <c r="B762" s="123" t="s">
        <v>1144</v>
      </c>
      <c r="C762" s="121" t="s">
        <v>2150</v>
      </c>
      <c r="D762" s="121" t="s">
        <v>257</v>
      </c>
      <c r="E762" s="121" t="s">
        <v>444</v>
      </c>
      <c r="F762" s="121" t="s">
        <v>168</v>
      </c>
      <c r="G762" s="121" t="s">
        <v>2237</v>
      </c>
      <c r="H762" s="10"/>
    </row>
    <row r="763" spans="1:8" x14ac:dyDescent="0.25">
      <c r="A763" s="1" t="s">
        <v>1135</v>
      </c>
      <c r="B763" s="123" t="s">
        <v>1145</v>
      </c>
      <c r="C763" s="121" t="s">
        <v>2150</v>
      </c>
      <c r="D763" s="121" t="s">
        <v>177</v>
      </c>
      <c r="E763" s="121" t="s">
        <v>444</v>
      </c>
      <c r="F763" s="121" t="s">
        <v>168</v>
      </c>
      <c r="G763" s="121" t="s">
        <v>2237</v>
      </c>
      <c r="H763" s="10"/>
    </row>
    <row r="764" spans="1:8" x14ac:dyDescent="0.25">
      <c r="A764" s="1" t="s">
        <v>1135</v>
      </c>
      <c r="B764" s="123" t="s">
        <v>1147</v>
      </c>
      <c r="C764" s="121" t="s">
        <v>2150</v>
      </c>
      <c r="D764" s="121" t="s">
        <v>177</v>
      </c>
      <c r="E764" s="121" t="s">
        <v>449</v>
      </c>
      <c r="F764" s="121" t="s">
        <v>168</v>
      </c>
      <c r="G764" s="121" t="s">
        <v>2237</v>
      </c>
      <c r="H764" s="10"/>
    </row>
    <row r="765" spans="1:8" x14ac:dyDescent="0.25">
      <c r="A765" s="1" t="s">
        <v>1135</v>
      </c>
      <c r="B765" s="123" t="s">
        <v>1149</v>
      </c>
      <c r="C765" s="121" t="s">
        <v>2150</v>
      </c>
      <c r="D765" s="121" t="s">
        <v>183</v>
      </c>
      <c r="E765" s="121" t="s">
        <v>444</v>
      </c>
      <c r="F765" s="121" t="s">
        <v>168</v>
      </c>
      <c r="G765" s="121" t="s">
        <v>2237</v>
      </c>
      <c r="H765" s="10"/>
    </row>
    <row r="766" spans="1:8" x14ac:dyDescent="0.25">
      <c r="A766" s="1" t="s">
        <v>1135</v>
      </c>
      <c r="B766" s="123" t="s">
        <v>1150</v>
      </c>
      <c r="C766" s="121" t="s">
        <v>2150</v>
      </c>
      <c r="D766" s="121" t="s">
        <v>257</v>
      </c>
      <c r="E766" s="121" t="s">
        <v>444</v>
      </c>
      <c r="F766" s="121" t="s">
        <v>168</v>
      </c>
      <c r="G766" s="121" t="s">
        <v>2237</v>
      </c>
      <c r="H766" s="10"/>
    </row>
    <row r="767" spans="1:8" x14ac:dyDescent="0.25">
      <c r="A767" s="1" t="s">
        <v>1135</v>
      </c>
      <c r="B767" s="123" t="s">
        <v>1151</v>
      </c>
      <c r="C767" s="121" t="s">
        <v>2150</v>
      </c>
      <c r="D767" s="121" t="s">
        <v>257</v>
      </c>
      <c r="E767" s="121" t="s">
        <v>444</v>
      </c>
      <c r="F767" s="121" t="s">
        <v>168</v>
      </c>
      <c r="G767" s="121" t="s">
        <v>2237</v>
      </c>
      <c r="H767" s="10"/>
    </row>
    <row r="768" spans="1:8" x14ac:dyDescent="0.25">
      <c r="A768" s="1" t="s">
        <v>1135</v>
      </c>
      <c r="B768" s="123" t="s">
        <v>1155</v>
      </c>
      <c r="C768" s="121" t="s">
        <v>2150</v>
      </c>
      <c r="D768" s="121" t="s">
        <v>180</v>
      </c>
      <c r="E768" s="121" t="s">
        <v>444</v>
      </c>
      <c r="F768" s="121" t="s">
        <v>168</v>
      </c>
      <c r="G768" s="121" t="s">
        <v>2237</v>
      </c>
      <c r="H768" s="10"/>
    </row>
    <row r="769" spans="1:8" x14ac:dyDescent="0.25">
      <c r="A769" s="1" t="s">
        <v>1135</v>
      </c>
      <c r="B769" s="123" t="s">
        <v>1156</v>
      </c>
      <c r="C769" s="121" t="s">
        <v>2150</v>
      </c>
      <c r="D769" s="121" t="s">
        <v>180</v>
      </c>
      <c r="E769" s="121" t="s">
        <v>444</v>
      </c>
      <c r="F769" s="121" t="s">
        <v>168</v>
      </c>
      <c r="G769" s="121" t="s">
        <v>2237</v>
      </c>
      <c r="H769" s="10"/>
    </row>
    <row r="770" spans="1:8" x14ac:dyDescent="0.25">
      <c r="A770" s="1" t="s">
        <v>1135</v>
      </c>
      <c r="B770" s="123" t="s">
        <v>1157</v>
      </c>
      <c r="C770" s="121" t="s">
        <v>2150</v>
      </c>
      <c r="D770" s="121" t="s">
        <v>180</v>
      </c>
      <c r="E770" s="121" t="s">
        <v>444</v>
      </c>
      <c r="F770" s="121" t="s">
        <v>168</v>
      </c>
      <c r="G770" s="121" t="s">
        <v>2237</v>
      </c>
      <c r="H770" s="10"/>
    </row>
    <row r="771" spans="1:8" x14ac:dyDescent="0.25">
      <c r="A771" s="1" t="s">
        <v>1135</v>
      </c>
      <c r="B771" s="123" t="s">
        <v>1158</v>
      </c>
      <c r="C771" s="121" t="s">
        <v>2150</v>
      </c>
      <c r="D771" s="121" t="s">
        <v>180</v>
      </c>
      <c r="E771" s="121" t="s">
        <v>444</v>
      </c>
      <c r="F771" s="121" t="s">
        <v>168</v>
      </c>
      <c r="G771" s="121" t="s">
        <v>2237</v>
      </c>
      <c r="H771" s="10"/>
    </row>
    <row r="772" spans="1:8" x14ac:dyDescent="0.25">
      <c r="A772" s="1" t="s">
        <v>1135</v>
      </c>
      <c r="B772" s="123" t="s">
        <v>1159</v>
      </c>
      <c r="C772" s="121" t="s">
        <v>2150</v>
      </c>
      <c r="D772" s="121" t="s">
        <v>180</v>
      </c>
      <c r="E772" s="121" t="s">
        <v>444</v>
      </c>
      <c r="F772" s="121" t="s">
        <v>168</v>
      </c>
      <c r="G772" s="121" t="s">
        <v>2237</v>
      </c>
      <c r="H772" s="10"/>
    </row>
    <row r="773" spans="1:8" x14ac:dyDescent="0.25">
      <c r="A773" s="141" t="s">
        <v>1135</v>
      </c>
      <c r="B773" s="123" t="s">
        <v>2161</v>
      </c>
      <c r="C773" s="121" t="s">
        <v>2150</v>
      </c>
      <c r="D773" s="121" t="s">
        <v>180</v>
      </c>
      <c r="E773" s="122" t="s">
        <v>444</v>
      </c>
      <c r="F773" s="122" t="s">
        <v>168</v>
      </c>
      <c r="G773" s="121" t="s">
        <v>2237</v>
      </c>
      <c r="H773" s="10"/>
    </row>
    <row r="774" spans="1:8" x14ac:dyDescent="0.25">
      <c r="A774" s="1"/>
      <c r="B774" s="123">
        <v>383432</v>
      </c>
      <c r="C774" s="121"/>
      <c r="D774" s="122" t="s">
        <v>2227</v>
      </c>
      <c r="E774" s="122"/>
      <c r="F774" s="122"/>
      <c r="G774" s="121" t="s">
        <v>2237</v>
      </c>
      <c r="H774" s="10"/>
    </row>
    <row r="775" spans="1:8" x14ac:dyDescent="0.25">
      <c r="A775" s="1" t="s">
        <v>1125</v>
      </c>
      <c r="B775" s="123" t="s">
        <v>1128</v>
      </c>
      <c r="C775" s="121" t="s">
        <v>2151</v>
      </c>
      <c r="D775" s="121" t="s">
        <v>268</v>
      </c>
      <c r="E775" s="121" t="s">
        <v>444</v>
      </c>
      <c r="F775" s="121" t="s">
        <v>168</v>
      </c>
      <c r="G775" s="121" t="s">
        <v>2236</v>
      </c>
      <c r="H775" s="10"/>
    </row>
    <row r="776" spans="1:8" x14ac:dyDescent="0.25">
      <c r="A776" s="1" t="s">
        <v>1125</v>
      </c>
      <c r="B776" s="123" t="s">
        <v>1126</v>
      </c>
      <c r="C776" s="121" t="s">
        <v>2150</v>
      </c>
      <c r="D776" s="121" t="s">
        <v>257</v>
      </c>
      <c r="E776" s="121" t="s">
        <v>444</v>
      </c>
      <c r="F776" s="121" t="s">
        <v>168</v>
      </c>
      <c r="G776" s="121" t="s">
        <v>2236</v>
      </c>
      <c r="H776" s="10"/>
    </row>
    <row r="777" spans="1:8" x14ac:dyDescent="0.25">
      <c r="A777" s="1" t="s">
        <v>1125</v>
      </c>
      <c r="B777" s="123" t="s">
        <v>1127</v>
      </c>
      <c r="C777" s="121" t="s">
        <v>2150</v>
      </c>
      <c r="D777" s="121" t="s">
        <v>177</v>
      </c>
      <c r="E777" s="121" t="s">
        <v>444</v>
      </c>
      <c r="F777" s="121" t="s">
        <v>168</v>
      </c>
      <c r="G777" s="121" t="s">
        <v>2236</v>
      </c>
      <c r="H777" s="10"/>
    </row>
    <row r="778" spans="1:8" x14ac:dyDescent="0.25">
      <c r="A778" s="1" t="s">
        <v>1125</v>
      </c>
      <c r="B778" s="123" t="s">
        <v>1129</v>
      </c>
      <c r="C778" s="121" t="s">
        <v>2150</v>
      </c>
      <c r="D778" s="121" t="s">
        <v>257</v>
      </c>
      <c r="E778" s="121" t="s">
        <v>444</v>
      </c>
      <c r="F778" s="121" t="s">
        <v>168</v>
      </c>
      <c r="G778" s="121" t="s">
        <v>2236</v>
      </c>
      <c r="H778" s="10"/>
    </row>
    <row r="779" spans="1:8" x14ac:dyDescent="0.25">
      <c r="A779" s="1" t="s">
        <v>1125</v>
      </c>
      <c r="B779" s="123" t="s">
        <v>1130</v>
      </c>
      <c r="C779" s="121" t="s">
        <v>2150</v>
      </c>
      <c r="D779" s="121" t="s">
        <v>177</v>
      </c>
      <c r="E779" s="121" t="s">
        <v>455</v>
      </c>
      <c r="F779" s="121" t="s">
        <v>168</v>
      </c>
      <c r="G779" s="121" t="s">
        <v>2236</v>
      </c>
      <c r="H779" s="10"/>
    </row>
    <row r="780" spans="1:8" x14ac:dyDescent="0.25">
      <c r="A780" s="1" t="s">
        <v>1125</v>
      </c>
      <c r="B780" s="123" t="s">
        <v>1131</v>
      </c>
      <c r="C780" s="121" t="s">
        <v>2150</v>
      </c>
      <c r="D780" s="121" t="s">
        <v>177</v>
      </c>
      <c r="E780" s="121" t="s">
        <v>444</v>
      </c>
      <c r="F780" s="121" t="s">
        <v>168</v>
      </c>
      <c r="G780" s="121" t="s">
        <v>2236</v>
      </c>
      <c r="H780" s="10"/>
    </row>
    <row r="781" spans="1:8" x14ac:dyDescent="0.25">
      <c r="A781" s="1" t="s">
        <v>1125</v>
      </c>
      <c r="B781" s="123" t="s">
        <v>1132</v>
      </c>
      <c r="C781" s="121" t="s">
        <v>2150</v>
      </c>
      <c r="D781" s="121" t="s">
        <v>257</v>
      </c>
      <c r="E781" s="121" t="s">
        <v>444</v>
      </c>
      <c r="F781" s="121" t="s">
        <v>168</v>
      </c>
      <c r="G781" s="121" t="s">
        <v>2236</v>
      </c>
      <c r="H781" s="10"/>
    </row>
    <row r="782" spans="1:8" x14ac:dyDescent="0.25">
      <c r="A782" s="1" t="s">
        <v>1125</v>
      </c>
      <c r="B782" s="123" t="s">
        <v>1133</v>
      </c>
      <c r="C782" s="121" t="s">
        <v>2150</v>
      </c>
      <c r="D782" s="121" t="s">
        <v>177</v>
      </c>
      <c r="E782" s="121" t="s">
        <v>1134</v>
      </c>
      <c r="F782" s="121" t="s">
        <v>168</v>
      </c>
      <c r="G782" s="121" t="s">
        <v>2236</v>
      </c>
      <c r="H782" s="10"/>
    </row>
    <row r="783" spans="1:8" x14ac:dyDescent="0.25">
      <c r="A783" s="1" t="s">
        <v>1161</v>
      </c>
      <c r="B783" s="123" t="s">
        <v>1163</v>
      </c>
      <c r="C783" s="121" t="s">
        <v>2148</v>
      </c>
      <c r="D783" s="121" t="s">
        <v>1164</v>
      </c>
      <c r="E783" s="121" t="s">
        <v>168</v>
      </c>
      <c r="F783" s="121" t="s">
        <v>168</v>
      </c>
      <c r="G783" s="121" t="s">
        <v>2238</v>
      </c>
      <c r="H783" s="10"/>
    </row>
    <row r="784" spans="1:8" x14ac:dyDescent="0.25">
      <c r="A784" s="1" t="s">
        <v>1161</v>
      </c>
      <c r="B784" s="123" t="s">
        <v>1165</v>
      </c>
      <c r="C784" s="121" t="s">
        <v>2149</v>
      </c>
      <c r="D784" s="121" t="s">
        <v>177</v>
      </c>
      <c r="E784" s="121" t="s">
        <v>181</v>
      </c>
      <c r="F784" s="121" t="s">
        <v>168</v>
      </c>
      <c r="G784" s="121" t="s">
        <v>2238</v>
      </c>
      <c r="H784" s="10"/>
    </row>
    <row r="785" spans="1:8" x14ac:dyDescent="0.25">
      <c r="A785" s="1" t="s">
        <v>1161</v>
      </c>
      <c r="B785" s="123" t="s">
        <v>1166</v>
      </c>
      <c r="C785" s="121" t="s">
        <v>2149</v>
      </c>
      <c r="D785" s="121" t="s">
        <v>183</v>
      </c>
      <c r="E785" s="121" t="s">
        <v>474</v>
      </c>
      <c r="F785" s="121" t="s">
        <v>168</v>
      </c>
      <c r="G785" s="121" t="s">
        <v>2238</v>
      </c>
      <c r="H785" s="10"/>
    </row>
    <row r="786" spans="1:8" x14ac:dyDescent="0.25">
      <c r="A786" s="1" t="s">
        <v>1161</v>
      </c>
      <c r="B786" s="123" t="s">
        <v>1167</v>
      </c>
      <c r="C786" s="121" t="s">
        <v>2149</v>
      </c>
      <c r="D786" s="121" t="s">
        <v>183</v>
      </c>
      <c r="E786" s="121" t="s">
        <v>198</v>
      </c>
      <c r="F786" s="121" t="s">
        <v>168</v>
      </c>
      <c r="G786" s="121" t="s">
        <v>2238</v>
      </c>
      <c r="H786" s="10"/>
    </row>
    <row r="787" spans="1:8" x14ac:dyDescent="0.25">
      <c r="A787" s="1" t="s">
        <v>1161</v>
      </c>
      <c r="B787" s="123" t="s">
        <v>1169</v>
      </c>
      <c r="C787" s="121" t="s">
        <v>2149</v>
      </c>
      <c r="D787" s="121" t="s">
        <v>183</v>
      </c>
      <c r="E787" s="121" t="s">
        <v>181</v>
      </c>
      <c r="F787" s="121" t="s">
        <v>168</v>
      </c>
      <c r="G787" s="121" t="s">
        <v>2238</v>
      </c>
      <c r="H787" s="10"/>
    </row>
    <row r="788" spans="1:8" x14ac:dyDescent="0.25">
      <c r="A788" s="1" t="s">
        <v>1161</v>
      </c>
      <c r="B788" s="123" t="s">
        <v>1170</v>
      </c>
      <c r="C788" s="121" t="s">
        <v>2149</v>
      </c>
      <c r="D788" s="121" t="s">
        <v>180</v>
      </c>
      <c r="E788" s="121" t="s">
        <v>181</v>
      </c>
      <c r="F788" s="121" t="s">
        <v>168</v>
      </c>
      <c r="G788" s="121" t="s">
        <v>2238</v>
      </c>
      <c r="H788" s="10"/>
    </row>
    <row r="789" spans="1:8" x14ac:dyDescent="0.25">
      <c r="A789" s="1" t="s">
        <v>1161</v>
      </c>
      <c r="B789" s="123" t="s">
        <v>1171</v>
      </c>
      <c r="C789" s="121" t="s">
        <v>2149</v>
      </c>
      <c r="D789" s="121" t="s">
        <v>183</v>
      </c>
      <c r="E789" s="121" t="s">
        <v>181</v>
      </c>
      <c r="F789" s="121" t="s">
        <v>168</v>
      </c>
      <c r="G789" s="121" t="s">
        <v>2238</v>
      </c>
      <c r="H789" s="10"/>
    </row>
    <row r="790" spans="1:8" x14ac:dyDescent="0.25">
      <c r="A790" s="1" t="s">
        <v>1161</v>
      </c>
      <c r="B790" s="123" t="s">
        <v>1162</v>
      </c>
      <c r="C790" s="121" t="s">
        <v>2147</v>
      </c>
      <c r="D790" s="121" t="s">
        <v>245</v>
      </c>
      <c r="E790" s="121" t="s">
        <v>181</v>
      </c>
      <c r="F790" s="121" t="s">
        <v>168</v>
      </c>
      <c r="G790" s="121" t="s">
        <v>2238</v>
      </c>
      <c r="H790" s="10"/>
    </row>
    <row r="791" spans="1:8" x14ac:dyDescent="0.25">
      <c r="A791" s="1" t="s">
        <v>1161</v>
      </c>
      <c r="B791" s="123" t="s">
        <v>1168</v>
      </c>
      <c r="C791" s="121" t="s">
        <v>2147</v>
      </c>
      <c r="D791" s="121" t="s">
        <v>167</v>
      </c>
      <c r="E791" s="121" t="s">
        <v>168</v>
      </c>
      <c r="F791" s="121" t="s">
        <v>169</v>
      </c>
      <c r="G791" s="121" t="s">
        <v>2238</v>
      </c>
      <c r="H791" s="10"/>
    </row>
    <row r="792" spans="1:8" x14ac:dyDescent="0.25">
      <c r="A792" s="1"/>
      <c r="B792" s="123" t="s">
        <v>2239</v>
      </c>
      <c r="C792" s="121" t="s">
        <v>2150</v>
      </c>
      <c r="D792" s="122" t="s">
        <v>257</v>
      </c>
      <c r="E792" s="122"/>
      <c r="F792" s="122"/>
      <c r="G792" s="121" t="s">
        <v>2231</v>
      </c>
      <c r="H792" s="10"/>
    </row>
    <row r="793" spans="1:8" x14ac:dyDescent="0.25">
      <c r="A793" s="1"/>
      <c r="B793" s="123" t="s">
        <v>2240</v>
      </c>
      <c r="C793" s="121" t="s">
        <v>2150</v>
      </c>
      <c r="D793" s="122" t="s">
        <v>257</v>
      </c>
      <c r="E793" s="122"/>
      <c r="F793" s="122"/>
      <c r="G793" s="121" t="s">
        <v>2231</v>
      </c>
      <c r="H793" s="10"/>
    </row>
    <row r="794" spans="1:8" x14ac:dyDescent="0.25">
      <c r="A794" s="1" t="s">
        <v>1172</v>
      </c>
      <c r="B794" s="123" t="s">
        <v>1177</v>
      </c>
      <c r="C794" s="121" t="s">
        <v>2147</v>
      </c>
      <c r="D794" s="121" t="s">
        <v>174</v>
      </c>
      <c r="E794" s="121" t="s">
        <v>299</v>
      </c>
      <c r="F794" s="121" t="s">
        <v>168</v>
      </c>
      <c r="G794" s="121" t="s">
        <v>1174</v>
      </c>
      <c r="H794" s="10"/>
    </row>
    <row r="795" spans="1:8" x14ac:dyDescent="0.25">
      <c r="A795" s="1" t="s">
        <v>1172</v>
      </c>
      <c r="B795" s="123" t="s">
        <v>1178</v>
      </c>
      <c r="C795" s="121" t="s">
        <v>2147</v>
      </c>
      <c r="D795" s="121" t="s">
        <v>174</v>
      </c>
      <c r="E795" s="121" t="s">
        <v>299</v>
      </c>
      <c r="F795" s="121" t="s">
        <v>168</v>
      </c>
      <c r="G795" s="121" t="s">
        <v>1174</v>
      </c>
      <c r="H795" s="10"/>
    </row>
    <row r="796" spans="1:8" x14ac:dyDescent="0.25">
      <c r="A796" s="1" t="s">
        <v>1172</v>
      </c>
      <c r="B796" s="123" t="s">
        <v>1173</v>
      </c>
      <c r="C796" s="121" t="s">
        <v>2150</v>
      </c>
      <c r="D796" s="121" t="s">
        <v>257</v>
      </c>
      <c r="E796" s="121" t="s">
        <v>299</v>
      </c>
      <c r="F796" s="121" t="s">
        <v>168</v>
      </c>
      <c r="G796" s="121" t="s">
        <v>1174</v>
      </c>
      <c r="H796" s="10"/>
    </row>
    <row r="797" spans="1:8" x14ac:dyDescent="0.25">
      <c r="A797" s="1" t="s">
        <v>1172</v>
      </c>
      <c r="B797" s="123" t="s">
        <v>1175</v>
      </c>
      <c r="C797" s="121" t="s">
        <v>2150</v>
      </c>
      <c r="D797" s="121" t="s">
        <v>257</v>
      </c>
      <c r="E797" s="121" t="s">
        <v>299</v>
      </c>
      <c r="F797" s="121" t="s">
        <v>168</v>
      </c>
      <c r="G797" s="121" t="s">
        <v>1174</v>
      </c>
      <c r="H797" s="10"/>
    </row>
    <row r="798" spans="1:8" x14ac:dyDescent="0.25">
      <c r="A798" s="1" t="s">
        <v>1172</v>
      </c>
      <c r="B798" s="123" t="s">
        <v>1176</v>
      </c>
      <c r="C798" s="121" t="s">
        <v>2150</v>
      </c>
      <c r="D798" s="121" t="s">
        <v>257</v>
      </c>
      <c r="E798" s="121" t="s">
        <v>299</v>
      </c>
      <c r="F798" s="121" t="s">
        <v>168</v>
      </c>
      <c r="G798" s="121" t="s">
        <v>1174</v>
      </c>
      <c r="H798" s="10"/>
    </row>
    <row r="799" spans="1:8" x14ac:dyDescent="0.25">
      <c r="A799" s="1" t="s">
        <v>1172</v>
      </c>
      <c r="B799" s="123" t="s">
        <v>1179</v>
      </c>
      <c r="C799" s="121" t="s">
        <v>2150</v>
      </c>
      <c r="D799" s="121" t="s">
        <v>257</v>
      </c>
      <c r="E799" s="121" t="s">
        <v>299</v>
      </c>
      <c r="F799" s="121" t="s">
        <v>168</v>
      </c>
      <c r="G799" s="121" t="s">
        <v>1174</v>
      </c>
      <c r="H799" s="10"/>
    </row>
    <row r="800" spans="1:8" x14ac:dyDescent="0.25">
      <c r="A800" s="1" t="s">
        <v>1172</v>
      </c>
      <c r="B800" s="123" t="s">
        <v>1180</v>
      </c>
      <c r="C800" s="121" t="s">
        <v>2150</v>
      </c>
      <c r="D800" s="121" t="s">
        <v>183</v>
      </c>
      <c r="E800" s="121" t="s">
        <v>299</v>
      </c>
      <c r="F800" s="121" t="s">
        <v>168</v>
      </c>
      <c r="G800" s="121" t="s">
        <v>1174</v>
      </c>
      <c r="H800" s="10"/>
    </row>
    <row r="801" spans="1:8" x14ac:dyDescent="0.25">
      <c r="A801" s="1" t="s">
        <v>1172</v>
      </c>
      <c r="B801" s="123" t="s">
        <v>1181</v>
      </c>
      <c r="C801" s="121" t="s">
        <v>2150</v>
      </c>
      <c r="D801" s="121" t="s">
        <v>183</v>
      </c>
      <c r="E801" s="121" t="s">
        <v>299</v>
      </c>
      <c r="F801" s="121" t="s">
        <v>168</v>
      </c>
      <c r="G801" s="121" t="s">
        <v>1182</v>
      </c>
      <c r="H801" s="10"/>
    </row>
    <row r="802" spans="1:8" x14ac:dyDescent="0.25">
      <c r="A802" s="1" t="s">
        <v>1172</v>
      </c>
      <c r="B802" s="123" t="s">
        <v>1183</v>
      </c>
      <c r="C802" s="121" t="s">
        <v>2150</v>
      </c>
      <c r="D802" s="121" t="s">
        <v>183</v>
      </c>
      <c r="E802" s="121" t="s">
        <v>299</v>
      </c>
      <c r="F802" s="121" t="s">
        <v>168</v>
      </c>
      <c r="G802" s="121" t="s">
        <v>1182</v>
      </c>
      <c r="H802" s="10"/>
    </row>
    <row r="803" spans="1:8" x14ac:dyDescent="0.25">
      <c r="A803" s="1" t="s">
        <v>1172</v>
      </c>
      <c r="B803" s="123" t="s">
        <v>1184</v>
      </c>
      <c r="C803" s="121" t="s">
        <v>2150</v>
      </c>
      <c r="D803" s="121" t="s">
        <v>177</v>
      </c>
      <c r="E803" s="121" t="s">
        <v>299</v>
      </c>
      <c r="F803" s="121" t="s">
        <v>168</v>
      </c>
      <c r="G803" s="121" t="s">
        <v>1182</v>
      </c>
      <c r="H803" s="10"/>
    </row>
    <row r="804" spans="1:8" x14ac:dyDescent="0.25">
      <c r="A804" s="1" t="s">
        <v>1172</v>
      </c>
      <c r="B804" s="123" t="s">
        <v>1185</v>
      </c>
      <c r="C804" s="121" t="s">
        <v>2150</v>
      </c>
      <c r="D804" s="121" t="s">
        <v>183</v>
      </c>
      <c r="E804" s="121" t="s">
        <v>299</v>
      </c>
      <c r="F804" s="121" t="s">
        <v>168</v>
      </c>
      <c r="G804" s="121" t="s">
        <v>1182</v>
      </c>
      <c r="H804" s="10"/>
    </row>
    <row r="805" spans="1:8" x14ac:dyDescent="0.25">
      <c r="A805" s="1" t="s">
        <v>1172</v>
      </c>
      <c r="B805" s="123" t="s">
        <v>1192</v>
      </c>
      <c r="C805" s="121" t="s">
        <v>2151</v>
      </c>
      <c r="D805" s="121" t="s">
        <v>506</v>
      </c>
      <c r="E805" s="121" t="s">
        <v>299</v>
      </c>
      <c r="F805" s="121" t="s">
        <v>168</v>
      </c>
      <c r="G805" s="121" t="s">
        <v>1187</v>
      </c>
      <c r="H805" s="10"/>
    </row>
    <row r="806" spans="1:8" x14ac:dyDescent="0.25">
      <c r="A806" s="1" t="s">
        <v>1172</v>
      </c>
      <c r="B806" s="123" t="s">
        <v>1186</v>
      </c>
      <c r="C806" s="121" t="s">
        <v>2147</v>
      </c>
      <c r="D806" s="121" t="s">
        <v>292</v>
      </c>
      <c r="E806" s="121" t="s">
        <v>288</v>
      </c>
      <c r="F806" s="121" t="s">
        <v>168</v>
      </c>
      <c r="G806" s="121" t="s">
        <v>1187</v>
      </c>
      <c r="H806" s="10"/>
    </row>
    <row r="807" spans="1:8" x14ac:dyDescent="0.25">
      <c r="A807" s="1" t="s">
        <v>1172</v>
      </c>
      <c r="B807" s="123" t="s">
        <v>1188</v>
      </c>
      <c r="C807" s="121" t="s">
        <v>2147</v>
      </c>
      <c r="D807" s="121" t="s">
        <v>580</v>
      </c>
      <c r="E807" s="121" t="s">
        <v>584</v>
      </c>
      <c r="F807" s="121" t="s">
        <v>168</v>
      </c>
      <c r="G807" s="121" t="s">
        <v>1187</v>
      </c>
      <c r="H807" s="10"/>
    </row>
    <row r="808" spans="1:8" x14ac:dyDescent="0.25">
      <c r="A808" s="1" t="s">
        <v>1172</v>
      </c>
      <c r="B808" s="123" t="s">
        <v>1189</v>
      </c>
      <c r="C808" s="121" t="s">
        <v>2147</v>
      </c>
      <c r="D808" s="121" t="s">
        <v>580</v>
      </c>
      <c r="E808" s="121" t="s">
        <v>584</v>
      </c>
      <c r="F808" s="121" t="s">
        <v>168</v>
      </c>
      <c r="G808" s="121" t="s">
        <v>1187</v>
      </c>
      <c r="H808" s="10"/>
    </row>
    <row r="809" spans="1:8" x14ac:dyDescent="0.25">
      <c r="A809" s="1" t="s">
        <v>1172</v>
      </c>
      <c r="B809" s="123" t="s">
        <v>1190</v>
      </c>
      <c r="C809" s="121" t="s">
        <v>2147</v>
      </c>
      <c r="D809" s="121" t="s">
        <v>1191</v>
      </c>
      <c r="E809" s="121" t="s">
        <v>581</v>
      </c>
      <c r="F809" s="121" t="s">
        <v>168</v>
      </c>
      <c r="G809" s="121" t="s">
        <v>1187</v>
      </c>
      <c r="H809" s="10"/>
    </row>
    <row r="810" spans="1:8" x14ac:dyDescent="0.25">
      <c r="A810" s="1" t="s">
        <v>1172</v>
      </c>
      <c r="B810" s="123" t="s">
        <v>1194</v>
      </c>
      <c r="C810" s="121" t="s">
        <v>2147</v>
      </c>
      <c r="D810" s="121" t="s">
        <v>580</v>
      </c>
      <c r="E810" s="121" t="s">
        <v>584</v>
      </c>
      <c r="F810" s="121" t="s">
        <v>168</v>
      </c>
      <c r="G810" s="121" t="s">
        <v>1187</v>
      </c>
      <c r="H810" s="10"/>
    </row>
    <row r="811" spans="1:8" x14ac:dyDescent="0.25">
      <c r="A811" s="1" t="s">
        <v>1172</v>
      </c>
      <c r="B811" s="123" t="s">
        <v>1196</v>
      </c>
      <c r="C811" s="121" t="s">
        <v>2147</v>
      </c>
      <c r="D811" s="121" t="s">
        <v>174</v>
      </c>
      <c r="E811" s="121" t="s">
        <v>299</v>
      </c>
      <c r="F811" s="121" t="s">
        <v>168</v>
      </c>
      <c r="G811" s="121" t="s">
        <v>1187</v>
      </c>
      <c r="H811" s="10"/>
    </row>
    <row r="812" spans="1:8" x14ac:dyDescent="0.25">
      <c r="A812" s="1" t="s">
        <v>1172</v>
      </c>
      <c r="B812" s="123" t="s">
        <v>1197</v>
      </c>
      <c r="C812" s="121" t="s">
        <v>2147</v>
      </c>
      <c r="D812" s="121" t="s">
        <v>580</v>
      </c>
      <c r="E812" s="121" t="s">
        <v>584</v>
      </c>
      <c r="F812" s="121" t="s">
        <v>168</v>
      </c>
      <c r="G812" s="121" t="s">
        <v>1187</v>
      </c>
      <c r="H812" s="10"/>
    </row>
    <row r="813" spans="1:8" x14ac:dyDescent="0.25">
      <c r="A813" s="1" t="s">
        <v>1172</v>
      </c>
      <c r="B813" s="123" t="s">
        <v>1193</v>
      </c>
      <c r="C813" s="121" t="s">
        <v>2150</v>
      </c>
      <c r="D813" s="121" t="s">
        <v>183</v>
      </c>
      <c r="E813" s="121" t="s">
        <v>299</v>
      </c>
      <c r="F813" s="121" t="s">
        <v>168</v>
      </c>
      <c r="G813" s="121" t="s">
        <v>1187</v>
      </c>
      <c r="H813" s="10"/>
    </row>
    <row r="814" spans="1:8" x14ac:dyDescent="0.25">
      <c r="A814" s="141" t="s">
        <v>2143</v>
      </c>
      <c r="B814" s="123" t="s">
        <v>2144</v>
      </c>
      <c r="C814" s="121" t="s">
        <v>2150</v>
      </c>
      <c r="D814" s="121" t="s">
        <v>177</v>
      </c>
      <c r="E814" s="122" t="s">
        <v>299</v>
      </c>
      <c r="F814" s="122" t="s">
        <v>168</v>
      </c>
      <c r="G814" s="121" t="s">
        <v>1187</v>
      </c>
      <c r="H814" s="10"/>
    </row>
    <row r="815" spans="1:8" x14ac:dyDescent="0.25">
      <c r="A815" s="141" t="s">
        <v>2143</v>
      </c>
      <c r="B815" s="123" t="s">
        <v>2145</v>
      </c>
      <c r="C815" s="121" t="s">
        <v>2150</v>
      </c>
      <c r="D815" s="121" t="s">
        <v>177</v>
      </c>
      <c r="E815" s="122" t="s">
        <v>299</v>
      </c>
      <c r="F815" s="122" t="s">
        <v>168</v>
      </c>
      <c r="G815" s="121" t="s">
        <v>1187</v>
      </c>
      <c r="H815" s="10"/>
    </row>
    <row r="816" spans="1:8" x14ac:dyDescent="0.25">
      <c r="A816" s="1" t="s">
        <v>1172</v>
      </c>
      <c r="B816" s="123" t="s">
        <v>1195</v>
      </c>
      <c r="C816" s="121" t="s">
        <v>2150</v>
      </c>
      <c r="D816" s="121" t="s">
        <v>183</v>
      </c>
      <c r="E816" s="121" t="s">
        <v>299</v>
      </c>
      <c r="F816" s="121" t="s">
        <v>168</v>
      </c>
      <c r="G816" s="121" t="s">
        <v>1187</v>
      </c>
      <c r="H816" s="10"/>
    </row>
    <row r="817" spans="1:8" x14ac:dyDescent="0.25">
      <c r="A817" s="1" t="s">
        <v>1172</v>
      </c>
      <c r="B817" s="123" t="s">
        <v>1198</v>
      </c>
      <c r="C817" s="121" t="s">
        <v>2150</v>
      </c>
      <c r="D817" s="121" t="s">
        <v>183</v>
      </c>
      <c r="E817" s="121" t="s">
        <v>299</v>
      </c>
      <c r="F817" s="121" t="s">
        <v>168</v>
      </c>
      <c r="G817" s="121" t="s">
        <v>1199</v>
      </c>
      <c r="H817" s="10"/>
    </row>
    <row r="818" spans="1:8" x14ac:dyDescent="0.25">
      <c r="A818" s="1" t="s">
        <v>1172</v>
      </c>
      <c r="B818" s="123" t="s">
        <v>1200</v>
      </c>
      <c r="C818" s="121" t="s">
        <v>2150</v>
      </c>
      <c r="D818" s="121" t="s">
        <v>183</v>
      </c>
      <c r="E818" s="121" t="s">
        <v>299</v>
      </c>
      <c r="F818" s="121" t="s">
        <v>168</v>
      </c>
      <c r="G818" s="121" t="s">
        <v>1199</v>
      </c>
      <c r="H818" s="10"/>
    </row>
    <row r="819" spans="1:8" x14ac:dyDescent="0.25">
      <c r="A819" s="1" t="s">
        <v>1172</v>
      </c>
      <c r="B819" s="123" t="s">
        <v>1201</v>
      </c>
      <c r="C819" s="121" t="s">
        <v>2150</v>
      </c>
      <c r="D819" s="121" t="s">
        <v>183</v>
      </c>
      <c r="E819" s="121" t="s">
        <v>299</v>
      </c>
      <c r="F819" s="121" t="s">
        <v>168</v>
      </c>
      <c r="G819" s="121" t="s">
        <v>1199</v>
      </c>
      <c r="H819" s="10"/>
    </row>
    <row r="820" spans="1:8" x14ac:dyDescent="0.25">
      <c r="A820" s="1" t="s">
        <v>1172</v>
      </c>
      <c r="B820" s="123" t="s">
        <v>1202</v>
      </c>
      <c r="C820" s="121" t="s">
        <v>2150</v>
      </c>
      <c r="D820" s="121" t="s">
        <v>257</v>
      </c>
      <c r="E820" s="121" t="s">
        <v>299</v>
      </c>
      <c r="F820" s="121" t="s">
        <v>168</v>
      </c>
      <c r="G820" s="121" t="s">
        <v>1199</v>
      </c>
      <c r="H820" s="10"/>
    </row>
    <row r="821" spans="1:8" x14ac:dyDescent="0.25">
      <c r="A821" s="1" t="s">
        <v>1172</v>
      </c>
      <c r="B821" s="123" t="s">
        <v>1203</v>
      </c>
      <c r="C821" s="121" t="s">
        <v>2150</v>
      </c>
      <c r="D821" s="121" t="s">
        <v>257</v>
      </c>
      <c r="E821" s="121" t="s">
        <v>299</v>
      </c>
      <c r="F821" s="121" t="s">
        <v>168</v>
      </c>
      <c r="G821" s="121" t="s">
        <v>1199</v>
      </c>
      <c r="H821" s="10"/>
    </row>
    <row r="822" spans="1:8" x14ac:dyDescent="0.25">
      <c r="A822" s="1" t="s">
        <v>1204</v>
      </c>
      <c r="B822" s="123" t="s">
        <v>1205</v>
      </c>
      <c r="C822" s="121" t="s">
        <v>2147</v>
      </c>
      <c r="D822" s="121" t="s">
        <v>222</v>
      </c>
      <c r="E822" s="121" t="s">
        <v>223</v>
      </c>
      <c r="F822" s="121" t="s">
        <v>168</v>
      </c>
      <c r="G822" s="121" t="s">
        <v>1206</v>
      </c>
      <c r="H822" s="10"/>
    </row>
    <row r="823" spans="1:8" x14ac:dyDescent="0.25">
      <c r="A823" s="1" t="s">
        <v>1204</v>
      </c>
      <c r="B823" s="123" t="s">
        <v>1207</v>
      </c>
      <c r="C823" s="121" t="s">
        <v>2147</v>
      </c>
      <c r="D823" s="121" t="s">
        <v>222</v>
      </c>
      <c r="E823" s="121" t="s">
        <v>223</v>
      </c>
      <c r="F823" s="121" t="s">
        <v>168</v>
      </c>
      <c r="G823" s="121" t="s">
        <v>1206</v>
      </c>
      <c r="H823" s="10"/>
    </row>
    <row r="824" spans="1:8" x14ac:dyDescent="0.25">
      <c r="A824" s="1" t="s">
        <v>1204</v>
      </c>
      <c r="B824" s="123" t="s">
        <v>1208</v>
      </c>
      <c r="C824" s="121" t="s">
        <v>2147</v>
      </c>
      <c r="D824" s="121" t="s">
        <v>222</v>
      </c>
      <c r="E824" s="121" t="s">
        <v>223</v>
      </c>
      <c r="F824" s="121" t="s">
        <v>168</v>
      </c>
      <c r="G824" s="121" t="s">
        <v>1206</v>
      </c>
      <c r="H824" s="10"/>
    </row>
    <row r="825" spans="1:8" x14ac:dyDescent="0.25">
      <c r="A825" s="1" t="s">
        <v>1204</v>
      </c>
      <c r="B825" s="123" t="s">
        <v>1209</v>
      </c>
      <c r="C825" s="121" t="s">
        <v>2147</v>
      </c>
      <c r="D825" s="121" t="s">
        <v>222</v>
      </c>
      <c r="E825" s="121" t="s">
        <v>223</v>
      </c>
      <c r="F825" s="121" t="s">
        <v>168</v>
      </c>
      <c r="G825" s="121" t="s">
        <v>1206</v>
      </c>
      <c r="H825" s="10"/>
    </row>
    <row r="826" spans="1:8" x14ac:dyDescent="0.25">
      <c r="A826" s="1" t="s">
        <v>1204</v>
      </c>
      <c r="B826" s="123" t="s">
        <v>1211</v>
      </c>
      <c r="C826" s="121" t="s">
        <v>2147</v>
      </c>
      <c r="D826" s="121" t="s">
        <v>174</v>
      </c>
      <c r="E826" s="121" t="s">
        <v>299</v>
      </c>
      <c r="F826" s="121" t="s">
        <v>168</v>
      </c>
      <c r="G826" s="121" t="s">
        <v>1206</v>
      </c>
      <c r="H826" s="10"/>
    </row>
    <row r="827" spans="1:8" x14ac:dyDescent="0.25">
      <c r="A827" s="1" t="s">
        <v>1204</v>
      </c>
      <c r="B827" s="123" t="s">
        <v>1228</v>
      </c>
      <c r="C827" s="121" t="s">
        <v>2147</v>
      </c>
      <c r="D827" s="121" t="s">
        <v>174</v>
      </c>
      <c r="E827" s="121" t="s">
        <v>299</v>
      </c>
      <c r="F827" s="121" t="s">
        <v>168</v>
      </c>
      <c r="G827" s="121" t="s">
        <v>1206</v>
      </c>
      <c r="H827" s="10"/>
    </row>
    <row r="828" spans="1:8" x14ac:dyDescent="0.25">
      <c r="A828" s="1" t="s">
        <v>1204</v>
      </c>
      <c r="B828" s="123" t="s">
        <v>1230</v>
      </c>
      <c r="C828" s="121" t="s">
        <v>2147</v>
      </c>
      <c r="D828" s="121" t="s">
        <v>174</v>
      </c>
      <c r="E828" s="121" t="s">
        <v>299</v>
      </c>
      <c r="F828" s="121" t="s">
        <v>168</v>
      </c>
      <c r="G828" s="121" t="s">
        <v>1206</v>
      </c>
      <c r="H828" s="10"/>
    </row>
    <row r="829" spans="1:8" x14ac:dyDescent="0.25">
      <c r="A829" s="1" t="s">
        <v>1204</v>
      </c>
      <c r="B829" s="123" t="s">
        <v>1232</v>
      </c>
      <c r="C829" s="121" t="s">
        <v>2147</v>
      </c>
      <c r="D829" s="121" t="s">
        <v>245</v>
      </c>
      <c r="E829" s="121" t="s">
        <v>299</v>
      </c>
      <c r="F829" s="121" t="s">
        <v>168</v>
      </c>
      <c r="G829" s="121" t="s">
        <v>1206</v>
      </c>
      <c r="H829" s="10"/>
    </row>
    <row r="830" spans="1:8" x14ac:dyDescent="0.25">
      <c r="A830" s="1" t="s">
        <v>1204</v>
      </c>
      <c r="B830" s="123" t="s">
        <v>1234</v>
      </c>
      <c r="C830" s="121" t="s">
        <v>2147</v>
      </c>
      <c r="D830" s="121" t="s">
        <v>174</v>
      </c>
      <c r="E830" s="121" t="s">
        <v>299</v>
      </c>
      <c r="F830" s="121" t="s">
        <v>168</v>
      </c>
      <c r="G830" s="121" t="s">
        <v>1206</v>
      </c>
      <c r="H830" s="10"/>
    </row>
    <row r="831" spans="1:8" x14ac:dyDescent="0.25">
      <c r="A831" s="1" t="s">
        <v>1204</v>
      </c>
      <c r="B831" s="123" t="s">
        <v>1235</v>
      </c>
      <c r="C831" s="121" t="s">
        <v>2147</v>
      </c>
      <c r="D831" s="121" t="s">
        <v>174</v>
      </c>
      <c r="E831" s="121" t="s">
        <v>299</v>
      </c>
      <c r="F831" s="121" t="s">
        <v>168</v>
      </c>
      <c r="G831" s="121" t="s">
        <v>1206</v>
      </c>
      <c r="H831" s="10"/>
    </row>
    <row r="832" spans="1:8" x14ac:dyDescent="0.25">
      <c r="A832" s="1" t="s">
        <v>1204</v>
      </c>
      <c r="B832" s="123" t="s">
        <v>1237</v>
      </c>
      <c r="C832" s="121" t="s">
        <v>2147</v>
      </c>
      <c r="D832" s="121" t="s">
        <v>222</v>
      </c>
      <c r="E832" s="121" t="s">
        <v>223</v>
      </c>
      <c r="F832" s="121" t="s">
        <v>168</v>
      </c>
      <c r="G832" s="121" t="s">
        <v>1206</v>
      </c>
      <c r="H832" s="10"/>
    </row>
    <row r="833" spans="1:8" x14ac:dyDescent="0.25">
      <c r="A833" s="1" t="s">
        <v>1204</v>
      </c>
      <c r="B833" s="123" t="s">
        <v>1238</v>
      </c>
      <c r="C833" s="121" t="s">
        <v>2147</v>
      </c>
      <c r="D833" s="121" t="s">
        <v>222</v>
      </c>
      <c r="E833" s="121" t="s">
        <v>223</v>
      </c>
      <c r="F833" s="121" t="s">
        <v>168</v>
      </c>
      <c r="G833" s="121" t="s">
        <v>1206</v>
      </c>
      <c r="H833" s="10"/>
    </row>
    <row r="834" spans="1:8" x14ac:dyDescent="0.25">
      <c r="A834" s="1" t="s">
        <v>1204</v>
      </c>
      <c r="B834" s="123" t="s">
        <v>1239</v>
      </c>
      <c r="C834" s="121" t="s">
        <v>2147</v>
      </c>
      <c r="D834" s="121" t="s">
        <v>222</v>
      </c>
      <c r="E834" s="121" t="s">
        <v>223</v>
      </c>
      <c r="F834" s="121" t="s">
        <v>168</v>
      </c>
      <c r="G834" s="121" t="s">
        <v>1206</v>
      </c>
      <c r="H834" s="10"/>
    </row>
    <row r="835" spans="1:8" x14ac:dyDescent="0.25">
      <c r="A835" s="1" t="s">
        <v>1204</v>
      </c>
      <c r="B835" s="123" t="s">
        <v>1240</v>
      </c>
      <c r="C835" s="121" t="s">
        <v>2147</v>
      </c>
      <c r="D835" s="121" t="s">
        <v>222</v>
      </c>
      <c r="E835" s="121" t="s">
        <v>223</v>
      </c>
      <c r="F835" s="121" t="s">
        <v>168</v>
      </c>
      <c r="G835" s="121" t="s">
        <v>1206</v>
      </c>
      <c r="H835" s="10"/>
    </row>
    <row r="836" spans="1:8" x14ac:dyDescent="0.25">
      <c r="A836" s="1" t="s">
        <v>1204</v>
      </c>
      <c r="B836" s="123" t="s">
        <v>1241</v>
      </c>
      <c r="C836" s="121" t="s">
        <v>2147</v>
      </c>
      <c r="D836" s="121" t="s">
        <v>222</v>
      </c>
      <c r="E836" s="121" t="s">
        <v>223</v>
      </c>
      <c r="F836" s="121" t="s">
        <v>168</v>
      </c>
      <c r="G836" s="121" t="s">
        <v>1206</v>
      </c>
      <c r="H836" s="10"/>
    </row>
    <row r="837" spans="1:8" x14ac:dyDescent="0.25">
      <c r="A837" s="1" t="s">
        <v>1204</v>
      </c>
      <c r="B837" s="123" t="s">
        <v>1242</v>
      </c>
      <c r="C837" s="121" t="s">
        <v>2147</v>
      </c>
      <c r="D837" s="121" t="s">
        <v>222</v>
      </c>
      <c r="E837" s="121" t="s">
        <v>223</v>
      </c>
      <c r="F837" s="121" t="s">
        <v>168</v>
      </c>
      <c r="G837" s="121" t="s">
        <v>1206</v>
      </c>
      <c r="H837" s="10"/>
    </row>
    <row r="838" spans="1:8" x14ac:dyDescent="0.25">
      <c r="A838" s="1" t="s">
        <v>1204</v>
      </c>
      <c r="B838" s="123" t="s">
        <v>1243</v>
      </c>
      <c r="C838" s="121" t="s">
        <v>2147</v>
      </c>
      <c r="D838" s="121" t="s">
        <v>174</v>
      </c>
      <c r="E838" s="121" t="s">
        <v>299</v>
      </c>
      <c r="F838" s="121" t="s">
        <v>168</v>
      </c>
      <c r="G838" s="121" t="s">
        <v>1206</v>
      </c>
      <c r="H838" s="10"/>
    </row>
    <row r="839" spans="1:8" x14ac:dyDescent="0.25">
      <c r="A839" s="1" t="s">
        <v>1204</v>
      </c>
      <c r="B839" s="123" t="s">
        <v>1245</v>
      </c>
      <c r="C839" s="121" t="s">
        <v>2147</v>
      </c>
      <c r="D839" s="121" t="s">
        <v>174</v>
      </c>
      <c r="E839" s="121" t="s">
        <v>299</v>
      </c>
      <c r="F839" s="121" t="s">
        <v>168</v>
      </c>
      <c r="G839" s="121" t="s">
        <v>1206</v>
      </c>
      <c r="H839" s="10"/>
    </row>
    <row r="840" spans="1:8" x14ac:dyDescent="0.25">
      <c r="A840" s="1" t="s">
        <v>1204</v>
      </c>
      <c r="B840" s="123" t="s">
        <v>1246</v>
      </c>
      <c r="C840" s="121" t="s">
        <v>2147</v>
      </c>
      <c r="D840" s="121" t="s">
        <v>245</v>
      </c>
      <c r="E840" s="121" t="s">
        <v>299</v>
      </c>
      <c r="F840" s="121" t="s">
        <v>168</v>
      </c>
      <c r="G840" s="121" t="s">
        <v>1206</v>
      </c>
      <c r="H840" s="10"/>
    </row>
    <row r="841" spans="1:8" x14ac:dyDescent="0.25">
      <c r="A841" s="1" t="s">
        <v>1204</v>
      </c>
      <c r="B841" s="123" t="s">
        <v>1247</v>
      </c>
      <c r="C841" s="121" t="s">
        <v>2147</v>
      </c>
      <c r="D841" s="121" t="s">
        <v>174</v>
      </c>
      <c r="E841" s="121" t="s">
        <v>299</v>
      </c>
      <c r="F841" s="121" t="s">
        <v>168</v>
      </c>
      <c r="G841" s="121" t="s">
        <v>1206</v>
      </c>
      <c r="H841" s="10"/>
    </row>
    <row r="842" spans="1:8" x14ac:dyDescent="0.25">
      <c r="A842" s="1" t="s">
        <v>1204</v>
      </c>
      <c r="B842" s="123" t="s">
        <v>1254</v>
      </c>
      <c r="C842" s="121" t="s">
        <v>2147</v>
      </c>
      <c r="D842" s="121" t="s">
        <v>174</v>
      </c>
      <c r="E842" s="121" t="s">
        <v>299</v>
      </c>
      <c r="F842" s="121" t="s">
        <v>168</v>
      </c>
      <c r="G842" s="121" t="s">
        <v>1206</v>
      </c>
      <c r="H842" s="10"/>
    </row>
    <row r="843" spans="1:8" x14ac:dyDescent="0.25">
      <c r="A843" s="1" t="s">
        <v>1204</v>
      </c>
      <c r="B843" s="123" t="s">
        <v>1259</v>
      </c>
      <c r="C843" s="121" t="s">
        <v>2147</v>
      </c>
      <c r="D843" s="121" t="s">
        <v>174</v>
      </c>
      <c r="E843" s="121" t="s">
        <v>299</v>
      </c>
      <c r="F843" s="121" t="s">
        <v>168</v>
      </c>
      <c r="G843" s="121" t="s">
        <v>1206</v>
      </c>
      <c r="H843" s="10"/>
    </row>
    <row r="844" spans="1:8" x14ac:dyDescent="0.25">
      <c r="A844" s="1" t="s">
        <v>1204</v>
      </c>
      <c r="B844" s="123" t="s">
        <v>1260</v>
      </c>
      <c r="C844" s="121" t="s">
        <v>2147</v>
      </c>
      <c r="D844" s="121" t="s">
        <v>222</v>
      </c>
      <c r="E844" s="121" t="s">
        <v>223</v>
      </c>
      <c r="F844" s="121" t="s">
        <v>168</v>
      </c>
      <c r="G844" s="121" t="s">
        <v>1206</v>
      </c>
      <c r="H844" s="10"/>
    </row>
    <row r="845" spans="1:8" x14ac:dyDescent="0.25">
      <c r="A845" s="1" t="s">
        <v>1204</v>
      </c>
      <c r="B845" s="123" t="s">
        <v>1261</v>
      </c>
      <c r="C845" s="121" t="s">
        <v>2147</v>
      </c>
      <c r="D845" s="121" t="s">
        <v>294</v>
      </c>
      <c r="E845" s="121" t="s">
        <v>168</v>
      </c>
      <c r="F845" s="121" t="s">
        <v>168</v>
      </c>
      <c r="G845" s="121" t="s">
        <v>1206</v>
      </c>
      <c r="H845" s="10"/>
    </row>
    <row r="846" spans="1:8" x14ac:dyDescent="0.25">
      <c r="A846" s="1" t="s">
        <v>1204</v>
      </c>
      <c r="B846" s="123" t="s">
        <v>1269</v>
      </c>
      <c r="C846" s="121" t="s">
        <v>2147</v>
      </c>
      <c r="D846" s="121" t="s">
        <v>245</v>
      </c>
      <c r="E846" s="121" t="s">
        <v>299</v>
      </c>
      <c r="F846" s="121" t="s">
        <v>168</v>
      </c>
      <c r="G846" s="121" t="s">
        <v>1206</v>
      </c>
      <c r="H846" s="10"/>
    </row>
    <row r="847" spans="1:8" x14ac:dyDescent="0.25">
      <c r="A847" s="1" t="s">
        <v>1204</v>
      </c>
      <c r="B847" s="123" t="s">
        <v>1271</v>
      </c>
      <c r="C847" s="121" t="s">
        <v>2147</v>
      </c>
      <c r="D847" s="121" t="s">
        <v>174</v>
      </c>
      <c r="E847" s="121" t="s">
        <v>299</v>
      </c>
      <c r="F847" s="121" t="s">
        <v>168</v>
      </c>
      <c r="G847" s="121" t="s">
        <v>1206</v>
      </c>
      <c r="H847" s="10"/>
    </row>
    <row r="848" spans="1:8" x14ac:dyDescent="0.25">
      <c r="A848" s="1" t="s">
        <v>1204</v>
      </c>
      <c r="B848" s="123" t="s">
        <v>1273</v>
      </c>
      <c r="C848" s="121" t="s">
        <v>2147</v>
      </c>
      <c r="D848" s="121" t="s">
        <v>294</v>
      </c>
      <c r="E848" s="121" t="s">
        <v>168</v>
      </c>
      <c r="F848" s="121" t="s">
        <v>168</v>
      </c>
      <c r="G848" s="121" t="s">
        <v>1206</v>
      </c>
      <c r="H848" s="10"/>
    </row>
    <row r="849" spans="1:8" x14ac:dyDescent="0.25">
      <c r="A849" s="1" t="s">
        <v>1204</v>
      </c>
      <c r="B849" s="123" t="s">
        <v>1274</v>
      </c>
      <c r="C849" s="121" t="s">
        <v>2147</v>
      </c>
      <c r="D849" s="121" t="s">
        <v>294</v>
      </c>
      <c r="E849" s="121" t="s">
        <v>168</v>
      </c>
      <c r="F849" s="121" t="s">
        <v>168</v>
      </c>
      <c r="G849" s="121" t="s">
        <v>1206</v>
      </c>
      <c r="H849" s="10"/>
    </row>
    <row r="850" spans="1:8" x14ac:dyDescent="0.25">
      <c r="A850" s="1" t="s">
        <v>1204</v>
      </c>
      <c r="B850" s="123" t="s">
        <v>1275</v>
      </c>
      <c r="C850" s="121" t="s">
        <v>2147</v>
      </c>
      <c r="D850" s="121" t="s">
        <v>294</v>
      </c>
      <c r="E850" s="121" t="s">
        <v>168</v>
      </c>
      <c r="F850" s="121" t="s">
        <v>168</v>
      </c>
      <c r="G850" s="121" t="s">
        <v>1206</v>
      </c>
      <c r="H850" s="10"/>
    </row>
    <row r="851" spans="1:8" x14ac:dyDescent="0.25">
      <c r="A851" s="1" t="s">
        <v>1204</v>
      </c>
      <c r="B851" s="123" t="s">
        <v>1276</v>
      </c>
      <c r="C851" s="121" t="s">
        <v>2147</v>
      </c>
      <c r="D851" s="121" t="s">
        <v>222</v>
      </c>
      <c r="E851" s="121" t="s">
        <v>242</v>
      </c>
      <c r="F851" s="121" t="s">
        <v>168</v>
      </c>
      <c r="G851" s="121" t="s">
        <v>1206</v>
      </c>
      <c r="H851" s="10"/>
    </row>
    <row r="852" spans="1:8" x14ac:dyDescent="0.25">
      <c r="A852" s="1" t="s">
        <v>1204</v>
      </c>
      <c r="B852" s="123" t="s">
        <v>1277</v>
      </c>
      <c r="C852" s="121" t="s">
        <v>2147</v>
      </c>
      <c r="D852" s="121" t="s">
        <v>222</v>
      </c>
      <c r="E852" s="121" t="s">
        <v>223</v>
      </c>
      <c r="F852" s="121" t="s">
        <v>168</v>
      </c>
      <c r="G852" s="121" t="s">
        <v>1206</v>
      </c>
      <c r="H852" s="10"/>
    </row>
    <row r="853" spans="1:8" x14ac:dyDescent="0.25">
      <c r="A853" s="1" t="s">
        <v>1204</v>
      </c>
      <c r="B853" s="123" t="s">
        <v>1283</v>
      </c>
      <c r="C853" s="121" t="s">
        <v>2147</v>
      </c>
      <c r="D853" s="121" t="s">
        <v>174</v>
      </c>
      <c r="E853" s="121" t="s">
        <v>299</v>
      </c>
      <c r="F853" s="121" t="s">
        <v>168</v>
      </c>
      <c r="G853" s="121" t="s">
        <v>1206</v>
      </c>
      <c r="H853" s="10"/>
    </row>
    <row r="854" spans="1:8" x14ac:dyDescent="0.25">
      <c r="A854" s="1" t="s">
        <v>1204</v>
      </c>
      <c r="B854" s="123" t="s">
        <v>1285</v>
      </c>
      <c r="C854" s="121" t="s">
        <v>2147</v>
      </c>
      <c r="D854" s="121" t="s">
        <v>174</v>
      </c>
      <c r="E854" s="121" t="s">
        <v>299</v>
      </c>
      <c r="F854" s="121" t="s">
        <v>168</v>
      </c>
      <c r="G854" s="121" t="s">
        <v>1206</v>
      </c>
      <c r="H854" s="10"/>
    </row>
    <row r="855" spans="1:8" x14ac:dyDescent="0.25">
      <c r="A855" s="1" t="s">
        <v>1204</v>
      </c>
      <c r="B855" s="123" t="s">
        <v>1287</v>
      </c>
      <c r="C855" s="121" t="s">
        <v>2147</v>
      </c>
      <c r="D855" s="121" t="s">
        <v>174</v>
      </c>
      <c r="E855" s="121" t="s">
        <v>299</v>
      </c>
      <c r="F855" s="121" t="s">
        <v>168</v>
      </c>
      <c r="G855" s="121" t="s">
        <v>1206</v>
      </c>
      <c r="H855" s="10"/>
    </row>
    <row r="856" spans="1:8" x14ac:dyDescent="0.25">
      <c r="A856" s="1" t="s">
        <v>1204</v>
      </c>
      <c r="B856" s="123" t="s">
        <v>1289</v>
      </c>
      <c r="C856" s="121" t="s">
        <v>2147</v>
      </c>
      <c r="D856" s="121" t="s">
        <v>174</v>
      </c>
      <c r="E856" s="121" t="s">
        <v>299</v>
      </c>
      <c r="F856" s="121" t="s">
        <v>168</v>
      </c>
      <c r="G856" s="121" t="s">
        <v>1206</v>
      </c>
      <c r="H856" s="10"/>
    </row>
    <row r="857" spans="1:8" x14ac:dyDescent="0.25">
      <c r="A857" s="1" t="s">
        <v>1204</v>
      </c>
      <c r="B857" s="123" t="s">
        <v>1290</v>
      </c>
      <c r="C857" s="121" t="s">
        <v>2147</v>
      </c>
      <c r="D857" s="121" t="s">
        <v>294</v>
      </c>
      <c r="E857" s="121" t="s">
        <v>168</v>
      </c>
      <c r="F857" s="121" t="s">
        <v>168</v>
      </c>
      <c r="G857" s="121" t="s">
        <v>1206</v>
      </c>
      <c r="H857" s="10"/>
    </row>
    <row r="858" spans="1:8" x14ac:dyDescent="0.25">
      <c r="A858" s="1" t="s">
        <v>1204</v>
      </c>
      <c r="B858" s="123" t="s">
        <v>1291</v>
      </c>
      <c r="C858" s="121" t="s">
        <v>2147</v>
      </c>
      <c r="D858" s="121" t="s">
        <v>294</v>
      </c>
      <c r="E858" s="121" t="s">
        <v>168</v>
      </c>
      <c r="F858" s="121" t="s">
        <v>168</v>
      </c>
      <c r="G858" s="121" t="s">
        <v>1206</v>
      </c>
      <c r="H858" s="10"/>
    </row>
    <row r="859" spans="1:8" x14ac:dyDescent="0.25">
      <c r="A859" s="1" t="s">
        <v>1204</v>
      </c>
      <c r="B859" s="123" t="s">
        <v>1292</v>
      </c>
      <c r="C859" s="121" t="s">
        <v>2147</v>
      </c>
      <c r="D859" s="121" t="s">
        <v>294</v>
      </c>
      <c r="E859" s="121" t="s">
        <v>168</v>
      </c>
      <c r="F859" s="121" t="s">
        <v>168</v>
      </c>
      <c r="G859" s="121" t="s">
        <v>1206</v>
      </c>
      <c r="H859" s="10"/>
    </row>
    <row r="860" spans="1:8" x14ac:dyDescent="0.25">
      <c r="A860" s="1" t="s">
        <v>1204</v>
      </c>
      <c r="B860" s="123" t="s">
        <v>1293</v>
      </c>
      <c r="C860" s="121" t="s">
        <v>2147</v>
      </c>
      <c r="D860" s="121" t="s">
        <v>294</v>
      </c>
      <c r="E860" s="121" t="s">
        <v>168</v>
      </c>
      <c r="F860" s="121" t="s">
        <v>168</v>
      </c>
      <c r="G860" s="121" t="s">
        <v>1206</v>
      </c>
      <c r="H860" s="10"/>
    </row>
    <row r="861" spans="1:8" x14ac:dyDescent="0.25">
      <c r="A861" s="1" t="s">
        <v>1204</v>
      </c>
      <c r="B861" s="123" t="s">
        <v>1294</v>
      </c>
      <c r="C861" s="121" t="s">
        <v>2147</v>
      </c>
      <c r="D861" s="121" t="s">
        <v>222</v>
      </c>
      <c r="E861" s="121" t="s">
        <v>223</v>
      </c>
      <c r="F861" s="121" t="s">
        <v>168</v>
      </c>
      <c r="G861" s="121" t="s">
        <v>1206</v>
      </c>
      <c r="H861" s="10"/>
    </row>
    <row r="862" spans="1:8" x14ac:dyDescent="0.25">
      <c r="A862" s="1" t="s">
        <v>1204</v>
      </c>
      <c r="B862" s="123" t="s">
        <v>1295</v>
      </c>
      <c r="C862" s="121" t="s">
        <v>2147</v>
      </c>
      <c r="D862" s="121" t="s">
        <v>222</v>
      </c>
      <c r="E862" s="121" t="s">
        <v>223</v>
      </c>
      <c r="F862" s="121" t="s">
        <v>168</v>
      </c>
      <c r="G862" s="121" t="s">
        <v>1206</v>
      </c>
      <c r="H862" s="10"/>
    </row>
    <row r="863" spans="1:8" x14ac:dyDescent="0.25">
      <c r="A863" s="1" t="s">
        <v>1204</v>
      </c>
      <c r="B863" s="123" t="s">
        <v>1296</v>
      </c>
      <c r="C863" s="121" t="s">
        <v>2147</v>
      </c>
      <c r="D863" s="121" t="s">
        <v>222</v>
      </c>
      <c r="E863" s="121" t="s">
        <v>223</v>
      </c>
      <c r="F863" s="121" t="s">
        <v>168</v>
      </c>
      <c r="G863" s="121" t="s">
        <v>1206</v>
      </c>
      <c r="H863" s="10"/>
    </row>
    <row r="864" spans="1:8" x14ac:dyDescent="0.25">
      <c r="A864" s="1" t="s">
        <v>1204</v>
      </c>
      <c r="B864" s="123" t="s">
        <v>1298</v>
      </c>
      <c r="C864" s="121" t="s">
        <v>2147</v>
      </c>
      <c r="D864" s="121" t="s">
        <v>174</v>
      </c>
      <c r="E864" s="121" t="s">
        <v>299</v>
      </c>
      <c r="F864" s="121" t="s">
        <v>168</v>
      </c>
      <c r="G864" s="121" t="s">
        <v>1206</v>
      </c>
      <c r="H864" s="10"/>
    </row>
    <row r="865" spans="1:8" x14ac:dyDescent="0.25">
      <c r="A865" s="1" t="s">
        <v>1204</v>
      </c>
      <c r="B865" s="123" t="s">
        <v>1299</v>
      </c>
      <c r="C865" s="121" t="s">
        <v>2147</v>
      </c>
      <c r="D865" s="121" t="s">
        <v>222</v>
      </c>
      <c r="E865" s="121" t="s">
        <v>223</v>
      </c>
      <c r="F865" s="121" t="s">
        <v>168</v>
      </c>
      <c r="G865" s="121" t="s">
        <v>1206</v>
      </c>
      <c r="H865" s="10"/>
    </row>
    <row r="866" spans="1:8" x14ac:dyDescent="0.25">
      <c r="A866" s="1" t="s">
        <v>1204</v>
      </c>
      <c r="B866" s="123" t="s">
        <v>1300</v>
      </c>
      <c r="C866" s="121" t="s">
        <v>2147</v>
      </c>
      <c r="D866" s="121" t="s">
        <v>222</v>
      </c>
      <c r="E866" s="121" t="s">
        <v>223</v>
      </c>
      <c r="F866" s="121" t="s">
        <v>168</v>
      </c>
      <c r="G866" s="121" t="s">
        <v>1206</v>
      </c>
      <c r="H866" s="10"/>
    </row>
    <row r="867" spans="1:8" x14ac:dyDescent="0.25">
      <c r="A867" s="1" t="s">
        <v>1204</v>
      </c>
      <c r="B867" s="123" t="s">
        <v>1302</v>
      </c>
      <c r="C867" s="121" t="s">
        <v>2147</v>
      </c>
      <c r="D867" s="121" t="s">
        <v>264</v>
      </c>
      <c r="E867" s="121" t="s">
        <v>299</v>
      </c>
      <c r="F867" s="121" t="s">
        <v>168</v>
      </c>
      <c r="G867" s="121" t="s">
        <v>1206</v>
      </c>
      <c r="H867" s="10"/>
    </row>
    <row r="868" spans="1:8" x14ac:dyDescent="0.25">
      <c r="A868" s="1" t="s">
        <v>1204</v>
      </c>
      <c r="B868" s="123" t="s">
        <v>1305</v>
      </c>
      <c r="C868" s="121" t="s">
        <v>2147</v>
      </c>
      <c r="D868" s="121" t="s">
        <v>294</v>
      </c>
      <c r="E868" s="121" t="s">
        <v>168</v>
      </c>
      <c r="F868" s="121" t="s">
        <v>168</v>
      </c>
      <c r="G868" s="121" t="s">
        <v>1206</v>
      </c>
      <c r="H868" s="10"/>
    </row>
    <row r="869" spans="1:8" x14ac:dyDescent="0.25">
      <c r="A869" s="1" t="s">
        <v>1204</v>
      </c>
      <c r="B869" s="123" t="s">
        <v>1210</v>
      </c>
      <c r="C869" s="121" t="s">
        <v>2150</v>
      </c>
      <c r="D869" s="121" t="s">
        <v>180</v>
      </c>
      <c r="E869" s="121" t="s">
        <v>299</v>
      </c>
      <c r="F869" s="121" t="s">
        <v>168</v>
      </c>
      <c r="G869" s="121" t="s">
        <v>1206</v>
      </c>
      <c r="H869" s="10"/>
    </row>
    <row r="870" spans="1:8" x14ac:dyDescent="0.25">
      <c r="A870" s="1" t="s">
        <v>1204</v>
      </c>
      <c r="B870" s="123" t="s">
        <v>1212</v>
      </c>
      <c r="C870" s="121" t="s">
        <v>2150</v>
      </c>
      <c r="D870" s="121" t="s">
        <v>257</v>
      </c>
      <c r="E870" s="121" t="s">
        <v>299</v>
      </c>
      <c r="F870" s="121" t="s">
        <v>168</v>
      </c>
      <c r="G870" s="121" t="s">
        <v>1206</v>
      </c>
      <c r="H870" s="10"/>
    </row>
    <row r="871" spans="1:8" x14ac:dyDescent="0.25">
      <c r="A871" s="1" t="s">
        <v>1204</v>
      </c>
      <c r="B871" s="123" t="s">
        <v>1213</v>
      </c>
      <c r="C871" s="121" t="s">
        <v>2150</v>
      </c>
      <c r="D871" s="121" t="s">
        <v>257</v>
      </c>
      <c r="E871" s="121" t="s">
        <v>299</v>
      </c>
      <c r="F871" s="121" t="s">
        <v>168</v>
      </c>
      <c r="G871" s="121" t="s">
        <v>1206</v>
      </c>
      <c r="H871" s="10"/>
    </row>
    <row r="872" spans="1:8" x14ac:dyDescent="0.25">
      <c r="A872" s="1" t="s">
        <v>1204</v>
      </c>
      <c r="B872" s="123" t="s">
        <v>1214</v>
      </c>
      <c r="C872" s="121" t="s">
        <v>2150</v>
      </c>
      <c r="D872" s="121" t="s">
        <v>257</v>
      </c>
      <c r="E872" s="121" t="s">
        <v>299</v>
      </c>
      <c r="F872" s="121" t="s">
        <v>168</v>
      </c>
      <c r="G872" s="121" t="s">
        <v>1206</v>
      </c>
      <c r="H872" s="10"/>
    </row>
    <row r="873" spans="1:8" x14ac:dyDescent="0.25">
      <c r="A873" s="1" t="s">
        <v>1204</v>
      </c>
      <c r="B873" s="123" t="s">
        <v>1215</v>
      </c>
      <c r="C873" s="121" t="s">
        <v>2150</v>
      </c>
      <c r="D873" s="121" t="s">
        <v>180</v>
      </c>
      <c r="E873" s="121" t="s">
        <v>299</v>
      </c>
      <c r="F873" s="121" t="s">
        <v>168</v>
      </c>
      <c r="G873" s="121" t="s">
        <v>1206</v>
      </c>
      <c r="H873" s="10"/>
    </row>
    <row r="874" spans="1:8" x14ac:dyDescent="0.25">
      <c r="A874" s="1" t="s">
        <v>1204</v>
      </c>
      <c r="B874" s="123" t="s">
        <v>1216</v>
      </c>
      <c r="C874" s="121" t="s">
        <v>2150</v>
      </c>
      <c r="D874" s="121" t="s">
        <v>257</v>
      </c>
      <c r="E874" s="121" t="s">
        <v>299</v>
      </c>
      <c r="F874" s="121" t="s">
        <v>168</v>
      </c>
      <c r="G874" s="121" t="s">
        <v>1206</v>
      </c>
      <c r="H874" s="10"/>
    </row>
    <row r="875" spans="1:8" x14ac:dyDescent="0.25">
      <c r="A875" s="1" t="s">
        <v>1204</v>
      </c>
      <c r="B875" s="123" t="s">
        <v>1217</v>
      </c>
      <c r="C875" s="121" t="s">
        <v>2150</v>
      </c>
      <c r="D875" s="121" t="s">
        <v>180</v>
      </c>
      <c r="E875" s="121" t="s">
        <v>299</v>
      </c>
      <c r="F875" s="121" t="s">
        <v>168</v>
      </c>
      <c r="G875" s="121" t="s">
        <v>1206</v>
      </c>
      <c r="H875" s="10"/>
    </row>
    <row r="876" spans="1:8" x14ac:dyDescent="0.25">
      <c r="A876" s="1" t="s">
        <v>1204</v>
      </c>
      <c r="B876" s="123" t="s">
        <v>1218</v>
      </c>
      <c r="C876" s="121" t="s">
        <v>2150</v>
      </c>
      <c r="D876" s="121" t="s">
        <v>257</v>
      </c>
      <c r="E876" s="121" t="s">
        <v>299</v>
      </c>
      <c r="F876" s="121" t="s">
        <v>168</v>
      </c>
      <c r="G876" s="121" t="s">
        <v>1206</v>
      </c>
      <c r="H876" s="10"/>
    </row>
    <row r="877" spans="1:8" x14ac:dyDescent="0.25">
      <c r="A877" s="1" t="s">
        <v>1204</v>
      </c>
      <c r="B877" s="123" t="s">
        <v>1219</v>
      </c>
      <c r="C877" s="121" t="s">
        <v>2150</v>
      </c>
      <c r="D877" s="121" t="s">
        <v>257</v>
      </c>
      <c r="E877" s="121" t="s">
        <v>299</v>
      </c>
      <c r="F877" s="121" t="s">
        <v>168</v>
      </c>
      <c r="G877" s="121" t="s">
        <v>1206</v>
      </c>
      <c r="H877" s="10"/>
    </row>
    <row r="878" spans="1:8" x14ac:dyDescent="0.25">
      <c r="A878" s="1" t="s">
        <v>1204</v>
      </c>
      <c r="B878" s="123" t="s">
        <v>1220</v>
      </c>
      <c r="C878" s="121" t="s">
        <v>2150</v>
      </c>
      <c r="D878" s="121" t="s">
        <v>257</v>
      </c>
      <c r="E878" s="121" t="s">
        <v>299</v>
      </c>
      <c r="F878" s="121" t="s">
        <v>168</v>
      </c>
      <c r="G878" s="121" t="s">
        <v>1206</v>
      </c>
      <c r="H878" s="10"/>
    </row>
    <row r="879" spans="1:8" x14ac:dyDescent="0.25">
      <c r="A879" s="1" t="s">
        <v>1204</v>
      </c>
      <c r="B879" s="123" t="s">
        <v>1221</v>
      </c>
      <c r="C879" s="121" t="s">
        <v>2150</v>
      </c>
      <c r="D879" s="121" t="s">
        <v>180</v>
      </c>
      <c r="E879" s="121" t="s">
        <v>299</v>
      </c>
      <c r="F879" s="121" t="s">
        <v>168</v>
      </c>
      <c r="G879" s="121" t="s">
        <v>1206</v>
      </c>
      <c r="H879" s="10"/>
    </row>
    <row r="880" spans="1:8" x14ac:dyDescent="0.25">
      <c r="A880" s="1" t="s">
        <v>1204</v>
      </c>
      <c r="B880" s="123" t="s">
        <v>1222</v>
      </c>
      <c r="C880" s="121" t="s">
        <v>2150</v>
      </c>
      <c r="D880" s="121" t="s">
        <v>180</v>
      </c>
      <c r="E880" s="121" t="s">
        <v>299</v>
      </c>
      <c r="F880" s="121" t="s">
        <v>168</v>
      </c>
      <c r="G880" s="121" t="s">
        <v>1206</v>
      </c>
      <c r="H880" s="10"/>
    </row>
    <row r="881" spans="1:8" x14ac:dyDescent="0.25">
      <c r="A881" s="1" t="s">
        <v>1204</v>
      </c>
      <c r="B881" s="123" t="s">
        <v>1223</v>
      </c>
      <c r="C881" s="121" t="s">
        <v>2150</v>
      </c>
      <c r="D881" s="121" t="s">
        <v>180</v>
      </c>
      <c r="E881" s="121" t="s">
        <v>299</v>
      </c>
      <c r="F881" s="121" t="s">
        <v>168</v>
      </c>
      <c r="G881" s="121" t="s">
        <v>1206</v>
      </c>
      <c r="H881" s="10"/>
    </row>
    <row r="882" spans="1:8" x14ac:dyDescent="0.25">
      <c r="A882" s="1" t="s">
        <v>1204</v>
      </c>
      <c r="B882" s="123" t="s">
        <v>1224</v>
      </c>
      <c r="C882" s="121" t="s">
        <v>2150</v>
      </c>
      <c r="D882" s="121" t="s">
        <v>257</v>
      </c>
      <c r="E882" s="121" t="s">
        <v>299</v>
      </c>
      <c r="F882" s="121" t="s">
        <v>168</v>
      </c>
      <c r="G882" s="121" t="s">
        <v>1206</v>
      </c>
      <c r="H882" s="10"/>
    </row>
    <row r="883" spans="1:8" x14ac:dyDescent="0.25">
      <c r="A883" s="1" t="s">
        <v>1204</v>
      </c>
      <c r="B883" s="123" t="s">
        <v>1225</v>
      </c>
      <c r="C883" s="121" t="s">
        <v>2150</v>
      </c>
      <c r="D883" s="121" t="s">
        <v>257</v>
      </c>
      <c r="E883" s="121" t="s">
        <v>299</v>
      </c>
      <c r="F883" s="121" t="s">
        <v>168</v>
      </c>
      <c r="G883" s="121" t="s">
        <v>1206</v>
      </c>
      <c r="H883" s="10"/>
    </row>
    <row r="884" spans="1:8" x14ac:dyDescent="0.25">
      <c r="A884" s="1" t="s">
        <v>1204</v>
      </c>
      <c r="B884" s="123" t="s">
        <v>1226</v>
      </c>
      <c r="C884" s="121" t="s">
        <v>2150</v>
      </c>
      <c r="D884" s="121" t="s">
        <v>183</v>
      </c>
      <c r="E884" s="121" t="s">
        <v>299</v>
      </c>
      <c r="F884" s="121" t="s">
        <v>168</v>
      </c>
      <c r="G884" s="121" t="s">
        <v>1206</v>
      </c>
      <c r="H884" s="10"/>
    </row>
    <row r="885" spans="1:8" x14ac:dyDescent="0.25">
      <c r="A885" s="1" t="s">
        <v>1204</v>
      </c>
      <c r="B885" s="123" t="s">
        <v>1227</v>
      </c>
      <c r="C885" s="121" t="s">
        <v>2150</v>
      </c>
      <c r="D885" s="121" t="s">
        <v>183</v>
      </c>
      <c r="E885" s="121" t="s">
        <v>299</v>
      </c>
      <c r="F885" s="121" t="s">
        <v>168</v>
      </c>
      <c r="G885" s="121" t="s">
        <v>1206</v>
      </c>
      <c r="H885" s="10"/>
    </row>
    <row r="886" spans="1:8" x14ac:dyDescent="0.25">
      <c r="A886" s="1" t="s">
        <v>1204</v>
      </c>
      <c r="B886" s="123" t="s">
        <v>1229</v>
      </c>
      <c r="C886" s="121" t="s">
        <v>2150</v>
      </c>
      <c r="D886" s="121" t="s">
        <v>183</v>
      </c>
      <c r="E886" s="121" t="s">
        <v>299</v>
      </c>
      <c r="F886" s="121" t="s">
        <v>168</v>
      </c>
      <c r="G886" s="121" t="s">
        <v>1206</v>
      </c>
      <c r="H886" s="10"/>
    </row>
    <row r="887" spans="1:8" x14ac:dyDescent="0.25">
      <c r="A887" s="1" t="s">
        <v>1204</v>
      </c>
      <c r="B887" s="123" t="s">
        <v>1231</v>
      </c>
      <c r="C887" s="121" t="s">
        <v>2150</v>
      </c>
      <c r="D887" s="121" t="s">
        <v>180</v>
      </c>
      <c r="E887" s="121" t="s">
        <v>299</v>
      </c>
      <c r="F887" s="121" t="s">
        <v>168</v>
      </c>
      <c r="G887" s="121" t="s">
        <v>1206</v>
      </c>
      <c r="H887" s="10"/>
    </row>
    <row r="888" spans="1:8" x14ac:dyDescent="0.25">
      <c r="A888" s="1" t="s">
        <v>1204</v>
      </c>
      <c r="B888" s="123" t="s">
        <v>1233</v>
      </c>
      <c r="C888" s="121" t="s">
        <v>2150</v>
      </c>
      <c r="D888" s="121" t="s">
        <v>180</v>
      </c>
      <c r="E888" s="121" t="s">
        <v>299</v>
      </c>
      <c r="F888" s="121" t="s">
        <v>168</v>
      </c>
      <c r="G888" s="121" t="s">
        <v>1206</v>
      </c>
      <c r="H888" s="10"/>
    </row>
    <row r="889" spans="1:8" x14ac:dyDescent="0.25">
      <c r="A889" s="1" t="s">
        <v>1204</v>
      </c>
      <c r="B889" s="123" t="s">
        <v>1236</v>
      </c>
      <c r="C889" s="121" t="s">
        <v>2150</v>
      </c>
      <c r="D889" s="121" t="s">
        <v>177</v>
      </c>
      <c r="E889" s="121" t="s">
        <v>299</v>
      </c>
      <c r="F889" s="121" t="s">
        <v>168</v>
      </c>
      <c r="G889" s="121" t="s">
        <v>1206</v>
      </c>
      <c r="H889" s="10"/>
    </row>
    <row r="890" spans="1:8" x14ac:dyDescent="0.25">
      <c r="A890" s="1" t="s">
        <v>1204</v>
      </c>
      <c r="B890" s="123" t="s">
        <v>1244</v>
      </c>
      <c r="C890" s="121" t="s">
        <v>2150</v>
      </c>
      <c r="D890" s="121" t="s">
        <v>257</v>
      </c>
      <c r="E890" s="121" t="s">
        <v>299</v>
      </c>
      <c r="F890" s="121" t="s">
        <v>168</v>
      </c>
      <c r="G890" s="121" t="s">
        <v>1206</v>
      </c>
      <c r="H890" s="10"/>
    </row>
    <row r="891" spans="1:8" x14ac:dyDescent="0.25">
      <c r="A891" s="1" t="s">
        <v>1204</v>
      </c>
      <c r="B891" s="123" t="s">
        <v>1248</v>
      </c>
      <c r="C891" s="121" t="s">
        <v>2150</v>
      </c>
      <c r="D891" s="121" t="s">
        <v>183</v>
      </c>
      <c r="E891" s="121" t="s">
        <v>299</v>
      </c>
      <c r="F891" s="121" t="s">
        <v>168</v>
      </c>
      <c r="G891" s="121" t="s">
        <v>1206</v>
      </c>
      <c r="H891" s="10"/>
    </row>
    <row r="892" spans="1:8" x14ac:dyDescent="0.25">
      <c r="A892" s="1" t="s">
        <v>1204</v>
      </c>
      <c r="B892" s="123" t="s">
        <v>1249</v>
      </c>
      <c r="C892" s="121" t="s">
        <v>2150</v>
      </c>
      <c r="D892" s="121" t="s">
        <v>180</v>
      </c>
      <c r="E892" s="121" t="s">
        <v>299</v>
      </c>
      <c r="F892" s="121" t="s">
        <v>168</v>
      </c>
      <c r="G892" s="121" t="s">
        <v>1206</v>
      </c>
      <c r="H892" s="10"/>
    </row>
    <row r="893" spans="1:8" x14ac:dyDescent="0.25">
      <c r="A893" s="1" t="s">
        <v>1204</v>
      </c>
      <c r="B893" s="123" t="s">
        <v>1250</v>
      </c>
      <c r="C893" s="121" t="s">
        <v>2150</v>
      </c>
      <c r="D893" s="121" t="s">
        <v>257</v>
      </c>
      <c r="E893" s="121" t="s">
        <v>299</v>
      </c>
      <c r="F893" s="121" t="s">
        <v>168</v>
      </c>
      <c r="G893" s="121" t="s">
        <v>1206</v>
      </c>
      <c r="H893" s="10"/>
    </row>
    <row r="894" spans="1:8" x14ac:dyDescent="0.25">
      <c r="A894" s="1" t="s">
        <v>1204</v>
      </c>
      <c r="B894" s="123" t="s">
        <v>1251</v>
      </c>
      <c r="C894" s="121" t="s">
        <v>2150</v>
      </c>
      <c r="D894" s="121" t="s">
        <v>257</v>
      </c>
      <c r="E894" s="121" t="s">
        <v>299</v>
      </c>
      <c r="F894" s="121" t="s">
        <v>168</v>
      </c>
      <c r="G894" s="121" t="s">
        <v>1206</v>
      </c>
      <c r="H894" s="10"/>
    </row>
    <row r="895" spans="1:8" x14ac:dyDescent="0.25">
      <c r="A895" s="1" t="s">
        <v>1204</v>
      </c>
      <c r="B895" s="123" t="s">
        <v>1252</v>
      </c>
      <c r="C895" s="121" t="s">
        <v>2150</v>
      </c>
      <c r="D895" s="121" t="s">
        <v>257</v>
      </c>
      <c r="E895" s="121" t="s">
        <v>299</v>
      </c>
      <c r="F895" s="121" t="s">
        <v>168</v>
      </c>
      <c r="G895" s="121" t="s">
        <v>1206</v>
      </c>
      <c r="H895" s="10"/>
    </row>
    <row r="896" spans="1:8" x14ac:dyDescent="0.25">
      <c r="A896" s="1" t="s">
        <v>1204</v>
      </c>
      <c r="B896" s="123" t="s">
        <v>1253</v>
      </c>
      <c r="C896" s="121" t="s">
        <v>2150</v>
      </c>
      <c r="D896" s="121" t="s">
        <v>180</v>
      </c>
      <c r="E896" s="121" t="s">
        <v>299</v>
      </c>
      <c r="F896" s="121" t="s">
        <v>168</v>
      </c>
      <c r="G896" s="121" t="s">
        <v>1206</v>
      </c>
      <c r="H896" s="10"/>
    </row>
    <row r="897" spans="1:8" x14ac:dyDescent="0.25">
      <c r="A897" s="1" t="s">
        <v>1204</v>
      </c>
      <c r="B897" s="123" t="s">
        <v>1255</v>
      </c>
      <c r="C897" s="121" t="s">
        <v>2150</v>
      </c>
      <c r="D897" s="121" t="s">
        <v>257</v>
      </c>
      <c r="E897" s="121" t="s">
        <v>299</v>
      </c>
      <c r="F897" s="121" t="s">
        <v>168</v>
      </c>
      <c r="G897" s="121" t="s">
        <v>1206</v>
      </c>
      <c r="H897" s="10"/>
    </row>
    <row r="898" spans="1:8" x14ac:dyDescent="0.25">
      <c r="A898" s="1" t="s">
        <v>1204</v>
      </c>
      <c r="B898" s="123" t="s">
        <v>1256</v>
      </c>
      <c r="C898" s="121" t="s">
        <v>2150</v>
      </c>
      <c r="D898" s="121" t="s">
        <v>257</v>
      </c>
      <c r="E898" s="121" t="s">
        <v>299</v>
      </c>
      <c r="F898" s="121" t="s">
        <v>168</v>
      </c>
      <c r="G898" s="121" t="s">
        <v>1206</v>
      </c>
      <c r="H898" s="10"/>
    </row>
    <row r="899" spans="1:8" x14ac:dyDescent="0.25">
      <c r="A899" s="1" t="s">
        <v>1204</v>
      </c>
      <c r="B899" s="123" t="s">
        <v>1257</v>
      </c>
      <c r="C899" s="121" t="s">
        <v>2150</v>
      </c>
      <c r="D899" s="121" t="s">
        <v>257</v>
      </c>
      <c r="E899" s="121" t="s">
        <v>299</v>
      </c>
      <c r="F899" s="121" t="s">
        <v>168</v>
      </c>
      <c r="G899" s="121" t="s">
        <v>1206</v>
      </c>
      <c r="H899" s="10"/>
    </row>
    <row r="900" spans="1:8" x14ac:dyDescent="0.25">
      <c r="A900" s="1" t="s">
        <v>1204</v>
      </c>
      <c r="B900" s="123" t="s">
        <v>1258</v>
      </c>
      <c r="C900" s="121" t="s">
        <v>2150</v>
      </c>
      <c r="D900" s="121" t="s">
        <v>177</v>
      </c>
      <c r="E900" s="121" t="s">
        <v>299</v>
      </c>
      <c r="F900" s="121" t="s">
        <v>168</v>
      </c>
      <c r="G900" s="121" t="s">
        <v>1206</v>
      </c>
      <c r="H900" s="10"/>
    </row>
    <row r="901" spans="1:8" x14ac:dyDescent="0.25">
      <c r="A901" s="1" t="s">
        <v>1204</v>
      </c>
      <c r="B901" s="123" t="s">
        <v>1262</v>
      </c>
      <c r="C901" s="121" t="s">
        <v>2150</v>
      </c>
      <c r="D901" s="121" t="s">
        <v>257</v>
      </c>
      <c r="E901" s="121" t="s">
        <v>299</v>
      </c>
      <c r="F901" s="121" t="s">
        <v>168</v>
      </c>
      <c r="G901" s="121" t="s">
        <v>1206</v>
      </c>
      <c r="H901" s="10"/>
    </row>
    <row r="902" spans="1:8" x14ac:dyDescent="0.25">
      <c r="A902" s="1" t="s">
        <v>1204</v>
      </c>
      <c r="B902" s="123" t="s">
        <v>1263</v>
      </c>
      <c r="C902" s="121" t="s">
        <v>2150</v>
      </c>
      <c r="D902" s="121" t="s">
        <v>1264</v>
      </c>
      <c r="E902" s="121" t="s">
        <v>299</v>
      </c>
      <c r="F902" s="121" t="s">
        <v>168</v>
      </c>
      <c r="G902" s="121" t="s">
        <v>1206</v>
      </c>
      <c r="H902" s="10"/>
    </row>
    <row r="903" spans="1:8" x14ac:dyDescent="0.25">
      <c r="A903" s="1" t="s">
        <v>1204</v>
      </c>
      <c r="B903" s="123" t="s">
        <v>1265</v>
      </c>
      <c r="C903" s="121" t="s">
        <v>2150</v>
      </c>
      <c r="D903" s="121" t="s">
        <v>177</v>
      </c>
      <c r="E903" s="121" t="s">
        <v>299</v>
      </c>
      <c r="F903" s="121" t="s">
        <v>168</v>
      </c>
      <c r="G903" s="121" t="s">
        <v>1206</v>
      </c>
      <c r="H903" s="10"/>
    </row>
    <row r="904" spans="1:8" x14ac:dyDescent="0.25">
      <c r="A904" s="1" t="s">
        <v>1204</v>
      </c>
      <c r="B904" s="123" t="s">
        <v>1266</v>
      </c>
      <c r="C904" s="121" t="s">
        <v>2150</v>
      </c>
      <c r="D904" s="121" t="s">
        <v>183</v>
      </c>
      <c r="E904" s="121" t="s">
        <v>299</v>
      </c>
      <c r="F904" s="121" t="s">
        <v>168</v>
      </c>
      <c r="G904" s="121" t="s">
        <v>1206</v>
      </c>
      <c r="H904" s="10"/>
    </row>
    <row r="905" spans="1:8" x14ac:dyDescent="0.25">
      <c r="A905" s="1" t="s">
        <v>1204</v>
      </c>
      <c r="B905" s="123" t="s">
        <v>1267</v>
      </c>
      <c r="C905" s="121" t="s">
        <v>2150</v>
      </c>
      <c r="D905" s="121" t="s">
        <v>183</v>
      </c>
      <c r="E905" s="121" t="s">
        <v>299</v>
      </c>
      <c r="F905" s="121" t="s">
        <v>168</v>
      </c>
      <c r="G905" s="121" t="s">
        <v>1206</v>
      </c>
      <c r="H905" s="10"/>
    </row>
    <row r="906" spans="1:8" x14ac:dyDescent="0.25">
      <c r="A906" s="1" t="s">
        <v>1204</v>
      </c>
      <c r="B906" s="123" t="s">
        <v>1268</v>
      </c>
      <c r="C906" s="121" t="s">
        <v>2150</v>
      </c>
      <c r="D906" s="121" t="s">
        <v>257</v>
      </c>
      <c r="E906" s="121" t="s">
        <v>299</v>
      </c>
      <c r="F906" s="121" t="s">
        <v>168</v>
      </c>
      <c r="G906" s="121" t="s">
        <v>1206</v>
      </c>
      <c r="H906" s="10"/>
    </row>
    <row r="907" spans="1:8" x14ac:dyDescent="0.25">
      <c r="A907" s="1" t="s">
        <v>1204</v>
      </c>
      <c r="B907" s="123" t="s">
        <v>1270</v>
      </c>
      <c r="C907" s="121" t="s">
        <v>2150</v>
      </c>
      <c r="D907" s="121" t="s">
        <v>257</v>
      </c>
      <c r="E907" s="121" t="s">
        <v>299</v>
      </c>
      <c r="F907" s="121" t="s">
        <v>168</v>
      </c>
      <c r="G907" s="121" t="s">
        <v>1206</v>
      </c>
      <c r="H907" s="10"/>
    </row>
    <row r="908" spans="1:8" x14ac:dyDescent="0.25">
      <c r="A908" s="1" t="s">
        <v>1204</v>
      </c>
      <c r="B908" s="123" t="s">
        <v>1272</v>
      </c>
      <c r="C908" s="121" t="s">
        <v>2150</v>
      </c>
      <c r="D908" s="121" t="s">
        <v>183</v>
      </c>
      <c r="E908" s="121" t="s">
        <v>299</v>
      </c>
      <c r="F908" s="121" t="s">
        <v>168</v>
      </c>
      <c r="G908" s="121" t="s">
        <v>1206</v>
      </c>
      <c r="H908" s="10"/>
    </row>
    <row r="909" spans="1:8" x14ac:dyDescent="0.25">
      <c r="A909" s="1" t="s">
        <v>1204</v>
      </c>
      <c r="B909" s="123" t="s">
        <v>1278</v>
      </c>
      <c r="C909" s="121" t="s">
        <v>2150</v>
      </c>
      <c r="D909" s="121" t="s">
        <v>180</v>
      </c>
      <c r="E909" s="121" t="s">
        <v>299</v>
      </c>
      <c r="F909" s="121" t="s">
        <v>168</v>
      </c>
      <c r="G909" s="121" t="s">
        <v>1206</v>
      </c>
      <c r="H909" s="10"/>
    </row>
    <row r="910" spans="1:8" x14ac:dyDescent="0.25">
      <c r="A910" s="1" t="s">
        <v>1204</v>
      </c>
      <c r="B910" s="123" t="s">
        <v>1279</v>
      </c>
      <c r="C910" s="121" t="s">
        <v>2150</v>
      </c>
      <c r="D910" s="121" t="s">
        <v>180</v>
      </c>
      <c r="E910" s="121" t="s">
        <v>299</v>
      </c>
      <c r="F910" s="121" t="s">
        <v>168</v>
      </c>
      <c r="G910" s="121" t="s">
        <v>1206</v>
      </c>
      <c r="H910" s="10"/>
    </row>
    <row r="911" spans="1:8" x14ac:dyDescent="0.25">
      <c r="A911" s="1" t="s">
        <v>1204</v>
      </c>
      <c r="B911" s="123" t="s">
        <v>1280</v>
      </c>
      <c r="C911" s="121" t="s">
        <v>2150</v>
      </c>
      <c r="D911" s="121" t="s">
        <v>180</v>
      </c>
      <c r="E911" s="121" t="s">
        <v>299</v>
      </c>
      <c r="F911" s="121" t="s">
        <v>168</v>
      </c>
      <c r="G911" s="121" t="s">
        <v>1206</v>
      </c>
      <c r="H911" s="10"/>
    </row>
    <row r="912" spans="1:8" x14ac:dyDescent="0.25">
      <c r="A912" s="1" t="s">
        <v>1204</v>
      </c>
      <c r="B912" s="123" t="s">
        <v>1281</v>
      </c>
      <c r="C912" s="121" t="s">
        <v>2150</v>
      </c>
      <c r="D912" s="121" t="s">
        <v>1264</v>
      </c>
      <c r="E912" s="121" t="s">
        <v>299</v>
      </c>
      <c r="F912" s="121" t="s">
        <v>168</v>
      </c>
      <c r="G912" s="121" t="s">
        <v>1206</v>
      </c>
      <c r="H912" s="10"/>
    </row>
    <row r="913" spans="1:8" x14ac:dyDescent="0.25">
      <c r="A913" s="1" t="s">
        <v>1204</v>
      </c>
      <c r="B913" s="123" t="s">
        <v>1282</v>
      </c>
      <c r="C913" s="121" t="s">
        <v>2150</v>
      </c>
      <c r="D913" s="121" t="s">
        <v>257</v>
      </c>
      <c r="E913" s="121" t="s">
        <v>299</v>
      </c>
      <c r="F913" s="121" t="s">
        <v>168</v>
      </c>
      <c r="G913" s="121" t="s">
        <v>1206</v>
      </c>
      <c r="H913" s="10"/>
    </row>
    <row r="914" spans="1:8" x14ac:dyDescent="0.25">
      <c r="A914" s="1" t="s">
        <v>1204</v>
      </c>
      <c r="B914" s="123" t="s">
        <v>1284</v>
      </c>
      <c r="C914" s="121" t="s">
        <v>2150</v>
      </c>
      <c r="D914" s="121" t="s">
        <v>257</v>
      </c>
      <c r="E914" s="121" t="s">
        <v>299</v>
      </c>
      <c r="F914" s="121" t="s">
        <v>168</v>
      </c>
      <c r="G914" s="121" t="s">
        <v>1206</v>
      </c>
      <c r="H914" s="10"/>
    </row>
    <row r="915" spans="1:8" x14ac:dyDescent="0.25">
      <c r="A915" s="1" t="s">
        <v>1204</v>
      </c>
      <c r="B915" s="123" t="s">
        <v>1286</v>
      </c>
      <c r="C915" s="121" t="s">
        <v>2150</v>
      </c>
      <c r="D915" s="121" t="s">
        <v>183</v>
      </c>
      <c r="E915" s="121" t="s">
        <v>299</v>
      </c>
      <c r="F915" s="121" t="s">
        <v>168</v>
      </c>
      <c r="G915" s="121" t="s">
        <v>1206</v>
      </c>
      <c r="H915" s="10"/>
    </row>
    <row r="916" spans="1:8" x14ac:dyDescent="0.25">
      <c r="A916" s="1" t="s">
        <v>1204</v>
      </c>
      <c r="B916" s="123" t="s">
        <v>1288</v>
      </c>
      <c r="C916" s="121" t="s">
        <v>2150</v>
      </c>
      <c r="D916" s="121" t="s">
        <v>257</v>
      </c>
      <c r="E916" s="121" t="s">
        <v>299</v>
      </c>
      <c r="F916" s="121" t="s">
        <v>168</v>
      </c>
      <c r="G916" s="121" t="s">
        <v>1206</v>
      </c>
      <c r="H916" s="10"/>
    </row>
    <row r="917" spans="1:8" x14ac:dyDescent="0.25">
      <c r="A917" s="1" t="s">
        <v>1204</v>
      </c>
      <c r="B917" s="123" t="s">
        <v>1297</v>
      </c>
      <c r="C917" s="121" t="s">
        <v>2150</v>
      </c>
      <c r="D917" s="121" t="s">
        <v>180</v>
      </c>
      <c r="E917" s="121" t="s">
        <v>299</v>
      </c>
      <c r="F917" s="121" t="s">
        <v>168</v>
      </c>
      <c r="G917" s="121" t="s">
        <v>1206</v>
      </c>
      <c r="H917" s="10"/>
    </row>
    <row r="918" spans="1:8" x14ac:dyDescent="0.25">
      <c r="A918" s="1" t="s">
        <v>1204</v>
      </c>
      <c r="B918" s="123" t="s">
        <v>1301</v>
      </c>
      <c r="C918" s="121" t="s">
        <v>2150</v>
      </c>
      <c r="D918" s="121" t="s">
        <v>177</v>
      </c>
      <c r="E918" s="121" t="s">
        <v>299</v>
      </c>
      <c r="F918" s="121" t="s">
        <v>168</v>
      </c>
      <c r="G918" s="121" t="s">
        <v>1206</v>
      </c>
      <c r="H918" s="10"/>
    </row>
    <row r="919" spans="1:8" x14ac:dyDescent="0.25">
      <c r="A919" s="1" t="s">
        <v>1204</v>
      </c>
      <c r="B919" s="123" t="s">
        <v>1303</v>
      </c>
      <c r="C919" s="121" t="s">
        <v>2150</v>
      </c>
      <c r="D919" s="121" t="s">
        <v>257</v>
      </c>
      <c r="E919" s="121" t="s">
        <v>299</v>
      </c>
      <c r="F919" s="121" t="s">
        <v>168</v>
      </c>
      <c r="G919" s="121" t="s">
        <v>1206</v>
      </c>
      <c r="H919" s="10"/>
    </row>
    <row r="920" spans="1:8" x14ac:dyDescent="0.25">
      <c r="A920" s="1" t="s">
        <v>1204</v>
      </c>
      <c r="B920" s="123" t="s">
        <v>1304</v>
      </c>
      <c r="C920" s="121" t="s">
        <v>2150</v>
      </c>
      <c r="D920" s="121" t="s">
        <v>257</v>
      </c>
      <c r="E920" s="121" t="s">
        <v>299</v>
      </c>
      <c r="F920" s="121" t="s">
        <v>168</v>
      </c>
      <c r="G920" s="121" t="s">
        <v>1206</v>
      </c>
      <c r="H920" s="10"/>
    </row>
    <row r="921" spans="1:8" x14ac:dyDescent="0.25">
      <c r="A921" s="1" t="s">
        <v>1204</v>
      </c>
      <c r="B921" s="123" t="s">
        <v>1306</v>
      </c>
      <c r="C921" s="121" t="s">
        <v>2150</v>
      </c>
      <c r="D921" s="121" t="s">
        <v>257</v>
      </c>
      <c r="E921" s="121" t="s">
        <v>299</v>
      </c>
      <c r="F921" s="121" t="s">
        <v>168</v>
      </c>
      <c r="G921" s="121" t="s">
        <v>1206</v>
      </c>
      <c r="H921" s="10"/>
    </row>
    <row r="922" spans="1:8" x14ac:dyDescent="0.25">
      <c r="A922" s="1" t="s">
        <v>1204</v>
      </c>
      <c r="B922" s="123" t="s">
        <v>1307</v>
      </c>
      <c r="C922" s="121" t="s">
        <v>2150</v>
      </c>
      <c r="D922" s="121" t="s">
        <v>257</v>
      </c>
      <c r="E922" s="121" t="s">
        <v>299</v>
      </c>
      <c r="F922" s="121" t="s">
        <v>168</v>
      </c>
      <c r="G922" s="121" t="s">
        <v>1206</v>
      </c>
      <c r="H922" s="10"/>
    </row>
    <row r="923" spans="1:8" x14ac:dyDescent="0.25">
      <c r="A923" s="1" t="s">
        <v>1204</v>
      </c>
      <c r="B923" s="123" t="s">
        <v>1308</v>
      </c>
      <c r="C923" s="121" t="s">
        <v>2150</v>
      </c>
      <c r="D923" s="121" t="s">
        <v>257</v>
      </c>
      <c r="E923" s="121" t="s">
        <v>299</v>
      </c>
      <c r="F923" s="121" t="s">
        <v>168</v>
      </c>
      <c r="G923" s="121" t="s">
        <v>1206</v>
      </c>
      <c r="H923" s="10"/>
    </row>
    <row r="924" spans="1:8" x14ac:dyDescent="0.25">
      <c r="A924" s="1" t="s">
        <v>1204</v>
      </c>
      <c r="B924" s="123" t="s">
        <v>1309</v>
      </c>
      <c r="C924" s="121" t="s">
        <v>2150</v>
      </c>
      <c r="D924" s="121" t="s">
        <v>257</v>
      </c>
      <c r="E924" s="121" t="s">
        <v>299</v>
      </c>
      <c r="F924" s="121" t="s">
        <v>168</v>
      </c>
      <c r="G924" s="121" t="s">
        <v>1206</v>
      </c>
      <c r="H924" s="10"/>
    </row>
    <row r="925" spans="1:8" x14ac:dyDescent="0.25">
      <c r="A925" s="1" t="s">
        <v>1204</v>
      </c>
      <c r="B925" s="123" t="s">
        <v>1310</v>
      </c>
      <c r="C925" s="121" t="s">
        <v>2150</v>
      </c>
      <c r="D925" s="121" t="s">
        <v>257</v>
      </c>
      <c r="E925" s="121" t="s">
        <v>299</v>
      </c>
      <c r="F925" s="121" t="s">
        <v>168</v>
      </c>
      <c r="G925" s="121" t="s">
        <v>1206</v>
      </c>
      <c r="H925" s="10"/>
    </row>
    <row r="926" spans="1:8" x14ac:dyDescent="0.25">
      <c r="A926" s="1" t="s">
        <v>1204</v>
      </c>
      <c r="B926" s="123" t="s">
        <v>1314</v>
      </c>
      <c r="C926" s="121" t="s">
        <v>2151</v>
      </c>
      <c r="D926" s="121" t="s">
        <v>1315</v>
      </c>
      <c r="E926" s="121" t="s">
        <v>299</v>
      </c>
      <c r="F926" s="121" t="s">
        <v>168</v>
      </c>
      <c r="G926" s="121" t="s">
        <v>1312</v>
      </c>
      <c r="H926" s="10"/>
    </row>
    <row r="927" spans="1:8" x14ac:dyDescent="0.25">
      <c r="A927" s="1" t="s">
        <v>1204</v>
      </c>
      <c r="B927" s="123" t="s">
        <v>1311</v>
      </c>
      <c r="C927" s="121" t="s">
        <v>2147</v>
      </c>
      <c r="D927" s="121" t="s">
        <v>167</v>
      </c>
      <c r="E927" s="121" t="s">
        <v>168</v>
      </c>
      <c r="F927" s="121" t="s">
        <v>169</v>
      </c>
      <c r="G927" s="121" t="s">
        <v>1312</v>
      </c>
      <c r="H927" s="10"/>
    </row>
    <row r="928" spans="1:8" x14ac:dyDescent="0.25">
      <c r="A928" s="1" t="s">
        <v>1204</v>
      </c>
      <c r="B928" s="123" t="s">
        <v>1313</v>
      </c>
      <c r="C928" s="121" t="s">
        <v>2147</v>
      </c>
      <c r="D928" s="121" t="s">
        <v>222</v>
      </c>
      <c r="E928" s="121" t="s">
        <v>223</v>
      </c>
      <c r="F928" s="121" t="s">
        <v>168</v>
      </c>
      <c r="G928" s="121" t="s">
        <v>1312</v>
      </c>
      <c r="H928" s="10"/>
    </row>
    <row r="929" spans="1:8" x14ac:dyDescent="0.25">
      <c r="A929" s="1" t="s">
        <v>1204</v>
      </c>
      <c r="B929" s="123" t="s">
        <v>1318</v>
      </c>
      <c r="C929" s="121" t="s">
        <v>2147</v>
      </c>
      <c r="D929" s="121" t="s">
        <v>294</v>
      </c>
      <c r="E929" s="121" t="s">
        <v>168</v>
      </c>
      <c r="F929" s="121" t="s">
        <v>168</v>
      </c>
      <c r="G929" s="121" t="s">
        <v>1312</v>
      </c>
      <c r="H929" s="10"/>
    </row>
    <row r="930" spans="1:8" x14ac:dyDescent="0.25">
      <c r="A930" s="1" t="s">
        <v>1204</v>
      </c>
      <c r="B930" s="123" t="s">
        <v>1316</v>
      </c>
      <c r="C930" s="121" t="s">
        <v>2150</v>
      </c>
      <c r="D930" s="121" t="s">
        <v>183</v>
      </c>
      <c r="E930" s="121" t="s">
        <v>299</v>
      </c>
      <c r="F930" s="121" t="s">
        <v>168</v>
      </c>
      <c r="G930" s="121" t="s">
        <v>1312</v>
      </c>
      <c r="H930" s="10"/>
    </row>
    <row r="931" spans="1:8" x14ac:dyDescent="0.25">
      <c r="A931" s="1" t="s">
        <v>1204</v>
      </c>
      <c r="B931" s="123" t="s">
        <v>1317</v>
      </c>
      <c r="C931" s="121" t="s">
        <v>2150</v>
      </c>
      <c r="D931" s="121" t="s">
        <v>180</v>
      </c>
      <c r="E931" s="121" t="s">
        <v>299</v>
      </c>
      <c r="F931" s="121" t="s">
        <v>168</v>
      </c>
      <c r="G931" s="121" t="s">
        <v>1312</v>
      </c>
      <c r="H931" s="10"/>
    </row>
    <row r="932" spans="1:8" x14ac:dyDescent="0.25">
      <c r="A932" s="1" t="s">
        <v>1319</v>
      </c>
      <c r="B932" s="123" t="s">
        <v>1326</v>
      </c>
      <c r="C932" s="121" t="s">
        <v>2148</v>
      </c>
      <c r="D932" s="121" t="s">
        <v>1327</v>
      </c>
      <c r="E932" s="121" t="s">
        <v>168</v>
      </c>
      <c r="F932" s="121" t="s">
        <v>168</v>
      </c>
      <c r="G932" s="121" t="s">
        <v>1321</v>
      </c>
      <c r="H932" s="10"/>
    </row>
    <row r="933" spans="1:8" x14ac:dyDescent="0.25">
      <c r="A933" s="1" t="s">
        <v>1319</v>
      </c>
      <c r="B933" s="123" t="s">
        <v>1323</v>
      </c>
      <c r="C933" s="121" t="s">
        <v>2149</v>
      </c>
      <c r="D933" s="121" t="s">
        <v>177</v>
      </c>
      <c r="E933" s="121" t="s">
        <v>178</v>
      </c>
      <c r="F933" s="121" t="s">
        <v>168</v>
      </c>
      <c r="G933" s="121" t="s">
        <v>1321</v>
      </c>
      <c r="H933" s="10"/>
    </row>
    <row r="934" spans="1:8" x14ac:dyDescent="0.25">
      <c r="A934" s="1" t="s">
        <v>1319</v>
      </c>
      <c r="B934" s="123" t="s">
        <v>1324</v>
      </c>
      <c r="C934" s="121" t="s">
        <v>2149</v>
      </c>
      <c r="D934" s="121" t="s">
        <v>183</v>
      </c>
      <c r="E934" s="121" t="s">
        <v>869</v>
      </c>
      <c r="F934" s="121" t="s">
        <v>168</v>
      </c>
      <c r="G934" s="121" t="s">
        <v>1321</v>
      </c>
      <c r="H934" s="10"/>
    </row>
    <row r="935" spans="1:8" x14ac:dyDescent="0.25">
      <c r="A935" s="1" t="s">
        <v>1319</v>
      </c>
      <c r="B935" s="123" t="s">
        <v>1320</v>
      </c>
      <c r="C935" s="121" t="s">
        <v>2147</v>
      </c>
      <c r="D935" s="121" t="s">
        <v>239</v>
      </c>
      <c r="E935" s="121" t="s">
        <v>761</v>
      </c>
      <c r="F935" s="121" t="s">
        <v>168</v>
      </c>
      <c r="G935" s="121" t="s">
        <v>1321</v>
      </c>
      <c r="H935" s="10"/>
    </row>
    <row r="936" spans="1:8" x14ac:dyDescent="0.25">
      <c r="A936" s="1" t="s">
        <v>1319</v>
      </c>
      <c r="B936" s="123" t="s">
        <v>1322</v>
      </c>
      <c r="C936" s="121" t="s">
        <v>2147</v>
      </c>
      <c r="D936" s="121" t="s">
        <v>222</v>
      </c>
      <c r="E936" s="121" t="s">
        <v>223</v>
      </c>
      <c r="F936" s="121" t="s">
        <v>168</v>
      </c>
      <c r="G936" s="121" t="s">
        <v>1321</v>
      </c>
      <c r="H936" s="10"/>
    </row>
    <row r="937" spans="1:8" x14ac:dyDescent="0.25">
      <c r="A937" s="1" t="s">
        <v>1319</v>
      </c>
      <c r="B937" s="123" t="s">
        <v>1325</v>
      </c>
      <c r="C937" s="121" t="s">
        <v>2147</v>
      </c>
      <c r="D937" s="121" t="s">
        <v>174</v>
      </c>
      <c r="E937" s="121" t="s">
        <v>869</v>
      </c>
      <c r="F937" s="121" t="s">
        <v>168</v>
      </c>
      <c r="G937" s="121" t="s">
        <v>1321</v>
      </c>
      <c r="H937" s="10"/>
    </row>
    <row r="938" spans="1:8" x14ac:dyDescent="0.25">
      <c r="A938" s="1" t="s">
        <v>1319</v>
      </c>
      <c r="B938" s="123" t="s">
        <v>1328</v>
      </c>
      <c r="C938" s="121" t="s">
        <v>2147</v>
      </c>
      <c r="D938" s="121" t="s">
        <v>245</v>
      </c>
      <c r="E938" s="121" t="s">
        <v>528</v>
      </c>
      <c r="F938" s="121" t="s">
        <v>168</v>
      </c>
      <c r="G938" s="121" t="s">
        <v>1321</v>
      </c>
      <c r="H938" s="10"/>
    </row>
    <row r="939" spans="1:8" x14ac:dyDescent="0.25">
      <c r="A939" s="1" t="s">
        <v>1319</v>
      </c>
      <c r="B939" s="123" t="s">
        <v>1329</v>
      </c>
      <c r="C939" s="121" t="s">
        <v>2147</v>
      </c>
      <c r="D939" s="121" t="s">
        <v>287</v>
      </c>
      <c r="E939" s="121" t="s">
        <v>288</v>
      </c>
      <c r="F939" s="121" t="s">
        <v>168</v>
      </c>
      <c r="G939" s="121" t="s">
        <v>1321</v>
      </c>
      <c r="H939" s="10"/>
    </row>
    <row r="940" spans="1:8" x14ac:dyDescent="0.25">
      <c r="A940" s="1" t="s">
        <v>1319</v>
      </c>
      <c r="B940" s="123" t="s">
        <v>1330</v>
      </c>
      <c r="C940" s="121" t="s">
        <v>2147</v>
      </c>
      <c r="D940" s="121" t="s">
        <v>167</v>
      </c>
      <c r="E940" s="121" t="s">
        <v>168</v>
      </c>
      <c r="F940" s="121" t="s">
        <v>169</v>
      </c>
      <c r="G940" s="121" t="s">
        <v>1321</v>
      </c>
      <c r="H940" s="10"/>
    </row>
    <row r="941" spans="1:8" x14ac:dyDescent="0.25">
      <c r="A941" s="1" t="s">
        <v>1319</v>
      </c>
      <c r="B941" s="123" t="s">
        <v>1338</v>
      </c>
      <c r="C941" s="121" t="s">
        <v>2149</v>
      </c>
      <c r="D941" s="121" t="s">
        <v>183</v>
      </c>
      <c r="E941" s="121" t="s">
        <v>181</v>
      </c>
      <c r="F941" s="121" t="s">
        <v>168</v>
      </c>
      <c r="G941" s="121" t="s">
        <v>1333</v>
      </c>
      <c r="H941" s="10"/>
    </row>
    <row r="942" spans="1:8" x14ac:dyDescent="0.25">
      <c r="A942" s="1" t="s">
        <v>1319</v>
      </c>
      <c r="B942" s="123" t="s">
        <v>1342</v>
      </c>
      <c r="C942" s="121" t="s">
        <v>2149</v>
      </c>
      <c r="D942" s="121" t="s">
        <v>177</v>
      </c>
      <c r="E942" s="121" t="s">
        <v>181</v>
      </c>
      <c r="F942" s="121" t="s">
        <v>168</v>
      </c>
      <c r="G942" s="121" t="s">
        <v>1333</v>
      </c>
      <c r="H942" s="10"/>
    </row>
    <row r="943" spans="1:8" x14ac:dyDescent="0.25">
      <c r="A943" s="1" t="s">
        <v>1319</v>
      </c>
      <c r="B943" s="123" t="s">
        <v>1339</v>
      </c>
      <c r="C943" s="121" t="s">
        <v>2151</v>
      </c>
      <c r="D943" s="121" t="s">
        <v>268</v>
      </c>
      <c r="E943" s="121" t="s">
        <v>181</v>
      </c>
      <c r="F943" s="121" t="s">
        <v>168</v>
      </c>
      <c r="G943" s="121" t="s">
        <v>1333</v>
      </c>
      <c r="H943" s="10"/>
    </row>
    <row r="944" spans="1:8" x14ac:dyDescent="0.25">
      <c r="A944" s="1" t="s">
        <v>1319</v>
      </c>
      <c r="B944" s="123" t="s">
        <v>1331</v>
      </c>
      <c r="C944" s="121" t="s">
        <v>2147</v>
      </c>
      <c r="D944" s="121" t="s">
        <v>1332</v>
      </c>
      <c r="E944" s="121" t="s">
        <v>168</v>
      </c>
      <c r="F944" s="121" t="s">
        <v>168</v>
      </c>
      <c r="G944" s="121" t="s">
        <v>1333</v>
      </c>
      <c r="H944" s="10"/>
    </row>
    <row r="945" spans="1:8" x14ac:dyDescent="0.25">
      <c r="A945" s="1" t="s">
        <v>1319</v>
      </c>
      <c r="B945" s="123" t="s">
        <v>1334</v>
      </c>
      <c r="C945" s="121" t="s">
        <v>2147</v>
      </c>
      <c r="D945" s="121" t="s">
        <v>294</v>
      </c>
      <c r="E945" s="121" t="s">
        <v>168</v>
      </c>
      <c r="F945" s="121" t="s">
        <v>168</v>
      </c>
      <c r="G945" s="121" t="s">
        <v>1333</v>
      </c>
      <c r="H945" s="10"/>
    </row>
    <row r="946" spans="1:8" x14ac:dyDescent="0.25">
      <c r="A946" s="1" t="s">
        <v>1319</v>
      </c>
      <c r="B946" s="123" t="s">
        <v>1335</v>
      </c>
      <c r="C946" s="121" t="s">
        <v>2147</v>
      </c>
      <c r="D946" s="121" t="s">
        <v>294</v>
      </c>
      <c r="E946" s="121" t="s">
        <v>168</v>
      </c>
      <c r="F946" s="121" t="s">
        <v>168</v>
      </c>
      <c r="G946" s="121" t="s">
        <v>1333</v>
      </c>
      <c r="H946" s="10"/>
    </row>
    <row r="947" spans="1:8" x14ac:dyDescent="0.25">
      <c r="A947" s="1" t="s">
        <v>1319</v>
      </c>
      <c r="B947" s="123" t="s">
        <v>1336</v>
      </c>
      <c r="C947" s="121" t="s">
        <v>2147</v>
      </c>
      <c r="D947" s="121" t="s">
        <v>294</v>
      </c>
      <c r="E947" s="121" t="s">
        <v>168</v>
      </c>
      <c r="F947" s="121" t="s">
        <v>168</v>
      </c>
      <c r="G947" s="121" t="s">
        <v>1333</v>
      </c>
      <c r="H947" s="10"/>
    </row>
    <row r="948" spans="1:8" x14ac:dyDescent="0.25">
      <c r="A948" s="1" t="s">
        <v>1319</v>
      </c>
      <c r="B948" s="123" t="s">
        <v>1337</v>
      </c>
      <c r="C948" s="121" t="s">
        <v>2147</v>
      </c>
      <c r="D948" s="121" t="s">
        <v>222</v>
      </c>
      <c r="E948" s="121" t="s">
        <v>223</v>
      </c>
      <c r="F948" s="121" t="s">
        <v>168</v>
      </c>
      <c r="G948" s="121" t="s">
        <v>1333</v>
      </c>
      <c r="H948" s="10"/>
    </row>
    <row r="949" spans="1:8" x14ac:dyDescent="0.25">
      <c r="A949" s="1" t="s">
        <v>1319</v>
      </c>
      <c r="B949" s="123" t="s">
        <v>1340</v>
      </c>
      <c r="C949" s="121" t="s">
        <v>2147</v>
      </c>
      <c r="D949" s="121" t="s">
        <v>264</v>
      </c>
      <c r="E949" s="121" t="s">
        <v>271</v>
      </c>
      <c r="F949" s="121" t="s">
        <v>168</v>
      </c>
      <c r="G949" s="121" t="s">
        <v>1333</v>
      </c>
      <c r="H949" s="10"/>
    </row>
    <row r="950" spans="1:8" x14ac:dyDescent="0.25">
      <c r="A950" s="1" t="s">
        <v>1319</v>
      </c>
      <c r="B950" s="123" t="s">
        <v>1341</v>
      </c>
      <c r="C950" s="121" t="s">
        <v>2147</v>
      </c>
      <c r="D950" s="121" t="s">
        <v>294</v>
      </c>
      <c r="E950" s="121" t="s">
        <v>168</v>
      </c>
      <c r="F950" s="121" t="s">
        <v>168</v>
      </c>
      <c r="G950" s="121" t="s">
        <v>1333</v>
      </c>
      <c r="H950" s="10"/>
    </row>
    <row r="951" spans="1:8" x14ac:dyDescent="0.25">
      <c r="A951" s="1" t="s">
        <v>1319</v>
      </c>
      <c r="B951" s="123" t="s">
        <v>1343</v>
      </c>
      <c r="C951" s="121" t="s">
        <v>2147</v>
      </c>
      <c r="D951" s="121" t="s">
        <v>1332</v>
      </c>
      <c r="E951" s="121" t="s">
        <v>168</v>
      </c>
      <c r="F951" s="121" t="s">
        <v>168</v>
      </c>
      <c r="G951" s="121" t="s">
        <v>1333</v>
      </c>
      <c r="H951" s="10"/>
    </row>
    <row r="952" spans="1:8" x14ac:dyDescent="0.25">
      <c r="A952" s="1" t="s">
        <v>1319</v>
      </c>
      <c r="B952" s="123" t="s">
        <v>1344</v>
      </c>
      <c r="C952" s="121" t="s">
        <v>2147</v>
      </c>
      <c r="D952" s="121" t="s">
        <v>264</v>
      </c>
      <c r="E952" s="121" t="s">
        <v>181</v>
      </c>
      <c r="F952" s="121" t="s">
        <v>168</v>
      </c>
      <c r="G952" s="121" t="s">
        <v>1333</v>
      </c>
      <c r="H952" s="10"/>
    </row>
    <row r="953" spans="1:8" x14ac:dyDescent="0.25">
      <c r="A953" s="1" t="s">
        <v>1319</v>
      </c>
      <c r="B953" s="123" t="s">
        <v>1345</v>
      </c>
      <c r="C953" s="121" t="s">
        <v>2147</v>
      </c>
      <c r="D953" s="121" t="s">
        <v>1346</v>
      </c>
      <c r="E953" s="121" t="s">
        <v>168</v>
      </c>
      <c r="F953" s="121" t="s">
        <v>168</v>
      </c>
      <c r="G953" s="121" t="s">
        <v>1333</v>
      </c>
      <c r="H953" s="10"/>
    </row>
    <row r="954" spans="1:8" x14ac:dyDescent="0.25">
      <c r="A954" s="1" t="s">
        <v>1319</v>
      </c>
      <c r="B954" s="123" t="s">
        <v>1347</v>
      </c>
      <c r="C954" s="121" t="s">
        <v>2147</v>
      </c>
      <c r="D954" s="121" t="s">
        <v>189</v>
      </c>
      <c r="E954" s="121" t="s">
        <v>168</v>
      </c>
      <c r="F954" s="121" t="s">
        <v>168</v>
      </c>
      <c r="G954" s="121" t="s">
        <v>1333</v>
      </c>
      <c r="H954" s="10"/>
    </row>
    <row r="955" spans="1:8" x14ac:dyDescent="0.25">
      <c r="A955" s="1" t="s">
        <v>1319</v>
      </c>
      <c r="B955" s="123" t="s">
        <v>1348</v>
      </c>
      <c r="C955" s="121" t="s">
        <v>2147</v>
      </c>
      <c r="D955" s="121" t="s">
        <v>167</v>
      </c>
      <c r="E955" s="121" t="s">
        <v>168</v>
      </c>
      <c r="F955" s="121" t="s">
        <v>169</v>
      </c>
      <c r="G955" s="121" t="s">
        <v>1333</v>
      </c>
      <c r="H955" s="10"/>
    </row>
    <row r="956" spans="1:8" x14ac:dyDescent="0.25">
      <c r="A956" s="1" t="s">
        <v>1319</v>
      </c>
      <c r="B956" s="123" t="s">
        <v>1352</v>
      </c>
      <c r="C956" s="121" t="s">
        <v>2149</v>
      </c>
      <c r="D956" s="121" t="s">
        <v>1353</v>
      </c>
      <c r="E956" s="121" t="s">
        <v>615</v>
      </c>
      <c r="F956" s="121" t="s">
        <v>168</v>
      </c>
      <c r="G956" s="121" t="s">
        <v>1350</v>
      </c>
      <c r="H956" s="10"/>
    </row>
    <row r="957" spans="1:8" x14ac:dyDescent="0.25">
      <c r="A957" s="1" t="s">
        <v>1319</v>
      </c>
      <c r="B957" s="123" t="s">
        <v>1354</v>
      </c>
      <c r="C957" s="121" t="s">
        <v>2151</v>
      </c>
      <c r="D957" s="121" t="s">
        <v>180</v>
      </c>
      <c r="E957" s="121" t="s">
        <v>299</v>
      </c>
      <c r="F957" s="121" t="s">
        <v>168</v>
      </c>
      <c r="G957" s="121" t="s">
        <v>1350</v>
      </c>
      <c r="H957" s="10"/>
    </row>
    <row r="958" spans="1:8" x14ac:dyDescent="0.25">
      <c r="A958" s="1" t="s">
        <v>1319</v>
      </c>
      <c r="B958" s="123" t="s">
        <v>1349</v>
      </c>
      <c r="C958" s="121" t="s">
        <v>2150</v>
      </c>
      <c r="D958" s="121" t="s">
        <v>183</v>
      </c>
      <c r="E958" s="121" t="s">
        <v>299</v>
      </c>
      <c r="F958" s="121" t="s">
        <v>168</v>
      </c>
      <c r="G958" s="121" t="s">
        <v>1350</v>
      </c>
      <c r="H958" s="10"/>
    </row>
    <row r="959" spans="1:8" x14ac:dyDescent="0.25">
      <c r="A959" s="1" t="s">
        <v>1319</v>
      </c>
      <c r="B959" s="123" t="s">
        <v>1351</v>
      </c>
      <c r="C959" s="121" t="s">
        <v>2150</v>
      </c>
      <c r="D959" s="121" t="s">
        <v>183</v>
      </c>
      <c r="E959" s="121" t="s">
        <v>299</v>
      </c>
      <c r="F959" s="121" t="s">
        <v>168</v>
      </c>
      <c r="G959" s="121" t="s">
        <v>1350</v>
      </c>
      <c r="H959" s="10"/>
    </row>
    <row r="960" spans="1:8" x14ac:dyDescent="0.25">
      <c r="A960" s="1" t="s">
        <v>1319</v>
      </c>
      <c r="B960" s="123" t="s">
        <v>1355</v>
      </c>
      <c r="C960" s="121" t="s">
        <v>2151</v>
      </c>
      <c r="D960" s="121" t="s">
        <v>1356</v>
      </c>
      <c r="E960" s="121" t="s">
        <v>299</v>
      </c>
      <c r="F960" s="121" t="s">
        <v>168</v>
      </c>
      <c r="G960" s="121" t="s">
        <v>1357</v>
      </c>
      <c r="H960" s="10"/>
    </row>
    <row r="961" spans="1:8" x14ac:dyDescent="0.25">
      <c r="A961" s="1" t="s">
        <v>1319</v>
      </c>
      <c r="B961" s="123" t="s">
        <v>1364</v>
      </c>
      <c r="C961" s="121" t="s">
        <v>2147</v>
      </c>
      <c r="D961" s="121" t="s">
        <v>292</v>
      </c>
      <c r="E961" s="121" t="s">
        <v>288</v>
      </c>
      <c r="F961" s="121" t="s">
        <v>168</v>
      </c>
      <c r="G961" s="121" t="s">
        <v>1357</v>
      </c>
      <c r="H961" s="10"/>
    </row>
    <row r="962" spans="1:8" x14ac:dyDescent="0.25">
      <c r="A962" s="1" t="s">
        <v>1319</v>
      </c>
      <c r="B962" s="123" t="s">
        <v>1358</v>
      </c>
      <c r="C962" s="121" t="s">
        <v>2150</v>
      </c>
      <c r="D962" s="121" t="s">
        <v>183</v>
      </c>
      <c r="E962" s="121" t="s">
        <v>299</v>
      </c>
      <c r="F962" s="121" t="s">
        <v>168</v>
      </c>
      <c r="G962" s="121" t="s">
        <v>1357</v>
      </c>
      <c r="H962" s="10"/>
    </row>
    <row r="963" spans="1:8" x14ac:dyDescent="0.25">
      <c r="A963" s="1" t="s">
        <v>1319</v>
      </c>
      <c r="B963" s="123" t="s">
        <v>1359</v>
      </c>
      <c r="C963" s="121" t="s">
        <v>2150</v>
      </c>
      <c r="D963" s="121" t="s">
        <v>183</v>
      </c>
      <c r="E963" s="121" t="s">
        <v>299</v>
      </c>
      <c r="F963" s="121" t="s">
        <v>168</v>
      </c>
      <c r="G963" s="121" t="s">
        <v>1357</v>
      </c>
      <c r="H963" s="10"/>
    </row>
    <row r="964" spans="1:8" x14ac:dyDescent="0.25">
      <c r="A964" s="1" t="s">
        <v>1319</v>
      </c>
      <c r="B964" s="123" t="s">
        <v>1360</v>
      </c>
      <c r="C964" s="121" t="s">
        <v>2150</v>
      </c>
      <c r="D964" s="121" t="s">
        <v>183</v>
      </c>
      <c r="E964" s="121" t="s">
        <v>299</v>
      </c>
      <c r="F964" s="121" t="s">
        <v>168</v>
      </c>
      <c r="G964" s="121" t="s">
        <v>1357</v>
      </c>
      <c r="H964" s="10"/>
    </row>
    <row r="965" spans="1:8" x14ac:dyDescent="0.25">
      <c r="A965" s="1" t="s">
        <v>1319</v>
      </c>
      <c r="B965" s="123" t="s">
        <v>1361</v>
      </c>
      <c r="C965" s="121" t="s">
        <v>2150</v>
      </c>
      <c r="D965" s="121" t="s">
        <v>183</v>
      </c>
      <c r="E965" s="121" t="s">
        <v>299</v>
      </c>
      <c r="F965" s="121" t="s">
        <v>168</v>
      </c>
      <c r="G965" s="121" t="s">
        <v>1357</v>
      </c>
      <c r="H965" s="10"/>
    </row>
    <row r="966" spans="1:8" x14ac:dyDescent="0.25">
      <c r="A966" s="1" t="s">
        <v>1319</v>
      </c>
      <c r="B966" s="123" t="s">
        <v>1362</v>
      </c>
      <c r="C966" s="121" t="s">
        <v>2150</v>
      </c>
      <c r="D966" s="121" t="s">
        <v>183</v>
      </c>
      <c r="E966" s="121" t="s">
        <v>299</v>
      </c>
      <c r="F966" s="121" t="s">
        <v>168</v>
      </c>
      <c r="G966" s="121" t="s">
        <v>1357</v>
      </c>
      <c r="H966" s="10"/>
    </row>
    <row r="967" spans="1:8" x14ac:dyDescent="0.25">
      <c r="A967" s="1" t="s">
        <v>1319</v>
      </c>
      <c r="B967" s="123" t="s">
        <v>1363</v>
      </c>
      <c r="C967" s="121" t="s">
        <v>2150</v>
      </c>
      <c r="D967" s="121" t="s">
        <v>183</v>
      </c>
      <c r="E967" s="121" t="s">
        <v>299</v>
      </c>
      <c r="F967" s="121" t="s">
        <v>168</v>
      </c>
      <c r="G967" s="121" t="s">
        <v>1357</v>
      </c>
      <c r="H967" s="10"/>
    </row>
    <row r="968" spans="1:8" x14ac:dyDescent="0.25">
      <c r="A968" s="1" t="s">
        <v>904</v>
      </c>
      <c r="B968" s="123" t="s">
        <v>2134</v>
      </c>
      <c r="C968" s="121" t="s">
        <v>2149</v>
      </c>
      <c r="D968" s="121" t="s">
        <v>177</v>
      </c>
      <c r="E968" s="121" t="s">
        <v>869</v>
      </c>
      <c r="F968" s="121" t="s">
        <v>168</v>
      </c>
      <c r="G968" s="121" t="s">
        <v>2135</v>
      </c>
      <c r="H968" s="10"/>
    </row>
    <row r="969" spans="1:8" x14ac:dyDescent="0.25">
      <c r="A969" s="133" t="s">
        <v>2136</v>
      </c>
      <c r="B969" s="123" t="s">
        <v>2137</v>
      </c>
      <c r="C969" s="134" t="s">
        <v>2147</v>
      </c>
      <c r="D969" s="121" t="s">
        <v>276</v>
      </c>
      <c r="E969" s="135" t="s">
        <v>223</v>
      </c>
      <c r="F969" s="135" t="s">
        <v>168</v>
      </c>
      <c r="G969" s="134" t="s">
        <v>2138</v>
      </c>
      <c r="H969" s="10"/>
    </row>
    <row r="970" spans="1:8" x14ac:dyDescent="0.25">
      <c r="A970" s="1"/>
      <c r="B970" s="123" t="s">
        <v>2225</v>
      </c>
      <c r="C970" s="121"/>
      <c r="D970" s="122" t="s">
        <v>294</v>
      </c>
      <c r="E970" s="122"/>
      <c r="F970" s="122"/>
      <c r="G970" s="121" t="s">
        <v>2229</v>
      </c>
      <c r="H970" s="10"/>
    </row>
    <row r="971" spans="1:8" x14ac:dyDescent="0.25">
      <c r="A971" s="1"/>
      <c r="B971" s="123" t="s">
        <v>2223</v>
      </c>
      <c r="C971" s="121"/>
      <c r="D971" s="122" t="s">
        <v>2226</v>
      </c>
      <c r="E971" s="122"/>
      <c r="F971" s="122"/>
      <c r="G971" s="121" t="s">
        <v>2230</v>
      </c>
      <c r="H971" s="10"/>
    </row>
    <row r="972" spans="1:8" x14ac:dyDescent="0.25">
      <c r="A972" s="1"/>
      <c r="B972" s="123" t="s">
        <v>2224</v>
      </c>
      <c r="C972" s="121" t="s">
        <v>2150</v>
      </c>
      <c r="D972" s="122" t="s">
        <v>357</v>
      </c>
      <c r="E972" s="122"/>
      <c r="F972" s="122"/>
      <c r="G972" s="121" t="s">
        <v>2228</v>
      </c>
      <c r="H972" s="10"/>
    </row>
    <row r="973" spans="1:8" x14ac:dyDescent="0.25">
      <c r="A973" s="1" t="s">
        <v>1365</v>
      </c>
      <c r="B973" s="123" t="s">
        <v>1366</v>
      </c>
      <c r="C973" s="121" t="s">
        <v>2149</v>
      </c>
      <c r="D973" s="121" t="s">
        <v>180</v>
      </c>
      <c r="E973" s="121" t="s">
        <v>181</v>
      </c>
      <c r="F973" s="121" t="s">
        <v>168</v>
      </c>
      <c r="G973" s="121" t="s">
        <v>1367</v>
      </c>
      <c r="H973" s="10"/>
    </row>
    <row r="974" spans="1:8" x14ac:dyDescent="0.25">
      <c r="A974" s="1" t="s">
        <v>1365</v>
      </c>
      <c r="B974" s="123" t="s">
        <v>1369</v>
      </c>
      <c r="C974" s="121" t="s">
        <v>2149</v>
      </c>
      <c r="D974" s="121" t="s">
        <v>183</v>
      </c>
      <c r="E974" s="121" t="s">
        <v>181</v>
      </c>
      <c r="F974" s="121" t="s">
        <v>168</v>
      </c>
      <c r="G974" s="121" t="s">
        <v>1367</v>
      </c>
      <c r="H974" s="10"/>
    </row>
    <row r="975" spans="1:8" x14ac:dyDescent="0.25">
      <c r="A975" s="1" t="s">
        <v>1365</v>
      </c>
      <c r="B975" s="123" t="s">
        <v>1370</v>
      </c>
      <c r="C975" s="121" t="s">
        <v>2149</v>
      </c>
      <c r="D975" s="121" t="s">
        <v>183</v>
      </c>
      <c r="E975" s="121" t="s">
        <v>528</v>
      </c>
      <c r="F975" s="121" t="s">
        <v>168</v>
      </c>
      <c r="G975" s="121" t="s">
        <v>1367</v>
      </c>
      <c r="H975" s="10"/>
    </row>
    <row r="976" spans="1:8" x14ac:dyDescent="0.25">
      <c r="A976" s="1" t="s">
        <v>1365</v>
      </c>
      <c r="B976" s="123" t="s">
        <v>1377</v>
      </c>
      <c r="C976" s="121" t="s">
        <v>2149</v>
      </c>
      <c r="D976" s="121" t="s">
        <v>177</v>
      </c>
      <c r="E976" s="121" t="s">
        <v>181</v>
      </c>
      <c r="F976" s="121" t="s">
        <v>168</v>
      </c>
      <c r="G976" s="121" t="s">
        <v>1367</v>
      </c>
      <c r="H976" s="10"/>
    </row>
    <row r="977" spans="1:8" ht="11.25" customHeight="1" x14ac:dyDescent="0.25">
      <c r="A977" s="1" t="s">
        <v>1365</v>
      </c>
      <c r="B977" s="123" t="s">
        <v>1386</v>
      </c>
      <c r="C977" s="121" t="s">
        <v>2149</v>
      </c>
      <c r="D977" s="121" t="s">
        <v>183</v>
      </c>
      <c r="E977" s="121" t="s">
        <v>181</v>
      </c>
      <c r="F977" s="121" t="s">
        <v>168</v>
      </c>
      <c r="G977" s="121" t="s">
        <v>1367</v>
      </c>
      <c r="H977" s="10"/>
    </row>
    <row r="978" spans="1:8" x14ac:dyDescent="0.25">
      <c r="A978" s="1" t="s">
        <v>1365</v>
      </c>
      <c r="B978" s="123" t="s">
        <v>1387</v>
      </c>
      <c r="C978" s="121" t="s">
        <v>2149</v>
      </c>
      <c r="D978" s="121" t="s">
        <v>183</v>
      </c>
      <c r="E978" s="121" t="s">
        <v>175</v>
      </c>
      <c r="F978" s="121" t="s">
        <v>168</v>
      </c>
      <c r="G978" s="121" t="s">
        <v>1367</v>
      </c>
      <c r="H978" s="10"/>
    </row>
    <row r="979" spans="1:8" x14ac:dyDescent="0.25">
      <c r="A979" s="1" t="s">
        <v>1365</v>
      </c>
      <c r="B979" s="123" t="s">
        <v>1388</v>
      </c>
      <c r="C979" s="121" t="s">
        <v>2149</v>
      </c>
      <c r="D979" s="121" t="s">
        <v>180</v>
      </c>
      <c r="E979" s="121" t="s">
        <v>181</v>
      </c>
      <c r="F979" s="121" t="s">
        <v>168</v>
      </c>
      <c r="G979" s="121" t="s">
        <v>1367</v>
      </c>
      <c r="H979" s="10"/>
    </row>
    <row r="980" spans="1:8" x14ac:dyDescent="0.25">
      <c r="A980" s="1" t="s">
        <v>1365</v>
      </c>
      <c r="B980" s="123" t="s">
        <v>1389</v>
      </c>
      <c r="C980" s="121" t="s">
        <v>2149</v>
      </c>
      <c r="D980" s="121" t="s">
        <v>183</v>
      </c>
      <c r="E980" s="121" t="s">
        <v>175</v>
      </c>
      <c r="F980" s="121" t="s">
        <v>168</v>
      </c>
      <c r="G980" s="121" t="s">
        <v>1367</v>
      </c>
      <c r="H980" s="10"/>
    </row>
    <row r="981" spans="1:8" x14ac:dyDescent="0.25">
      <c r="A981" s="1" t="s">
        <v>1365</v>
      </c>
      <c r="B981" s="123" t="s">
        <v>1368</v>
      </c>
      <c r="C981" s="121" t="s">
        <v>2147</v>
      </c>
      <c r="D981" s="121" t="s">
        <v>294</v>
      </c>
      <c r="E981" s="121" t="s">
        <v>168</v>
      </c>
      <c r="F981" s="121" t="s">
        <v>168</v>
      </c>
      <c r="G981" s="121" t="s">
        <v>1367</v>
      </c>
      <c r="H981" s="10"/>
    </row>
    <row r="982" spans="1:8" x14ac:dyDescent="0.25">
      <c r="A982" s="1" t="s">
        <v>1365</v>
      </c>
      <c r="B982" s="123" t="s">
        <v>1371</v>
      </c>
      <c r="C982" s="121" t="s">
        <v>2147</v>
      </c>
      <c r="D982" s="121" t="s">
        <v>292</v>
      </c>
      <c r="E982" s="121" t="s">
        <v>288</v>
      </c>
      <c r="F982" s="121" t="s">
        <v>168</v>
      </c>
      <c r="G982" s="121" t="s">
        <v>1367</v>
      </c>
      <c r="H982" s="10"/>
    </row>
    <row r="983" spans="1:8" x14ac:dyDescent="0.25">
      <c r="A983" s="1" t="s">
        <v>1365</v>
      </c>
      <c r="B983" s="123" t="s">
        <v>1372</v>
      </c>
      <c r="C983" s="121" t="s">
        <v>2147</v>
      </c>
      <c r="D983" s="121" t="s">
        <v>1346</v>
      </c>
      <c r="E983" s="121" t="s">
        <v>168</v>
      </c>
      <c r="F983" s="121" t="s">
        <v>168</v>
      </c>
      <c r="G983" s="121" t="s">
        <v>1367</v>
      </c>
      <c r="H983" s="10"/>
    </row>
    <row r="984" spans="1:8" x14ac:dyDescent="0.25">
      <c r="A984" s="1" t="s">
        <v>1365</v>
      </c>
      <c r="B984" s="123" t="s">
        <v>1373</v>
      </c>
      <c r="C984" s="121" t="s">
        <v>2147</v>
      </c>
      <c r="D984" s="121" t="s">
        <v>294</v>
      </c>
      <c r="E984" s="121" t="s">
        <v>168</v>
      </c>
      <c r="F984" s="121" t="s">
        <v>168</v>
      </c>
      <c r="G984" s="121" t="s">
        <v>1367</v>
      </c>
      <c r="H984" s="10"/>
    </row>
    <row r="985" spans="1:8" x14ac:dyDescent="0.25">
      <c r="A985" s="1" t="s">
        <v>1365</v>
      </c>
      <c r="B985" s="123" t="s">
        <v>1374</v>
      </c>
      <c r="C985" s="121" t="s">
        <v>2147</v>
      </c>
      <c r="D985" s="121" t="s">
        <v>294</v>
      </c>
      <c r="E985" s="121" t="s">
        <v>168</v>
      </c>
      <c r="F985" s="121" t="s">
        <v>168</v>
      </c>
      <c r="G985" s="121" t="s">
        <v>1367</v>
      </c>
      <c r="H985" s="10"/>
    </row>
    <row r="986" spans="1:8" x14ac:dyDescent="0.25">
      <c r="A986" s="1" t="s">
        <v>1365</v>
      </c>
      <c r="B986" s="123" t="s">
        <v>1375</v>
      </c>
      <c r="C986" s="121" t="s">
        <v>2147</v>
      </c>
      <c r="D986" s="121" t="s">
        <v>1332</v>
      </c>
      <c r="E986" s="121" t="s">
        <v>168</v>
      </c>
      <c r="F986" s="121" t="s">
        <v>168</v>
      </c>
      <c r="G986" s="121" t="s">
        <v>1367</v>
      </c>
      <c r="H986" s="10"/>
    </row>
    <row r="987" spans="1:8" x14ac:dyDescent="0.25">
      <c r="A987" s="1" t="s">
        <v>1365</v>
      </c>
      <c r="B987" s="123" t="s">
        <v>1376</v>
      </c>
      <c r="C987" s="121" t="s">
        <v>2147</v>
      </c>
      <c r="D987" s="121" t="s">
        <v>287</v>
      </c>
      <c r="E987" s="121" t="s">
        <v>288</v>
      </c>
      <c r="F987" s="121" t="s">
        <v>168</v>
      </c>
      <c r="G987" s="121" t="s">
        <v>1367</v>
      </c>
      <c r="H987" s="10"/>
    </row>
    <row r="988" spans="1:8" x14ac:dyDescent="0.25">
      <c r="A988" s="1" t="s">
        <v>1365</v>
      </c>
      <c r="B988" s="123" t="s">
        <v>1378</v>
      </c>
      <c r="C988" s="121" t="s">
        <v>2147</v>
      </c>
      <c r="D988" s="121" t="s">
        <v>222</v>
      </c>
      <c r="E988" s="121" t="s">
        <v>223</v>
      </c>
      <c r="F988" s="121" t="s">
        <v>168</v>
      </c>
      <c r="G988" s="121" t="s">
        <v>1367</v>
      </c>
      <c r="H988" s="10"/>
    </row>
    <row r="989" spans="1:8" x14ac:dyDescent="0.25">
      <c r="A989" s="1" t="s">
        <v>1365</v>
      </c>
      <c r="B989" s="123" t="s">
        <v>1379</v>
      </c>
      <c r="C989" s="121" t="s">
        <v>2147</v>
      </c>
      <c r="D989" s="121" t="s">
        <v>174</v>
      </c>
      <c r="E989" s="121" t="s">
        <v>271</v>
      </c>
      <c r="F989" s="121" t="s">
        <v>168</v>
      </c>
      <c r="G989" s="121" t="s">
        <v>1367</v>
      </c>
      <c r="H989" s="10"/>
    </row>
    <row r="990" spans="1:8" x14ac:dyDescent="0.25">
      <c r="A990" s="1" t="s">
        <v>1365</v>
      </c>
      <c r="B990" s="123" t="s">
        <v>1380</v>
      </c>
      <c r="C990" s="121" t="s">
        <v>2147</v>
      </c>
      <c r="D990" s="121" t="s">
        <v>294</v>
      </c>
      <c r="E990" s="121" t="s">
        <v>168</v>
      </c>
      <c r="F990" s="121" t="s">
        <v>168</v>
      </c>
      <c r="G990" s="121" t="s">
        <v>1367</v>
      </c>
      <c r="H990" s="10"/>
    </row>
    <row r="991" spans="1:8" x14ac:dyDescent="0.25">
      <c r="A991" s="1" t="s">
        <v>1365</v>
      </c>
      <c r="B991" s="123" t="s">
        <v>1381</v>
      </c>
      <c r="C991" s="121" t="s">
        <v>2147</v>
      </c>
      <c r="D991" s="121" t="s">
        <v>222</v>
      </c>
      <c r="E991" s="121" t="s">
        <v>223</v>
      </c>
      <c r="F991" s="121" t="s">
        <v>168</v>
      </c>
      <c r="G991" s="121" t="s">
        <v>1367</v>
      </c>
      <c r="H991" s="10"/>
    </row>
    <row r="992" spans="1:8" x14ac:dyDescent="0.25">
      <c r="A992" s="1" t="s">
        <v>1365</v>
      </c>
      <c r="B992" s="123" t="s">
        <v>1382</v>
      </c>
      <c r="C992" s="121" t="s">
        <v>2147</v>
      </c>
      <c r="D992" s="121" t="s">
        <v>276</v>
      </c>
      <c r="E992" s="121" t="s">
        <v>223</v>
      </c>
      <c r="F992" s="121" t="s">
        <v>168</v>
      </c>
      <c r="G992" s="121" t="s">
        <v>1367</v>
      </c>
      <c r="H992" s="10"/>
    </row>
    <row r="993" spans="1:8" x14ac:dyDescent="0.25">
      <c r="A993" s="1" t="s">
        <v>1365</v>
      </c>
      <c r="B993" s="123" t="s">
        <v>1383</v>
      </c>
      <c r="C993" s="121" t="s">
        <v>2147</v>
      </c>
      <c r="D993" s="121" t="s">
        <v>239</v>
      </c>
      <c r="E993" s="121" t="s">
        <v>242</v>
      </c>
      <c r="F993" s="121" t="s">
        <v>168</v>
      </c>
      <c r="G993" s="121" t="s">
        <v>1367</v>
      </c>
      <c r="H993" s="10"/>
    </row>
    <row r="994" spans="1:8" x14ac:dyDescent="0.25">
      <c r="A994" s="1" t="s">
        <v>1365</v>
      </c>
      <c r="B994" s="123" t="s">
        <v>1384</v>
      </c>
      <c r="C994" s="121" t="s">
        <v>2147</v>
      </c>
      <c r="D994" s="121" t="s">
        <v>222</v>
      </c>
      <c r="E994" s="121" t="s">
        <v>223</v>
      </c>
      <c r="F994" s="121" t="s">
        <v>168</v>
      </c>
      <c r="G994" s="121" t="s">
        <v>1367</v>
      </c>
      <c r="H994" s="10"/>
    </row>
    <row r="995" spans="1:8" x14ac:dyDescent="0.25">
      <c r="A995" s="1" t="s">
        <v>1365</v>
      </c>
      <c r="B995" s="123" t="s">
        <v>1385</v>
      </c>
      <c r="C995" s="121" t="s">
        <v>2147</v>
      </c>
      <c r="D995" s="121" t="s">
        <v>294</v>
      </c>
      <c r="E995" s="121" t="s">
        <v>168</v>
      </c>
      <c r="F995" s="121" t="s">
        <v>168</v>
      </c>
      <c r="G995" s="121" t="s">
        <v>1367</v>
      </c>
      <c r="H995" s="10"/>
    </row>
    <row r="996" spans="1:8" x14ac:dyDescent="0.25">
      <c r="A996" s="1" t="s">
        <v>1365</v>
      </c>
      <c r="B996" s="123" t="s">
        <v>1390</v>
      </c>
      <c r="C996" s="121" t="s">
        <v>2147</v>
      </c>
      <c r="D996" s="121" t="s">
        <v>292</v>
      </c>
      <c r="E996" s="121" t="s">
        <v>288</v>
      </c>
      <c r="F996" s="121" t="s">
        <v>168</v>
      </c>
      <c r="G996" s="121" t="s">
        <v>1367</v>
      </c>
      <c r="H996" s="10"/>
    </row>
    <row r="997" spans="1:8" x14ac:dyDescent="0.25">
      <c r="A997" s="1" t="s">
        <v>1365</v>
      </c>
      <c r="B997" s="123" t="s">
        <v>1391</v>
      </c>
      <c r="C997" s="121" t="s">
        <v>2147</v>
      </c>
      <c r="D997" s="121" t="s">
        <v>222</v>
      </c>
      <c r="E997" s="121" t="s">
        <v>223</v>
      </c>
      <c r="F997" s="121" t="s">
        <v>168</v>
      </c>
      <c r="G997" s="121" t="s">
        <v>1367</v>
      </c>
      <c r="H997" s="10"/>
    </row>
    <row r="998" spans="1:8" x14ac:dyDescent="0.25">
      <c r="A998" s="1" t="s">
        <v>1365</v>
      </c>
      <c r="B998" s="123" t="s">
        <v>1392</v>
      </c>
      <c r="C998" s="121" t="s">
        <v>2150</v>
      </c>
      <c r="D998" s="121" t="s">
        <v>183</v>
      </c>
      <c r="E998" s="121" t="s">
        <v>299</v>
      </c>
      <c r="F998" s="121" t="s">
        <v>168</v>
      </c>
      <c r="G998" s="121" t="s">
        <v>1367</v>
      </c>
      <c r="H998" s="10"/>
    </row>
    <row r="999" spans="1:8" x14ac:dyDescent="0.25">
      <c r="A999" s="1" t="s">
        <v>1393</v>
      </c>
      <c r="B999" s="123" t="s">
        <v>1401</v>
      </c>
      <c r="C999" s="121" t="s">
        <v>2149</v>
      </c>
      <c r="D999" s="121" t="s">
        <v>177</v>
      </c>
      <c r="E999" s="121" t="s">
        <v>869</v>
      </c>
      <c r="F999" s="121" t="s">
        <v>168</v>
      </c>
      <c r="G999" s="121" t="s">
        <v>1395</v>
      </c>
      <c r="H999" s="10"/>
    </row>
    <row r="1000" spans="1:8" x14ac:dyDescent="0.25">
      <c r="A1000" s="1" t="s">
        <v>1393</v>
      </c>
      <c r="B1000" s="123" t="s">
        <v>1408</v>
      </c>
      <c r="C1000" s="121" t="s">
        <v>2149</v>
      </c>
      <c r="D1000" s="121" t="s">
        <v>183</v>
      </c>
      <c r="E1000" s="121" t="s">
        <v>198</v>
      </c>
      <c r="F1000" s="121" t="s">
        <v>168</v>
      </c>
      <c r="G1000" s="121" t="s">
        <v>1395</v>
      </c>
      <c r="H1000" s="10"/>
    </row>
    <row r="1001" spans="1:8" x14ac:dyDescent="0.25">
      <c r="A1001" s="1" t="s">
        <v>1393</v>
      </c>
      <c r="B1001" s="123" t="s">
        <v>1403</v>
      </c>
      <c r="C1001" s="121" t="s">
        <v>2147</v>
      </c>
      <c r="D1001" s="121" t="s">
        <v>239</v>
      </c>
      <c r="E1001" s="121" t="s">
        <v>1404</v>
      </c>
      <c r="F1001" s="121" t="s">
        <v>168</v>
      </c>
      <c r="G1001" s="121" t="s">
        <v>1395</v>
      </c>
      <c r="H1001" s="10"/>
    </row>
    <row r="1002" spans="1:8" x14ac:dyDescent="0.25">
      <c r="A1002" s="1" t="s">
        <v>1393</v>
      </c>
      <c r="B1002" s="123" t="s">
        <v>1405</v>
      </c>
      <c r="C1002" s="121" t="s">
        <v>2147</v>
      </c>
      <c r="D1002" s="121" t="s">
        <v>239</v>
      </c>
      <c r="E1002" s="121" t="s">
        <v>761</v>
      </c>
      <c r="F1002" s="121" t="s">
        <v>168</v>
      </c>
      <c r="G1002" s="121" t="s">
        <v>1395</v>
      </c>
      <c r="H1002" s="10"/>
    </row>
    <row r="1003" spans="1:8" x14ac:dyDescent="0.25">
      <c r="A1003" s="1" t="s">
        <v>1393</v>
      </c>
      <c r="B1003" s="123" t="s">
        <v>1398</v>
      </c>
      <c r="C1003" s="121" t="s">
        <v>2150</v>
      </c>
      <c r="D1003" s="121" t="s">
        <v>177</v>
      </c>
      <c r="E1003" s="121" t="s">
        <v>879</v>
      </c>
      <c r="F1003" s="121" t="s">
        <v>168</v>
      </c>
      <c r="G1003" s="121" t="s">
        <v>1395</v>
      </c>
      <c r="H1003" s="10"/>
    </row>
    <row r="1004" spans="1:8" x14ac:dyDescent="0.25">
      <c r="A1004" s="1" t="s">
        <v>1393</v>
      </c>
      <c r="B1004" s="123" t="s">
        <v>1399</v>
      </c>
      <c r="C1004" s="121" t="s">
        <v>2150</v>
      </c>
      <c r="D1004" s="121" t="s">
        <v>257</v>
      </c>
      <c r="E1004" s="121" t="s">
        <v>444</v>
      </c>
      <c r="F1004" s="121" t="s">
        <v>168</v>
      </c>
      <c r="G1004" s="121" t="s">
        <v>1395</v>
      </c>
      <c r="H1004" s="10"/>
    </row>
    <row r="1005" spans="1:8" x14ac:dyDescent="0.25">
      <c r="A1005" s="1" t="s">
        <v>1393</v>
      </c>
      <c r="B1005" s="123" t="s">
        <v>1400</v>
      </c>
      <c r="C1005" s="121" t="s">
        <v>2150</v>
      </c>
      <c r="D1005" s="121" t="s">
        <v>177</v>
      </c>
      <c r="E1005" s="121" t="s">
        <v>444</v>
      </c>
      <c r="F1005" s="121" t="s">
        <v>168</v>
      </c>
      <c r="G1005" s="121" t="s">
        <v>1395</v>
      </c>
      <c r="H1005" s="10"/>
    </row>
    <row r="1006" spans="1:8" x14ac:dyDescent="0.25">
      <c r="A1006" s="1" t="s">
        <v>1393</v>
      </c>
      <c r="B1006" s="123" t="s">
        <v>1402</v>
      </c>
      <c r="C1006" s="121" t="s">
        <v>2150</v>
      </c>
      <c r="D1006" s="121" t="s">
        <v>177</v>
      </c>
      <c r="E1006" s="121" t="s">
        <v>879</v>
      </c>
      <c r="F1006" s="121" t="s">
        <v>168</v>
      </c>
      <c r="G1006" s="121" t="s">
        <v>1395</v>
      </c>
      <c r="H1006" s="10"/>
    </row>
    <row r="1007" spans="1:8" x14ac:dyDescent="0.25">
      <c r="A1007" s="1" t="s">
        <v>1393</v>
      </c>
      <c r="B1007" s="123" t="s">
        <v>1394</v>
      </c>
      <c r="C1007" s="121" t="s">
        <v>2150</v>
      </c>
      <c r="D1007" s="121" t="s">
        <v>192</v>
      </c>
      <c r="E1007" s="121" t="s">
        <v>193</v>
      </c>
      <c r="F1007" s="121" t="s">
        <v>168</v>
      </c>
      <c r="G1007" s="121" t="s">
        <v>1395</v>
      </c>
      <c r="H1007" s="10"/>
    </row>
    <row r="1008" spans="1:8" x14ac:dyDescent="0.25">
      <c r="A1008" s="1" t="s">
        <v>1393</v>
      </c>
      <c r="B1008" s="123" t="s">
        <v>1406</v>
      </c>
      <c r="C1008" s="121" t="s">
        <v>2150</v>
      </c>
      <c r="D1008" s="121" t="s">
        <v>257</v>
      </c>
      <c r="E1008" s="121" t="s">
        <v>444</v>
      </c>
      <c r="F1008" s="121" t="s">
        <v>168</v>
      </c>
      <c r="G1008" s="121" t="s">
        <v>1395</v>
      </c>
      <c r="H1008" s="10"/>
    </row>
    <row r="1009" spans="1:8" x14ac:dyDescent="0.25">
      <c r="A1009" s="1" t="s">
        <v>1393</v>
      </c>
      <c r="B1009" s="123" t="s">
        <v>1407</v>
      </c>
      <c r="C1009" s="121" t="s">
        <v>2150</v>
      </c>
      <c r="D1009" s="121" t="s">
        <v>177</v>
      </c>
      <c r="E1009" s="121" t="s">
        <v>879</v>
      </c>
      <c r="F1009" s="121" t="s">
        <v>168</v>
      </c>
      <c r="G1009" s="121" t="s">
        <v>1395</v>
      </c>
      <c r="H1009" s="10"/>
    </row>
    <row r="1010" spans="1:8" x14ac:dyDescent="0.25">
      <c r="A1010" s="1" t="s">
        <v>1393</v>
      </c>
      <c r="B1010" s="123" t="s">
        <v>1397</v>
      </c>
      <c r="C1010" s="121" t="s">
        <v>2150</v>
      </c>
      <c r="D1010" s="121" t="s">
        <v>301</v>
      </c>
      <c r="E1010" s="121" t="s">
        <v>193</v>
      </c>
      <c r="F1010" s="121" t="s">
        <v>168</v>
      </c>
      <c r="G1010" s="121" t="s">
        <v>1395</v>
      </c>
      <c r="H1010" s="10"/>
    </row>
    <row r="1011" spans="1:8" x14ac:dyDescent="0.25">
      <c r="A1011" s="1" t="s">
        <v>1393</v>
      </c>
      <c r="B1011" s="123" t="s">
        <v>1396</v>
      </c>
      <c r="C1011" s="121" t="s">
        <v>2150</v>
      </c>
      <c r="D1011" s="121" t="s">
        <v>301</v>
      </c>
      <c r="E1011" s="121" t="s">
        <v>193</v>
      </c>
      <c r="F1011" s="121" t="s">
        <v>168</v>
      </c>
      <c r="G1011" s="121" t="s">
        <v>1395</v>
      </c>
      <c r="H1011" s="10"/>
    </row>
    <row r="1012" spans="1:8" x14ac:dyDescent="0.25">
      <c r="A1012" s="1" t="s">
        <v>1409</v>
      </c>
      <c r="B1012" s="123" t="s">
        <v>1411</v>
      </c>
      <c r="C1012" s="121" t="s">
        <v>2148</v>
      </c>
      <c r="D1012" s="121" t="s">
        <v>1412</v>
      </c>
      <c r="E1012" s="121" t="s">
        <v>168</v>
      </c>
      <c r="F1012" s="121" t="s">
        <v>168</v>
      </c>
      <c r="G1012" s="121" t="s">
        <v>1410</v>
      </c>
      <c r="H1012" s="10"/>
    </row>
    <row r="1013" spans="1:8" x14ac:dyDescent="0.25">
      <c r="A1013" s="1" t="s">
        <v>1409</v>
      </c>
      <c r="B1013" s="123" t="s">
        <v>1413</v>
      </c>
      <c r="C1013" s="121" t="s">
        <v>2148</v>
      </c>
      <c r="D1013" s="121" t="s">
        <v>1414</v>
      </c>
      <c r="E1013" s="121" t="s">
        <v>168</v>
      </c>
      <c r="F1013" s="121" t="s">
        <v>168</v>
      </c>
      <c r="G1013" s="121" t="s">
        <v>1410</v>
      </c>
      <c r="H1013" s="10"/>
    </row>
    <row r="1014" spans="1:8" x14ac:dyDescent="0.25">
      <c r="A1014" s="1" t="s">
        <v>1409</v>
      </c>
      <c r="B1014" s="123" t="s">
        <v>1418</v>
      </c>
      <c r="C1014" s="121" t="s">
        <v>2149</v>
      </c>
      <c r="D1014" s="121" t="s">
        <v>177</v>
      </c>
      <c r="E1014" s="121" t="s">
        <v>178</v>
      </c>
      <c r="F1014" s="121" t="s">
        <v>168</v>
      </c>
      <c r="G1014" s="121" t="s">
        <v>1410</v>
      </c>
      <c r="H1014" s="10"/>
    </row>
    <row r="1015" spans="1:8" x14ac:dyDescent="0.25">
      <c r="A1015" s="1" t="s">
        <v>1409</v>
      </c>
      <c r="B1015" s="123" t="s">
        <v>1415</v>
      </c>
      <c r="C1015" s="121" t="s">
        <v>2147</v>
      </c>
      <c r="D1015" s="121" t="s">
        <v>274</v>
      </c>
      <c r="E1015" s="121" t="s">
        <v>168</v>
      </c>
      <c r="F1015" s="121" t="s">
        <v>169</v>
      </c>
      <c r="G1015" s="121" t="s">
        <v>1410</v>
      </c>
      <c r="H1015" s="10"/>
    </row>
    <row r="1016" spans="1:8" x14ac:dyDescent="0.25">
      <c r="A1016" s="1" t="s">
        <v>1409</v>
      </c>
      <c r="B1016" s="123" t="s">
        <v>1416</v>
      </c>
      <c r="C1016" s="121" t="s">
        <v>2147</v>
      </c>
      <c r="D1016" s="121" t="s">
        <v>292</v>
      </c>
      <c r="E1016" s="121" t="s">
        <v>288</v>
      </c>
      <c r="F1016" s="121" t="s">
        <v>168</v>
      </c>
      <c r="G1016" s="121" t="s">
        <v>1410</v>
      </c>
      <c r="H1016" s="10"/>
    </row>
    <row r="1017" spans="1:8" x14ac:dyDescent="0.25">
      <c r="A1017" s="1" t="s">
        <v>1409</v>
      </c>
      <c r="B1017" s="123" t="s">
        <v>1417</v>
      </c>
      <c r="C1017" s="121" t="s">
        <v>2147</v>
      </c>
      <c r="D1017" s="121" t="s">
        <v>167</v>
      </c>
      <c r="E1017" s="121" t="s">
        <v>168</v>
      </c>
      <c r="F1017" s="121" t="s">
        <v>169</v>
      </c>
      <c r="G1017" s="121" t="s">
        <v>1410</v>
      </c>
      <c r="H1017" s="10"/>
    </row>
    <row r="1018" spans="1:8" x14ac:dyDescent="0.25">
      <c r="A1018" s="1" t="s">
        <v>1419</v>
      </c>
      <c r="B1018" s="123" t="s">
        <v>1420</v>
      </c>
      <c r="C1018" s="121" t="s">
        <v>2151</v>
      </c>
      <c r="D1018" s="121" t="s">
        <v>927</v>
      </c>
      <c r="E1018" s="121" t="s">
        <v>193</v>
      </c>
      <c r="F1018" s="121" t="s">
        <v>168</v>
      </c>
      <c r="G1018" s="121" t="s">
        <v>1421</v>
      </c>
      <c r="H1018" s="10"/>
    </row>
    <row r="1019" spans="1:8" x14ac:dyDescent="0.25">
      <c r="A1019" s="1"/>
      <c r="B1019" s="123" t="s">
        <v>2221</v>
      </c>
      <c r="C1019" s="121" t="s">
        <v>2150</v>
      </c>
      <c r="D1019" s="121" t="s">
        <v>301</v>
      </c>
      <c r="E1019" s="121" t="s">
        <v>193</v>
      </c>
      <c r="F1019" s="122" t="s">
        <v>168</v>
      </c>
      <c r="G1019" s="121" t="s">
        <v>1421</v>
      </c>
      <c r="H1019" s="10"/>
    </row>
    <row r="1020" spans="1:8" x14ac:dyDescent="0.25">
      <c r="A1020" s="1" t="s">
        <v>1419</v>
      </c>
      <c r="B1020" s="123" t="s">
        <v>1433</v>
      </c>
      <c r="C1020" s="121" t="s">
        <v>2150</v>
      </c>
      <c r="D1020" s="121" t="s">
        <v>301</v>
      </c>
      <c r="E1020" s="121" t="s">
        <v>193</v>
      </c>
      <c r="F1020" s="121" t="s">
        <v>168</v>
      </c>
      <c r="G1020" s="121" t="s">
        <v>1421</v>
      </c>
      <c r="H1020" s="10"/>
    </row>
    <row r="1021" spans="1:8" x14ac:dyDescent="0.25">
      <c r="A1021" s="1" t="s">
        <v>1419</v>
      </c>
      <c r="B1021" s="123" t="s">
        <v>1435</v>
      </c>
      <c r="C1021" s="121" t="s">
        <v>2150</v>
      </c>
      <c r="D1021" s="121" t="s">
        <v>338</v>
      </c>
      <c r="E1021" s="121" t="s">
        <v>193</v>
      </c>
      <c r="F1021" s="121" t="s">
        <v>168</v>
      </c>
      <c r="G1021" s="121" t="s">
        <v>1421</v>
      </c>
      <c r="H1021" s="10"/>
    </row>
    <row r="1022" spans="1:8" x14ac:dyDescent="0.25">
      <c r="A1022" s="1" t="s">
        <v>1419</v>
      </c>
      <c r="B1022" s="123" t="s">
        <v>1424</v>
      </c>
      <c r="C1022" s="121" t="s">
        <v>2150</v>
      </c>
      <c r="D1022" s="121" t="s">
        <v>301</v>
      </c>
      <c r="E1022" s="121" t="s">
        <v>193</v>
      </c>
      <c r="F1022" s="121" t="s">
        <v>168</v>
      </c>
      <c r="G1022" s="121" t="s">
        <v>1421</v>
      </c>
      <c r="H1022" s="10"/>
    </row>
    <row r="1023" spans="1:8" x14ac:dyDescent="0.25">
      <c r="A1023" s="1" t="s">
        <v>1419</v>
      </c>
      <c r="B1023" s="123" t="s">
        <v>1436</v>
      </c>
      <c r="C1023" s="121" t="s">
        <v>2150</v>
      </c>
      <c r="D1023" s="121" t="s">
        <v>338</v>
      </c>
      <c r="E1023" s="121" t="s">
        <v>193</v>
      </c>
      <c r="F1023" s="121" t="s">
        <v>168</v>
      </c>
      <c r="G1023" s="121" t="s">
        <v>1421</v>
      </c>
      <c r="H1023" s="10"/>
    </row>
    <row r="1024" spans="1:8" x14ac:dyDescent="0.25">
      <c r="A1024" s="1" t="s">
        <v>1419</v>
      </c>
      <c r="B1024" s="123" t="s">
        <v>1437</v>
      </c>
      <c r="C1024" s="121" t="s">
        <v>2150</v>
      </c>
      <c r="D1024" s="121" t="s">
        <v>338</v>
      </c>
      <c r="E1024" s="121" t="s">
        <v>193</v>
      </c>
      <c r="F1024" s="121" t="s">
        <v>168</v>
      </c>
      <c r="G1024" s="121" t="s">
        <v>1421</v>
      </c>
      <c r="H1024" s="10"/>
    </row>
    <row r="1025" spans="1:8" x14ac:dyDescent="0.25">
      <c r="A1025" s="1" t="s">
        <v>1419</v>
      </c>
      <c r="B1025" s="123" t="s">
        <v>1432</v>
      </c>
      <c r="C1025" s="121" t="s">
        <v>2150</v>
      </c>
      <c r="D1025" s="121" t="s">
        <v>301</v>
      </c>
      <c r="E1025" s="121" t="s">
        <v>193</v>
      </c>
      <c r="F1025" s="121" t="s">
        <v>168</v>
      </c>
      <c r="G1025" s="121" t="s">
        <v>1421</v>
      </c>
      <c r="H1025" s="10"/>
    </row>
    <row r="1026" spans="1:8" x14ac:dyDescent="0.25">
      <c r="A1026" s="1" t="s">
        <v>1419</v>
      </c>
      <c r="B1026" s="123" t="s">
        <v>1431</v>
      </c>
      <c r="C1026" s="121" t="s">
        <v>2150</v>
      </c>
      <c r="D1026" s="121" t="s">
        <v>301</v>
      </c>
      <c r="E1026" s="121" t="s">
        <v>193</v>
      </c>
      <c r="F1026" s="121" t="s">
        <v>168</v>
      </c>
      <c r="G1026" s="121" t="s">
        <v>1421</v>
      </c>
      <c r="H1026" s="10"/>
    </row>
    <row r="1027" spans="1:8" x14ac:dyDescent="0.25">
      <c r="A1027" s="1" t="s">
        <v>1419</v>
      </c>
      <c r="B1027" s="123" t="s">
        <v>1434</v>
      </c>
      <c r="C1027" s="121" t="s">
        <v>2150</v>
      </c>
      <c r="D1027" s="121" t="s">
        <v>301</v>
      </c>
      <c r="E1027" s="121" t="s">
        <v>193</v>
      </c>
      <c r="F1027" s="121" t="s">
        <v>168</v>
      </c>
      <c r="G1027" s="121" t="s">
        <v>1421</v>
      </c>
      <c r="H1027" s="10"/>
    </row>
    <row r="1028" spans="1:8" x14ac:dyDescent="0.25">
      <c r="A1028" s="1" t="s">
        <v>1419</v>
      </c>
      <c r="B1028" s="123" t="s">
        <v>1425</v>
      </c>
      <c r="C1028" s="121" t="s">
        <v>2150</v>
      </c>
      <c r="D1028" s="121" t="s">
        <v>301</v>
      </c>
      <c r="E1028" s="121" t="s">
        <v>193</v>
      </c>
      <c r="F1028" s="121" t="s">
        <v>168</v>
      </c>
      <c r="G1028" s="121" t="s">
        <v>1421</v>
      </c>
      <c r="H1028" s="10"/>
    </row>
    <row r="1029" spans="1:8" x14ac:dyDescent="0.25">
      <c r="A1029" s="1" t="s">
        <v>1419</v>
      </c>
      <c r="B1029" s="123" t="s">
        <v>1426</v>
      </c>
      <c r="C1029" s="121" t="s">
        <v>2150</v>
      </c>
      <c r="D1029" s="121" t="s">
        <v>301</v>
      </c>
      <c r="E1029" s="121" t="s">
        <v>193</v>
      </c>
      <c r="F1029" s="121" t="s">
        <v>168</v>
      </c>
      <c r="G1029" s="121" t="s">
        <v>1421</v>
      </c>
      <c r="H1029" s="10"/>
    </row>
    <row r="1030" spans="1:8" x14ac:dyDescent="0.25">
      <c r="A1030" s="1" t="s">
        <v>1419</v>
      </c>
      <c r="B1030" s="123" t="s">
        <v>1422</v>
      </c>
      <c r="C1030" s="121" t="s">
        <v>2150</v>
      </c>
      <c r="D1030" s="121" t="s">
        <v>301</v>
      </c>
      <c r="E1030" s="121" t="s">
        <v>193</v>
      </c>
      <c r="F1030" s="121" t="s">
        <v>168</v>
      </c>
      <c r="G1030" s="121" t="s">
        <v>1421</v>
      </c>
      <c r="H1030" s="10"/>
    </row>
    <row r="1031" spans="1:8" x14ac:dyDescent="0.25">
      <c r="A1031" s="1" t="s">
        <v>1419</v>
      </c>
      <c r="B1031" s="123" t="s">
        <v>1427</v>
      </c>
      <c r="C1031" s="121" t="s">
        <v>2150</v>
      </c>
      <c r="D1031" s="121" t="s">
        <v>301</v>
      </c>
      <c r="E1031" s="121" t="s">
        <v>193</v>
      </c>
      <c r="F1031" s="121" t="s">
        <v>168</v>
      </c>
      <c r="G1031" s="121" t="s">
        <v>1421</v>
      </c>
      <c r="H1031" s="10"/>
    </row>
    <row r="1032" spans="1:8" x14ac:dyDescent="0.25">
      <c r="A1032" s="1" t="s">
        <v>1419</v>
      </c>
      <c r="B1032" s="123" t="s">
        <v>1428</v>
      </c>
      <c r="C1032" s="121" t="s">
        <v>2150</v>
      </c>
      <c r="D1032" s="121" t="s">
        <v>301</v>
      </c>
      <c r="E1032" s="121" t="s">
        <v>193</v>
      </c>
      <c r="F1032" s="121" t="s">
        <v>168</v>
      </c>
      <c r="G1032" s="121" t="s">
        <v>1421</v>
      </c>
      <c r="H1032" s="10"/>
    </row>
    <row r="1033" spans="1:8" x14ac:dyDescent="0.25">
      <c r="A1033" s="1" t="s">
        <v>1419</v>
      </c>
      <c r="B1033" s="123" t="s">
        <v>1429</v>
      </c>
      <c r="C1033" s="121" t="s">
        <v>2150</v>
      </c>
      <c r="D1033" s="121" t="s">
        <v>301</v>
      </c>
      <c r="E1033" s="121" t="s">
        <v>193</v>
      </c>
      <c r="F1033" s="121" t="s">
        <v>168</v>
      </c>
      <c r="G1033" s="121" t="s">
        <v>1421</v>
      </c>
      <c r="H1033" s="10"/>
    </row>
    <row r="1034" spans="1:8" x14ac:dyDescent="0.25">
      <c r="A1034" s="1" t="s">
        <v>1419</v>
      </c>
      <c r="B1034" s="123" t="s">
        <v>1430</v>
      </c>
      <c r="C1034" s="121" t="s">
        <v>2150</v>
      </c>
      <c r="D1034" s="121" t="s">
        <v>301</v>
      </c>
      <c r="E1034" s="121" t="s">
        <v>193</v>
      </c>
      <c r="F1034" s="121" t="s">
        <v>168</v>
      </c>
      <c r="G1034" s="121" t="s">
        <v>1421</v>
      </c>
      <c r="H1034" s="10"/>
    </row>
    <row r="1035" spans="1:8" x14ac:dyDescent="0.25">
      <c r="A1035" s="1" t="s">
        <v>1419</v>
      </c>
      <c r="B1035" s="123" t="s">
        <v>1423</v>
      </c>
      <c r="C1035" s="121" t="s">
        <v>2150</v>
      </c>
      <c r="D1035" s="121" t="s">
        <v>301</v>
      </c>
      <c r="E1035" s="121" t="s">
        <v>193</v>
      </c>
      <c r="F1035" s="121" t="s">
        <v>168</v>
      </c>
      <c r="G1035" s="121" t="s">
        <v>1421</v>
      </c>
      <c r="H1035" s="10"/>
    </row>
    <row r="1036" spans="1:8" x14ac:dyDescent="0.25">
      <c r="A1036" s="1" t="s">
        <v>1438</v>
      </c>
      <c r="B1036" s="123" t="s">
        <v>1445</v>
      </c>
      <c r="C1036" s="121" t="s">
        <v>2148</v>
      </c>
      <c r="D1036" s="121" t="s">
        <v>1446</v>
      </c>
      <c r="E1036" s="121" t="s">
        <v>168</v>
      </c>
      <c r="F1036" s="121" t="s">
        <v>168</v>
      </c>
      <c r="G1036" s="121" t="s">
        <v>1440</v>
      </c>
      <c r="H1036" s="10"/>
    </row>
    <row r="1037" spans="1:8" x14ac:dyDescent="0.25">
      <c r="A1037" s="1" t="s">
        <v>1438</v>
      </c>
      <c r="B1037" s="123" t="s">
        <v>1439</v>
      </c>
      <c r="C1037" s="121" t="s">
        <v>2149</v>
      </c>
      <c r="D1037" s="121" t="s">
        <v>180</v>
      </c>
      <c r="E1037" s="121" t="s">
        <v>181</v>
      </c>
      <c r="F1037" s="121" t="s">
        <v>168</v>
      </c>
      <c r="G1037" s="121" t="s">
        <v>1440</v>
      </c>
      <c r="H1037" s="10"/>
    </row>
    <row r="1038" spans="1:8" x14ac:dyDescent="0.25">
      <c r="A1038" s="1" t="s">
        <v>1438</v>
      </c>
      <c r="B1038" s="123" t="s">
        <v>1444</v>
      </c>
      <c r="C1038" s="121" t="s">
        <v>2149</v>
      </c>
      <c r="D1038" s="121" t="s">
        <v>183</v>
      </c>
      <c r="E1038" s="121" t="s">
        <v>181</v>
      </c>
      <c r="F1038" s="121" t="s">
        <v>168</v>
      </c>
      <c r="G1038" s="121" t="s">
        <v>1440</v>
      </c>
      <c r="H1038" s="10"/>
    </row>
    <row r="1039" spans="1:8" x14ac:dyDescent="0.25">
      <c r="A1039" s="1" t="s">
        <v>1438</v>
      </c>
      <c r="B1039" s="123" t="s">
        <v>1441</v>
      </c>
      <c r="C1039" s="121" t="s">
        <v>2147</v>
      </c>
      <c r="D1039" s="121" t="s">
        <v>174</v>
      </c>
      <c r="E1039" s="121" t="s">
        <v>175</v>
      </c>
      <c r="F1039" s="121" t="s">
        <v>168</v>
      </c>
      <c r="G1039" s="121" t="s">
        <v>1440</v>
      </c>
      <c r="H1039" s="10"/>
    </row>
    <row r="1040" spans="1:8" x14ac:dyDescent="0.25">
      <c r="A1040" s="1" t="s">
        <v>1438</v>
      </c>
      <c r="B1040" s="123" t="s">
        <v>1442</v>
      </c>
      <c r="C1040" s="121" t="s">
        <v>2147</v>
      </c>
      <c r="D1040" s="121" t="s">
        <v>292</v>
      </c>
      <c r="E1040" s="121" t="s">
        <v>288</v>
      </c>
      <c r="F1040" s="121" t="s">
        <v>168</v>
      </c>
      <c r="G1040" s="121" t="s">
        <v>1440</v>
      </c>
      <c r="H1040" s="10"/>
    </row>
    <row r="1041" spans="1:8" x14ac:dyDescent="0.25">
      <c r="A1041" s="1" t="s">
        <v>1438</v>
      </c>
      <c r="B1041" s="123" t="s">
        <v>1443</v>
      </c>
      <c r="C1041" s="121" t="s">
        <v>2147</v>
      </c>
      <c r="D1041" s="121" t="s">
        <v>189</v>
      </c>
      <c r="E1041" s="121" t="s">
        <v>168</v>
      </c>
      <c r="F1041" s="121" t="s">
        <v>168</v>
      </c>
      <c r="G1041" s="121" t="s">
        <v>1440</v>
      </c>
      <c r="H1041" s="10"/>
    </row>
    <row r="1042" spans="1:8" x14ac:dyDescent="0.25">
      <c r="A1042" s="1" t="s">
        <v>1447</v>
      </c>
      <c r="B1042" s="123" t="s">
        <v>1457</v>
      </c>
      <c r="C1042" s="121" t="s">
        <v>2147</v>
      </c>
      <c r="D1042" s="121" t="s">
        <v>580</v>
      </c>
      <c r="E1042" s="121" t="s">
        <v>761</v>
      </c>
      <c r="F1042" s="121" t="s">
        <v>168</v>
      </c>
      <c r="G1042" s="121" t="s">
        <v>1449</v>
      </c>
      <c r="H1042" s="10"/>
    </row>
    <row r="1043" spans="1:8" x14ac:dyDescent="0.25">
      <c r="A1043" s="1" t="s">
        <v>1447</v>
      </c>
      <c r="B1043" s="123" t="s">
        <v>1458</v>
      </c>
      <c r="C1043" s="121" t="s">
        <v>2147</v>
      </c>
      <c r="D1043" s="121" t="s">
        <v>580</v>
      </c>
      <c r="E1043" s="121" t="s">
        <v>761</v>
      </c>
      <c r="F1043" s="121" t="s">
        <v>168</v>
      </c>
      <c r="G1043" s="121" t="s">
        <v>1449</v>
      </c>
      <c r="H1043" s="10"/>
    </row>
    <row r="1044" spans="1:8" x14ac:dyDescent="0.25">
      <c r="A1044" s="1" t="s">
        <v>1447</v>
      </c>
      <c r="B1044" s="123" t="s">
        <v>1459</v>
      </c>
      <c r="C1044" s="121" t="s">
        <v>2147</v>
      </c>
      <c r="D1044" s="121" t="s">
        <v>239</v>
      </c>
      <c r="E1044" s="121" t="s">
        <v>761</v>
      </c>
      <c r="F1044" s="121" t="s">
        <v>168</v>
      </c>
      <c r="G1044" s="121" t="s">
        <v>1449</v>
      </c>
      <c r="H1044" s="10"/>
    </row>
    <row r="1045" spans="1:8" x14ac:dyDescent="0.25">
      <c r="A1045" s="1" t="s">
        <v>1447</v>
      </c>
      <c r="B1045" s="123" t="s">
        <v>1460</v>
      </c>
      <c r="C1045" s="121" t="s">
        <v>2147</v>
      </c>
      <c r="D1045" s="121" t="s">
        <v>580</v>
      </c>
      <c r="E1045" s="121" t="s">
        <v>761</v>
      </c>
      <c r="F1045" s="121" t="s">
        <v>168</v>
      </c>
      <c r="G1045" s="121" t="s">
        <v>1449</v>
      </c>
      <c r="H1045" s="10"/>
    </row>
    <row r="1046" spans="1:8" x14ac:dyDescent="0.25">
      <c r="A1046" s="1" t="s">
        <v>1447</v>
      </c>
      <c r="B1046" s="123" t="s">
        <v>1461</v>
      </c>
      <c r="C1046" s="121" t="s">
        <v>2147</v>
      </c>
      <c r="D1046" s="121" t="s">
        <v>239</v>
      </c>
      <c r="E1046" s="121" t="s">
        <v>761</v>
      </c>
      <c r="F1046" s="121" t="s">
        <v>168</v>
      </c>
      <c r="G1046" s="121" t="s">
        <v>1449</v>
      </c>
      <c r="H1046" s="10"/>
    </row>
    <row r="1047" spans="1:8" x14ac:dyDescent="0.25">
      <c r="A1047" s="1" t="s">
        <v>1447</v>
      </c>
      <c r="B1047" s="123" t="s">
        <v>1452</v>
      </c>
      <c r="C1047" s="121" t="s">
        <v>2150</v>
      </c>
      <c r="D1047" s="121" t="s">
        <v>1453</v>
      </c>
      <c r="E1047" s="121" t="s">
        <v>168</v>
      </c>
      <c r="F1047" s="121" t="s">
        <v>168</v>
      </c>
      <c r="G1047" s="121" t="s">
        <v>1449</v>
      </c>
      <c r="H1047" s="10"/>
    </row>
    <row r="1048" spans="1:8" x14ac:dyDescent="0.25">
      <c r="A1048" s="1" t="s">
        <v>1447</v>
      </c>
      <c r="B1048" s="123" t="s">
        <v>1454</v>
      </c>
      <c r="C1048" s="121" t="s">
        <v>2150</v>
      </c>
      <c r="D1048" s="121" t="s">
        <v>236</v>
      </c>
      <c r="E1048" s="121" t="s">
        <v>168</v>
      </c>
      <c r="F1048" s="121" t="s">
        <v>168</v>
      </c>
      <c r="G1048" s="121" t="s">
        <v>1449</v>
      </c>
      <c r="H1048" s="10"/>
    </row>
    <row r="1049" spans="1:8" x14ac:dyDescent="0.25">
      <c r="A1049" s="1" t="s">
        <v>1447</v>
      </c>
      <c r="B1049" s="123" t="s">
        <v>1448</v>
      </c>
      <c r="C1049" s="121" t="s">
        <v>2150</v>
      </c>
      <c r="D1049" s="121" t="s">
        <v>192</v>
      </c>
      <c r="E1049" s="121" t="s">
        <v>193</v>
      </c>
      <c r="F1049" s="121" t="s">
        <v>168</v>
      </c>
      <c r="G1049" s="121" t="s">
        <v>1449</v>
      </c>
      <c r="H1049" s="10"/>
    </row>
    <row r="1050" spans="1:8" x14ac:dyDescent="0.25">
      <c r="A1050" s="1" t="s">
        <v>1447</v>
      </c>
      <c r="B1050" s="123" t="s">
        <v>1455</v>
      </c>
      <c r="C1050" s="121" t="s">
        <v>2150</v>
      </c>
      <c r="D1050" s="121" t="s">
        <v>183</v>
      </c>
      <c r="E1050" s="121" t="s">
        <v>444</v>
      </c>
      <c r="F1050" s="121" t="s">
        <v>168</v>
      </c>
      <c r="G1050" s="121" t="s">
        <v>1449</v>
      </c>
      <c r="H1050" s="10"/>
    </row>
    <row r="1051" spans="1:8" x14ac:dyDescent="0.25">
      <c r="A1051" s="1" t="s">
        <v>1447</v>
      </c>
      <c r="B1051" s="123" t="s">
        <v>1456</v>
      </c>
      <c r="C1051" s="121" t="s">
        <v>2150</v>
      </c>
      <c r="D1051" s="121" t="s">
        <v>177</v>
      </c>
      <c r="E1051" s="121" t="s">
        <v>879</v>
      </c>
      <c r="F1051" s="121" t="s">
        <v>168</v>
      </c>
      <c r="G1051" s="121" t="s">
        <v>1449</v>
      </c>
      <c r="H1051" s="10"/>
    </row>
    <row r="1052" spans="1:8" x14ac:dyDescent="0.25">
      <c r="A1052" s="1" t="s">
        <v>1447</v>
      </c>
      <c r="B1052" s="123" t="s">
        <v>1450</v>
      </c>
      <c r="C1052" s="121" t="s">
        <v>2150</v>
      </c>
      <c r="D1052" s="121" t="s">
        <v>1451</v>
      </c>
      <c r="E1052" s="121" t="s">
        <v>193</v>
      </c>
      <c r="F1052" s="121" t="s">
        <v>168</v>
      </c>
      <c r="G1052" s="121" t="s">
        <v>1449</v>
      </c>
      <c r="H1052" s="10"/>
    </row>
    <row r="1053" spans="1:8" x14ac:dyDescent="0.25">
      <c r="A1053" s="1" t="s">
        <v>1447</v>
      </c>
      <c r="B1053" s="123" t="s">
        <v>1462</v>
      </c>
      <c r="C1053" s="121" t="s">
        <v>2150</v>
      </c>
      <c r="D1053" s="121" t="s">
        <v>200</v>
      </c>
      <c r="E1053" s="121" t="s">
        <v>193</v>
      </c>
      <c r="F1053" s="121" t="s">
        <v>168</v>
      </c>
      <c r="G1053" s="121" t="s">
        <v>1449</v>
      </c>
      <c r="H1053" s="10"/>
    </row>
    <row r="1054" spans="1:8" x14ac:dyDescent="0.25">
      <c r="A1054" s="1" t="s">
        <v>1463</v>
      </c>
      <c r="B1054" s="123" t="s">
        <v>1464</v>
      </c>
      <c r="C1054" s="121" t="s">
        <v>2148</v>
      </c>
      <c r="D1054" s="121" t="s">
        <v>250</v>
      </c>
      <c r="E1054" s="121" t="s">
        <v>168</v>
      </c>
      <c r="F1054" s="121" t="s">
        <v>168</v>
      </c>
      <c r="G1054" s="121" t="s">
        <v>1465</v>
      </c>
      <c r="H1054" s="10"/>
    </row>
    <row r="1055" spans="1:8" x14ac:dyDescent="0.25">
      <c r="A1055" s="1" t="s">
        <v>1463</v>
      </c>
      <c r="B1055" s="123" t="s">
        <v>1472</v>
      </c>
      <c r="C1055" s="121" t="s">
        <v>2149</v>
      </c>
      <c r="D1055" s="121" t="s">
        <v>257</v>
      </c>
      <c r="E1055" s="121" t="s">
        <v>181</v>
      </c>
      <c r="F1055" s="121" t="s">
        <v>168</v>
      </c>
      <c r="G1055" s="121" t="s">
        <v>1465</v>
      </c>
      <c r="H1055" s="10"/>
    </row>
    <row r="1056" spans="1:8" x14ac:dyDescent="0.25">
      <c r="A1056" s="1" t="s">
        <v>1463</v>
      </c>
      <c r="B1056" s="123" t="s">
        <v>1473</v>
      </c>
      <c r="C1056" s="121" t="s">
        <v>2149</v>
      </c>
      <c r="D1056" s="121" t="s">
        <v>183</v>
      </c>
      <c r="E1056" s="121" t="s">
        <v>181</v>
      </c>
      <c r="F1056" s="121" t="s">
        <v>168</v>
      </c>
      <c r="G1056" s="121" t="s">
        <v>1465</v>
      </c>
      <c r="H1056" s="10"/>
    </row>
    <row r="1057" spans="1:8" x14ac:dyDescent="0.25">
      <c r="A1057" s="1" t="s">
        <v>1463</v>
      </c>
      <c r="B1057" s="123" t="s">
        <v>1466</v>
      </c>
      <c r="C1057" s="121" t="s">
        <v>2147</v>
      </c>
      <c r="D1057" s="121" t="s">
        <v>167</v>
      </c>
      <c r="E1057" s="121" t="s">
        <v>168</v>
      </c>
      <c r="F1057" s="121" t="s">
        <v>169</v>
      </c>
      <c r="G1057" s="121" t="s">
        <v>1465</v>
      </c>
      <c r="H1057" s="10"/>
    </row>
    <row r="1058" spans="1:8" x14ac:dyDescent="0.25">
      <c r="A1058" s="1" t="s">
        <v>1463</v>
      </c>
      <c r="B1058" s="123" t="s">
        <v>1468</v>
      </c>
      <c r="C1058" s="121" t="s">
        <v>2147</v>
      </c>
      <c r="D1058" s="121" t="s">
        <v>174</v>
      </c>
      <c r="E1058" s="121" t="s">
        <v>175</v>
      </c>
      <c r="F1058" s="121" t="s">
        <v>168</v>
      </c>
      <c r="G1058" s="121" t="s">
        <v>1465</v>
      </c>
      <c r="H1058" s="10"/>
    </row>
    <row r="1059" spans="1:8" x14ac:dyDescent="0.25">
      <c r="A1059" s="1" t="s">
        <v>1463</v>
      </c>
      <c r="B1059" s="123" t="s">
        <v>1469</v>
      </c>
      <c r="C1059" s="121" t="s">
        <v>2147</v>
      </c>
      <c r="D1059" s="121" t="s">
        <v>580</v>
      </c>
      <c r="E1059" s="121" t="s">
        <v>761</v>
      </c>
      <c r="F1059" s="121" t="s">
        <v>168</v>
      </c>
      <c r="G1059" s="121" t="s">
        <v>1465</v>
      </c>
      <c r="H1059" s="10"/>
    </row>
    <row r="1060" spans="1:8" x14ac:dyDescent="0.25">
      <c r="A1060" s="1" t="s">
        <v>1463</v>
      </c>
      <c r="B1060" s="123" t="s">
        <v>1470</v>
      </c>
      <c r="C1060" s="121" t="s">
        <v>2147</v>
      </c>
      <c r="D1060" s="121" t="s">
        <v>239</v>
      </c>
      <c r="E1060" s="121" t="s">
        <v>1404</v>
      </c>
      <c r="F1060" s="121" t="s">
        <v>168</v>
      </c>
      <c r="G1060" s="121" t="s">
        <v>1465</v>
      </c>
      <c r="H1060" s="10"/>
    </row>
    <row r="1061" spans="1:8" x14ac:dyDescent="0.25">
      <c r="A1061" s="1" t="s">
        <v>1463</v>
      </c>
      <c r="B1061" s="123" t="s">
        <v>1471</v>
      </c>
      <c r="C1061" s="121" t="s">
        <v>2147</v>
      </c>
      <c r="D1061" s="121" t="s">
        <v>264</v>
      </c>
      <c r="E1061" s="121" t="s">
        <v>181</v>
      </c>
      <c r="F1061" s="121" t="s">
        <v>168</v>
      </c>
      <c r="G1061" s="121" t="s">
        <v>1465</v>
      </c>
      <c r="H1061" s="10"/>
    </row>
    <row r="1062" spans="1:8" x14ac:dyDescent="0.25">
      <c r="A1062" s="1" t="s">
        <v>1463</v>
      </c>
      <c r="B1062" s="123" t="s">
        <v>1474</v>
      </c>
      <c r="C1062" s="121" t="s">
        <v>2147</v>
      </c>
      <c r="D1062" s="121" t="s">
        <v>222</v>
      </c>
      <c r="E1062" s="121" t="s">
        <v>223</v>
      </c>
      <c r="F1062" s="121" t="s">
        <v>168</v>
      </c>
      <c r="G1062" s="121" t="s">
        <v>1465</v>
      </c>
      <c r="H1062" s="10"/>
    </row>
    <row r="1063" spans="1:8" x14ac:dyDescent="0.25">
      <c r="A1063" s="1" t="s">
        <v>1463</v>
      </c>
      <c r="B1063" s="123" t="s">
        <v>1475</v>
      </c>
      <c r="C1063" s="121" t="s">
        <v>2147</v>
      </c>
      <c r="D1063" s="121" t="s">
        <v>222</v>
      </c>
      <c r="E1063" s="121" t="s">
        <v>223</v>
      </c>
      <c r="F1063" s="121" t="s">
        <v>168</v>
      </c>
      <c r="G1063" s="121" t="s">
        <v>1465</v>
      </c>
      <c r="H1063" s="10"/>
    </row>
    <row r="1064" spans="1:8" x14ac:dyDescent="0.25">
      <c r="A1064" s="1" t="s">
        <v>1463</v>
      </c>
      <c r="B1064" s="123" t="s">
        <v>1467</v>
      </c>
      <c r="C1064" s="121" t="s">
        <v>2150</v>
      </c>
      <c r="D1064" s="121" t="s">
        <v>183</v>
      </c>
      <c r="E1064" s="121" t="s">
        <v>484</v>
      </c>
      <c r="F1064" s="121" t="s">
        <v>168</v>
      </c>
      <c r="G1064" s="121" t="s">
        <v>1465</v>
      </c>
      <c r="H1064" s="10"/>
    </row>
    <row r="1065" spans="1:8" x14ac:dyDescent="0.25">
      <c r="A1065" s="1" t="s">
        <v>1476</v>
      </c>
      <c r="B1065" s="123" t="s">
        <v>1481</v>
      </c>
      <c r="C1065" s="121" t="s">
        <v>2149</v>
      </c>
      <c r="D1065" s="121" t="s">
        <v>177</v>
      </c>
      <c r="E1065" s="121" t="s">
        <v>198</v>
      </c>
      <c r="F1065" s="121" t="s">
        <v>168</v>
      </c>
      <c r="G1065" s="121" t="s">
        <v>1478</v>
      </c>
      <c r="H1065" s="10"/>
    </row>
    <row r="1066" spans="1:8" x14ac:dyDescent="0.25">
      <c r="A1066" s="1" t="s">
        <v>1476</v>
      </c>
      <c r="B1066" s="123" t="s">
        <v>1477</v>
      </c>
      <c r="C1066" s="121" t="s">
        <v>2150</v>
      </c>
      <c r="D1066" s="121" t="s">
        <v>183</v>
      </c>
      <c r="E1066" s="121" t="s">
        <v>869</v>
      </c>
      <c r="F1066" s="121" t="s">
        <v>168</v>
      </c>
      <c r="G1066" s="121" t="s">
        <v>1478</v>
      </c>
      <c r="H1066" s="10"/>
    </row>
    <row r="1067" spans="1:8" x14ac:dyDescent="0.25">
      <c r="A1067" s="1" t="s">
        <v>1476</v>
      </c>
      <c r="B1067" s="123" t="s">
        <v>1479</v>
      </c>
      <c r="C1067" s="121" t="s">
        <v>2150</v>
      </c>
      <c r="D1067" s="121" t="s">
        <v>183</v>
      </c>
      <c r="E1067" s="121" t="s">
        <v>299</v>
      </c>
      <c r="F1067" s="121" t="s">
        <v>168</v>
      </c>
      <c r="G1067" s="121" t="s">
        <v>1478</v>
      </c>
      <c r="H1067" s="10"/>
    </row>
    <row r="1068" spans="1:8" x14ac:dyDescent="0.25">
      <c r="A1068" s="1" t="s">
        <v>1476</v>
      </c>
      <c r="B1068" s="123" t="s">
        <v>1480</v>
      </c>
      <c r="C1068" s="121" t="s">
        <v>2150</v>
      </c>
      <c r="D1068" s="121" t="s">
        <v>257</v>
      </c>
      <c r="E1068" s="121" t="s">
        <v>531</v>
      </c>
      <c r="F1068" s="121" t="s">
        <v>168</v>
      </c>
      <c r="G1068" s="121" t="s">
        <v>1478</v>
      </c>
      <c r="H1068" s="10"/>
    </row>
    <row r="1069" spans="1:8" x14ac:dyDescent="0.25">
      <c r="A1069" s="1" t="s">
        <v>1482</v>
      </c>
      <c r="B1069" s="123" t="s">
        <v>1483</v>
      </c>
      <c r="C1069" s="121" t="s">
        <v>2148</v>
      </c>
      <c r="D1069" s="121" t="s">
        <v>1484</v>
      </c>
      <c r="E1069" s="121" t="s">
        <v>168</v>
      </c>
      <c r="F1069" s="121" t="s">
        <v>168</v>
      </c>
      <c r="G1069" s="121" t="s">
        <v>1485</v>
      </c>
      <c r="H1069" s="10"/>
    </row>
    <row r="1070" spans="1:8" x14ac:dyDescent="0.25">
      <c r="A1070" s="1" t="s">
        <v>1482</v>
      </c>
      <c r="B1070" s="123" t="s">
        <v>1491</v>
      </c>
      <c r="C1070" s="121" t="s">
        <v>2149</v>
      </c>
      <c r="D1070" s="121" t="s">
        <v>180</v>
      </c>
      <c r="E1070" s="121" t="s">
        <v>181</v>
      </c>
      <c r="F1070" s="121" t="s">
        <v>168</v>
      </c>
      <c r="G1070" s="121" t="s">
        <v>1485</v>
      </c>
      <c r="H1070" s="10"/>
    </row>
    <row r="1071" spans="1:8" x14ac:dyDescent="0.25">
      <c r="A1071" s="1" t="s">
        <v>1482</v>
      </c>
      <c r="B1071" s="123" t="s">
        <v>1492</v>
      </c>
      <c r="C1071" s="121" t="s">
        <v>2149</v>
      </c>
      <c r="D1071" s="121" t="s">
        <v>257</v>
      </c>
      <c r="E1071" s="121" t="s">
        <v>181</v>
      </c>
      <c r="F1071" s="121" t="s">
        <v>168</v>
      </c>
      <c r="G1071" s="121" t="s">
        <v>1485</v>
      </c>
      <c r="H1071" s="10"/>
    </row>
    <row r="1072" spans="1:8" x14ac:dyDescent="0.25">
      <c r="A1072" s="1" t="s">
        <v>1482</v>
      </c>
      <c r="B1072" s="123" t="s">
        <v>1486</v>
      </c>
      <c r="C1072" s="121" t="s">
        <v>2147</v>
      </c>
      <c r="D1072" s="121" t="s">
        <v>239</v>
      </c>
      <c r="E1072" s="121" t="s">
        <v>761</v>
      </c>
      <c r="F1072" s="121" t="s">
        <v>168</v>
      </c>
      <c r="G1072" s="121" t="s">
        <v>1485</v>
      </c>
      <c r="H1072" s="10"/>
    </row>
    <row r="1073" spans="1:8" x14ac:dyDescent="0.25">
      <c r="A1073" s="1" t="s">
        <v>1482</v>
      </c>
      <c r="B1073" s="123" t="s">
        <v>1487</v>
      </c>
      <c r="C1073" s="121" t="s">
        <v>2147</v>
      </c>
      <c r="D1073" s="121" t="s">
        <v>189</v>
      </c>
      <c r="E1073" s="121" t="s">
        <v>168</v>
      </c>
      <c r="F1073" s="121" t="s">
        <v>168</v>
      </c>
      <c r="G1073" s="121" t="s">
        <v>1485</v>
      </c>
      <c r="H1073" s="10"/>
    </row>
    <row r="1074" spans="1:8" x14ac:dyDescent="0.25">
      <c r="A1074" s="1" t="s">
        <v>1482</v>
      </c>
      <c r="B1074" s="123" t="s">
        <v>1488</v>
      </c>
      <c r="C1074" s="121" t="s">
        <v>2147</v>
      </c>
      <c r="D1074" s="121" t="s">
        <v>274</v>
      </c>
      <c r="E1074" s="121" t="s">
        <v>168</v>
      </c>
      <c r="F1074" s="121" t="s">
        <v>169</v>
      </c>
      <c r="G1074" s="121" t="s">
        <v>1485</v>
      </c>
      <c r="H1074" s="10"/>
    </row>
    <row r="1075" spans="1:8" x14ac:dyDescent="0.25">
      <c r="A1075" s="1" t="s">
        <v>1482</v>
      </c>
      <c r="B1075" s="123" t="s">
        <v>1489</v>
      </c>
      <c r="C1075" s="121" t="s">
        <v>2147</v>
      </c>
      <c r="D1075" s="121" t="s">
        <v>174</v>
      </c>
      <c r="E1075" s="121" t="s">
        <v>175</v>
      </c>
      <c r="F1075" s="121" t="s">
        <v>168</v>
      </c>
      <c r="G1075" s="121" t="s">
        <v>1485</v>
      </c>
      <c r="H1075" s="10"/>
    </row>
    <row r="1076" spans="1:8" x14ac:dyDescent="0.25">
      <c r="A1076" s="1" t="s">
        <v>1482</v>
      </c>
      <c r="B1076" s="123" t="s">
        <v>1490</v>
      </c>
      <c r="C1076" s="121" t="s">
        <v>2147</v>
      </c>
      <c r="D1076" s="121" t="s">
        <v>167</v>
      </c>
      <c r="E1076" s="121" t="s">
        <v>168</v>
      </c>
      <c r="F1076" s="121" t="s">
        <v>169</v>
      </c>
      <c r="G1076" s="121" t="s">
        <v>1485</v>
      </c>
      <c r="H1076" s="10"/>
    </row>
    <row r="1077" spans="1:8" x14ac:dyDescent="0.25">
      <c r="A1077" s="1" t="s">
        <v>1493</v>
      </c>
      <c r="B1077" s="123" t="s">
        <v>1494</v>
      </c>
      <c r="C1077" s="121" t="s">
        <v>2147</v>
      </c>
      <c r="D1077" s="121" t="s">
        <v>167</v>
      </c>
      <c r="E1077" s="121" t="s">
        <v>168</v>
      </c>
      <c r="F1077" s="121" t="s">
        <v>169</v>
      </c>
      <c r="G1077" s="121" t="s">
        <v>1495</v>
      </c>
      <c r="H1077" s="10"/>
    </row>
    <row r="1078" spans="1:8" x14ac:dyDescent="0.25">
      <c r="A1078" s="1" t="s">
        <v>1493</v>
      </c>
      <c r="B1078" s="123" t="s">
        <v>1496</v>
      </c>
      <c r="C1078" s="121" t="s">
        <v>2147</v>
      </c>
      <c r="D1078" s="121" t="s">
        <v>239</v>
      </c>
      <c r="E1078" s="121" t="s">
        <v>761</v>
      </c>
      <c r="F1078" s="121" t="s">
        <v>168</v>
      </c>
      <c r="G1078" s="121" t="s">
        <v>1495</v>
      </c>
      <c r="H1078" s="10"/>
    </row>
    <row r="1079" spans="1:8" x14ac:dyDescent="0.25">
      <c r="A1079" s="1" t="s">
        <v>1493</v>
      </c>
      <c r="B1079" s="123" t="s">
        <v>1499</v>
      </c>
      <c r="C1079" s="121" t="s">
        <v>2147</v>
      </c>
      <c r="D1079" s="121" t="s">
        <v>245</v>
      </c>
      <c r="E1079" s="121" t="s">
        <v>444</v>
      </c>
      <c r="F1079" s="121" t="s">
        <v>168</v>
      </c>
      <c r="G1079" s="121" t="s">
        <v>1495</v>
      </c>
      <c r="H1079" s="10"/>
    </row>
    <row r="1080" spans="1:8" x14ac:dyDescent="0.25">
      <c r="A1080" s="1" t="s">
        <v>1493</v>
      </c>
      <c r="B1080" s="123" t="s">
        <v>1500</v>
      </c>
      <c r="C1080" s="121" t="s">
        <v>2147</v>
      </c>
      <c r="D1080" s="121" t="s">
        <v>1501</v>
      </c>
      <c r="E1080" s="121" t="s">
        <v>584</v>
      </c>
      <c r="F1080" s="121" t="s">
        <v>168</v>
      </c>
      <c r="G1080" s="121" t="s">
        <v>1495</v>
      </c>
      <c r="H1080" s="10"/>
    </row>
    <row r="1081" spans="1:8" x14ac:dyDescent="0.25">
      <c r="A1081" s="1" t="s">
        <v>1493</v>
      </c>
      <c r="B1081" s="123" t="s">
        <v>1503</v>
      </c>
      <c r="C1081" s="121" t="s">
        <v>2147</v>
      </c>
      <c r="D1081" s="121" t="s">
        <v>222</v>
      </c>
      <c r="E1081" s="121" t="s">
        <v>223</v>
      </c>
      <c r="F1081" s="121" t="s">
        <v>168</v>
      </c>
      <c r="G1081" s="121" t="s">
        <v>1495</v>
      </c>
      <c r="H1081" s="10"/>
    </row>
    <row r="1082" spans="1:8" x14ac:dyDescent="0.25">
      <c r="A1082" s="1" t="s">
        <v>1493</v>
      </c>
      <c r="B1082" s="123" t="s">
        <v>1497</v>
      </c>
      <c r="C1082" s="121" t="s">
        <v>2150</v>
      </c>
      <c r="D1082" s="121" t="s">
        <v>183</v>
      </c>
      <c r="E1082" s="121" t="s">
        <v>531</v>
      </c>
      <c r="F1082" s="121" t="s">
        <v>168</v>
      </c>
      <c r="G1082" s="121" t="s">
        <v>1495</v>
      </c>
      <c r="H1082" s="10"/>
    </row>
    <row r="1083" spans="1:8" x14ac:dyDescent="0.25">
      <c r="A1083" s="1" t="s">
        <v>1493</v>
      </c>
      <c r="B1083" s="123" t="s">
        <v>1498</v>
      </c>
      <c r="C1083" s="121" t="s">
        <v>2150</v>
      </c>
      <c r="D1083" s="121" t="s">
        <v>183</v>
      </c>
      <c r="E1083" s="121" t="s">
        <v>531</v>
      </c>
      <c r="F1083" s="121" t="s">
        <v>168</v>
      </c>
      <c r="G1083" s="121" t="s">
        <v>1495</v>
      </c>
      <c r="H1083" s="10"/>
    </row>
    <row r="1084" spans="1:8" x14ac:dyDescent="0.25">
      <c r="A1084" s="1" t="s">
        <v>1493</v>
      </c>
      <c r="B1084" s="123" t="s">
        <v>1502</v>
      </c>
      <c r="C1084" s="121" t="s">
        <v>2150</v>
      </c>
      <c r="D1084" s="121" t="s">
        <v>183</v>
      </c>
      <c r="E1084" s="121" t="s">
        <v>444</v>
      </c>
      <c r="F1084" s="121" t="s">
        <v>168</v>
      </c>
      <c r="G1084" s="121" t="s">
        <v>1495</v>
      </c>
      <c r="H1084" s="10"/>
    </row>
    <row r="1085" spans="1:8" x14ac:dyDescent="0.25">
      <c r="A1085" s="1" t="s">
        <v>1504</v>
      </c>
      <c r="B1085" s="123" t="s">
        <v>1507</v>
      </c>
      <c r="C1085" s="121" t="s">
        <v>2149</v>
      </c>
      <c r="D1085" s="121" t="s">
        <v>257</v>
      </c>
      <c r="E1085" s="121" t="s">
        <v>178</v>
      </c>
      <c r="F1085" s="121" t="s">
        <v>168</v>
      </c>
      <c r="G1085" s="121" t="s">
        <v>1506</v>
      </c>
      <c r="H1085" s="10"/>
    </row>
    <row r="1086" spans="1:8" x14ac:dyDescent="0.25">
      <c r="A1086" s="1" t="s">
        <v>1504</v>
      </c>
      <c r="B1086" s="123" t="s">
        <v>1508</v>
      </c>
      <c r="C1086" s="121" t="s">
        <v>2149</v>
      </c>
      <c r="D1086" s="121" t="s">
        <v>177</v>
      </c>
      <c r="E1086" s="121" t="s">
        <v>178</v>
      </c>
      <c r="F1086" s="121" t="s">
        <v>168</v>
      </c>
      <c r="G1086" s="121" t="s">
        <v>1506</v>
      </c>
      <c r="H1086" s="10"/>
    </row>
    <row r="1087" spans="1:8" x14ac:dyDescent="0.25">
      <c r="A1087" s="1" t="s">
        <v>1504</v>
      </c>
      <c r="B1087" s="123" t="s">
        <v>1505</v>
      </c>
      <c r="C1087" s="121" t="s">
        <v>2151</v>
      </c>
      <c r="D1087" s="121" t="s">
        <v>180</v>
      </c>
      <c r="E1087" s="121" t="s">
        <v>178</v>
      </c>
      <c r="F1087" s="121" t="s">
        <v>168</v>
      </c>
      <c r="G1087" s="121" t="s">
        <v>1506</v>
      </c>
      <c r="H1087" s="10"/>
    </row>
    <row r="1088" spans="1:8" x14ac:dyDescent="0.25">
      <c r="A1088" s="1" t="s">
        <v>1509</v>
      </c>
      <c r="B1088" s="123" t="s">
        <v>1510</v>
      </c>
      <c r="C1088" s="121" t="s">
        <v>2149</v>
      </c>
      <c r="D1088" s="121" t="s">
        <v>268</v>
      </c>
      <c r="E1088" s="121" t="s">
        <v>271</v>
      </c>
      <c r="F1088" s="121" t="s">
        <v>168</v>
      </c>
      <c r="G1088" s="121" t="s">
        <v>2241</v>
      </c>
      <c r="H1088" s="10"/>
    </row>
    <row r="1089" spans="1:8" x14ac:dyDescent="0.25">
      <c r="A1089" s="1" t="s">
        <v>1509</v>
      </c>
      <c r="B1089" s="123" t="s">
        <v>1512</v>
      </c>
      <c r="C1089" s="121" t="s">
        <v>2149</v>
      </c>
      <c r="D1089" s="121" t="s">
        <v>183</v>
      </c>
      <c r="E1089" s="121" t="s">
        <v>271</v>
      </c>
      <c r="F1089" s="121" t="s">
        <v>168</v>
      </c>
      <c r="G1089" s="121" t="s">
        <v>2241</v>
      </c>
      <c r="H1089" s="10"/>
    </row>
    <row r="1090" spans="1:8" x14ac:dyDescent="0.25">
      <c r="A1090" s="1" t="s">
        <v>1509</v>
      </c>
      <c r="B1090" s="123" t="s">
        <v>1513</v>
      </c>
      <c r="C1090" s="121" t="s">
        <v>2149</v>
      </c>
      <c r="D1090" s="121" t="s">
        <v>183</v>
      </c>
      <c r="E1090" s="121" t="s">
        <v>271</v>
      </c>
      <c r="F1090" s="121" t="s">
        <v>168</v>
      </c>
      <c r="G1090" s="121" t="s">
        <v>2241</v>
      </c>
      <c r="H1090" s="10"/>
    </row>
    <row r="1091" spans="1:8" x14ac:dyDescent="0.25">
      <c r="A1091" s="1" t="s">
        <v>1509</v>
      </c>
      <c r="B1091" s="123" t="s">
        <v>1515</v>
      </c>
      <c r="C1091" s="121" t="s">
        <v>2149</v>
      </c>
      <c r="D1091" s="121" t="s">
        <v>268</v>
      </c>
      <c r="E1091" s="121" t="s">
        <v>181</v>
      </c>
      <c r="F1091" s="121" t="s">
        <v>168</v>
      </c>
      <c r="G1091" s="121" t="s">
        <v>1511</v>
      </c>
      <c r="H1091" s="10"/>
    </row>
    <row r="1092" spans="1:8" x14ac:dyDescent="0.25">
      <c r="A1092" s="1" t="s">
        <v>1509</v>
      </c>
      <c r="B1092" s="123" t="s">
        <v>1516</v>
      </c>
      <c r="C1092" s="121" t="s">
        <v>2149</v>
      </c>
      <c r="D1092" s="121" t="s">
        <v>177</v>
      </c>
      <c r="E1092" s="121" t="s">
        <v>175</v>
      </c>
      <c r="F1092" s="121" t="s">
        <v>168</v>
      </c>
      <c r="G1092" s="121" t="s">
        <v>1511</v>
      </c>
      <c r="H1092" s="10"/>
    </row>
    <row r="1093" spans="1:8" x14ac:dyDescent="0.25">
      <c r="A1093" s="1" t="s">
        <v>1509</v>
      </c>
      <c r="B1093" s="123" t="s">
        <v>1518</v>
      </c>
      <c r="C1093" s="121" t="s">
        <v>2149</v>
      </c>
      <c r="D1093" s="121" t="s">
        <v>268</v>
      </c>
      <c r="E1093" s="121" t="s">
        <v>181</v>
      </c>
      <c r="F1093" s="121" t="s">
        <v>168</v>
      </c>
      <c r="G1093" s="121" t="s">
        <v>1511</v>
      </c>
      <c r="H1093" s="10"/>
    </row>
    <row r="1094" spans="1:8" x14ac:dyDescent="0.25">
      <c r="A1094" s="1" t="s">
        <v>1509</v>
      </c>
      <c r="B1094" s="123" t="s">
        <v>1519</v>
      </c>
      <c r="C1094" s="121" t="s">
        <v>2149</v>
      </c>
      <c r="D1094" s="121" t="s">
        <v>180</v>
      </c>
      <c r="E1094" s="121" t="s">
        <v>181</v>
      </c>
      <c r="F1094" s="121" t="s">
        <v>168</v>
      </c>
      <c r="G1094" s="121" t="s">
        <v>1511</v>
      </c>
      <c r="H1094" s="10"/>
    </row>
    <row r="1095" spans="1:8" x14ac:dyDescent="0.25">
      <c r="A1095" s="1" t="s">
        <v>1509</v>
      </c>
      <c r="B1095" s="123" t="s">
        <v>1520</v>
      </c>
      <c r="C1095" s="121" t="s">
        <v>2149</v>
      </c>
      <c r="D1095" s="121" t="s">
        <v>183</v>
      </c>
      <c r="E1095" s="121" t="s">
        <v>181</v>
      </c>
      <c r="F1095" s="121" t="s">
        <v>168</v>
      </c>
      <c r="G1095" s="121" t="s">
        <v>1511</v>
      </c>
      <c r="H1095" s="10"/>
    </row>
    <row r="1096" spans="1:8" x14ac:dyDescent="0.25">
      <c r="A1096" s="1" t="s">
        <v>1509</v>
      </c>
      <c r="B1096" s="123" t="s">
        <v>1521</v>
      </c>
      <c r="C1096" s="121" t="s">
        <v>2149</v>
      </c>
      <c r="D1096" s="121" t="s">
        <v>183</v>
      </c>
      <c r="E1096" s="121" t="s">
        <v>181</v>
      </c>
      <c r="F1096" s="121" t="s">
        <v>168</v>
      </c>
      <c r="G1096" s="121" t="s">
        <v>1511</v>
      </c>
      <c r="H1096" s="10"/>
    </row>
    <row r="1097" spans="1:8" x14ac:dyDescent="0.25">
      <c r="A1097" s="1" t="s">
        <v>1509</v>
      </c>
      <c r="B1097" s="123" t="s">
        <v>1522</v>
      </c>
      <c r="C1097" s="121" t="s">
        <v>2149</v>
      </c>
      <c r="D1097" s="121" t="s">
        <v>183</v>
      </c>
      <c r="E1097" s="121" t="s">
        <v>181</v>
      </c>
      <c r="F1097" s="121" t="s">
        <v>168</v>
      </c>
      <c r="G1097" s="121" t="s">
        <v>1511</v>
      </c>
      <c r="H1097" s="10"/>
    </row>
    <row r="1098" spans="1:8" x14ac:dyDescent="0.25">
      <c r="A1098" s="1" t="s">
        <v>1509</v>
      </c>
      <c r="B1098" s="123" t="s">
        <v>1525</v>
      </c>
      <c r="C1098" s="121" t="s">
        <v>2149</v>
      </c>
      <c r="D1098" s="121" t="s">
        <v>177</v>
      </c>
      <c r="E1098" s="121" t="s">
        <v>181</v>
      </c>
      <c r="F1098" s="121" t="s">
        <v>168</v>
      </c>
      <c r="G1098" s="121" t="s">
        <v>1511</v>
      </c>
      <c r="H1098" s="10"/>
    </row>
    <row r="1099" spans="1:8" x14ac:dyDescent="0.25">
      <c r="A1099" s="1" t="s">
        <v>1509</v>
      </c>
      <c r="B1099" s="123" t="s">
        <v>1540</v>
      </c>
      <c r="C1099" s="121" t="s">
        <v>2149</v>
      </c>
      <c r="D1099" s="121" t="s">
        <v>180</v>
      </c>
      <c r="E1099" s="121" t="s">
        <v>869</v>
      </c>
      <c r="F1099" s="121" t="s">
        <v>168</v>
      </c>
      <c r="G1099" s="121" t="s">
        <v>1511</v>
      </c>
      <c r="H1099" s="10"/>
    </row>
    <row r="1100" spans="1:8" x14ac:dyDescent="0.25">
      <c r="A1100" s="1" t="s">
        <v>1509</v>
      </c>
      <c r="B1100" s="123" t="s">
        <v>1542</v>
      </c>
      <c r="C1100" s="121" t="s">
        <v>2149</v>
      </c>
      <c r="D1100" s="121" t="s">
        <v>177</v>
      </c>
      <c r="E1100" s="121" t="s">
        <v>181</v>
      </c>
      <c r="F1100" s="121" t="s">
        <v>168</v>
      </c>
      <c r="G1100" s="121" t="s">
        <v>1511</v>
      </c>
      <c r="H1100" s="10"/>
    </row>
    <row r="1101" spans="1:8" x14ac:dyDescent="0.25">
      <c r="A1101" s="1" t="s">
        <v>1509</v>
      </c>
      <c r="B1101" s="123" t="s">
        <v>1544</v>
      </c>
      <c r="C1101" s="121" t="s">
        <v>2149</v>
      </c>
      <c r="D1101" s="121" t="s">
        <v>177</v>
      </c>
      <c r="E1101" s="121" t="s">
        <v>528</v>
      </c>
      <c r="F1101" s="121" t="s">
        <v>168</v>
      </c>
      <c r="G1101" s="121" t="s">
        <v>1511</v>
      </c>
      <c r="H1101" s="10"/>
    </row>
    <row r="1102" spans="1:8" x14ac:dyDescent="0.25">
      <c r="A1102" s="1" t="s">
        <v>1509</v>
      </c>
      <c r="B1102" s="123" t="s">
        <v>1538</v>
      </c>
      <c r="C1102" s="121" t="s">
        <v>2151</v>
      </c>
      <c r="D1102" s="121" t="s">
        <v>506</v>
      </c>
      <c r="E1102" s="121" t="s">
        <v>181</v>
      </c>
      <c r="F1102" s="121" t="s">
        <v>168</v>
      </c>
      <c r="G1102" s="121" t="s">
        <v>1511</v>
      </c>
      <c r="H1102" s="10"/>
    </row>
    <row r="1103" spans="1:8" x14ac:dyDescent="0.25">
      <c r="A1103" s="1" t="s">
        <v>1509</v>
      </c>
      <c r="B1103" s="123" t="s">
        <v>1514</v>
      </c>
      <c r="C1103" s="121" t="s">
        <v>2147</v>
      </c>
      <c r="D1103" s="121" t="s">
        <v>274</v>
      </c>
      <c r="E1103" s="121" t="s">
        <v>168</v>
      </c>
      <c r="F1103" s="121" t="s">
        <v>169</v>
      </c>
      <c r="G1103" s="121" t="s">
        <v>2241</v>
      </c>
      <c r="H1103" s="10"/>
    </row>
    <row r="1104" spans="1:8" x14ac:dyDescent="0.25">
      <c r="A1104" s="1" t="s">
        <v>1509</v>
      </c>
      <c r="B1104" s="123" t="s">
        <v>1517</v>
      </c>
      <c r="C1104" s="121" t="s">
        <v>2147</v>
      </c>
      <c r="D1104" s="121" t="s">
        <v>245</v>
      </c>
      <c r="E1104" s="121" t="s">
        <v>175</v>
      </c>
      <c r="F1104" s="121" t="s">
        <v>168</v>
      </c>
      <c r="G1104" s="121" t="s">
        <v>1511</v>
      </c>
      <c r="H1104" s="10"/>
    </row>
    <row r="1105" spans="1:8" x14ac:dyDescent="0.25">
      <c r="A1105" s="1" t="s">
        <v>1509</v>
      </c>
      <c r="B1105" s="123" t="s">
        <v>1523</v>
      </c>
      <c r="C1105" s="121" t="s">
        <v>2147</v>
      </c>
      <c r="D1105" s="121" t="s">
        <v>292</v>
      </c>
      <c r="E1105" s="121" t="s">
        <v>288</v>
      </c>
      <c r="F1105" s="121" t="s">
        <v>168</v>
      </c>
      <c r="G1105" s="121" t="s">
        <v>1511</v>
      </c>
      <c r="H1105" s="10"/>
    </row>
    <row r="1106" spans="1:8" x14ac:dyDescent="0.25">
      <c r="A1106" s="1" t="s">
        <v>1509</v>
      </c>
      <c r="B1106" s="123" t="s">
        <v>1524</v>
      </c>
      <c r="C1106" s="121" t="s">
        <v>2147</v>
      </c>
      <c r="D1106" s="121" t="s">
        <v>287</v>
      </c>
      <c r="E1106" s="121" t="s">
        <v>288</v>
      </c>
      <c r="F1106" s="121" t="s">
        <v>168</v>
      </c>
      <c r="G1106" s="121" t="s">
        <v>1511</v>
      </c>
      <c r="H1106" s="10"/>
    </row>
    <row r="1107" spans="1:8" x14ac:dyDescent="0.25">
      <c r="A1107" s="1" t="s">
        <v>1509</v>
      </c>
      <c r="B1107" s="123" t="s">
        <v>1526</v>
      </c>
      <c r="C1107" s="121" t="s">
        <v>2147</v>
      </c>
      <c r="D1107" s="121" t="s">
        <v>292</v>
      </c>
      <c r="E1107" s="121" t="s">
        <v>288</v>
      </c>
      <c r="F1107" s="121" t="s">
        <v>168</v>
      </c>
      <c r="G1107" s="121" t="s">
        <v>1511</v>
      </c>
      <c r="H1107" s="10"/>
    </row>
    <row r="1108" spans="1:8" x14ac:dyDescent="0.25">
      <c r="A1108" s="1" t="s">
        <v>1509</v>
      </c>
      <c r="B1108" s="123" t="s">
        <v>1527</v>
      </c>
      <c r="C1108" s="121" t="s">
        <v>2147</v>
      </c>
      <c r="D1108" s="121" t="s">
        <v>292</v>
      </c>
      <c r="E1108" s="121" t="s">
        <v>288</v>
      </c>
      <c r="F1108" s="121" t="s">
        <v>168</v>
      </c>
      <c r="G1108" s="121" t="s">
        <v>1511</v>
      </c>
      <c r="H1108" s="10"/>
    </row>
    <row r="1109" spans="1:8" x14ac:dyDescent="0.25">
      <c r="A1109" s="1" t="s">
        <v>1509</v>
      </c>
      <c r="B1109" s="123" t="s">
        <v>1528</v>
      </c>
      <c r="C1109" s="121" t="s">
        <v>2147</v>
      </c>
      <c r="D1109" s="121" t="s">
        <v>189</v>
      </c>
      <c r="E1109" s="121" t="s">
        <v>168</v>
      </c>
      <c r="F1109" s="121" t="s">
        <v>168</v>
      </c>
      <c r="G1109" s="121" t="s">
        <v>1511</v>
      </c>
      <c r="H1109" s="10"/>
    </row>
    <row r="1110" spans="1:8" x14ac:dyDescent="0.25">
      <c r="A1110" s="1" t="s">
        <v>1509</v>
      </c>
      <c r="B1110" s="123" t="s">
        <v>1529</v>
      </c>
      <c r="C1110" s="121" t="s">
        <v>2147</v>
      </c>
      <c r="D1110" s="121" t="s">
        <v>189</v>
      </c>
      <c r="E1110" s="121" t="s">
        <v>168</v>
      </c>
      <c r="F1110" s="121" t="s">
        <v>168</v>
      </c>
      <c r="G1110" s="121" t="s">
        <v>1511</v>
      </c>
      <c r="H1110" s="10"/>
    </row>
    <row r="1111" spans="1:8" x14ac:dyDescent="0.25">
      <c r="A1111" s="1" t="s">
        <v>1509</v>
      </c>
      <c r="B1111" s="123" t="s">
        <v>1530</v>
      </c>
      <c r="C1111" s="121" t="s">
        <v>2147</v>
      </c>
      <c r="D1111" s="121" t="s">
        <v>294</v>
      </c>
      <c r="E1111" s="121" t="s">
        <v>168</v>
      </c>
      <c r="F1111" s="121" t="s">
        <v>168</v>
      </c>
      <c r="G1111" s="121" t="s">
        <v>1511</v>
      </c>
      <c r="H1111" s="10"/>
    </row>
    <row r="1112" spans="1:8" x14ac:dyDescent="0.25">
      <c r="A1112" s="1" t="s">
        <v>1509</v>
      </c>
      <c r="B1112" s="123" t="s">
        <v>1531</v>
      </c>
      <c r="C1112" s="121" t="s">
        <v>2147</v>
      </c>
      <c r="D1112" s="121" t="s">
        <v>294</v>
      </c>
      <c r="E1112" s="121" t="s">
        <v>168</v>
      </c>
      <c r="F1112" s="121" t="s">
        <v>168</v>
      </c>
      <c r="G1112" s="121" t="s">
        <v>1511</v>
      </c>
      <c r="H1112" s="10"/>
    </row>
    <row r="1113" spans="1:8" x14ac:dyDescent="0.25">
      <c r="A1113" s="1" t="s">
        <v>1509</v>
      </c>
      <c r="B1113" s="123" t="s">
        <v>1532</v>
      </c>
      <c r="C1113" s="121" t="s">
        <v>2147</v>
      </c>
      <c r="D1113" s="121" t="s">
        <v>294</v>
      </c>
      <c r="E1113" s="121" t="s">
        <v>168</v>
      </c>
      <c r="F1113" s="121" t="s">
        <v>168</v>
      </c>
      <c r="G1113" s="121" t="s">
        <v>1511</v>
      </c>
      <c r="H1113" s="10"/>
    </row>
    <row r="1114" spans="1:8" x14ac:dyDescent="0.25">
      <c r="A1114" s="1" t="s">
        <v>1509</v>
      </c>
      <c r="B1114" s="123" t="s">
        <v>1533</v>
      </c>
      <c r="C1114" s="121" t="s">
        <v>2147</v>
      </c>
      <c r="D1114" s="121" t="s">
        <v>276</v>
      </c>
      <c r="E1114" s="121" t="s">
        <v>242</v>
      </c>
      <c r="F1114" s="121" t="s">
        <v>168</v>
      </c>
      <c r="G1114" s="121" t="s">
        <v>1511</v>
      </c>
      <c r="H1114" s="10"/>
    </row>
    <row r="1115" spans="1:8" x14ac:dyDescent="0.25">
      <c r="A1115" s="1" t="s">
        <v>1509</v>
      </c>
      <c r="B1115" s="123" t="s">
        <v>1534</v>
      </c>
      <c r="C1115" s="121" t="s">
        <v>2147</v>
      </c>
      <c r="D1115" s="121" t="s">
        <v>276</v>
      </c>
      <c r="E1115" s="121" t="s">
        <v>223</v>
      </c>
      <c r="F1115" s="121" t="s">
        <v>168</v>
      </c>
      <c r="G1115" s="121" t="s">
        <v>1511</v>
      </c>
      <c r="H1115" s="10"/>
    </row>
    <row r="1116" spans="1:8" x14ac:dyDescent="0.25">
      <c r="A1116" s="1" t="s">
        <v>1509</v>
      </c>
      <c r="B1116" s="123" t="s">
        <v>1535</v>
      </c>
      <c r="C1116" s="121" t="s">
        <v>2147</v>
      </c>
      <c r="D1116" s="121" t="s">
        <v>276</v>
      </c>
      <c r="E1116" s="121" t="s">
        <v>223</v>
      </c>
      <c r="F1116" s="121" t="s">
        <v>168</v>
      </c>
      <c r="G1116" s="121" t="s">
        <v>1511</v>
      </c>
      <c r="H1116" s="10"/>
    </row>
    <row r="1117" spans="1:8" x14ac:dyDescent="0.25">
      <c r="A1117" s="1" t="s">
        <v>1509</v>
      </c>
      <c r="B1117" s="123" t="s">
        <v>1536</v>
      </c>
      <c r="C1117" s="121" t="s">
        <v>2147</v>
      </c>
      <c r="D1117" s="121" t="s">
        <v>580</v>
      </c>
      <c r="E1117" s="121" t="s">
        <v>1537</v>
      </c>
      <c r="F1117" s="121" t="s">
        <v>168</v>
      </c>
      <c r="G1117" s="121" t="s">
        <v>1511</v>
      </c>
      <c r="H1117" s="10"/>
    </row>
    <row r="1118" spans="1:8" x14ac:dyDescent="0.25">
      <c r="A1118" s="1" t="s">
        <v>1509</v>
      </c>
      <c r="B1118" s="123" t="s">
        <v>1539</v>
      </c>
      <c r="C1118" s="121" t="s">
        <v>2147</v>
      </c>
      <c r="D1118" s="121" t="s">
        <v>174</v>
      </c>
      <c r="E1118" s="121" t="s">
        <v>181</v>
      </c>
      <c r="F1118" s="121" t="s">
        <v>168</v>
      </c>
      <c r="G1118" s="121" t="s">
        <v>1511</v>
      </c>
      <c r="H1118" s="10"/>
    </row>
    <row r="1119" spans="1:8" x14ac:dyDescent="0.25">
      <c r="A1119" s="1" t="s">
        <v>1509</v>
      </c>
      <c r="B1119" s="123" t="s">
        <v>1541</v>
      </c>
      <c r="C1119" s="121" t="s">
        <v>2147</v>
      </c>
      <c r="D1119" s="121" t="s">
        <v>580</v>
      </c>
      <c r="E1119" s="121" t="s">
        <v>761</v>
      </c>
      <c r="F1119" s="121" t="s">
        <v>168</v>
      </c>
      <c r="G1119" s="121" t="s">
        <v>1511</v>
      </c>
      <c r="H1119" s="10"/>
    </row>
    <row r="1120" spans="1:8" x14ac:dyDescent="0.25">
      <c r="A1120" s="1" t="s">
        <v>1509</v>
      </c>
      <c r="B1120" s="123" t="s">
        <v>1543</v>
      </c>
      <c r="C1120" s="121" t="s">
        <v>2147</v>
      </c>
      <c r="D1120" s="121" t="s">
        <v>167</v>
      </c>
      <c r="E1120" s="121" t="s">
        <v>168</v>
      </c>
      <c r="F1120" s="121" t="s">
        <v>169</v>
      </c>
      <c r="G1120" s="121" t="s">
        <v>1511</v>
      </c>
      <c r="H1120" s="10"/>
    </row>
    <row r="1121" spans="1:8" x14ac:dyDescent="0.25">
      <c r="A1121" s="1" t="s">
        <v>1545</v>
      </c>
      <c r="B1121" s="123" t="s">
        <v>1546</v>
      </c>
      <c r="C1121" s="121" t="s">
        <v>2151</v>
      </c>
      <c r="D1121" s="121" t="s">
        <v>506</v>
      </c>
      <c r="E1121" s="121" t="s">
        <v>873</v>
      </c>
      <c r="F1121" s="121" t="s">
        <v>168</v>
      </c>
      <c r="G1121" s="121" t="s">
        <v>1547</v>
      </c>
      <c r="H1121" s="10"/>
    </row>
    <row r="1122" spans="1:8" x14ac:dyDescent="0.25">
      <c r="A1122" s="1" t="s">
        <v>1545</v>
      </c>
      <c r="B1122" s="123" t="s">
        <v>1555</v>
      </c>
      <c r="C1122" s="121" t="s">
        <v>2147</v>
      </c>
      <c r="D1122" s="121" t="s">
        <v>274</v>
      </c>
      <c r="E1122" s="121" t="s">
        <v>168</v>
      </c>
      <c r="F1122" s="121" t="s">
        <v>169</v>
      </c>
      <c r="G1122" s="121" t="s">
        <v>1547</v>
      </c>
      <c r="H1122" s="10"/>
    </row>
    <row r="1123" spans="1:8" x14ac:dyDescent="0.25">
      <c r="A1123" s="1" t="s">
        <v>1545</v>
      </c>
      <c r="B1123" s="123" t="s">
        <v>1556</v>
      </c>
      <c r="C1123" s="121" t="s">
        <v>2147</v>
      </c>
      <c r="D1123" s="121" t="s">
        <v>264</v>
      </c>
      <c r="E1123" s="121" t="s">
        <v>449</v>
      </c>
      <c r="F1123" s="121" t="s">
        <v>168</v>
      </c>
      <c r="G1123" s="121" t="s">
        <v>1547</v>
      </c>
      <c r="H1123" s="10"/>
    </row>
    <row r="1124" spans="1:8" x14ac:dyDescent="0.25">
      <c r="A1124" s="1" t="s">
        <v>1545</v>
      </c>
      <c r="B1124" s="123" t="s">
        <v>1557</v>
      </c>
      <c r="C1124" s="121" t="s">
        <v>2147</v>
      </c>
      <c r="D1124" s="121" t="s">
        <v>264</v>
      </c>
      <c r="E1124" s="121" t="s">
        <v>873</v>
      </c>
      <c r="F1124" s="121" t="s">
        <v>168</v>
      </c>
      <c r="G1124" s="121" t="s">
        <v>1547</v>
      </c>
      <c r="H1124" s="10"/>
    </row>
    <row r="1125" spans="1:8" x14ac:dyDescent="0.25">
      <c r="A1125" s="1" t="s">
        <v>1545</v>
      </c>
      <c r="B1125" s="123" t="s">
        <v>1558</v>
      </c>
      <c r="C1125" s="121" t="s">
        <v>2147</v>
      </c>
      <c r="D1125" s="121" t="s">
        <v>264</v>
      </c>
      <c r="E1125" s="121" t="s">
        <v>873</v>
      </c>
      <c r="F1125" s="121" t="s">
        <v>168</v>
      </c>
      <c r="G1125" s="121" t="s">
        <v>1547</v>
      </c>
      <c r="H1125" s="10"/>
    </row>
    <row r="1126" spans="1:8" x14ac:dyDescent="0.25">
      <c r="A1126" s="1" t="s">
        <v>1545</v>
      </c>
      <c r="B1126" s="123" t="s">
        <v>1559</v>
      </c>
      <c r="C1126" s="121" t="s">
        <v>2147</v>
      </c>
      <c r="D1126" s="121" t="s">
        <v>264</v>
      </c>
      <c r="E1126" s="121" t="s">
        <v>584</v>
      </c>
      <c r="F1126" s="121" t="s">
        <v>168</v>
      </c>
      <c r="G1126" s="121" t="s">
        <v>1547</v>
      </c>
      <c r="H1126" s="10"/>
    </row>
    <row r="1127" spans="1:8" x14ac:dyDescent="0.25">
      <c r="A1127" s="1" t="s">
        <v>1545</v>
      </c>
      <c r="B1127" s="123" t="s">
        <v>1560</v>
      </c>
      <c r="C1127" s="121" t="s">
        <v>2147</v>
      </c>
      <c r="D1127" s="121" t="s">
        <v>264</v>
      </c>
      <c r="E1127" s="121" t="s">
        <v>584</v>
      </c>
      <c r="F1127" s="121" t="s">
        <v>168</v>
      </c>
      <c r="G1127" s="121" t="s">
        <v>1547</v>
      </c>
      <c r="H1127" s="10"/>
    </row>
    <row r="1128" spans="1:8" x14ac:dyDescent="0.25">
      <c r="A1128" s="1" t="s">
        <v>1545</v>
      </c>
      <c r="B1128" s="123" t="s">
        <v>1548</v>
      </c>
      <c r="C1128" s="121" t="s">
        <v>2150</v>
      </c>
      <c r="D1128" s="121" t="s">
        <v>180</v>
      </c>
      <c r="E1128" s="121" t="s">
        <v>449</v>
      </c>
      <c r="F1128" s="121" t="s">
        <v>168</v>
      </c>
      <c r="G1128" s="121" t="s">
        <v>1547</v>
      </c>
      <c r="H1128" s="10"/>
    </row>
    <row r="1129" spans="1:8" x14ac:dyDescent="0.25">
      <c r="A1129" s="1" t="s">
        <v>1545</v>
      </c>
      <c r="B1129" s="123" t="s">
        <v>1549</v>
      </c>
      <c r="C1129" s="121" t="s">
        <v>2150</v>
      </c>
      <c r="D1129" s="121" t="s">
        <v>180</v>
      </c>
      <c r="E1129" s="121" t="s">
        <v>873</v>
      </c>
      <c r="F1129" s="121" t="s">
        <v>168</v>
      </c>
      <c r="G1129" s="121" t="s">
        <v>1547</v>
      </c>
      <c r="H1129" s="10"/>
    </row>
    <row r="1130" spans="1:8" x14ac:dyDescent="0.25">
      <c r="A1130" s="1" t="s">
        <v>1545</v>
      </c>
      <c r="B1130" s="123" t="s">
        <v>1550</v>
      </c>
      <c r="C1130" s="121" t="s">
        <v>2150</v>
      </c>
      <c r="D1130" s="121" t="s">
        <v>180</v>
      </c>
      <c r="E1130" s="121" t="s">
        <v>873</v>
      </c>
      <c r="F1130" s="121" t="s">
        <v>168</v>
      </c>
      <c r="G1130" s="121" t="s">
        <v>1547</v>
      </c>
      <c r="H1130" s="10"/>
    </row>
    <row r="1131" spans="1:8" x14ac:dyDescent="0.25">
      <c r="A1131" s="1" t="s">
        <v>1545</v>
      </c>
      <c r="B1131" s="123" t="s">
        <v>1551</v>
      </c>
      <c r="C1131" s="121" t="s">
        <v>2150</v>
      </c>
      <c r="D1131" s="121" t="s">
        <v>180</v>
      </c>
      <c r="E1131" s="121" t="s">
        <v>873</v>
      </c>
      <c r="F1131" s="121" t="s">
        <v>168</v>
      </c>
      <c r="G1131" s="121" t="s">
        <v>1547</v>
      </c>
      <c r="H1131" s="10"/>
    </row>
    <row r="1132" spans="1:8" x14ac:dyDescent="0.25">
      <c r="A1132" s="1" t="s">
        <v>1545</v>
      </c>
      <c r="B1132" s="123" t="s">
        <v>1552</v>
      </c>
      <c r="C1132" s="121" t="s">
        <v>2150</v>
      </c>
      <c r="D1132" s="121" t="s">
        <v>180</v>
      </c>
      <c r="E1132" s="121" t="s">
        <v>873</v>
      </c>
      <c r="F1132" s="121" t="s">
        <v>168</v>
      </c>
      <c r="G1132" s="121" t="s">
        <v>1547</v>
      </c>
      <c r="H1132" s="10"/>
    </row>
    <row r="1133" spans="1:8" x14ac:dyDescent="0.25">
      <c r="A1133" s="1" t="s">
        <v>1545</v>
      </c>
      <c r="B1133" s="123" t="s">
        <v>1553</v>
      </c>
      <c r="C1133" s="121" t="s">
        <v>2150</v>
      </c>
      <c r="D1133" s="121" t="s">
        <v>257</v>
      </c>
      <c r="E1133" s="121" t="s">
        <v>873</v>
      </c>
      <c r="F1133" s="121" t="s">
        <v>168</v>
      </c>
      <c r="G1133" s="121" t="s">
        <v>1547</v>
      </c>
      <c r="H1133" s="10"/>
    </row>
    <row r="1134" spans="1:8" x14ac:dyDescent="0.25">
      <c r="A1134" s="1" t="s">
        <v>1545</v>
      </c>
      <c r="B1134" s="123" t="s">
        <v>1554</v>
      </c>
      <c r="C1134" s="121" t="s">
        <v>2150</v>
      </c>
      <c r="D1134" s="121" t="s">
        <v>257</v>
      </c>
      <c r="E1134" s="121" t="s">
        <v>873</v>
      </c>
      <c r="F1134" s="121" t="s">
        <v>168</v>
      </c>
      <c r="G1134" s="121" t="s">
        <v>1547</v>
      </c>
      <c r="H1134" s="10"/>
    </row>
    <row r="1135" spans="1:8" x14ac:dyDescent="0.25">
      <c r="A1135" s="1" t="s">
        <v>1561</v>
      </c>
      <c r="B1135" s="123" t="s">
        <v>1564</v>
      </c>
      <c r="C1135" s="121" t="s">
        <v>2151</v>
      </c>
      <c r="D1135" s="121" t="s">
        <v>506</v>
      </c>
      <c r="E1135" s="121" t="s">
        <v>793</v>
      </c>
      <c r="F1135" s="121" t="s">
        <v>168</v>
      </c>
      <c r="G1135" s="121" t="s">
        <v>1563</v>
      </c>
      <c r="H1135" s="10"/>
    </row>
    <row r="1136" spans="1:8" x14ac:dyDescent="0.25">
      <c r="A1136" s="1" t="s">
        <v>1561</v>
      </c>
      <c r="B1136" s="123" t="s">
        <v>1575</v>
      </c>
      <c r="C1136" s="121" t="s">
        <v>2147</v>
      </c>
      <c r="D1136" s="121" t="s">
        <v>245</v>
      </c>
      <c r="E1136" s="121" t="s">
        <v>793</v>
      </c>
      <c r="F1136" s="121" t="s">
        <v>168</v>
      </c>
      <c r="G1136" s="121" t="s">
        <v>1563</v>
      </c>
      <c r="H1136" s="10"/>
    </row>
    <row r="1137" spans="1:8" x14ac:dyDescent="0.25">
      <c r="A1137" s="1" t="s">
        <v>1561</v>
      </c>
      <c r="B1137" s="123" t="s">
        <v>1576</v>
      </c>
      <c r="C1137" s="121" t="s">
        <v>2147</v>
      </c>
      <c r="D1137" s="121" t="s">
        <v>245</v>
      </c>
      <c r="E1137" s="121" t="s">
        <v>793</v>
      </c>
      <c r="F1137" s="121" t="s">
        <v>168</v>
      </c>
      <c r="G1137" s="121" t="s">
        <v>1563</v>
      </c>
      <c r="H1137" s="10"/>
    </row>
    <row r="1138" spans="1:8" x14ac:dyDescent="0.25">
      <c r="A1138" s="1" t="s">
        <v>1561</v>
      </c>
      <c r="B1138" s="123" t="s">
        <v>1577</v>
      </c>
      <c r="C1138" s="121" t="s">
        <v>2147</v>
      </c>
      <c r="D1138" s="121" t="s">
        <v>167</v>
      </c>
      <c r="E1138" s="121" t="s">
        <v>168</v>
      </c>
      <c r="F1138" s="121" t="s">
        <v>169</v>
      </c>
      <c r="G1138" s="121" t="s">
        <v>1563</v>
      </c>
      <c r="H1138" s="10"/>
    </row>
    <row r="1139" spans="1:8" x14ac:dyDescent="0.25">
      <c r="A1139" s="1" t="s">
        <v>1561</v>
      </c>
      <c r="B1139" s="123" t="s">
        <v>1584</v>
      </c>
      <c r="C1139" s="121" t="s">
        <v>2147</v>
      </c>
      <c r="D1139" s="121" t="s">
        <v>174</v>
      </c>
      <c r="E1139" s="121" t="s">
        <v>793</v>
      </c>
      <c r="F1139" s="121" t="s">
        <v>168</v>
      </c>
      <c r="G1139" s="121" t="s">
        <v>1563</v>
      </c>
      <c r="H1139" s="10"/>
    </row>
    <row r="1140" spans="1:8" x14ac:dyDescent="0.25">
      <c r="A1140" s="1" t="s">
        <v>1561</v>
      </c>
      <c r="B1140" s="123" t="s">
        <v>1585</v>
      </c>
      <c r="C1140" s="121" t="s">
        <v>2147</v>
      </c>
      <c r="D1140" s="121" t="s">
        <v>174</v>
      </c>
      <c r="E1140" s="121" t="s">
        <v>793</v>
      </c>
      <c r="F1140" s="121" t="s">
        <v>168</v>
      </c>
      <c r="G1140" s="121" t="s">
        <v>1563</v>
      </c>
      <c r="H1140" s="10"/>
    </row>
    <row r="1141" spans="1:8" x14ac:dyDescent="0.25">
      <c r="A1141" s="1" t="s">
        <v>1561</v>
      </c>
      <c r="B1141" s="123" t="s">
        <v>1586</v>
      </c>
      <c r="C1141" s="121" t="s">
        <v>2147</v>
      </c>
      <c r="D1141" s="121" t="s">
        <v>174</v>
      </c>
      <c r="E1141" s="121" t="s">
        <v>793</v>
      </c>
      <c r="F1141" s="121" t="s">
        <v>168</v>
      </c>
      <c r="G1141" s="121" t="s">
        <v>1563</v>
      </c>
      <c r="H1141" s="10"/>
    </row>
    <row r="1142" spans="1:8" x14ac:dyDescent="0.25">
      <c r="A1142" s="1" t="s">
        <v>1561</v>
      </c>
      <c r="B1142" s="123" t="s">
        <v>1562</v>
      </c>
      <c r="C1142" s="121" t="s">
        <v>2150</v>
      </c>
      <c r="D1142" s="121" t="s">
        <v>257</v>
      </c>
      <c r="E1142" s="121" t="s">
        <v>584</v>
      </c>
      <c r="F1142" s="121" t="s">
        <v>168</v>
      </c>
      <c r="G1142" s="121" t="s">
        <v>1563</v>
      </c>
      <c r="H1142" s="10"/>
    </row>
    <row r="1143" spans="1:8" x14ac:dyDescent="0.25">
      <c r="A1143" s="1" t="s">
        <v>1561</v>
      </c>
      <c r="B1143" s="123" t="s">
        <v>1565</v>
      </c>
      <c r="C1143" s="121" t="s">
        <v>2150</v>
      </c>
      <c r="D1143" s="121" t="s">
        <v>180</v>
      </c>
      <c r="E1143" s="121" t="s">
        <v>793</v>
      </c>
      <c r="F1143" s="121" t="s">
        <v>168</v>
      </c>
      <c r="G1143" s="121" t="s">
        <v>1563</v>
      </c>
      <c r="H1143" s="10"/>
    </row>
    <row r="1144" spans="1:8" x14ac:dyDescent="0.25">
      <c r="A1144" s="1" t="s">
        <v>1561</v>
      </c>
      <c r="B1144" s="123" t="s">
        <v>1566</v>
      </c>
      <c r="C1144" s="121" t="s">
        <v>2150</v>
      </c>
      <c r="D1144" s="121" t="s">
        <v>180</v>
      </c>
      <c r="E1144" s="121" t="s">
        <v>1567</v>
      </c>
      <c r="F1144" s="121" t="s">
        <v>168</v>
      </c>
      <c r="G1144" s="121" t="s">
        <v>1563</v>
      </c>
      <c r="H1144" s="10"/>
    </row>
    <row r="1145" spans="1:8" x14ac:dyDescent="0.25">
      <c r="A1145" s="1" t="s">
        <v>1561</v>
      </c>
      <c r="B1145" s="123" t="s">
        <v>1568</v>
      </c>
      <c r="C1145" s="121" t="s">
        <v>2150</v>
      </c>
      <c r="D1145" s="121" t="s">
        <v>180</v>
      </c>
      <c r="E1145" s="121" t="s">
        <v>793</v>
      </c>
      <c r="F1145" s="121" t="s">
        <v>168</v>
      </c>
      <c r="G1145" s="121" t="s">
        <v>1563</v>
      </c>
      <c r="H1145" s="10"/>
    </row>
    <row r="1146" spans="1:8" x14ac:dyDescent="0.25">
      <c r="A1146" s="1" t="s">
        <v>1561</v>
      </c>
      <c r="B1146" s="123" t="s">
        <v>1569</v>
      </c>
      <c r="C1146" s="121" t="s">
        <v>2150</v>
      </c>
      <c r="D1146" s="121" t="s">
        <v>180</v>
      </c>
      <c r="E1146" s="121" t="s">
        <v>1570</v>
      </c>
      <c r="F1146" s="121" t="s">
        <v>168</v>
      </c>
      <c r="G1146" s="121" t="s">
        <v>1563</v>
      </c>
      <c r="H1146" s="10"/>
    </row>
    <row r="1147" spans="1:8" x14ac:dyDescent="0.25">
      <c r="A1147" s="1" t="s">
        <v>1561</v>
      </c>
      <c r="B1147" s="123" t="s">
        <v>1571</v>
      </c>
      <c r="C1147" s="121" t="s">
        <v>2150</v>
      </c>
      <c r="D1147" s="121" t="s">
        <v>180</v>
      </c>
      <c r="E1147" s="121" t="s">
        <v>793</v>
      </c>
      <c r="F1147" s="121" t="s">
        <v>168</v>
      </c>
      <c r="G1147" s="121" t="s">
        <v>1563</v>
      </c>
      <c r="H1147" s="10"/>
    </row>
    <row r="1148" spans="1:8" x14ac:dyDescent="0.25">
      <c r="A1148" s="1" t="s">
        <v>1561</v>
      </c>
      <c r="B1148" s="123" t="s">
        <v>1572</v>
      </c>
      <c r="C1148" s="121" t="s">
        <v>2150</v>
      </c>
      <c r="D1148" s="121" t="s">
        <v>180</v>
      </c>
      <c r="E1148" s="121" t="s">
        <v>793</v>
      </c>
      <c r="F1148" s="121" t="s">
        <v>168</v>
      </c>
      <c r="G1148" s="121" t="s">
        <v>1563</v>
      </c>
      <c r="H1148" s="10"/>
    </row>
    <row r="1149" spans="1:8" x14ac:dyDescent="0.25">
      <c r="A1149" s="1" t="s">
        <v>1561</v>
      </c>
      <c r="B1149" s="123" t="s">
        <v>1573</v>
      </c>
      <c r="C1149" s="121" t="s">
        <v>2150</v>
      </c>
      <c r="D1149" s="121" t="s">
        <v>180</v>
      </c>
      <c r="E1149" s="121" t="s">
        <v>793</v>
      </c>
      <c r="F1149" s="121" t="s">
        <v>168</v>
      </c>
      <c r="G1149" s="121" t="s">
        <v>1563</v>
      </c>
      <c r="H1149" s="10"/>
    </row>
    <row r="1150" spans="1:8" x14ac:dyDescent="0.25">
      <c r="A1150" s="1" t="s">
        <v>1561</v>
      </c>
      <c r="B1150" s="123" t="s">
        <v>1574</v>
      </c>
      <c r="C1150" s="121" t="s">
        <v>2150</v>
      </c>
      <c r="D1150" s="121" t="s">
        <v>177</v>
      </c>
      <c r="E1150" s="121" t="s">
        <v>793</v>
      </c>
      <c r="F1150" s="121" t="s">
        <v>168</v>
      </c>
      <c r="G1150" s="121" t="s">
        <v>1563</v>
      </c>
      <c r="H1150" s="10"/>
    </row>
    <row r="1151" spans="1:8" x14ac:dyDescent="0.25">
      <c r="A1151" s="1" t="s">
        <v>1561</v>
      </c>
      <c r="B1151" s="123" t="s">
        <v>1578</v>
      </c>
      <c r="C1151" s="121" t="s">
        <v>2150</v>
      </c>
      <c r="D1151" s="121" t="s">
        <v>180</v>
      </c>
      <c r="E1151" s="121" t="s">
        <v>793</v>
      </c>
      <c r="F1151" s="121" t="s">
        <v>168</v>
      </c>
      <c r="G1151" s="121" t="s">
        <v>1563</v>
      </c>
      <c r="H1151" s="10"/>
    </row>
    <row r="1152" spans="1:8" x14ac:dyDescent="0.25">
      <c r="A1152" s="1" t="s">
        <v>1561</v>
      </c>
      <c r="B1152" s="123" t="s">
        <v>1579</v>
      </c>
      <c r="C1152" s="121" t="s">
        <v>2150</v>
      </c>
      <c r="D1152" s="121" t="s">
        <v>180</v>
      </c>
      <c r="E1152" s="121" t="s">
        <v>793</v>
      </c>
      <c r="F1152" s="121" t="s">
        <v>168</v>
      </c>
      <c r="G1152" s="121" t="s">
        <v>1563</v>
      </c>
      <c r="H1152" s="10"/>
    </row>
    <row r="1153" spans="1:8" x14ac:dyDescent="0.25">
      <c r="A1153" s="1" t="s">
        <v>1561</v>
      </c>
      <c r="B1153" s="123" t="s">
        <v>1580</v>
      </c>
      <c r="C1153" s="121" t="s">
        <v>2150</v>
      </c>
      <c r="D1153" s="121" t="s">
        <v>177</v>
      </c>
      <c r="E1153" s="121" t="s">
        <v>793</v>
      </c>
      <c r="F1153" s="121" t="s">
        <v>168</v>
      </c>
      <c r="G1153" s="121" t="s">
        <v>1563</v>
      </c>
      <c r="H1153" s="10"/>
    </row>
    <row r="1154" spans="1:8" x14ac:dyDescent="0.25">
      <c r="A1154" s="1" t="s">
        <v>1561</v>
      </c>
      <c r="B1154" s="123" t="s">
        <v>1581</v>
      </c>
      <c r="C1154" s="121" t="s">
        <v>2150</v>
      </c>
      <c r="D1154" s="121" t="s">
        <v>183</v>
      </c>
      <c r="E1154" s="121" t="s">
        <v>793</v>
      </c>
      <c r="F1154" s="121" t="s">
        <v>168</v>
      </c>
      <c r="G1154" s="121" t="s">
        <v>1563</v>
      </c>
      <c r="H1154" s="10"/>
    </row>
    <row r="1155" spans="1:8" x14ac:dyDescent="0.25">
      <c r="A1155" s="1" t="s">
        <v>1561</v>
      </c>
      <c r="B1155" s="123" t="s">
        <v>1582</v>
      </c>
      <c r="C1155" s="121" t="s">
        <v>2150</v>
      </c>
      <c r="D1155" s="121" t="s">
        <v>183</v>
      </c>
      <c r="E1155" s="121" t="s">
        <v>793</v>
      </c>
      <c r="F1155" s="121" t="s">
        <v>168</v>
      </c>
      <c r="G1155" s="121" t="s">
        <v>1563</v>
      </c>
      <c r="H1155" s="10"/>
    </row>
    <row r="1156" spans="1:8" x14ac:dyDescent="0.25">
      <c r="A1156" s="1" t="s">
        <v>1561</v>
      </c>
      <c r="B1156" s="123" t="s">
        <v>1583</v>
      </c>
      <c r="C1156" s="121" t="s">
        <v>2150</v>
      </c>
      <c r="D1156" s="121" t="s">
        <v>183</v>
      </c>
      <c r="E1156" s="121" t="s">
        <v>793</v>
      </c>
      <c r="F1156" s="121" t="s">
        <v>168</v>
      </c>
      <c r="G1156" s="121" t="s">
        <v>1563</v>
      </c>
      <c r="H1156" s="10"/>
    </row>
    <row r="1157" spans="1:8" x14ac:dyDescent="0.25">
      <c r="A1157" s="1" t="s">
        <v>1561</v>
      </c>
      <c r="B1157" s="123" t="s">
        <v>1587</v>
      </c>
      <c r="C1157" s="121" t="s">
        <v>2150</v>
      </c>
      <c r="D1157" s="121" t="s">
        <v>177</v>
      </c>
      <c r="E1157" s="121" t="s">
        <v>793</v>
      </c>
      <c r="F1157" s="121" t="s">
        <v>168</v>
      </c>
      <c r="G1157" s="121" t="s">
        <v>1563</v>
      </c>
      <c r="H1157" s="10"/>
    </row>
    <row r="1158" spans="1:8" x14ac:dyDescent="0.25">
      <c r="A1158" s="1" t="s">
        <v>1588</v>
      </c>
      <c r="B1158" s="123" t="s">
        <v>1589</v>
      </c>
      <c r="C1158" s="121" t="s">
        <v>2151</v>
      </c>
      <c r="D1158" s="121" t="s">
        <v>506</v>
      </c>
      <c r="E1158" s="121" t="s">
        <v>873</v>
      </c>
      <c r="F1158" s="121" t="s">
        <v>168</v>
      </c>
      <c r="G1158" s="121" t="s">
        <v>1590</v>
      </c>
      <c r="H1158" s="10"/>
    </row>
    <row r="1159" spans="1:8" x14ac:dyDescent="0.25">
      <c r="A1159" s="1" t="s">
        <v>1588</v>
      </c>
      <c r="B1159" s="123" t="s">
        <v>1594</v>
      </c>
      <c r="C1159" s="121" t="s">
        <v>2147</v>
      </c>
      <c r="D1159" s="121" t="s">
        <v>245</v>
      </c>
      <c r="E1159" s="121" t="s">
        <v>873</v>
      </c>
      <c r="F1159" s="121" t="s">
        <v>168</v>
      </c>
      <c r="G1159" s="121" t="s">
        <v>1590</v>
      </c>
      <c r="H1159" s="10"/>
    </row>
    <row r="1160" spans="1:8" x14ac:dyDescent="0.25">
      <c r="A1160" s="1" t="s">
        <v>1588</v>
      </c>
      <c r="B1160" s="123" t="s">
        <v>1595</v>
      </c>
      <c r="C1160" s="121" t="s">
        <v>2147</v>
      </c>
      <c r="D1160" s="121" t="s">
        <v>245</v>
      </c>
      <c r="E1160" s="121" t="s">
        <v>873</v>
      </c>
      <c r="F1160" s="121" t="s">
        <v>168</v>
      </c>
      <c r="G1160" s="121" t="s">
        <v>1590</v>
      </c>
      <c r="H1160" s="10"/>
    </row>
    <row r="1161" spans="1:8" x14ac:dyDescent="0.25">
      <c r="A1161" s="1" t="s">
        <v>1588</v>
      </c>
      <c r="B1161" s="123" t="s">
        <v>1596</v>
      </c>
      <c r="C1161" s="121" t="s">
        <v>2147</v>
      </c>
      <c r="D1161" s="121" t="s">
        <v>274</v>
      </c>
      <c r="E1161" s="121" t="s">
        <v>168</v>
      </c>
      <c r="F1161" s="121" t="s">
        <v>169</v>
      </c>
      <c r="G1161" s="121" t="s">
        <v>1590</v>
      </c>
      <c r="H1161" s="10"/>
    </row>
    <row r="1162" spans="1:8" x14ac:dyDescent="0.25">
      <c r="A1162" s="1" t="s">
        <v>1588</v>
      </c>
      <c r="B1162" s="123" t="s">
        <v>1599</v>
      </c>
      <c r="C1162" s="121" t="s">
        <v>2147</v>
      </c>
      <c r="D1162" s="121" t="s">
        <v>239</v>
      </c>
      <c r="E1162" s="121" t="s">
        <v>242</v>
      </c>
      <c r="F1162" s="121" t="s">
        <v>168</v>
      </c>
      <c r="G1162" s="121" t="s">
        <v>1590</v>
      </c>
      <c r="H1162" s="10"/>
    </row>
    <row r="1163" spans="1:8" x14ac:dyDescent="0.25">
      <c r="A1163" s="1" t="s">
        <v>1588</v>
      </c>
      <c r="B1163" s="123" t="s">
        <v>1600</v>
      </c>
      <c r="C1163" s="121" t="s">
        <v>2147</v>
      </c>
      <c r="D1163" s="121" t="s">
        <v>264</v>
      </c>
      <c r="E1163" s="121" t="s">
        <v>449</v>
      </c>
      <c r="F1163" s="121" t="s">
        <v>168</v>
      </c>
      <c r="G1163" s="121" t="s">
        <v>1590</v>
      </c>
      <c r="H1163" s="10"/>
    </row>
    <row r="1164" spans="1:8" x14ac:dyDescent="0.25">
      <c r="A1164" s="1" t="s">
        <v>1588</v>
      </c>
      <c r="B1164" s="123" t="s">
        <v>1601</v>
      </c>
      <c r="C1164" s="121" t="s">
        <v>2147</v>
      </c>
      <c r="D1164" s="121" t="s">
        <v>264</v>
      </c>
      <c r="E1164" s="121" t="s">
        <v>449</v>
      </c>
      <c r="F1164" s="121" t="s">
        <v>168</v>
      </c>
      <c r="G1164" s="121" t="s">
        <v>1590</v>
      </c>
      <c r="H1164" s="10"/>
    </row>
    <row r="1165" spans="1:8" x14ac:dyDescent="0.25">
      <c r="A1165" s="1" t="s">
        <v>1588</v>
      </c>
      <c r="B1165" s="123" t="s">
        <v>1602</v>
      </c>
      <c r="C1165" s="121" t="s">
        <v>2147</v>
      </c>
      <c r="D1165" s="121" t="s">
        <v>264</v>
      </c>
      <c r="E1165" s="121" t="s">
        <v>449</v>
      </c>
      <c r="F1165" s="121" t="s">
        <v>168</v>
      </c>
      <c r="G1165" s="121" t="s">
        <v>1590</v>
      </c>
      <c r="H1165" s="10"/>
    </row>
    <row r="1166" spans="1:8" x14ac:dyDescent="0.25">
      <c r="A1166" s="1" t="s">
        <v>1588</v>
      </c>
      <c r="B1166" s="123" t="s">
        <v>1603</v>
      </c>
      <c r="C1166" s="121" t="s">
        <v>2147</v>
      </c>
      <c r="D1166" s="121" t="s">
        <v>264</v>
      </c>
      <c r="E1166" s="121" t="s">
        <v>449</v>
      </c>
      <c r="F1166" s="121" t="s">
        <v>168</v>
      </c>
      <c r="G1166" s="121" t="s">
        <v>1590</v>
      </c>
      <c r="H1166" s="10"/>
    </row>
    <row r="1167" spans="1:8" x14ac:dyDescent="0.25">
      <c r="A1167" s="1" t="s">
        <v>1588</v>
      </c>
      <c r="B1167" s="123" t="s">
        <v>1591</v>
      </c>
      <c r="C1167" s="121" t="s">
        <v>2150</v>
      </c>
      <c r="D1167" s="121" t="s">
        <v>180</v>
      </c>
      <c r="E1167" s="121" t="s">
        <v>873</v>
      </c>
      <c r="F1167" s="121" t="s">
        <v>168</v>
      </c>
      <c r="G1167" s="121" t="s">
        <v>1590</v>
      </c>
      <c r="H1167" s="10"/>
    </row>
    <row r="1168" spans="1:8" x14ac:dyDescent="0.25">
      <c r="A1168" s="1" t="s">
        <v>1588</v>
      </c>
      <c r="B1168" s="123" t="s">
        <v>1592</v>
      </c>
      <c r="C1168" s="121" t="s">
        <v>2150</v>
      </c>
      <c r="D1168" s="121" t="s">
        <v>180</v>
      </c>
      <c r="E1168" s="121" t="s">
        <v>531</v>
      </c>
      <c r="F1168" s="121" t="s">
        <v>168</v>
      </c>
      <c r="G1168" s="121" t="s">
        <v>1590</v>
      </c>
      <c r="H1168" s="10"/>
    </row>
    <row r="1169" spans="1:8" x14ac:dyDescent="0.25">
      <c r="A1169" s="1" t="s">
        <v>1588</v>
      </c>
      <c r="B1169" s="123" t="s">
        <v>1593</v>
      </c>
      <c r="C1169" s="121" t="s">
        <v>2150</v>
      </c>
      <c r="D1169" s="121" t="s">
        <v>257</v>
      </c>
      <c r="E1169" s="121" t="s">
        <v>584</v>
      </c>
      <c r="F1169" s="121" t="s">
        <v>168</v>
      </c>
      <c r="G1169" s="121" t="s">
        <v>1590</v>
      </c>
      <c r="H1169" s="10"/>
    </row>
    <row r="1170" spans="1:8" x14ac:dyDescent="0.25">
      <c r="A1170" s="1" t="s">
        <v>1588</v>
      </c>
      <c r="B1170" s="123" t="s">
        <v>1597</v>
      </c>
      <c r="C1170" s="121" t="s">
        <v>2150</v>
      </c>
      <c r="D1170" s="121" t="s">
        <v>257</v>
      </c>
      <c r="E1170" s="121" t="s">
        <v>793</v>
      </c>
      <c r="F1170" s="121" t="s">
        <v>168</v>
      </c>
      <c r="G1170" s="121" t="s">
        <v>1590</v>
      </c>
      <c r="H1170" s="10"/>
    </row>
    <row r="1171" spans="1:8" x14ac:dyDescent="0.25">
      <c r="A1171" s="1" t="s">
        <v>1588</v>
      </c>
      <c r="B1171" s="123" t="s">
        <v>1598</v>
      </c>
      <c r="C1171" s="121" t="s">
        <v>2150</v>
      </c>
      <c r="D1171" s="121" t="s">
        <v>257</v>
      </c>
      <c r="E1171" s="121" t="s">
        <v>873</v>
      </c>
      <c r="F1171" s="121" t="s">
        <v>168</v>
      </c>
      <c r="G1171" s="121" t="s">
        <v>1590</v>
      </c>
      <c r="H1171" s="10"/>
    </row>
    <row r="1172" spans="1:8" x14ac:dyDescent="0.25">
      <c r="A1172" s="1" t="s">
        <v>1604</v>
      </c>
      <c r="B1172" s="123" t="s">
        <v>1609</v>
      </c>
      <c r="C1172" s="121" t="s">
        <v>2149</v>
      </c>
      <c r="D1172" s="121" t="s">
        <v>177</v>
      </c>
      <c r="E1172" s="121" t="s">
        <v>198</v>
      </c>
      <c r="F1172" s="121" t="s">
        <v>168</v>
      </c>
      <c r="G1172" s="121" t="s">
        <v>1590</v>
      </c>
      <c r="H1172" s="10"/>
    </row>
    <row r="1173" spans="1:8" x14ac:dyDescent="0.25">
      <c r="A1173" s="1" t="s">
        <v>1604</v>
      </c>
      <c r="B1173" s="123" t="s">
        <v>1610</v>
      </c>
      <c r="C1173" s="121" t="s">
        <v>2149</v>
      </c>
      <c r="D1173" s="121" t="s">
        <v>177</v>
      </c>
      <c r="E1173" s="121" t="s">
        <v>198</v>
      </c>
      <c r="F1173" s="121" t="s">
        <v>168</v>
      </c>
      <c r="G1173" s="121" t="s">
        <v>1590</v>
      </c>
      <c r="H1173" s="10"/>
    </row>
    <row r="1174" spans="1:8" x14ac:dyDescent="0.25">
      <c r="A1174" s="1" t="s">
        <v>1604</v>
      </c>
      <c r="B1174" s="123" t="s">
        <v>1605</v>
      </c>
      <c r="C1174" s="121" t="s">
        <v>2151</v>
      </c>
      <c r="D1174" s="121" t="s">
        <v>506</v>
      </c>
      <c r="E1174" s="121" t="s">
        <v>879</v>
      </c>
      <c r="F1174" s="121" t="s">
        <v>168</v>
      </c>
      <c r="G1174" s="121" t="s">
        <v>1590</v>
      </c>
      <c r="H1174" s="10"/>
    </row>
    <row r="1175" spans="1:8" x14ac:dyDescent="0.25">
      <c r="A1175" s="1" t="s">
        <v>1604</v>
      </c>
      <c r="B1175" s="123" t="s">
        <v>1616</v>
      </c>
      <c r="C1175" s="121" t="s">
        <v>2147</v>
      </c>
      <c r="D1175" s="121" t="s">
        <v>245</v>
      </c>
      <c r="E1175" s="121" t="s">
        <v>879</v>
      </c>
      <c r="F1175" s="121" t="s">
        <v>168</v>
      </c>
      <c r="G1175" s="121" t="s">
        <v>1590</v>
      </c>
      <c r="H1175" s="10"/>
    </row>
    <row r="1176" spans="1:8" x14ac:dyDescent="0.25">
      <c r="A1176" s="1" t="s">
        <v>1604</v>
      </c>
      <c r="B1176" s="123" t="s">
        <v>1617</v>
      </c>
      <c r="C1176" s="121" t="s">
        <v>2147</v>
      </c>
      <c r="D1176" s="121" t="s">
        <v>167</v>
      </c>
      <c r="E1176" s="121" t="s">
        <v>168</v>
      </c>
      <c r="F1176" s="121" t="s">
        <v>169</v>
      </c>
      <c r="G1176" s="121" t="s">
        <v>1590</v>
      </c>
      <c r="H1176" s="10"/>
    </row>
    <row r="1177" spans="1:8" x14ac:dyDescent="0.25">
      <c r="A1177" s="1" t="s">
        <v>1604</v>
      </c>
      <c r="B1177" s="123" t="s">
        <v>1606</v>
      </c>
      <c r="C1177" s="121" t="s">
        <v>2150</v>
      </c>
      <c r="D1177" s="121" t="s">
        <v>180</v>
      </c>
      <c r="E1177" s="121" t="s">
        <v>879</v>
      </c>
      <c r="F1177" s="121" t="s">
        <v>168</v>
      </c>
      <c r="G1177" s="121" t="s">
        <v>1590</v>
      </c>
      <c r="H1177" s="10"/>
    </row>
    <row r="1178" spans="1:8" x14ac:dyDescent="0.25">
      <c r="A1178" s="1" t="s">
        <v>1604</v>
      </c>
      <c r="B1178" s="123" t="s">
        <v>1607</v>
      </c>
      <c r="C1178" s="121" t="s">
        <v>2150</v>
      </c>
      <c r="D1178" s="121" t="s">
        <v>180</v>
      </c>
      <c r="E1178" s="121" t="s">
        <v>299</v>
      </c>
      <c r="F1178" s="121" t="s">
        <v>168</v>
      </c>
      <c r="G1178" s="121" t="s">
        <v>1590</v>
      </c>
      <c r="H1178" s="10"/>
    </row>
    <row r="1179" spans="1:8" x14ac:dyDescent="0.25">
      <c r="A1179" s="1" t="s">
        <v>1604</v>
      </c>
      <c r="B1179" s="123" t="s">
        <v>1608</v>
      </c>
      <c r="C1179" s="121" t="s">
        <v>2150</v>
      </c>
      <c r="D1179" s="121" t="s">
        <v>177</v>
      </c>
      <c r="E1179" s="121" t="s">
        <v>879</v>
      </c>
      <c r="F1179" s="121" t="s">
        <v>168</v>
      </c>
      <c r="G1179" s="121" t="s">
        <v>1590</v>
      </c>
      <c r="H1179" s="10"/>
    </row>
    <row r="1180" spans="1:8" x14ac:dyDescent="0.25">
      <c r="A1180" s="1" t="s">
        <v>1604</v>
      </c>
      <c r="B1180" s="123" t="s">
        <v>1611</v>
      </c>
      <c r="C1180" s="121" t="s">
        <v>2150</v>
      </c>
      <c r="D1180" s="121" t="s">
        <v>177</v>
      </c>
      <c r="E1180" s="121" t="s">
        <v>299</v>
      </c>
      <c r="F1180" s="121" t="s">
        <v>168</v>
      </c>
      <c r="G1180" s="121" t="s">
        <v>1590</v>
      </c>
      <c r="H1180" s="10"/>
    </row>
    <row r="1181" spans="1:8" x14ac:dyDescent="0.25">
      <c r="A1181" s="1" t="s">
        <v>1604</v>
      </c>
      <c r="B1181" s="123" t="s">
        <v>1612</v>
      </c>
      <c r="C1181" s="121" t="s">
        <v>2150</v>
      </c>
      <c r="D1181" s="121" t="s">
        <v>177</v>
      </c>
      <c r="E1181" s="121" t="s">
        <v>444</v>
      </c>
      <c r="F1181" s="121" t="s">
        <v>168</v>
      </c>
      <c r="G1181" s="121" t="s">
        <v>1590</v>
      </c>
      <c r="H1181" s="10"/>
    </row>
    <row r="1182" spans="1:8" x14ac:dyDescent="0.25">
      <c r="A1182" s="1" t="s">
        <v>1604</v>
      </c>
      <c r="B1182" s="123" t="s">
        <v>1613</v>
      </c>
      <c r="C1182" s="121" t="s">
        <v>2150</v>
      </c>
      <c r="D1182" s="121" t="s">
        <v>183</v>
      </c>
      <c r="E1182" s="121" t="s">
        <v>444</v>
      </c>
      <c r="F1182" s="121" t="s">
        <v>168</v>
      </c>
      <c r="G1182" s="121" t="s">
        <v>1590</v>
      </c>
      <c r="H1182" s="10"/>
    </row>
    <row r="1183" spans="1:8" x14ac:dyDescent="0.25">
      <c r="A1183" s="1" t="s">
        <v>1604</v>
      </c>
      <c r="B1183" s="123" t="s">
        <v>1614</v>
      </c>
      <c r="C1183" s="121" t="s">
        <v>2150</v>
      </c>
      <c r="D1183" s="121" t="s">
        <v>257</v>
      </c>
      <c r="E1183" s="121" t="s">
        <v>879</v>
      </c>
      <c r="F1183" s="121" t="s">
        <v>168</v>
      </c>
      <c r="G1183" s="121" t="s">
        <v>1590</v>
      </c>
      <c r="H1183" s="10"/>
    </row>
    <row r="1184" spans="1:8" x14ac:dyDescent="0.25">
      <c r="A1184" s="1" t="s">
        <v>1604</v>
      </c>
      <c r="B1184" s="123" t="s">
        <v>1615</v>
      </c>
      <c r="C1184" s="121" t="s">
        <v>2150</v>
      </c>
      <c r="D1184" s="121" t="s">
        <v>257</v>
      </c>
      <c r="E1184" s="121" t="s">
        <v>879</v>
      </c>
      <c r="F1184" s="121" t="s">
        <v>168</v>
      </c>
      <c r="G1184" s="121" t="s">
        <v>1590</v>
      </c>
      <c r="H1184" s="10"/>
    </row>
    <row r="1185" spans="1:8" x14ac:dyDescent="0.25">
      <c r="A1185" s="1" t="s">
        <v>1618</v>
      </c>
      <c r="B1185" s="123" t="s">
        <v>1619</v>
      </c>
      <c r="C1185" s="121" t="s">
        <v>2148</v>
      </c>
      <c r="D1185" s="121" t="s">
        <v>1620</v>
      </c>
      <c r="E1185" s="121" t="s">
        <v>168</v>
      </c>
      <c r="F1185" s="121" t="s">
        <v>168</v>
      </c>
      <c r="G1185" s="121" t="s">
        <v>1621</v>
      </c>
      <c r="H1185" s="10"/>
    </row>
    <row r="1186" spans="1:8" x14ac:dyDescent="0.25">
      <c r="A1186" s="1" t="s">
        <v>1618</v>
      </c>
      <c r="B1186" s="123" t="s">
        <v>1622</v>
      </c>
      <c r="C1186" s="121" t="s">
        <v>2149</v>
      </c>
      <c r="D1186" s="121" t="s">
        <v>177</v>
      </c>
      <c r="E1186" s="121" t="s">
        <v>181</v>
      </c>
      <c r="F1186" s="121" t="s">
        <v>168</v>
      </c>
      <c r="G1186" s="121" t="s">
        <v>1621</v>
      </c>
      <c r="H1186" s="10"/>
    </row>
    <row r="1187" spans="1:8" x14ac:dyDescent="0.25">
      <c r="A1187" s="1" t="s">
        <v>1618</v>
      </c>
      <c r="B1187" s="123" t="s">
        <v>1624</v>
      </c>
      <c r="C1187" s="121" t="s">
        <v>2149</v>
      </c>
      <c r="D1187" s="121" t="s">
        <v>621</v>
      </c>
      <c r="E1187" s="121" t="s">
        <v>615</v>
      </c>
      <c r="F1187" s="121" t="s">
        <v>168</v>
      </c>
      <c r="G1187" s="121" t="s">
        <v>1621</v>
      </c>
      <c r="H1187" s="10"/>
    </row>
    <row r="1188" spans="1:8" x14ac:dyDescent="0.25">
      <c r="A1188" s="1" t="s">
        <v>1618</v>
      </c>
      <c r="B1188" s="123" t="s">
        <v>1625</v>
      </c>
      <c r="C1188" s="121" t="s">
        <v>2149</v>
      </c>
      <c r="D1188" s="121" t="s">
        <v>745</v>
      </c>
      <c r="E1188" s="121" t="s">
        <v>615</v>
      </c>
      <c r="F1188" s="121" t="s">
        <v>168</v>
      </c>
      <c r="G1188" s="121" t="s">
        <v>1621</v>
      </c>
      <c r="H1188" s="10"/>
    </row>
    <row r="1189" spans="1:8" x14ac:dyDescent="0.25">
      <c r="A1189" s="1" t="s">
        <v>1618</v>
      </c>
      <c r="B1189" s="123" t="s">
        <v>1633</v>
      </c>
      <c r="C1189" s="121" t="s">
        <v>2149</v>
      </c>
      <c r="D1189" s="121" t="s">
        <v>621</v>
      </c>
      <c r="E1189" s="121" t="s">
        <v>615</v>
      </c>
      <c r="F1189" s="121" t="s">
        <v>168</v>
      </c>
      <c r="G1189" s="121" t="s">
        <v>1621</v>
      </c>
      <c r="H1189" s="10"/>
    </row>
    <row r="1190" spans="1:8" x14ac:dyDescent="0.25">
      <c r="A1190" s="1" t="s">
        <v>1618</v>
      </c>
      <c r="B1190" s="123" t="s">
        <v>1634</v>
      </c>
      <c r="C1190" s="121" t="s">
        <v>2149</v>
      </c>
      <c r="D1190" s="121" t="s">
        <v>177</v>
      </c>
      <c r="E1190" s="121" t="s">
        <v>181</v>
      </c>
      <c r="F1190" s="121" t="s">
        <v>168</v>
      </c>
      <c r="G1190" s="121" t="s">
        <v>1621</v>
      </c>
      <c r="H1190" s="10"/>
    </row>
    <row r="1191" spans="1:8" x14ac:dyDescent="0.25">
      <c r="A1191" s="1" t="s">
        <v>1618</v>
      </c>
      <c r="B1191" s="123" t="s">
        <v>1631</v>
      </c>
      <c r="C1191" s="121" t="s">
        <v>2151</v>
      </c>
      <c r="D1191" s="121" t="s">
        <v>1632</v>
      </c>
      <c r="E1191" s="121" t="s">
        <v>615</v>
      </c>
      <c r="F1191" s="121" t="s">
        <v>168</v>
      </c>
      <c r="G1191" s="121" t="s">
        <v>1621</v>
      </c>
      <c r="H1191" s="10"/>
    </row>
    <row r="1192" spans="1:8" x14ac:dyDescent="0.25">
      <c r="A1192" s="1" t="s">
        <v>1618</v>
      </c>
      <c r="B1192" s="123" t="s">
        <v>1623</v>
      </c>
      <c r="C1192" s="121" t="s">
        <v>2147</v>
      </c>
      <c r="D1192" s="121" t="s">
        <v>274</v>
      </c>
      <c r="E1192" s="121" t="s">
        <v>168</v>
      </c>
      <c r="F1192" s="121" t="s">
        <v>169</v>
      </c>
      <c r="G1192" s="121" t="s">
        <v>1621</v>
      </c>
      <c r="H1192" s="10"/>
    </row>
    <row r="1193" spans="1:8" x14ac:dyDescent="0.25">
      <c r="A1193" s="1" t="s">
        <v>1618</v>
      </c>
      <c r="B1193" s="123" t="s">
        <v>1630</v>
      </c>
      <c r="C1193" s="121" t="s">
        <v>2147</v>
      </c>
      <c r="D1193" s="121" t="s">
        <v>274</v>
      </c>
      <c r="E1193" s="121" t="s">
        <v>168</v>
      </c>
      <c r="F1193" s="121" t="s">
        <v>169</v>
      </c>
      <c r="G1193" s="121" t="s">
        <v>1621</v>
      </c>
      <c r="H1193" s="10"/>
    </row>
    <row r="1194" spans="1:8" x14ac:dyDescent="0.25">
      <c r="A1194" s="1" t="s">
        <v>1618</v>
      </c>
      <c r="B1194" s="123" t="s">
        <v>1636</v>
      </c>
      <c r="C1194" s="121" t="s">
        <v>2147</v>
      </c>
      <c r="D1194" s="121" t="s">
        <v>292</v>
      </c>
      <c r="E1194" s="121" t="s">
        <v>288</v>
      </c>
      <c r="F1194" s="121" t="s">
        <v>168</v>
      </c>
      <c r="G1194" s="121" t="s">
        <v>1621</v>
      </c>
      <c r="H1194" s="10"/>
    </row>
    <row r="1195" spans="1:8" x14ac:dyDescent="0.25">
      <c r="A1195" s="1" t="s">
        <v>1618</v>
      </c>
      <c r="B1195" s="123" t="s">
        <v>1637</v>
      </c>
      <c r="C1195" s="121" t="s">
        <v>2147</v>
      </c>
      <c r="D1195" s="121" t="s">
        <v>580</v>
      </c>
      <c r="E1195" s="121" t="s">
        <v>761</v>
      </c>
      <c r="F1195" s="121" t="s">
        <v>168</v>
      </c>
      <c r="G1195" s="121" t="s">
        <v>1621</v>
      </c>
      <c r="H1195" s="10"/>
    </row>
    <row r="1196" spans="1:8" x14ac:dyDescent="0.25">
      <c r="A1196" s="1" t="s">
        <v>1618</v>
      </c>
      <c r="B1196" s="123" t="s">
        <v>1638</v>
      </c>
      <c r="C1196" s="121" t="s">
        <v>2147</v>
      </c>
      <c r="D1196" s="121" t="s">
        <v>287</v>
      </c>
      <c r="E1196" s="121" t="s">
        <v>288</v>
      </c>
      <c r="F1196" s="121" t="s">
        <v>168</v>
      </c>
      <c r="G1196" s="121" t="s">
        <v>1621</v>
      </c>
      <c r="H1196" s="10"/>
    </row>
    <row r="1197" spans="1:8" x14ac:dyDescent="0.25">
      <c r="A1197" s="1" t="s">
        <v>1618</v>
      </c>
      <c r="B1197" s="123" t="s">
        <v>1639</v>
      </c>
      <c r="C1197" s="121" t="s">
        <v>2147</v>
      </c>
      <c r="D1197" s="121" t="s">
        <v>561</v>
      </c>
      <c r="E1197" s="121" t="s">
        <v>615</v>
      </c>
      <c r="F1197" s="121" t="s">
        <v>168</v>
      </c>
      <c r="G1197" s="121" t="s">
        <v>1621</v>
      </c>
      <c r="H1197" s="10"/>
    </row>
    <row r="1198" spans="1:8" x14ac:dyDescent="0.25">
      <c r="A1198" s="1" t="s">
        <v>1618</v>
      </c>
      <c r="B1198" s="123" t="s">
        <v>1626</v>
      </c>
      <c r="C1198" s="121" t="s">
        <v>2150</v>
      </c>
      <c r="D1198" s="121" t="s">
        <v>257</v>
      </c>
      <c r="E1198" s="121" t="s">
        <v>444</v>
      </c>
      <c r="F1198" s="121" t="s">
        <v>168</v>
      </c>
      <c r="G1198" s="121" t="s">
        <v>1621</v>
      </c>
      <c r="H1198" s="10"/>
    </row>
    <row r="1199" spans="1:8" x14ac:dyDescent="0.25">
      <c r="A1199" s="1" t="s">
        <v>1618</v>
      </c>
      <c r="B1199" s="123" t="s">
        <v>1627</v>
      </c>
      <c r="C1199" s="121" t="s">
        <v>2150</v>
      </c>
      <c r="D1199" s="121" t="s">
        <v>183</v>
      </c>
      <c r="E1199" s="121" t="s">
        <v>879</v>
      </c>
      <c r="F1199" s="121" t="s">
        <v>168</v>
      </c>
      <c r="G1199" s="121" t="s">
        <v>1621</v>
      </c>
      <c r="H1199" s="10"/>
    </row>
    <row r="1200" spans="1:8" x14ac:dyDescent="0.25">
      <c r="A1200" s="1" t="s">
        <v>1618</v>
      </c>
      <c r="B1200" s="123" t="s">
        <v>1628</v>
      </c>
      <c r="C1200" s="121" t="s">
        <v>2150</v>
      </c>
      <c r="D1200" s="121" t="s">
        <v>257</v>
      </c>
      <c r="E1200" s="121" t="s">
        <v>879</v>
      </c>
      <c r="F1200" s="121" t="s">
        <v>168</v>
      </c>
      <c r="G1200" s="121" t="s">
        <v>1621</v>
      </c>
      <c r="H1200" s="10"/>
    </row>
    <row r="1201" spans="1:8" x14ac:dyDescent="0.25">
      <c r="A1201" s="1" t="s">
        <v>1618</v>
      </c>
      <c r="B1201" s="123" t="s">
        <v>1629</v>
      </c>
      <c r="C1201" s="121" t="s">
        <v>2150</v>
      </c>
      <c r="D1201" s="121" t="s">
        <v>180</v>
      </c>
      <c r="E1201" s="121" t="s">
        <v>879</v>
      </c>
      <c r="F1201" s="121" t="s">
        <v>168</v>
      </c>
      <c r="G1201" s="121" t="s">
        <v>1621</v>
      </c>
      <c r="H1201" s="10"/>
    </row>
    <row r="1202" spans="1:8" x14ac:dyDescent="0.25">
      <c r="A1202" s="1" t="s">
        <v>1618</v>
      </c>
      <c r="B1202" s="123" t="s">
        <v>1635</v>
      </c>
      <c r="C1202" s="121" t="s">
        <v>2150</v>
      </c>
      <c r="D1202" s="121" t="s">
        <v>183</v>
      </c>
      <c r="E1202" s="121" t="s">
        <v>879</v>
      </c>
      <c r="F1202" s="121" t="s">
        <v>168</v>
      </c>
      <c r="G1202" s="121" t="s">
        <v>1621</v>
      </c>
      <c r="H1202" s="10"/>
    </row>
    <row r="1203" spans="1:8" x14ac:dyDescent="0.25">
      <c r="A1203" s="1" t="s">
        <v>1640</v>
      </c>
      <c r="B1203" s="123" t="s">
        <v>1641</v>
      </c>
      <c r="C1203" s="121" t="s">
        <v>2149</v>
      </c>
      <c r="D1203" s="121" t="s">
        <v>180</v>
      </c>
      <c r="E1203" s="121" t="s">
        <v>658</v>
      </c>
      <c r="F1203" s="121" t="s">
        <v>168</v>
      </c>
      <c r="G1203" s="121" t="s">
        <v>1642</v>
      </c>
      <c r="H1203" s="10"/>
    </row>
    <row r="1204" spans="1:8" x14ac:dyDescent="0.25">
      <c r="A1204" s="1" t="s">
        <v>1643</v>
      </c>
      <c r="B1204" s="123" t="s">
        <v>1644</v>
      </c>
      <c r="C1204" s="121" t="s">
        <v>2150</v>
      </c>
      <c r="D1204" s="121" t="s">
        <v>177</v>
      </c>
      <c r="E1204" s="121" t="s">
        <v>474</v>
      </c>
      <c r="F1204" s="121" t="s">
        <v>168</v>
      </c>
      <c r="G1204" s="121" t="s">
        <v>1642</v>
      </c>
      <c r="H1204" s="10"/>
    </row>
    <row r="1205" spans="1:8" x14ac:dyDescent="0.25">
      <c r="A1205" s="1"/>
      <c r="B1205" s="123">
        <v>383437</v>
      </c>
      <c r="C1205" s="121" t="s">
        <v>2150</v>
      </c>
      <c r="D1205" s="122" t="s">
        <v>301</v>
      </c>
      <c r="E1205" s="122"/>
      <c r="F1205" s="122"/>
      <c r="G1205" s="121" t="s">
        <v>1647</v>
      </c>
      <c r="H1205" s="10"/>
    </row>
    <row r="1206" spans="1:8" x14ac:dyDescent="0.25">
      <c r="A1206" s="1"/>
      <c r="B1206" s="123">
        <v>383438</v>
      </c>
      <c r="C1206" s="121" t="s">
        <v>2150</v>
      </c>
      <c r="D1206" s="122" t="s">
        <v>301</v>
      </c>
      <c r="E1206" s="122"/>
      <c r="F1206" s="122"/>
      <c r="G1206" s="121" t="s">
        <v>1647</v>
      </c>
      <c r="H1206" s="10"/>
    </row>
    <row r="1207" spans="1:8" x14ac:dyDescent="0.25">
      <c r="A1207" s="1"/>
      <c r="B1207" s="123">
        <v>383439</v>
      </c>
      <c r="C1207" s="121" t="s">
        <v>2150</v>
      </c>
      <c r="D1207" s="122" t="s">
        <v>301</v>
      </c>
      <c r="E1207" s="122"/>
      <c r="F1207" s="122"/>
      <c r="G1207" s="121" t="s">
        <v>1647</v>
      </c>
      <c r="H1207" s="10"/>
    </row>
    <row r="1208" spans="1:8" x14ac:dyDescent="0.25">
      <c r="A1208" s="1"/>
      <c r="B1208" s="123">
        <v>383440</v>
      </c>
      <c r="C1208" s="121" t="s">
        <v>2150</v>
      </c>
      <c r="D1208" s="122" t="s">
        <v>301</v>
      </c>
      <c r="E1208" s="122"/>
      <c r="F1208" s="122"/>
      <c r="G1208" s="121" t="s">
        <v>1647</v>
      </c>
      <c r="H1208" s="10"/>
    </row>
    <row r="1209" spans="1:8" x14ac:dyDescent="0.25">
      <c r="A1209" s="1" t="s">
        <v>1645</v>
      </c>
      <c r="B1209" s="123" t="s">
        <v>1703</v>
      </c>
      <c r="C1209" s="121" t="s">
        <v>2147</v>
      </c>
      <c r="D1209" s="121" t="s">
        <v>294</v>
      </c>
      <c r="E1209" s="121" t="s">
        <v>168</v>
      </c>
      <c r="F1209" s="121" t="s">
        <v>168</v>
      </c>
      <c r="G1209" s="121" t="s">
        <v>1647</v>
      </c>
      <c r="H1209" s="10"/>
    </row>
    <row r="1210" spans="1:8" x14ac:dyDescent="0.25">
      <c r="A1210" s="1" t="s">
        <v>1645</v>
      </c>
      <c r="B1210" s="123" t="s">
        <v>1743</v>
      </c>
      <c r="C1210" s="121" t="s">
        <v>2147</v>
      </c>
      <c r="D1210" s="121" t="s">
        <v>222</v>
      </c>
      <c r="E1210" s="121" t="s">
        <v>223</v>
      </c>
      <c r="F1210" s="121" t="s">
        <v>168</v>
      </c>
      <c r="G1210" s="121" t="s">
        <v>1647</v>
      </c>
      <c r="H1210" s="10"/>
    </row>
    <row r="1211" spans="1:8" x14ac:dyDescent="0.25">
      <c r="A1211" s="1" t="s">
        <v>1645</v>
      </c>
      <c r="B1211" s="123" t="s">
        <v>1744</v>
      </c>
      <c r="C1211" s="121" t="s">
        <v>2147</v>
      </c>
      <c r="D1211" s="121" t="s">
        <v>222</v>
      </c>
      <c r="E1211" s="121" t="s">
        <v>223</v>
      </c>
      <c r="F1211" s="121" t="s">
        <v>168</v>
      </c>
      <c r="G1211" s="121" t="s">
        <v>1647</v>
      </c>
      <c r="H1211" s="10"/>
    </row>
    <row r="1212" spans="1:8" x14ac:dyDescent="0.25">
      <c r="A1212" s="1" t="s">
        <v>1645</v>
      </c>
      <c r="B1212" s="123" t="s">
        <v>1772</v>
      </c>
      <c r="C1212" s="121" t="s">
        <v>2147</v>
      </c>
      <c r="D1212" s="121" t="s">
        <v>287</v>
      </c>
      <c r="E1212" s="121" t="s">
        <v>288</v>
      </c>
      <c r="F1212" s="121" t="s">
        <v>168</v>
      </c>
      <c r="G1212" s="121" t="s">
        <v>1647</v>
      </c>
      <c r="H1212" s="10"/>
    </row>
    <row r="1213" spans="1:8" x14ac:dyDescent="0.25">
      <c r="A1213" s="1" t="s">
        <v>1645</v>
      </c>
      <c r="B1213" s="123" t="s">
        <v>1807</v>
      </c>
      <c r="C1213" s="121" t="s">
        <v>2147</v>
      </c>
      <c r="D1213" s="121" t="s">
        <v>287</v>
      </c>
      <c r="E1213" s="121" t="s">
        <v>288</v>
      </c>
      <c r="F1213" s="121" t="s">
        <v>168</v>
      </c>
      <c r="G1213" s="121" t="s">
        <v>1647</v>
      </c>
      <c r="H1213" s="10"/>
    </row>
    <row r="1214" spans="1:8" x14ac:dyDescent="0.25">
      <c r="A1214" s="1" t="s">
        <v>1645</v>
      </c>
      <c r="B1214" s="123" t="s">
        <v>1808</v>
      </c>
      <c r="C1214" s="121" t="s">
        <v>2147</v>
      </c>
      <c r="D1214" s="121" t="s">
        <v>287</v>
      </c>
      <c r="E1214" s="121" t="s">
        <v>288</v>
      </c>
      <c r="F1214" s="121" t="s">
        <v>168</v>
      </c>
      <c r="G1214" s="121" t="s">
        <v>1647</v>
      </c>
      <c r="H1214" s="10"/>
    </row>
    <row r="1215" spans="1:8" x14ac:dyDescent="0.25">
      <c r="A1215" s="1" t="s">
        <v>1645</v>
      </c>
      <c r="B1215" s="123" t="s">
        <v>1809</v>
      </c>
      <c r="C1215" s="121" t="s">
        <v>2147</v>
      </c>
      <c r="D1215" s="121" t="s">
        <v>287</v>
      </c>
      <c r="E1215" s="121" t="s">
        <v>288</v>
      </c>
      <c r="F1215" s="121" t="s">
        <v>168</v>
      </c>
      <c r="G1215" s="121" t="s">
        <v>1647</v>
      </c>
      <c r="H1215" s="10"/>
    </row>
    <row r="1216" spans="1:8" x14ac:dyDescent="0.25">
      <c r="A1216" s="1" t="s">
        <v>1645</v>
      </c>
      <c r="B1216" s="123" t="s">
        <v>1810</v>
      </c>
      <c r="C1216" s="121" t="s">
        <v>2147</v>
      </c>
      <c r="D1216" s="121" t="s">
        <v>287</v>
      </c>
      <c r="E1216" s="121" t="s">
        <v>288</v>
      </c>
      <c r="F1216" s="121" t="s">
        <v>168</v>
      </c>
      <c r="G1216" s="121" t="s">
        <v>1647</v>
      </c>
      <c r="H1216" s="10"/>
    </row>
    <row r="1217" spans="1:8" x14ac:dyDescent="0.25">
      <c r="A1217" s="1" t="s">
        <v>1645</v>
      </c>
      <c r="B1217" s="123" t="s">
        <v>1811</v>
      </c>
      <c r="C1217" s="121" t="s">
        <v>2147</v>
      </c>
      <c r="D1217" s="121" t="s">
        <v>287</v>
      </c>
      <c r="E1217" s="121" t="s">
        <v>288</v>
      </c>
      <c r="F1217" s="121" t="s">
        <v>168</v>
      </c>
      <c r="G1217" s="121" t="s">
        <v>1647</v>
      </c>
      <c r="H1217" s="10"/>
    </row>
    <row r="1218" spans="1:8" x14ac:dyDescent="0.25">
      <c r="A1218" s="1" t="s">
        <v>1645</v>
      </c>
      <c r="B1218" s="123" t="s">
        <v>1812</v>
      </c>
      <c r="C1218" s="121" t="s">
        <v>2147</v>
      </c>
      <c r="D1218" s="121" t="s">
        <v>287</v>
      </c>
      <c r="E1218" s="121" t="s">
        <v>288</v>
      </c>
      <c r="F1218" s="121" t="s">
        <v>168</v>
      </c>
      <c r="G1218" s="121" t="s">
        <v>1647</v>
      </c>
      <c r="H1218" s="10"/>
    </row>
    <row r="1219" spans="1:8" x14ac:dyDescent="0.25">
      <c r="A1219" s="1" t="s">
        <v>1645</v>
      </c>
      <c r="B1219" s="123" t="s">
        <v>1813</v>
      </c>
      <c r="C1219" s="121" t="s">
        <v>2147</v>
      </c>
      <c r="D1219" s="121" t="s">
        <v>287</v>
      </c>
      <c r="E1219" s="121" t="s">
        <v>288</v>
      </c>
      <c r="F1219" s="121" t="s">
        <v>168</v>
      </c>
      <c r="G1219" s="121" t="s">
        <v>1647</v>
      </c>
      <c r="H1219" s="10"/>
    </row>
    <row r="1220" spans="1:8" x14ac:dyDescent="0.25">
      <c r="A1220" s="1" t="s">
        <v>1645</v>
      </c>
      <c r="B1220" s="123" t="s">
        <v>1814</v>
      </c>
      <c r="C1220" s="121" t="s">
        <v>2147</v>
      </c>
      <c r="D1220" s="121" t="s">
        <v>222</v>
      </c>
      <c r="E1220" s="121" t="s">
        <v>223</v>
      </c>
      <c r="F1220" s="121" t="s">
        <v>168</v>
      </c>
      <c r="G1220" s="121" t="s">
        <v>1647</v>
      </c>
      <c r="H1220" s="10"/>
    </row>
    <row r="1221" spans="1:8" x14ac:dyDescent="0.25">
      <c r="A1221" s="1" t="s">
        <v>1645</v>
      </c>
      <c r="B1221" s="123" t="s">
        <v>1815</v>
      </c>
      <c r="C1221" s="121" t="s">
        <v>2147</v>
      </c>
      <c r="D1221" s="121" t="s">
        <v>222</v>
      </c>
      <c r="E1221" s="121" t="s">
        <v>223</v>
      </c>
      <c r="F1221" s="121" t="s">
        <v>168</v>
      </c>
      <c r="G1221" s="121" t="s">
        <v>1647</v>
      </c>
      <c r="H1221" s="10"/>
    </row>
    <row r="1222" spans="1:8" x14ac:dyDescent="0.25">
      <c r="A1222" s="1" t="s">
        <v>1645</v>
      </c>
      <c r="B1222" s="123" t="s">
        <v>1816</v>
      </c>
      <c r="C1222" s="121" t="s">
        <v>2147</v>
      </c>
      <c r="D1222" s="121" t="s">
        <v>222</v>
      </c>
      <c r="E1222" s="121" t="s">
        <v>223</v>
      </c>
      <c r="F1222" s="121" t="s">
        <v>168</v>
      </c>
      <c r="G1222" s="121" t="s">
        <v>1647</v>
      </c>
      <c r="H1222" s="10"/>
    </row>
    <row r="1223" spans="1:8" x14ac:dyDescent="0.25">
      <c r="A1223" s="1" t="s">
        <v>1645</v>
      </c>
      <c r="B1223" s="123" t="s">
        <v>1817</v>
      </c>
      <c r="C1223" s="121" t="s">
        <v>2147</v>
      </c>
      <c r="D1223" s="121" t="s">
        <v>222</v>
      </c>
      <c r="E1223" s="121" t="s">
        <v>223</v>
      </c>
      <c r="F1223" s="121" t="s">
        <v>168</v>
      </c>
      <c r="G1223" s="121" t="s">
        <v>1647</v>
      </c>
      <c r="H1223" s="10"/>
    </row>
    <row r="1224" spans="1:8" x14ac:dyDescent="0.25">
      <c r="A1224" s="1" t="s">
        <v>1645</v>
      </c>
      <c r="B1224" s="123" t="s">
        <v>1818</v>
      </c>
      <c r="C1224" s="121" t="s">
        <v>2147</v>
      </c>
      <c r="D1224" s="121" t="s">
        <v>222</v>
      </c>
      <c r="E1224" s="121" t="s">
        <v>223</v>
      </c>
      <c r="F1224" s="121" t="s">
        <v>168</v>
      </c>
      <c r="G1224" s="121" t="s">
        <v>1647</v>
      </c>
      <c r="H1224" s="10"/>
    </row>
    <row r="1225" spans="1:8" x14ac:dyDescent="0.25">
      <c r="A1225" s="1" t="s">
        <v>1645</v>
      </c>
      <c r="B1225" s="123" t="s">
        <v>1819</v>
      </c>
      <c r="C1225" s="121" t="s">
        <v>2147</v>
      </c>
      <c r="D1225" s="121" t="s">
        <v>222</v>
      </c>
      <c r="E1225" s="121" t="s">
        <v>223</v>
      </c>
      <c r="F1225" s="121" t="s">
        <v>168</v>
      </c>
      <c r="G1225" s="121" t="s">
        <v>1647</v>
      </c>
      <c r="H1225" s="10"/>
    </row>
    <row r="1226" spans="1:8" x14ac:dyDescent="0.25">
      <c r="A1226" s="1" t="s">
        <v>1645</v>
      </c>
      <c r="B1226" s="123" t="s">
        <v>1820</v>
      </c>
      <c r="C1226" s="121" t="s">
        <v>2147</v>
      </c>
      <c r="D1226" s="121" t="s">
        <v>222</v>
      </c>
      <c r="E1226" s="121" t="s">
        <v>223</v>
      </c>
      <c r="F1226" s="121" t="s">
        <v>168</v>
      </c>
      <c r="G1226" s="121" t="s">
        <v>1647</v>
      </c>
      <c r="H1226" s="10"/>
    </row>
    <row r="1227" spans="1:8" x14ac:dyDescent="0.25">
      <c r="A1227" s="1" t="s">
        <v>1645</v>
      </c>
      <c r="B1227" s="123" t="s">
        <v>1821</v>
      </c>
      <c r="C1227" s="121" t="s">
        <v>2147</v>
      </c>
      <c r="D1227" s="121" t="s">
        <v>294</v>
      </c>
      <c r="E1227" s="121" t="s">
        <v>168</v>
      </c>
      <c r="F1227" s="121" t="s">
        <v>168</v>
      </c>
      <c r="G1227" s="121" t="s">
        <v>1647</v>
      </c>
      <c r="H1227" s="10"/>
    </row>
    <row r="1228" spans="1:8" x14ac:dyDescent="0.25">
      <c r="A1228" s="1" t="s">
        <v>1645</v>
      </c>
      <c r="B1228" s="123" t="s">
        <v>1822</v>
      </c>
      <c r="C1228" s="121" t="s">
        <v>2147</v>
      </c>
      <c r="D1228" s="121" t="s">
        <v>294</v>
      </c>
      <c r="E1228" s="121" t="s">
        <v>168</v>
      </c>
      <c r="F1228" s="121" t="s">
        <v>168</v>
      </c>
      <c r="G1228" s="121" t="s">
        <v>1647</v>
      </c>
      <c r="H1228" s="10"/>
    </row>
    <row r="1229" spans="1:8" x14ac:dyDescent="0.25">
      <c r="A1229" s="1" t="s">
        <v>1645</v>
      </c>
      <c r="B1229" s="123" t="s">
        <v>1823</v>
      </c>
      <c r="C1229" s="121" t="s">
        <v>2147</v>
      </c>
      <c r="D1229" s="121" t="s">
        <v>294</v>
      </c>
      <c r="E1229" s="121" t="s">
        <v>168</v>
      </c>
      <c r="F1229" s="121" t="s">
        <v>168</v>
      </c>
      <c r="G1229" s="121" t="s">
        <v>1647</v>
      </c>
      <c r="H1229" s="10"/>
    </row>
    <row r="1230" spans="1:8" x14ac:dyDescent="0.25">
      <c r="A1230" s="1" t="s">
        <v>1645</v>
      </c>
      <c r="B1230" s="123" t="s">
        <v>1824</v>
      </c>
      <c r="C1230" s="121" t="s">
        <v>2147</v>
      </c>
      <c r="D1230" s="121" t="s">
        <v>294</v>
      </c>
      <c r="E1230" s="121" t="s">
        <v>168</v>
      </c>
      <c r="F1230" s="121" t="s">
        <v>168</v>
      </c>
      <c r="G1230" s="121" t="s">
        <v>1647</v>
      </c>
      <c r="H1230" s="10"/>
    </row>
    <row r="1231" spans="1:8" x14ac:dyDescent="0.25">
      <c r="A1231" s="1" t="s">
        <v>1645</v>
      </c>
      <c r="B1231" s="123" t="s">
        <v>1825</v>
      </c>
      <c r="C1231" s="121" t="s">
        <v>2147</v>
      </c>
      <c r="D1231" s="121" t="s">
        <v>294</v>
      </c>
      <c r="E1231" s="121" t="s">
        <v>168</v>
      </c>
      <c r="F1231" s="121" t="s">
        <v>168</v>
      </c>
      <c r="G1231" s="121" t="s">
        <v>1647</v>
      </c>
      <c r="H1231" s="10"/>
    </row>
    <row r="1232" spans="1:8" x14ac:dyDescent="0.25">
      <c r="A1232" s="1" t="s">
        <v>1645</v>
      </c>
      <c r="B1232" s="123" t="s">
        <v>1652</v>
      </c>
      <c r="C1232" s="121" t="s">
        <v>2150</v>
      </c>
      <c r="D1232" s="121" t="s">
        <v>927</v>
      </c>
      <c r="E1232" s="121" t="s">
        <v>261</v>
      </c>
      <c r="F1232" s="121" t="s">
        <v>168</v>
      </c>
      <c r="G1232" s="121" t="s">
        <v>1647</v>
      </c>
      <c r="H1232" s="10"/>
    </row>
    <row r="1233" spans="1:8" x14ac:dyDescent="0.25">
      <c r="A1233" s="1" t="s">
        <v>1645</v>
      </c>
      <c r="B1233" s="123" t="s">
        <v>1695</v>
      </c>
      <c r="C1233" s="121" t="s">
        <v>2150</v>
      </c>
      <c r="D1233" s="121" t="s">
        <v>301</v>
      </c>
      <c r="E1233" s="121" t="s">
        <v>261</v>
      </c>
      <c r="F1233" s="121" t="s">
        <v>168</v>
      </c>
      <c r="G1233" s="121" t="s">
        <v>1647</v>
      </c>
      <c r="H1233" s="10"/>
    </row>
    <row r="1234" spans="1:8" x14ac:dyDescent="0.25">
      <c r="A1234" s="1" t="s">
        <v>1645</v>
      </c>
      <c r="B1234" s="123" t="s">
        <v>1693</v>
      </c>
      <c r="C1234" s="121" t="s">
        <v>2150</v>
      </c>
      <c r="D1234" s="121" t="s">
        <v>1694</v>
      </c>
      <c r="E1234" s="121" t="s">
        <v>168</v>
      </c>
      <c r="F1234" s="121" t="s">
        <v>168</v>
      </c>
      <c r="G1234" s="121" t="s">
        <v>1647</v>
      </c>
      <c r="H1234" s="10"/>
    </row>
    <row r="1235" spans="1:8" x14ac:dyDescent="0.25">
      <c r="A1235" s="1" t="s">
        <v>1645</v>
      </c>
      <c r="B1235" s="123" t="s">
        <v>1646</v>
      </c>
      <c r="C1235" s="121" t="s">
        <v>2150</v>
      </c>
      <c r="D1235" s="121" t="s">
        <v>927</v>
      </c>
      <c r="E1235" s="121" t="s">
        <v>261</v>
      </c>
      <c r="F1235" s="121" t="s">
        <v>168</v>
      </c>
      <c r="G1235" s="121" t="s">
        <v>1647</v>
      </c>
      <c r="H1235" s="10"/>
    </row>
    <row r="1236" spans="1:8" x14ac:dyDescent="0.25">
      <c r="A1236" s="1" t="s">
        <v>1645</v>
      </c>
      <c r="B1236" s="123" t="s">
        <v>1657</v>
      </c>
      <c r="C1236" s="121" t="s">
        <v>2150</v>
      </c>
      <c r="D1236" s="121" t="s">
        <v>301</v>
      </c>
      <c r="E1236" s="121" t="s">
        <v>261</v>
      </c>
      <c r="F1236" s="121" t="s">
        <v>168</v>
      </c>
      <c r="G1236" s="121" t="s">
        <v>1647</v>
      </c>
      <c r="H1236" s="10"/>
    </row>
    <row r="1237" spans="1:8" x14ac:dyDescent="0.25">
      <c r="A1237" s="1" t="s">
        <v>1645</v>
      </c>
      <c r="B1237" s="123" t="s">
        <v>1696</v>
      </c>
      <c r="C1237" s="121" t="s">
        <v>2150</v>
      </c>
      <c r="D1237" s="121" t="s">
        <v>301</v>
      </c>
      <c r="E1237" s="121" t="s">
        <v>261</v>
      </c>
      <c r="F1237" s="121" t="s">
        <v>168</v>
      </c>
      <c r="G1237" s="121" t="s">
        <v>1647</v>
      </c>
      <c r="H1237" s="10"/>
    </row>
    <row r="1238" spans="1:8" x14ac:dyDescent="0.25">
      <c r="A1238" s="1" t="s">
        <v>1645</v>
      </c>
      <c r="B1238" s="123" t="s">
        <v>1697</v>
      </c>
      <c r="C1238" s="121" t="s">
        <v>2150</v>
      </c>
      <c r="D1238" s="121" t="s">
        <v>301</v>
      </c>
      <c r="E1238" s="121" t="s">
        <v>261</v>
      </c>
      <c r="F1238" s="121" t="s">
        <v>168</v>
      </c>
      <c r="G1238" s="121" t="s">
        <v>1647</v>
      </c>
      <c r="H1238" s="10"/>
    </row>
    <row r="1239" spans="1:8" x14ac:dyDescent="0.25">
      <c r="A1239" s="1" t="s">
        <v>1645</v>
      </c>
      <c r="B1239" s="123" t="s">
        <v>1698</v>
      </c>
      <c r="C1239" s="121" t="s">
        <v>2150</v>
      </c>
      <c r="D1239" s="121" t="s">
        <v>301</v>
      </c>
      <c r="E1239" s="121" t="s">
        <v>261</v>
      </c>
      <c r="F1239" s="121" t="s">
        <v>168</v>
      </c>
      <c r="G1239" s="121" t="s">
        <v>1647</v>
      </c>
      <c r="H1239" s="10"/>
    </row>
    <row r="1240" spans="1:8" x14ac:dyDescent="0.25">
      <c r="A1240" s="1" t="s">
        <v>1645</v>
      </c>
      <c r="B1240" s="123" t="s">
        <v>1750</v>
      </c>
      <c r="C1240" s="121" t="s">
        <v>2150</v>
      </c>
      <c r="D1240" s="121" t="s">
        <v>301</v>
      </c>
      <c r="E1240" s="121" t="s">
        <v>261</v>
      </c>
      <c r="F1240" s="121" t="s">
        <v>168</v>
      </c>
      <c r="G1240" s="121" t="s">
        <v>1647</v>
      </c>
      <c r="H1240" s="10"/>
    </row>
    <row r="1241" spans="1:8" x14ac:dyDescent="0.25">
      <c r="A1241" s="1" t="s">
        <v>1645</v>
      </c>
      <c r="B1241" s="123" t="s">
        <v>1727</v>
      </c>
      <c r="C1241" s="121" t="s">
        <v>2150</v>
      </c>
      <c r="D1241" s="121" t="s">
        <v>301</v>
      </c>
      <c r="E1241" s="121" t="s">
        <v>261</v>
      </c>
      <c r="F1241" s="121" t="s">
        <v>168</v>
      </c>
      <c r="G1241" s="121" t="s">
        <v>1647</v>
      </c>
      <c r="H1241" s="10"/>
    </row>
    <row r="1242" spans="1:8" x14ac:dyDescent="0.25">
      <c r="A1242" s="1" t="s">
        <v>1645</v>
      </c>
      <c r="B1242" s="123" t="s">
        <v>1751</v>
      </c>
      <c r="C1242" s="121" t="s">
        <v>2150</v>
      </c>
      <c r="D1242" s="121" t="s">
        <v>301</v>
      </c>
      <c r="E1242" s="121" t="s">
        <v>261</v>
      </c>
      <c r="F1242" s="121" t="s">
        <v>168</v>
      </c>
      <c r="G1242" s="121" t="s">
        <v>1647</v>
      </c>
      <c r="H1242" s="10"/>
    </row>
    <row r="1243" spans="1:8" x14ac:dyDescent="0.25">
      <c r="A1243" s="1" t="s">
        <v>1645</v>
      </c>
      <c r="B1243" s="123" t="s">
        <v>1728</v>
      </c>
      <c r="C1243" s="121" t="s">
        <v>2150</v>
      </c>
      <c r="D1243" s="121" t="s">
        <v>301</v>
      </c>
      <c r="E1243" s="121" t="s">
        <v>261</v>
      </c>
      <c r="F1243" s="121" t="s">
        <v>168</v>
      </c>
      <c r="G1243" s="121" t="s">
        <v>1647</v>
      </c>
      <c r="H1243" s="10"/>
    </row>
    <row r="1244" spans="1:8" x14ac:dyDescent="0.25">
      <c r="A1244" s="1" t="s">
        <v>1645</v>
      </c>
      <c r="B1244" s="123" t="s">
        <v>1752</v>
      </c>
      <c r="C1244" s="121" t="s">
        <v>2150</v>
      </c>
      <c r="D1244" s="121" t="s">
        <v>301</v>
      </c>
      <c r="E1244" s="121" t="s">
        <v>261</v>
      </c>
      <c r="F1244" s="121" t="s">
        <v>168</v>
      </c>
      <c r="G1244" s="121" t="s">
        <v>1647</v>
      </c>
      <c r="H1244" s="10"/>
    </row>
    <row r="1245" spans="1:8" x14ac:dyDescent="0.25">
      <c r="A1245" s="1" t="s">
        <v>1645</v>
      </c>
      <c r="B1245" s="123" t="s">
        <v>1699</v>
      </c>
      <c r="C1245" s="121" t="s">
        <v>2150</v>
      </c>
      <c r="D1245" s="121" t="s">
        <v>301</v>
      </c>
      <c r="E1245" s="121" t="s">
        <v>261</v>
      </c>
      <c r="F1245" s="121" t="s">
        <v>168</v>
      </c>
      <c r="G1245" s="121" t="s">
        <v>1647</v>
      </c>
      <c r="H1245" s="10"/>
    </row>
    <row r="1246" spans="1:8" x14ac:dyDescent="0.25">
      <c r="A1246" s="1" t="s">
        <v>1645</v>
      </c>
      <c r="B1246" s="123" t="s">
        <v>1658</v>
      </c>
      <c r="C1246" s="121" t="s">
        <v>2150</v>
      </c>
      <c r="D1246" s="121" t="s">
        <v>301</v>
      </c>
      <c r="E1246" s="121" t="s">
        <v>261</v>
      </c>
      <c r="F1246" s="121" t="s">
        <v>168</v>
      </c>
      <c r="G1246" s="121" t="s">
        <v>1647</v>
      </c>
      <c r="H1246" s="10"/>
    </row>
    <row r="1247" spans="1:8" x14ac:dyDescent="0.25">
      <c r="A1247" s="1" t="s">
        <v>1645</v>
      </c>
      <c r="B1247" s="123" t="s">
        <v>1829</v>
      </c>
      <c r="C1247" s="121" t="s">
        <v>2150</v>
      </c>
      <c r="D1247" s="121" t="s">
        <v>338</v>
      </c>
      <c r="E1247" s="121" t="s">
        <v>261</v>
      </c>
      <c r="F1247" s="121" t="s">
        <v>168</v>
      </c>
      <c r="G1247" s="121" t="s">
        <v>1647</v>
      </c>
      <c r="H1247" s="10"/>
    </row>
    <row r="1248" spans="1:8" x14ac:dyDescent="0.25">
      <c r="A1248" s="1" t="s">
        <v>1645</v>
      </c>
      <c r="B1248" s="123" t="s">
        <v>1754</v>
      </c>
      <c r="C1248" s="121" t="s">
        <v>2150</v>
      </c>
      <c r="D1248" s="121" t="s">
        <v>301</v>
      </c>
      <c r="E1248" s="121" t="s">
        <v>261</v>
      </c>
      <c r="F1248" s="121" t="s">
        <v>168</v>
      </c>
      <c r="G1248" s="121" t="s">
        <v>1647</v>
      </c>
      <c r="H1248" s="10"/>
    </row>
    <row r="1249" spans="1:8" x14ac:dyDescent="0.25">
      <c r="A1249" s="1" t="s">
        <v>1645</v>
      </c>
      <c r="B1249" s="123" t="s">
        <v>1712</v>
      </c>
      <c r="C1249" s="121" t="s">
        <v>2150</v>
      </c>
      <c r="D1249" s="121" t="s">
        <v>1713</v>
      </c>
      <c r="E1249" s="121" t="s">
        <v>168</v>
      </c>
      <c r="F1249" s="121" t="s">
        <v>168</v>
      </c>
      <c r="G1249" s="121" t="s">
        <v>1647</v>
      </c>
      <c r="H1249" s="10"/>
    </row>
    <row r="1250" spans="1:8" x14ac:dyDescent="0.25">
      <c r="A1250" s="1" t="s">
        <v>1645</v>
      </c>
      <c r="B1250" s="123" t="s">
        <v>1659</v>
      </c>
      <c r="C1250" s="121" t="s">
        <v>2150</v>
      </c>
      <c r="D1250" s="121" t="s">
        <v>301</v>
      </c>
      <c r="E1250" s="121" t="s">
        <v>261</v>
      </c>
      <c r="F1250" s="121" t="s">
        <v>168</v>
      </c>
      <c r="G1250" s="121" t="s">
        <v>1647</v>
      </c>
      <c r="H1250" s="10"/>
    </row>
    <row r="1251" spans="1:8" x14ac:dyDescent="0.25">
      <c r="A1251" s="1" t="s">
        <v>1645</v>
      </c>
      <c r="B1251" s="123" t="s">
        <v>1700</v>
      </c>
      <c r="C1251" s="121" t="s">
        <v>2150</v>
      </c>
      <c r="D1251" s="121" t="s">
        <v>301</v>
      </c>
      <c r="E1251" s="121" t="s">
        <v>261</v>
      </c>
      <c r="F1251" s="121" t="s">
        <v>168</v>
      </c>
      <c r="G1251" s="121" t="s">
        <v>1647</v>
      </c>
      <c r="H1251" s="10"/>
    </row>
    <row r="1252" spans="1:8" x14ac:dyDescent="0.25">
      <c r="A1252" s="1" t="s">
        <v>1645</v>
      </c>
      <c r="B1252" s="123" t="s">
        <v>1660</v>
      </c>
      <c r="C1252" s="121" t="s">
        <v>2150</v>
      </c>
      <c r="D1252" s="121" t="s">
        <v>301</v>
      </c>
      <c r="E1252" s="121" t="s">
        <v>168</v>
      </c>
      <c r="F1252" s="121" t="s">
        <v>168</v>
      </c>
      <c r="G1252" s="121" t="s">
        <v>1647</v>
      </c>
      <c r="H1252" s="10"/>
    </row>
    <row r="1253" spans="1:8" x14ac:dyDescent="0.25">
      <c r="A1253" s="1" t="s">
        <v>1645</v>
      </c>
      <c r="B1253" s="123" t="s">
        <v>1755</v>
      </c>
      <c r="C1253" s="121" t="s">
        <v>2150</v>
      </c>
      <c r="D1253" s="121" t="s">
        <v>301</v>
      </c>
      <c r="E1253" s="121" t="s">
        <v>261</v>
      </c>
      <c r="F1253" s="121" t="s">
        <v>168</v>
      </c>
      <c r="G1253" s="121" t="s">
        <v>1647</v>
      </c>
      <c r="H1253" s="10"/>
    </row>
    <row r="1254" spans="1:8" x14ac:dyDescent="0.25">
      <c r="A1254" s="1" t="s">
        <v>1645</v>
      </c>
      <c r="B1254" s="123" t="s">
        <v>1756</v>
      </c>
      <c r="C1254" s="121" t="s">
        <v>2150</v>
      </c>
      <c r="D1254" s="121" t="s">
        <v>301</v>
      </c>
      <c r="E1254" s="121" t="s">
        <v>261</v>
      </c>
      <c r="F1254" s="121" t="s">
        <v>168</v>
      </c>
      <c r="G1254" s="121" t="s">
        <v>1647</v>
      </c>
      <c r="H1254" s="10"/>
    </row>
    <row r="1255" spans="1:8" x14ac:dyDescent="0.25">
      <c r="A1255" s="1" t="s">
        <v>1645</v>
      </c>
      <c r="B1255" s="123" t="s">
        <v>1757</v>
      </c>
      <c r="C1255" s="121" t="s">
        <v>2150</v>
      </c>
      <c r="D1255" s="121" t="s">
        <v>301</v>
      </c>
      <c r="E1255" s="121" t="s">
        <v>261</v>
      </c>
      <c r="F1255" s="121" t="s">
        <v>168</v>
      </c>
      <c r="G1255" s="121" t="s">
        <v>1647</v>
      </c>
      <c r="H1255" s="10"/>
    </row>
    <row r="1256" spans="1:8" x14ac:dyDescent="0.25">
      <c r="A1256" s="1" t="s">
        <v>1645</v>
      </c>
      <c r="B1256" s="123" t="s">
        <v>1661</v>
      </c>
      <c r="C1256" s="121" t="s">
        <v>2150</v>
      </c>
      <c r="D1256" s="121" t="s">
        <v>301</v>
      </c>
      <c r="E1256" s="121" t="s">
        <v>261</v>
      </c>
      <c r="F1256" s="121" t="s">
        <v>168</v>
      </c>
      <c r="G1256" s="121" t="s">
        <v>1647</v>
      </c>
      <c r="H1256" s="10"/>
    </row>
    <row r="1257" spans="1:8" x14ac:dyDescent="0.25">
      <c r="A1257" s="1" t="s">
        <v>1645</v>
      </c>
      <c r="B1257" s="123" t="s">
        <v>1662</v>
      </c>
      <c r="C1257" s="121" t="s">
        <v>2150</v>
      </c>
      <c r="D1257" s="121" t="s">
        <v>301</v>
      </c>
      <c r="E1257" s="121" t="s">
        <v>261</v>
      </c>
      <c r="F1257" s="121" t="s">
        <v>168</v>
      </c>
      <c r="G1257" s="121" t="s">
        <v>1647</v>
      </c>
      <c r="H1257" s="10"/>
    </row>
    <row r="1258" spans="1:8" x14ac:dyDescent="0.25">
      <c r="A1258" s="1" t="s">
        <v>1645</v>
      </c>
      <c r="B1258" s="123" t="s">
        <v>1663</v>
      </c>
      <c r="C1258" s="121" t="s">
        <v>2150</v>
      </c>
      <c r="D1258" s="121" t="s">
        <v>301</v>
      </c>
      <c r="E1258" s="121" t="s">
        <v>261</v>
      </c>
      <c r="F1258" s="121" t="s">
        <v>168</v>
      </c>
      <c r="G1258" s="121" t="s">
        <v>1647</v>
      </c>
      <c r="H1258" s="10"/>
    </row>
    <row r="1259" spans="1:8" x14ac:dyDescent="0.25">
      <c r="A1259" s="1" t="s">
        <v>1645</v>
      </c>
      <c r="B1259" s="123" t="s">
        <v>1758</v>
      </c>
      <c r="C1259" s="121" t="s">
        <v>2150</v>
      </c>
      <c r="D1259" s="121" t="s">
        <v>301</v>
      </c>
      <c r="E1259" s="121" t="s">
        <v>261</v>
      </c>
      <c r="F1259" s="121" t="s">
        <v>168</v>
      </c>
      <c r="G1259" s="121" t="s">
        <v>1647</v>
      </c>
      <c r="H1259" s="10"/>
    </row>
    <row r="1260" spans="1:8" x14ac:dyDescent="0.25">
      <c r="A1260" s="1" t="s">
        <v>1645</v>
      </c>
      <c r="B1260" s="123" t="s">
        <v>1701</v>
      </c>
      <c r="C1260" s="121" t="s">
        <v>2150</v>
      </c>
      <c r="D1260" s="121" t="s">
        <v>301</v>
      </c>
      <c r="E1260" s="121" t="s">
        <v>261</v>
      </c>
      <c r="F1260" s="121" t="s">
        <v>168</v>
      </c>
      <c r="G1260" s="121" t="s">
        <v>1647</v>
      </c>
      <c r="H1260" s="10"/>
    </row>
    <row r="1261" spans="1:8" x14ac:dyDescent="0.25">
      <c r="A1261" s="1" t="s">
        <v>1645</v>
      </c>
      <c r="B1261" s="123" t="s">
        <v>1759</v>
      </c>
      <c r="C1261" s="121" t="s">
        <v>2150</v>
      </c>
      <c r="D1261" s="121" t="s">
        <v>301</v>
      </c>
      <c r="E1261" s="121" t="s">
        <v>261</v>
      </c>
      <c r="F1261" s="121" t="s">
        <v>168</v>
      </c>
      <c r="G1261" s="121" t="s">
        <v>1647</v>
      </c>
      <c r="H1261" s="10"/>
    </row>
    <row r="1262" spans="1:8" x14ac:dyDescent="0.25">
      <c r="A1262" s="1" t="s">
        <v>1645</v>
      </c>
      <c r="B1262" s="123" t="s">
        <v>1760</v>
      </c>
      <c r="C1262" s="121" t="s">
        <v>2150</v>
      </c>
      <c r="D1262" s="121" t="s">
        <v>301</v>
      </c>
      <c r="E1262" s="121" t="s">
        <v>261</v>
      </c>
      <c r="F1262" s="121" t="s">
        <v>168</v>
      </c>
      <c r="G1262" s="121" t="s">
        <v>1647</v>
      </c>
      <c r="H1262" s="10"/>
    </row>
    <row r="1263" spans="1:8" x14ac:dyDescent="0.25">
      <c r="A1263" s="1" t="s">
        <v>1645</v>
      </c>
      <c r="B1263" s="123" t="s">
        <v>1664</v>
      </c>
      <c r="C1263" s="121" t="s">
        <v>2150</v>
      </c>
      <c r="D1263" s="121" t="s">
        <v>301</v>
      </c>
      <c r="E1263" s="121" t="s">
        <v>261</v>
      </c>
      <c r="F1263" s="121" t="s">
        <v>168</v>
      </c>
      <c r="G1263" s="121" t="s">
        <v>1647</v>
      </c>
      <c r="H1263" s="10"/>
    </row>
    <row r="1264" spans="1:8" x14ac:dyDescent="0.25">
      <c r="A1264" s="1" t="s">
        <v>1645</v>
      </c>
      <c r="B1264" s="123" t="s">
        <v>1702</v>
      </c>
      <c r="C1264" s="121" t="s">
        <v>2150</v>
      </c>
      <c r="D1264" s="121" t="s">
        <v>301</v>
      </c>
      <c r="E1264" s="121" t="s">
        <v>261</v>
      </c>
      <c r="F1264" s="121" t="s">
        <v>168</v>
      </c>
      <c r="G1264" s="121" t="s">
        <v>1647</v>
      </c>
      <c r="H1264" s="10"/>
    </row>
    <row r="1265" spans="1:8" x14ac:dyDescent="0.25">
      <c r="A1265" s="1" t="s">
        <v>1645</v>
      </c>
      <c r="B1265" s="123" t="s">
        <v>1704</v>
      </c>
      <c r="C1265" s="121" t="s">
        <v>2150</v>
      </c>
      <c r="D1265" s="121" t="s">
        <v>301</v>
      </c>
      <c r="E1265" s="121" t="s">
        <v>261</v>
      </c>
      <c r="F1265" s="121" t="s">
        <v>168</v>
      </c>
      <c r="G1265" s="121" t="s">
        <v>1647</v>
      </c>
      <c r="H1265" s="10"/>
    </row>
    <row r="1266" spans="1:8" x14ac:dyDescent="0.25">
      <c r="A1266" s="1" t="s">
        <v>1645</v>
      </c>
      <c r="B1266" s="123" t="s">
        <v>1761</v>
      </c>
      <c r="C1266" s="121" t="s">
        <v>2150</v>
      </c>
      <c r="D1266" s="121" t="s">
        <v>301</v>
      </c>
      <c r="E1266" s="121" t="s">
        <v>261</v>
      </c>
      <c r="F1266" s="121" t="s">
        <v>168</v>
      </c>
      <c r="G1266" s="121" t="s">
        <v>1647</v>
      </c>
      <c r="H1266" s="10"/>
    </row>
    <row r="1267" spans="1:8" x14ac:dyDescent="0.25">
      <c r="A1267" s="1" t="s">
        <v>1645</v>
      </c>
      <c r="B1267" s="123" t="s">
        <v>1762</v>
      </c>
      <c r="C1267" s="121" t="s">
        <v>2150</v>
      </c>
      <c r="D1267" s="121" t="s">
        <v>301</v>
      </c>
      <c r="E1267" s="121" t="s">
        <v>261</v>
      </c>
      <c r="F1267" s="121" t="s">
        <v>168</v>
      </c>
      <c r="G1267" s="121" t="s">
        <v>1647</v>
      </c>
      <c r="H1267" s="10"/>
    </row>
    <row r="1268" spans="1:8" x14ac:dyDescent="0.25">
      <c r="A1268" s="1" t="s">
        <v>1645</v>
      </c>
      <c r="B1268" s="123" t="s">
        <v>1665</v>
      </c>
      <c r="C1268" s="121" t="s">
        <v>2150</v>
      </c>
      <c r="D1268" s="121" t="s">
        <v>301</v>
      </c>
      <c r="E1268" s="121" t="s">
        <v>261</v>
      </c>
      <c r="F1268" s="121" t="s">
        <v>168</v>
      </c>
      <c r="G1268" s="121" t="s">
        <v>1647</v>
      </c>
      <c r="H1268" s="10"/>
    </row>
    <row r="1269" spans="1:8" x14ac:dyDescent="0.25">
      <c r="A1269" s="1" t="s">
        <v>1645</v>
      </c>
      <c r="B1269" s="123" t="s">
        <v>1763</v>
      </c>
      <c r="C1269" s="121" t="s">
        <v>2150</v>
      </c>
      <c r="D1269" s="121" t="s">
        <v>301</v>
      </c>
      <c r="E1269" s="121" t="s">
        <v>261</v>
      </c>
      <c r="F1269" s="121" t="s">
        <v>168</v>
      </c>
      <c r="G1269" s="121" t="s">
        <v>1647</v>
      </c>
      <c r="H1269" s="10"/>
    </row>
    <row r="1270" spans="1:8" x14ac:dyDescent="0.25">
      <c r="A1270" s="1" t="s">
        <v>1645</v>
      </c>
      <c r="B1270" s="123" t="s">
        <v>1764</v>
      </c>
      <c r="C1270" s="121" t="s">
        <v>2150</v>
      </c>
      <c r="D1270" s="121" t="s">
        <v>301</v>
      </c>
      <c r="E1270" s="121" t="s">
        <v>261</v>
      </c>
      <c r="F1270" s="121" t="s">
        <v>168</v>
      </c>
      <c r="G1270" s="121" t="s">
        <v>1647</v>
      </c>
      <c r="H1270" s="10"/>
    </row>
    <row r="1271" spans="1:8" x14ac:dyDescent="0.25">
      <c r="A1271" s="1" t="s">
        <v>1645</v>
      </c>
      <c r="B1271" s="123" t="s">
        <v>1766</v>
      </c>
      <c r="C1271" s="121" t="s">
        <v>2150</v>
      </c>
      <c r="D1271" s="121" t="s">
        <v>301</v>
      </c>
      <c r="E1271" s="121" t="s">
        <v>261</v>
      </c>
      <c r="F1271" s="121" t="s">
        <v>168</v>
      </c>
      <c r="G1271" s="121" t="s">
        <v>1647</v>
      </c>
      <c r="H1271" s="10"/>
    </row>
    <row r="1272" spans="1:8" x14ac:dyDescent="0.25">
      <c r="A1272" s="1" t="s">
        <v>1645</v>
      </c>
      <c r="B1272" s="123" t="s">
        <v>1666</v>
      </c>
      <c r="C1272" s="121" t="s">
        <v>2150</v>
      </c>
      <c r="D1272" s="121" t="s">
        <v>301</v>
      </c>
      <c r="E1272" s="121" t="s">
        <v>261</v>
      </c>
      <c r="F1272" s="121" t="s">
        <v>168</v>
      </c>
      <c r="G1272" s="121" t="s">
        <v>1647</v>
      </c>
      <c r="H1272" s="10"/>
    </row>
    <row r="1273" spans="1:8" x14ac:dyDescent="0.25">
      <c r="A1273" s="1" t="s">
        <v>1645</v>
      </c>
      <c r="B1273" s="123" t="s">
        <v>1667</v>
      </c>
      <c r="C1273" s="121" t="s">
        <v>2150</v>
      </c>
      <c r="D1273" s="121" t="s">
        <v>301</v>
      </c>
      <c r="E1273" s="121" t="s">
        <v>261</v>
      </c>
      <c r="F1273" s="121" t="s">
        <v>168</v>
      </c>
      <c r="G1273" s="121" t="s">
        <v>1647</v>
      </c>
      <c r="H1273" s="10"/>
    </row>
    <row r="1274" spans="1:8" x14ac:dyDescent="0.25">
      <c r="A1274" s="1" t="s">
        <v>1645</v>
      </c>
      <c r="B1274" s="123" t="s">
        <v>1729</v>
      </c>
      <c r="C1274" s="121" t="s">
        <v>2150</v>
      </c>
      <c r="D1274" s="121" t="s">
        <v>301</v>
      </c>
      <c r="E1274" s="121" t="s">
        <v>261</v>
      </c>
      <c r="F1274" s="121" t="s">
        <v>168</v>
      </c>
      <c r="G1274" s="121" t="s">
        <v>1647</v>
      </c>
      <c r="H1274" s="10"/>
    </row>
    <row r="1275" spans="1:8" x14ac:dyDescent="0.25">
      <c r="A1275" s="1" t="s">
        <v>1645</v>
      </c>
      <c r="B1275" s="123" t="s">
        <v>1726</v>
      </c>
      <c r="C1275" s="121" t="s">
        <v>2150</v>
      </c>
      <c r="D1275" s="121" t="s">
        <v>1713</v>
      </c>
      <c r="E1275" s="121" t="s">
        <v>168</v>
      </c>
      <c r="F1275" s="121" t="s">
        <v>168</v>
      </c>
      <c r="G1275" s="121" t="s">
        <v>1647</v>
      </c>
      <c r="H1275" s="10"/>
    </row>
    <row r="1276" spans="1:8" x14ac:dyDescent="0.25">
      <c r="A1276" s="1" t="s">
        <v>1645</v>
      </c>
      <c r="B1276" s="123" t="s">
        <v>1668</v>
      </c>
      <c r="C1276" s="121" t="s">
        <v>2150</v>
      </c>
      <c r="D1276" s="121" t="s">
        <v>301</v>
      </c>
      <c r="E1276" s="121" t="s">
        <v>261</v>
      </c>
      <c r="F1276" s="121" t="s">
        <v>168</v>
      </c>
      <c r="G1276" s="121" t="s">
        <v>1647</v>
      </c>
      <c r="H1276" s="10"/>
    </row>
    <row r="1277" spans="1:8" x14ac:dyDescent="0.25">
      <c r="A1277" s="1" t="s">
        <v>1645</v>
      </c>
      <c r="B1277" s="123" t="s">
        <v>1745</v>
      </c>
      <c r="C1277" s="121" t="s">
        <v>2150</v>
      </c>
      <c r="D1277" s="121" t="s">
        <v>301</v>
      </c>
      <c r="E1277" s="121" t="s">
        <v>261</v>
      </c>
      <c r="F1277" s="121" t="s">
        <v>168</v>
      </c>
      <c r="G1277" s="121" t="s">
        <v>1647</v>
      </c>
      <c r="H1277" s="10"/>
    </row>
    <row r="1278" spans="1:8" x14ac:dyDescent="0.25">
      <c r="A1278" s="1" t="s">
        <v>1645</v>
      </c>
      <c r="B1278" s="123" t="s">
        <v>1769</v>
      </c>
      <c r="C1278" s="121" t="s">
        <v>2150</v>
      </c>
      <c r="D1278" s="121" t="s">
        <v>301</v>
      </c>
      <c r="E1278" s="121" t="s">
        <v>261</v>
      </c>
      <c r="F1278" s="121" t="s">
        <v>168</v>
      </c>
      <c r="G1278" s="121" t="s">
        <v>1647</v>
      </c>
      <c r="H1278" s="10"/>
    </row>
    <row r="1279" spans="1:8" x14ac:dyDescent="0.25">
      <c r="A1279" s="1" t="s">
        <v>1645</v>
      </c>
      <c r="B1279" s="123" t="s">
        <v>1771</v>
      </c>
      <c r="C1279" s="121" t="s">
        <v>2150</v>
      </c>
      <c r="D1279" s="121" t="s">
        <v>301</v>
      </c>
      <c r="E1279" s="121" t="s">
        <v>261</v>
      </c>
      <c r="F1279" s="121" t="s">
        <v>168</v>
      </c>
      <c r="G1279" s="121" t="s">
        <v>1647</v>
      </c>
      <c r="H1279" s="10"/>
    </row>
    <row r="1280" spans="1:8" x14ac:dyDescent="0.25">
      <c r="A1280" s="1" t="s">
        <v>1645</v>
      </c>
      <c r="B1280" s="123" t="s">
        <v>1775</v>
      </c>
      <c r="C1280" s="121" t="s">
        <v>2150</v>
      </c>
      <c r="D1280" s="121" t="s">
        <v>301</v>
      </c>
      <c r="E1280" s="121" t="s">
        <v>261</v>
      </c>
      <c r="F1280" s="121" t="s">
        <v>168</v>
      </c>
      <c r="G1280" s="121" t="s">
        <v>1647</v>
      </c>
      <c r="H1280" s="10"/>
    </row>
    <row r="1281" spans="1:8" x14ac:dyDescent="0.25">
      <c r="A1281" s="1" t="s">
        <v>1645</v>
      </c>
      <c r="B1281" s="123" t="s">
        <v>1776</v>
      </c>
      <c r="C1281" s="121" t="s">
        <v>2150</v>
      </c>
      <c r="D1281" s="121" t="s">
        <v>301</v>
      </c>
      <c r="E1281" s="121" t="s">
        <v>261</v>
      </c>
      <c r="F1281" s="121" t="s">
        <v>168</v>
      </c>
      <c r="G1281" s="121" t="s">
        <v>1647</v>
      </c>
      <c r="H1281" s="10"/>
    </row>
    <row r="1282" spans="1:8" x14ac:dyDescent="0.25">
      <c r="A1282" s="1" t="s">
        <v>1645</v>
      </c>
      <c r="B1282" s="123" t="s">
        <v>1746</v>
      </c>
      <c r="C1282" s="121" t="s">
        <v>2150</v>
      </c>
      <c r="D1282" s="121" t="s">
        <v>301</v>
      </c>
      <c r="E1282" s="121" t="s">
        <v>261</v>
      </c>
      <c r="F1282" s="121" t="s">
        <v>168</v>
      </c>
      <c r="G1282" s="121" t="s">
        <v>1647</v>
      </c>
      <c r="H1282" s="10"/>
    </row>
    <row r="1283" spans="1:8" x14ac:dyDescent="0.25">
      <c r="A1283" s="1" t="s">
        <v>1645</v>
      </c>
      <c r="B1283" s="123" t="s">
        <v>1777</v>
      </c>
      <c r="C1283" s="121" t="s">
        <v>2150</v>
      </c>
      <c r="D1283" s="121" t="s">
        <v>301</v>
      </c>
      <c r="E1283" s="121" t="s">
        <v>261</v>
      </c>
      <c r="F1283" s="121" t="s">
        <v>168</v>
      </c>
      <c r="G1283" s="121" t="s">
        <v>1647</v>
      </c>
      <c r="H1283" s="10"/>
    </row>
    <row r="1284" spans="1:8" x14ac:dyDescent="0.25">
      <c r="A1284" s="1" t="s">
        <v>1645</v>
      </c>
      <c r="B1284" s="123" t="s">
        <v>1778</v>
      </c>
      <c r="C1284" s="121" t="s">
        <v>2150</v>
      </c>
      <c r="D1284" s="121" t="s">
        <v>301</v>
      </c>
      <c r="E1284" s="121" t="s">
        <v>261</v>
      </c>
      <c r="F1284" s="121" t="s">
        <v>168</v>
      </c>
      <c r="G1284" s="121" t="s">
        <v>1647</v>
      </c>
      <c r="H1284" s="10"/>
    </row>
    <row r="1285" spans="1:8" x14ac:dyDescent="0.25">
      <c r="A1285" s="1" t="s">
        <v>1645</v>
      </c>
      <c r="B1285" s="123" t="s">
        <v>1840</v>
      </c>
      <c r="C1285" s="121" t="s">
        <v>2150</v>
      </c>
      <c r="D1285" s="121" t="s">
        <v>338</v>
      </c>
      <c r="E1285" s="121" t="s">
        <v>261</v>
      </c>
      <c r="F1285" s="121" t="s">
        <v>168</v>
      </c>
      <c r="G1285" s="121" t="s">
        <v>1647</v>
      </c>
      <c r="H1285" s="10"/>
    </row>
    <row r="1286" spans="1:8" x14ac:dyDescent="0.25">
      <c r="A1286" s="1" t="s">
        <v>1645</v>
      </c>
      <c r="B1286" s="123" t="s">
        <v>1669</v>
      </c>
      <c r="C1286" s="121" t="s">
        <v>2150</v>
      </c>
      <c r="D1286" s="121" t="s">
        <v>301</v>
      </c>
      <c r="E1286" s="121" t="s">
        <v>261</v>
      </c>
      <c r="F1286" s="121" t="s">
        <v>168</v>
      </c>
      <c r="G1286" s="121" t="s">
        <v>1647</v>
      </c>
      <c r="H1286" s="10"/>
    </row>
    <row r="1287" spans="1:8" x14ac:dyDescent="0.25">
      <c r="A1287" s="1" t="s">
        <v>1645</v>
      </c>
      <c r="B1287" s="123" t="s">
        <v>1670</v>
      </c>
      <c r="C1287" s="121" t="s">
        <v>2150</v>
      </c>
      <c r="D1287" s="121" t="s">
        <v>301</v>
      </c>
      <c r="E1287" s="121" t="s">
        <v>261</v>
      </c>
      <c r="F1287" s="121" t="s">
        <v>168</v>
      </c>
      <c r="G1287" s="121" t="s">
        <v>1647</v>
      </c>
      <c r="H1287" s="10"/>
    </row>
    <row r="1288" spans="1:8" x14ac:dyDescent="0.25">
      <c r="A1288" s="1" t="s">
        <v>1645</v>
      </c>
      <c r="B1288" s="123" t="s">
        <v>1705</v>
      </c>
      <c r="C1288" s="121" t="s">
        <v>2150</v>
      </c>
      <c r="D1288" s="121" t="s">
        <v>301</v>
      </c>
      <c r="E1288" s="121" t="s">
        <v>261</v>
      </c>
      <c r="F1288" s="121" t="s">
        <v>168</v>
      </c>
      <c r="G1288" s="121" t="s">
        <v>1647</v>
      </c>
      <c r="H1288" s="10"/>
    </row>
    <row r="1289" spans="1:8" x14ac:dyDescent="0.25">
      <c r="A1289" s="1" t="s">
        <v>1645</v>
      </c>
      <c r="B1289" s="123" t="s">
        <v>1671</v>
      </c>
      <c r="C1289" s="121" t="s">
        <v>2150</v>
      </c>
      <c r="D1289" s="121" t="s">
        <v>301</v>
      </c>
      <c r="E1289" s="121" t="s">
        <v>261</v>
      </c>
      <c r="F1289" s="121" t="s">
        <v>168</v>
      </c>
      <c r="G1289" s="121" t="s">
        <v>1647</v>
      </c>
      <c r="H1289" s="10"/>
    </row>
    <row r="1290" spans="1:8" x14ac:dyDescent="0.25">
      <c r="A1290" s="1" t="s">
        <v>1645</v>
      </c>
      <c r="B1290" s="123" t="s">
        <v>1672</v>
      </c>
      <c r="C1290" s="121" t="s">
        <v>2150</v>
      </c>
      <c r="D1290" s="121" t="s">
        <v>301</v>
      </c>
      <c r="E1290" s="121" t="s">
        <v>261</v>
      </c>
      <c r="F1290" s="121" t="s">
        <v>168</v>
      </c>
      <c r="G1290" s="121" t="s">
        <v>1647</v>
      </c>
      <c r="H1290" s="10"/>
    </row>
    <row r="1291" spans="1:8" x14ac:dyDescent="0.25">
      <c r="A1291" s="1" t="s">
        <v>1645</v>
      </c>
      <c r="B1291" s="123" t="s">
        <v>1673</v>
      </c>
      <c r="C1291" s="121" t="s">
        <v>2150</v>
      </c>
      <c r="D1291" s="121" t="s">
        <v>301</v>
      </c>
      <c r="E1291" s="121" t="s">
        <v>261</v>
      </c>
      <c r="F1291" s="121" t="s">
        <v>168</v>
      </c>
      <c r="G1291" s="121" t="s">
        <v>1647</v>
      </c>
      <c r="H1291" s="10"/>
    </row>
    <row r="1292" spans="1:8" x14ac:dyDescent="0.25">
      <c r="A1292" s="1" t="s">
        <v>1645</v>
      </c>
      <c r="B1292" s="123" t="s">
        <v>1779</v>
      </c>
      <c r="C1292" s="121" t="s">
        <v>2150</v>
      </c>
      <c r="D1292" s="121" t="s">
        <v>301</v>
      </c>
      <c r="E1292" s="121" t="s">
        <v>261</v>
      </c>
      <c r="F1292" s="121" t="s">
        <v>168</v>
      </c>
      <c r="G1292" s="121" t="s">
        <v>1647</v>
      </c>
      <c r="H1292" s="10"/>
    </row>
    <row r="1293" spans="1:8" x14ac:dyDescent="0.25">
      <c r="A1293" s="1" t="s">
        <v>1645</v>
      </c>
      <c r="B1293" s="123" t="s">
        <v>1780</v>
      </c>
      <c r="C1293" s="121" t="s">
        <v>2150</v>
      </c>
      <c r="D1293" s="121" t="s">
        <v>301</v>
      </c>
      <c r="E1293" s="121" t="s">
        <v>261</v>
      </c>
      <c r="F1293" s="121" t="s">
        <v>168</v>
      </c>
      <c r="G1293" s="121" t="s">
        <v>1647</v>
      </c>
      <c r="H1293" s="10"/>
    </row>
    <row r="1294" spans="1:8" x14ac:dyDescent="0.25">
      <c r="A1294" s="1" t="s">
        <v>1645</v>
      </c>
      <c r="B1294" s="123" t="s">
        <v>1706</v>
      </c>
      <c r="C1294" s="121" t="s">
        <v>2150</v>
      </c>
      <c r="D1294" s="121" t="s">
        <v>301</v>
      </c>
      <c r="E1294" s="121" t="s">
        <v>261</v>
      </c>
      <c r="F1294" s="121" t="s">
        <v>168</v>
      </c>
      <c r="G1294" s="121" t="s">
        <v>1647</v>
      </c>
      <c r="H1294" s="10"/>
    </row>
    <row r="1295" spans="1:8" x14ac:dyDescent="0.25">
      <c r="A1295" s="1" t="s">
        <v>1645</v>
      </c>
      <c r="B1295" s="123" t="s">
        <v>1674</v>
      </c>
      <c r="C1295" s="121" t="s">
        <v>2150</v>
      </c>
      <c r="D1295" s="121" t="s">
        <v>301</v>
      </c>
      <c r="E1295" s="121" t="s">
        <v>261</v>
      </c>
      <c r="F1295" s="121" t="s">
        <v>168</v>
      </c>
      <c r="G1295" s="121" t="s">
        <v>1647</v>
      </c>
      <c r="H1295" s="10"/>
    </row>
    <row r="1296" spans="1:8" x14ac:dyDescent="0.25">
      <c r="A1296" s="1" t="s">
        <v>1645</v>
      </c>
      <c r="B1296" s="123" t="s">
        <v>1707</v>
      </c>
      <c r="C1296" s="121" t="s">
        <v>2150</v>
      </c>
      <c r="D1296" s="121" t="s">
        <v>301</v>
      </c>
      <c r="E1296" s="121" t="s">
        <v>261</v>
      </c>
      <c r="F1296" s="121" t="s">
        <v>168</v>
      </c>
      <c r="G1296" s="121" t="s">
        <v>1647</v>
      </c>
      <c r="H1296" s="10"/>
    </row>
    <row r="1297" spans="1:8" x14ac:dyDescent="0.25">
      <c r="A1297" s="1" t="s">
        <v>1645</v>
      </c>
      <c r="B1297" s="123" t="s">
        <v>1675</v>
      </c>
      <c r="C1297" s="121" t="s">
        <v>2150</v>
      </c>
      <c r="D1297" s="121" t="s">
        <v>301</v>
      </c>
      <c r="E1297" s="121" t="s">
        <v>261</v>
      </c>
      <c r="F1297" s="121" t="s">
        <v>168</v>
      </c>
      <c r="G1297" s="121" t="s">
        <v>1647</v>
      </c>
      <c r="H1297" s="10"/>
    </row>
    <row r="1298" spans="1:8" x14ac:dyDescent="0.25">
      <c r="A1298" s="1" t="s">
        <v>1645</v>
      </c>
      <c r="B1298" s="123" t="s">
        <v>1781</v>
      </c>
      <c r="C1298" s="121" t="s">
        <v>2150</v>
      </c>
      <c r="D1298" s="121" t="s">
        <v>301</v>
      </c>
      <c r="E1298" s="121" t="s">
        <v>261</v>
      </c>
      <c r="F1298" s="121" t="s">
        <v>168</v>
      </c>
      <c r="G1298" s="121" t="s">
        <v>1647</v>
      </c>
      <c r="H1298" s="10"/>
    </row>
    <row r="1299" spans="1:8" x14ac:dyDescent="0.25">
      <c r="A1299" s="1" t="s">
        <v>1645</v>
      </c>
      <c r="B1299" s="123" t="s">
        <v>1782</v>
      </c>
      <c r="C1299" s="121" t="s">
        <v>2150</v>
      </c>
      <c r="D1299" s="121" t="s">
        <v>301</v>
      </c>
      <c r="E1299" s="121" t="s">
        <v>261</v>
      </c>
      <c r="F1299" s="121" t="s">
        <v>168</v>
      </c>
      <c r="G1299" s="121" t="s">
        <v>1647</v>
      </c>
      <c r="H1299" s="10"/>
    </row>
    <row r="1300" spans="1:8" x14ac:dyDescent="0.25">
      <c r="A1300" s="1" t="s">
        <v>1645</v>
      </c>
      <c r="B1300" s="123" t="s">
        <v>1783</v>
      </c>
      <c r="C1300" s="121" t="s">
        <v>2150</v>
      </c>
      <c r="D1300" s="121" t="s">
        <v>301</v>
      </c>
      <c r="E1300" s="121" t="s">
        <v>261</v>
      </c>
      <c r="F1300" s="121" t="s">
        <v>168</v>
      </c>
      <c r="G1300" s="121" t="s">
        <v>1647</v>
      </c>
      <c r="H1300" s="10"/>
    </row>
    <row r="1301" spans="1:8" x14ac:dyDescent="0.25">
      <c r="A1301" s="1" t="s">
        <v>1645</v>
      </c>
      <c r="B1301" s="123" t="s">
        <v>1730</v>
      </c>
      <c r="C1301" s="121" t="s">
        <v>2150</v>
      </c>
      <c r="D1301" s="121" t="s">
        <v>301</v>
      </c>
      <c r="E1301" s="121" t="s">
        <v>261</v>
      </c>
      <c r="F1301" s="121" t="s">
        <v>168</v>
      </c>
      <c r="G1301" s="121" t="s">
        <v>1647</v>
      </c>
      <c r="H1301" s="10"/>
    </row>
    <row r="1302" spans="1:8" x14ac:dyDescent="0.25">
      <c r="A1302" s="1" t="s">
        <v>1645</v>
      </c>
      <c r="B1302" s="123" t="s">
        <v>1740</v>
      </c>
      <c r="C1302" s="121" t="s">
        <v>2150</v>
      </c>
      <c r="D1302" s="121" t="s">
        <v>1713</v>
      </c>
      <c r="E1302" s="121" t="s">
        <v>168</v>
      </c>
      <c r="F1302" s="121" t="s">
        <v>168</v>
      </c>
      <c r="G1302" s="121" t="s">
        <v>1647</v>
      </c>
      <c r="H1302" s="10"/>
    </row>
    <row r="1303" spans="1:8" x14ac:dyDescent="0.25">
      <c r="A1303" s="1" t="s">
        <v>1645</v>
      </c>
      <c r="B1303" s="123" t="s">
        <v>1784</v>
      </c>
      <c r="C1303" s="121" t="s">
        <v>2150</v>
      </c>
      <c r="D1303" s="121" t="s">
        <v>301</v>
      </c>
      <c r="E1303" s="121" t="s">
        <v>261</v>
      </c>
      <c r="F1303" s="121" t="s">
        <v>168</v>
      </c>
      <c r="G1303" s="121" t="s">
        <v>1647</v>
      </c>
      <c r="H1303" s="10"/>
    </row>
    <row r="1304" spans="1:8" x14ac:dyDescent="0.25">
      <c r="A1304" s="1" t="s">
        <v>1645</v>
      </c>
      <c r="B1304" s="123" t="s">
        <v>1676</v>
      </c>
      <c r="C1304" s="121" t="s">
        <v>2150</v>
      </c>
      <c r="D1304" s="121" t="s">
        <v>301</v>
      </c>
      <c r="E1304" s="121" t="s">
        <v>261</v>
      </c>
      <c r="F1304" s="121" t="s">
        <v>168</v>
      </c>
      <c r="G1304" s="121" t="s">
        <v>1647</v>
      </c>
      <c r="H1304" s="10"/>
    </row>
    <row r="1305" spans="1:8" x14ac:dyDescent="0.25">
      <c r="A1305" s="1" t="s">
        <v>1645</v>
      </c>
      <c r="B1305" s="123" t="s">
        <v>1785</v>
      </c>
      <c r="C1305" s="121" t="s">
        <v>2150</v>
      </c>
      <c r="D1305" s="121" t="s">
        <v>301</v>
      </c>
      <c r="E1305" s="121" t="s">
        <v>261</v>
      </c>
      <c r="F1305" s="121" t="s">
        <v>168</v>
      </c>
      <c r="G1305" s="121" t="s">
        <v>1647</v>
      </c>
      <c r="H1305" s="10"/>
    </row>
    <row r="1306" spans="1:8" x14ac:dyDescent="0.25">
      <c r="A1306" s="1" t="s">
        <v>1645</v>
      </c>
      <c r="B1306" s="123" t="s">
        <v>1786</v>
      </c>
      <c r="C1306" s="121" t="s">
        <v>2150</v>
      </c>
      <c r="D1306" s="121" t="s">
        <v>301</v>
      </c>
      <c r="E1306" s="121" t="s">
        <v>261</v>
      </c>
      <c r="F1306" s="121" t="s">
        <v>168</v>
      </c>
      <c r="G1306" s="121" t="s">
        <v>1647</v>
      </c>
      <c r="H1306" s="10"/>
    </row>
    <row r="1307" spans="1:8" x14ac:dyDescent="0.25">
      <c r="A1307" s="1" t="s">
        <v>1645</v>
      </c>
      <c r="B1307" s="123" t="s">
        <v>1708</v>
      </c>
      <c r="C1307" s="121" t="s">
        <v>2150</v>
      </c>
      <c r="D1307" s="121" t="s">
        <v>301</v>
      </c>
      <c r="E1307" s="121" t="s">
        <v>261</v>
      </c>
      <c r="F1307" s="121" t="s">
        <v>168</v>
      </c>
      <c r="G1307" s="121" t="s">
        <v>1647</v>
      </c>
      <c r="H1307" s="10"/>
    </row>
    <row r="1308" spans="1:8" x14ac:dyDescent="0.25">
      <c r="A1308" s="1" t="s">
        <v>1645</v>
      </c>
      <c r="B1308" s="123" t="s">
        <v>1709</v>
      </c>
      <c r="C1308" s="121" t="s">
        <v>2150</v>
      </c>
      <c r="D1308" s="121" t="s">
        <v>301</v>
      </c>
      <c r="E1308" s="121" t="s">
        <v>261</v>
      </c>
      <c r="F1308" s="121" t="s">
        <v>168</v>
      </c>
      <c r="G1308" s="121" t="s">
        <v>1647</v>
      </c>
      <c r="H1308" s="10"/>
    </row>
    <row r="1309" spans="1:8" x14ac:dyDescent="0.25">
      <c r="A1309" s="1" t="s">
        <v>1645</v>
      </c>
      <c r="B1309" s="123" t="s">
        <v>1677</v>
      </c>
      <c r="C1309" s="121" t="s">
        <v>2150</v>
      </c>
      <c r="D1309" s="121" t="s">
        <v>301</v>
      </c>
      <c r="E1309" s="121" t="s">
        <v>261</v>
      </c>
      <c r="F1309" s="121" t="s">
        <v>168</v>
      </c>
      <c r="G1309" s="121" t="s">
        <v>1647</v>
      </c>
      <c r="H1309" s="10"/>
    </row>
    <row r="1310" spans="1:8" x14ac:dyDescent="0.25">
      <c r="A1310" s="1" t="s">
        <v>1645</v>
      </c>
      <c r="B1310" s="123" t="s">
        <v>1678</v>
      </c>
      <c r="C1310" s="121" t="s">
        <v>2150</v>
      </c>
      <c r="D1310" s="121" t="s">
        <v>301</v>
      </c>
      <c r="E1310" s="121" t="s">
        <v>261</v>
      </c>
      <c r="F1310" s="121" t="s">
        <v>168</v>
      </c>
      <c r="G1310" s="121" t="s">
        <v>1647</v>
      </c>
      <c r="H1310" s="10"/>
    </row>
    <row r="1311" spans="1:8" x14ac:dyDescent="0.25">
      <c r="A1311" s="1" t="s">
        <v>1645</v>
      </c>
      <c r="B1311" s="123" t="s">
        <v>1741</v>
      </c>
      <c r="C1311" s="121" t="s">
        <v>2150</v>
      </c>
      <c r="D1311" s="121" t="s">
        <v>1713</v>
      </c>
      <c r="E1311" s="121" t="s">
        <v>168</v>
      </c>
      <c r="F1311" s="121" t="s">
        <v>168</v>
      </c>
      <c r="G1311" s="121" t="s">
        <v>1647</v>
      </c>
      <c r="H1311" s="10"/>
    </row>
    <row r="1312" spans="1:8" x14ac:dyDescent="0.25">
      <c r="A1312" s="1" t="s">
        <v>1645</v>
      </c>
      <c r="B1312" s="123" t="s">
        <v>1742</v>
      </c>
      <c r="C1312" s="121" t="s">
        <v>2150</v>
      </c>
      <c r="D1312" s="121" t="s">
        <v>1713</v>
      </c>
      <c r="E1312" s="121" t="s">
        <v>168</v>
      </c>
      <c r="F1312" s="121" t="s">
        <v>168</v>
      </c>
      <c r="G1312" s="121" t="s">
        <v>1647</v>
      </c>
      <c r="H1312" s="10"/>
    </row>
    <row r="1313" spans="1:8" x14ac:dyDescent="0.25">
      <c r="A1313" s="1" t="s">
        <v>1645</v>
      </c>
      <c r="B1313" s="123" t="s">
        <v>1731</v>
      </c>
      <c r="C1313" s="121" t="s">
        <v>2150</v>
      </c>
      <c r="D1313" s="121" t="s">
        <v>301</v>
      </c>
      <c r="E1313" s="121" t="s">
        <v>261</v>
      </c>
      <c r="F1313" s="121" t="s">
        <v>168</v>
      </c>
      <c r="G1313" s="121" t="s">
        <v>1647</v>
      </c>
      <c r="H1313" s="10"/>
    </row>
    <row r="1314" spans="1:8" ht="12.75" customHeight="1" x14ac:dyDescent="0.25">
      <c r="A1314" s="1" t="s">
        <v>1645</v>
      </c>
      <c r="B1314" s="123" t="s">
        <v>1710</v>
      </c>
      <c r="C1314" s="121" t="s">
        <v>2150</v>
      </c>
      <c r="D1314" s="121" t="s">
        <v>301</v>
      </c>
      <c r="E1314" s="121" t="s">
        <v>261</v>
      </c>
      <c r="F1314" s="121" t="s">
        <v>168</v>
      </c>
      <c r="G1314" s="121" t="s">
        <v>1647</v>
      </c>
      <c r="H1314" s="10"/>
    </row>
    <row r="1315" spans="1:8" x14ac:dyDescent="0.25">
      <c r="A1315" s="1" t="s">
        <v>1645</v>
      </c>
      <c r="B1315" s="123" t="s">
        <v>1732</v>
      </c>
      <c r="C1315" s="121" t="s">
        <v>2150</v>
      </c>
      <c r="D1315" s="121" t="s">
        <v>301</v>
      </c>
      <c r="E1315" s="121" t="s">
        <v>261</v>
      </c>
      <c r="F1315" s="121" t="s">
        <v>168</v>
      </c>
      <c r="G1315" s="121" t="s">
        <v>1647</v>
      </c>
      <c r="H1315" s="10"/>
    </row>
    <row r="1316" spans="1:8" x14ac:dyDescent="0.25">
      <c r="A1316" s="1" t="s">
        <v>1645</v>
      </c>
      <c r="B1316" s="123" t="s">
        <v>1787</v>
      </c>
      <c r="C1316" s="121" t="s">
        <v>2150</v>
      </c>
      <c r="D1316" s="121" t="s">
        <v>301</v>
      </c>
      <c r="E1316" s="121" t="s">
        <v>261</v>
      </c>
      <c r="F1316" s="121" t="s">
        <v>168</v>
      </c>
      <c r="G1316" s="121" t="s">
        <v>1647</v>
      </c>
      <c r="H1316" s="10"/>
    </row>
    <row r="1317" spans="1:8" x14ac:dyDescent="0.25">
      <c r="A1317" s="1" t="s">
        <v>1645</v>
      </c>
      <c r="B1317" s="123" t="s">
        <v>1788</v>
      </c>
      <c r="C1317" s="121" t="s">
        <v>2150</v>
      </c>
      <c r="D1317" s="121" t="s">
        <v>301</v>
      </c>
      <c r="E1317" s="121" t="s">
        <v>261</v>
      </c>
      <c r="F1317" s="121" t="s">
        <v>168</v>
      </c>
      <c r="G1317" s="121" t="s">
        <v>1647</v>
      </c>
      <c r="H1317" s="10"/>
    </row>
    <row r="1318" spans="1:8" x14ac:dyDescent="0.25">
      <c r="A1318" s="1" t="s">
        <v>1645</v>
      </c>
      <c r="B1318" s="123" t="s">
        <v>1648</v>
      </c>
      <c r="C1318" s="121" t="s">
        <v>2150</v>
      </c>
      <c r="D1318" s="121" t="s">
        <v>927</v>
      </c>
      <c r="E1318" s="121" t="s">
        <v>261</v>
      </c>
      <c r="F1318" s="121" t="s">
        <v>168</v>
      </c>
      <c r="G1318" s="121" t="s">
        <v>1647</v>
      </c>
      <c r="H1318" s="10"/>
    </row>
    <row r="1319" spans="1:8" x14ac:dyDescent="0.25">
      <c r="A1319" s="1" t="s">
        <v>1645</v>
      </c>
      <c r="B1319" s="123" t="s">
        <v>1649</v>
      </c>
      <c r="C1319" s="121" t="s">
        <v>2150</v>
      </c>
      <c r="D1319" s="121" t="s">
        <v>927</v>
      </c>
      <c r="E1319" s="121" t="s">
        <v>261</v>
      </c>
      <c r="F1319" s="121" t="s">
        <v>168</v>
      </c>
      <c r="G1319" s="121" t="s">
        <v>1647</v>
      </c>
      <c r="H1319" s="10"/>
    </row>
    <row r="1320" spans="1:8" x14ac:dyDescent="0.25">
      <c r="A1320" s="1" t="s">
        <v>1645</v>
      </c>
      <c r="B1320" s="123" t="s">
        <v>1789</v>
      </c>
      <c r="C1320" s="121" t="s">
        <v>2150</v>
      </c>
      <c r="D1320" s="121" t="s">
        <v>301</v>
      </c>
      <c r="E1320" s="121" t="s">
        <v>261</v>
      </c>
      <c r="F1320" s="121" t="s">
        <v>168</v>
      </c>
      <c r="G1320" s="121" t="s">
        <v>1647</v>
      </c>
      <c r="H1320" s="10"/>
    </row>
    <row r="1321" spans="1:8" x14ac:dyDescent="0.25">
      <c r="A1321" s="1" t="s">
        <v>1645</v>
      </c>
      <c r="B1321" s="123" t="s">
        <v>1733</v>
      </c>
      <c r="C1321" s="121" t="s">
        <v>2150</v>
      </c>
      <c r="D1321" s="121" t="s">
        <v>301</v>
      </c>
      <c r="E1321" s="121" t="s">
        <v>261</v>
      </c>
      <c r="F1321" s="121" t="s">
        <v>168</v>
      </c>
      <c r="G1321" s="121" t="s">
        <v>1647</v>
      </c>
      <c r="H1321" s="10"/>
    </row>
    <row r="1322" spans="1:8" x14ac:dyDescent="0.25">
      <c r="A1322" s="1" t="s">
        <v>1645</v>
      </c>
      <c r="B1322" s="123" t="s">
        <v>1790</v>
      </c>
      <c r="C1322" s="121" t="s">
        <v>2150</v>
      </c>
      <c r="D1322" s="121" t="s">
        <v>301</v>
      </c>
      <c r="E1322" s="121" t="s">
        <v>261</v>
      </c>
      <c r="F1322" s="121" t="s">
        <v>168</v>
      </c>
      <c r="G1322" s="121" t="s">
        <v>1647</v>
      </c>
      <c r="H1322" s="10"/>
    </row>
    <row r="1323" spans="1:8" x14ac:dyDescent="0.25">
      <c r="A1323" s="1" t="s">
        <v>1645</v>
      </c>
      <c r="B1323" s="123" t="s">
        <v>1749</v>
      </c>
      <c r="C1323" s="121" t="s">
        <v>2150</v>
      </c>
      <c r="D1323" s="121" t="s">
        <v>1713</v>
      </c>
      <c r="E1323" s="121" t="s">
        <v>168</v>
      </c>
      <c r="F1323" s="121" t="s">
        <v>168</v>
      </c>
      <c r="G1323" s="121" t="s">
        <v>1647</v>
      </c>
      <c r="H1323" s="10"/>
    </row>
    <row r="1324" spans="1:8" x14ac:dyDescent="0.25">
      <c r="A1324" s="1" t="s">
        <v>1645</v>
      </c>
      <c r="B1324" s="123" t="s">
        <v>1836</v>
      </c>
      <c r="C1324" s="121" t="s">
        <v>2150</v>
      </c>
      <c r="D1324" s="121" t="s">
        <v>338</v>
      </c>
      <c r="E1324" s="121" t="s">
        <v>261</v>
      </c>
      <c r="F1324" s="121" t="s">
        <v>168</v>
      </c>
      <c r="G1324" s="121" t="s">
        <v>1647</v>
      </c>
      <c r="H1324" s="10"/>
    </row>
    <row r="1325" spans="1:8" x14ac:dyDescent="0.25">
      <c r="A1325" s="1" t="s">
        <v>1645</v>
      </c>
      <c r="B1325" s="123" t="s">
        <v>1791</v>
      </c>
      <c r="C1325" s="121" t="s">
        <v>2150</v>
      </c>
      <c r="D1325" s="121" t="s">
        <v>301</v>
      </c>
      <c r="E1325" s="121" t="s">
        <v>261</v>
      </c>
      <c r="F1325" s="121" t="s">
        <v>168</v>
      </c>
      <c r="G1325" s="121" t="s">
        <v>1647</v>
      </c>
      <c r="H1325" s="10"/>
    </row>
    <row r="1326" spans="1:8" x14ac:dyDescent="0.25">
      <c r="A1326" s="1" t="s">
        <v>1645</v>
      </c>
      <c r="B1326" s="123" t="s">
        <v>1679</v>
      </c>
      <c r="C1326" s="121" t="s">
        <v>2150</v>
      </c>
      <c r="D1326" s="121" t="s">
        <v>301</v>
      </c>
      <c r="E1326" s="121" t="s">
        <v>261</v>
      </c>
      <c r="F1326" s="121" t="s">
        <v>168</v>
      </c>
      <c r="G1326" s="121" t="s">
        <v>1647</v>
      </c>
      <c r="H1326" s="10"/>
    </row>
    <row r="1327" spans="1:8" x14ac:dyDescent="0.25">
      <c r="A1327" s="1" t="s">
        <v>1645</v>
      </c>
      <c r="B1327" s="123" t="s">
        <v>1680</v>
      </c>
      <c r="C1327" s="121" t="s">
        <v>2150</v>
      </c>
      <c r="D1327" s="121" t="s">
        <v>301</v>
      </c>
      <c r="E1327" s="121" t="s">
        <v>261</v>
      </c>
      <c r="F1327" s="121" t="s">
        <v>168</v>
      </c>
      <c r="G1327" s="121" t="s">
        <v>1647</v>
      </c>
      <c r="H1327" s="10"/>
    </row>
    <row r="1328" spans="1:8" x14ac:dyDescent="0.25">
      <c r="A1328" s="1" t="s">
        <v>1645</v>
      </c>
      <c r="B1328" s="123" t="s">
        <v>1734</v>
      </c>
      <c r="C1328" s="121" t="s">
        <v>2150</v>
      </c>
      <c r="D1328" s="121" t="s">
        <v>301</v>
      </c>
      <c r="E1328" s="121" t="s">
        <v>261</v>
      </c>
      <c r="F1328" s="121" t="s">
        <v>168</v>
      </c>
      <c r="G1328" s="121" t="s">
        <v>1647</v>
      </c>
      <c r="H1328" s="10"/>
    </row>
    <row r="1329" spans="1:8" x14ac:dyDescent="0.25">
      <c r="A1329" s="1" t="s">
        <v>1645</v>
      </c>
      <c r="B1329" s="123" t="s">
        <v>1753</v>
      </c>
      <c r="C1329" s="121" t="s">
        <v>2150</v>
      </c>
      <c r="D1329" s="121" t="s">
        <v>1713</v>
      </c>
      <c r="E1329" s="121" t="s">
        <v>168</v>
      </c>
      <c r="F1329" s="121" t="s">
        <v>168</v>
      </c>
      <c r="G1329" s="121" t="s">
        <v>1647</v>
      </c>
      <c r="H1329" s="10"/>
    </row>
    <row r="1330" spans="1:8" x14ac:dyDescent="0.25">
      <c r="A1330" s="1" t="s">
        <v>1645</v>
      </c>
      <c r="B1330" s="123" t="s">
        <v>1747</v>
      </c>
      <c r="C1330" s="121" t="s">
        <v>2150</v>
      </c>
      <c r="D1330" s="121" t="s">
        <v>301</v>
      </c>
      <c r="E1330" s="121" t="s">
        <v>261</v>
      </c>
      <c r="F1330" s="121" t="s">
        <v>168</v>
      </c>
      <c r="G1330" s="121" t="s">
        <v>1647</v>
      </c>
      <c r="H1330" s="10"/>
    </row>
    <row r="1331" spans="1:8" x14ac:dyDescent="0.25">
      <c r="A1331" s="1" t="s">
        <v>1645</v>
      </c>
      <c r="B1331" s="123" t="s">
        <v>1792</v>
      </c>
      <c r="C1331" s="121" t="s">
        <v>2150</v>
      </c>
      <c r="D1331" s="121" t="s">
        <v>301</v>
      </c>
      <c r="E1331" s="121" t="s">
        <v>261</v>
      </c>
      <c r="F1331" s="121" t="s">
        <v>168</v>
      </c>
      <c r="G1331" s="121" t="s">
        <v>1647</v>
      </c>
      <c r="H1331" s="10"/>
    </row>
    <row r="1332" spans="1:8" x14ac:dyDescent="0.25">
      <c r="A1332" s="1" t="s">
        <v>1645</v>
      </c>
      <c r="B1332" s="123" t="s">
        <v>1793</v>
      </c>
      <c r="C1332" s="121" t="s">
        <v>2150</v>
      </c>
      <c r="D1332" s="121" t="s">
        <v>301</v>
      </c>
      <c r="E1332" s="121" t="s">
        <v>261</v>
      </c>
      <c r="F1332" s="121" t="s">
        <v>168</v>
      </c>
      <c r="G1332" s="121" t="s">
        <v>1647</v>
      </c>
      <c r="H1332" s="10"/>
    </row>
    <row r="1333" spans="1:8" x14ac:dyDescent="0.25">
      <c r="A1333" s="1" t="s">
        <v>1645</v>
      </c>
      <c r="B1333" s="123" t="s">
        <v>1711</v>
      </c>
      <c r="C1333" s="121" t="s">
        <v>2150</v>
      </c>
      <c r="D1333" s="121" t="s">
        <v>301</v>
      </c>
      <c r="E1333" s="121" t="s">
        <v>261</v>
      </c>
      <c r="F1333" s="121" t="s">
        <v>168</v>
      </c>
      <c r="G1333" s="121" t="s">
        <v>1647</v>
      </c>
      <c r="H1333" s="10"/>
    </row>
    <row r="1334" spans="1:8" x14ac:dyDescent="0.25">
      <c r="A1334" s="1" t="s">
        <v>1645</v>
      </c>
      <c r="B1334" s="123" t="s">
        <v>1681</v>
      </c>
      <c r="C1334" s="121" t="s">
        <v>2150</v>
      </c>
      <c r="D1334" s="121" t="s">
        <v>301</v>
      </c>
      <c r="E1334" s="121" t="s">
        <v>261</v>
      </c>
      <c r="F1334" s="121" t="s">
        <v>168</v>
      </c>
      <c r="G1334" s="121" t="s">
        <v>1647</v>
      </c>
      <c r="H1334" s="10"/>
    </row>
    <row r="1335" spans="1:8" x14ac:dyDescent="0.25">
      <c r="A1335" s="1" t="s">
        <v>1645</v>
      </c>
      <c r="B1335" s="123" t="s">
        <v>1794</v>
      </c>
      <c r="C1335" s="121" t="s">
        <v>2150</v>
      </c>
      <c r="D1335" s="121" t="s">
        <v>301</v>
      </c>
      <c r="E1335" s="121" t="s">
        <v>261</v>
      </c>
      <c r="F1335" s="121" t="s">
        <v>168</v>
      </c>
      <c r="G1335" s="121" t="s">
        <v>1647</v>
      </c>
      <c r="H1335" s="10"/>
    </row>
    <row r="1336" spans="1:8" x14ac:dyDescent="0.25">
      <c r="A1336" s="1" t="s">
        <v>1645</v>
      </c>
      <c r="B1336" s="123" t="s">
        <v>1714</v>
      </c>
      <c r="C1336" s="121" t="s">
        <v>2150</v>
      </c>
      <c r="D1336" s="121" t="s">
        <v>301</v>
      </c>
      <c r="E1336" s="121" t="s">
        <v>261</v>
      </c>
      <c r="F1336" s="121" t="s">
        <v>168</v>
      </c>
      <c r="G1336" s="121" t="s">
        <v>1647</v>
      </c>
      <c r="H1336" s="10"/>
    </row>
    <row r="1337" spans="1:8" x14ac:dyDescent="0.25">
      <c r="A1337" s="1" t="s">
        <v>1645</v>
      </c>
      <c r="B1337" s="123" t="s">
        <v>1795</v>
      </c>
      <c r="C1337" s="121" t="s">
        <v>2150</v>
      </c>
      <c r="D1337" s="121" t="s">
        <v>301</v>
      </c>
      <c r="E1337" s="121" t="s">
        <v>261</v>
      </c>
      <c r="F1337" s="121" t="s">
        <v>168</v>
      </c>
      <c r="G1337" s="121" t="s">
        <v>1647</v>
      </c>
      <c r="H1337" s="10"/>
    </row>
    <row r="1338" spans="1:8" x14ac:dyDescent="0.25">
      <c r="A1338" s="1" t="s">
        <v>1645</v>
      </c>
      <c r="B1338" s="123" t="s">
        <v>1735</v>
      </c>
      <c r="C1338" s="121" t="s">
        <v>2150</v>
      </c>
      <c r="D1338" s="121" t="s">
        <v>301</v>
      </c>
      <c r="E1338" s="121" t="s">
        <v>261</v>
      </c>
      <c r="F1338" s="121" t="s">
        <v>168</v>
      </c>
      <c r="G1338" s="121" t="s">
        <v>1647</v>
      </c>
      <c r="H1338" s="10"/>
    </row>
    <row r="1339" spans="1:8" x14ac:dyDescent="0.25">
      <c r="A1339" s="1" t="s">
        <v>1645</v>
      </c>
      <c r="B1339" s="123" t="s">
        <v>1682</v>
      </c>
      <c r="C1339" s="121" t="s">
        <v>2150</v>
      </c>
      <c r="D1339" s="121" t="s">
        <v>301</v>
      </c>
      <c r="E1339" s="121" t="s">
        <v>261</v>
      </c>
      <c r="F1339" s="121" t="s">
        <v>168</v>
      </c>
      <c r="G1339" s="121" t="s">
        <v>1647</v>
      </c>
      <c r="H1339" s="10"/>
    </row>
    <row r="1340" spans="1:8" x14ac:dyDescent="0.25">
      <c r="A1340" s="1" t="s">
        <v>1645</v>
      </c>
      <c r="B1340" s="123" t="s">
        <v>1765</v>
      </c>
      <c r="C1340" s="121" t="s">
        <v>2150</v>
      </c>
      <c r="D1340" s="121" t="s">
        <v>1713</v>
      </c>
      <c r="E1340" s="121" t="s">
        <v>168</v>
      </c>
      <c r="F1340" s="121" t="s">
        <v>168</v>
      </c>
      <c r="G1340" s="121" t="s">
        <v>1647</v>
      </c>
      <c r="H1340" s="10"/>
    </row>
    <row r="1341" spans="1:8" x14ac:dyDescent="0.25">
      <c r="A1341" s="1" t="s">
        <v>1645</v>
      </c>
      <c r="B1341" s="123" t="s">
        <v>1715</v>
      </c>
      <c r="C1341" s="121" t="s">
        <v>2150</v>
      </c>
      <c r="D1341" s="121" t="s">
        <v>301</v>
      </c>
      <c r="E1341" s="121" t="s">
        <v>261</v>
      </c>
      <c r="F1341" s="121" t="s">
        <v>168</v>
      </c>
      <c r="G1341" s="121" t="s">
        <v>1647</v>
      </c>
      <c r="H1341" s="10"/>
    </row>
    <row r="1342" spans="1:8" x14ac:dyDescent="0.25">
      <c r="A1342" s="1" t="s">
        <v>1645</v>
      </c>
      <c r="B1342" s="123" t="s">
        <v>1767</v>
      </c>
      <c r="C1342" s="121" t="s">
        <v>2150</v>
      </c>
      <c r="D1342" s="121" t="s">
        <v>1713</v>
      </c>
      <c r="E1342" s="121" t="s">
        <v>168</v>
      </c>
      <c r="F1342" s="121" t="s">
        <v>168</v>
      </c>
      <c r="G1342" s="121" t="s">
        <v>1647</v>
      </c>
      <c r="H1342" s="10"/>
    </row>
    <row r="1343" spans="1:8" x14ac:dyDescent="0.25">
      <c r="A1343" s="1" t="s">
        <v>1645</v>
      </c>
      <c r="B1343" s="123" t="s">
        <v>1768</v>
      </c>
      <c r="C1343" s="121" t="s">
        <v>2150</v>
      </c>
      <c r="D1343" s="121" t="s">
        <v>1713</v>
      </c>
      <c r="E1343" s="121" t="s">
        <v>168</v>
      </c>
      <c r="F1343" s="121" t="s">
        <v>168</v>
      </c>
      <c r="G1343" s="121" t="s">
        <v>1647</v>
      </c>
      <c r="H1343" s="10"/>
    </row>
    <row r="1344" spans="1:8" x14ac:dyDescent="0.25">
      <c r="A1344" s="1" t="s">
        <v>1645</v>
      </c>
      <c r="B1344" s="123" t="s">
        <v>1796</v>
      </c>
      <c r="C1344" s="121" t="s">
        <v>2150</v>
      </c>
      <c r="D1344" s="121" t="s">
        <v>301</v>
      </c>
      <c r="E1344" s="121" t="s">
        <v>261</v>
      </c>
      <c r="F1344" s="121" t="s">
        <v>168</v>
      </c>
      <c r="G1344" s="121" t="s">
        <v>1647</v>
      </c>
      <c r="H1344" s="10"/>
    </row>
    <row r="1345" spans="1:8" x14ac:dyDescent="0.25">
      <c r="A1345" s="1" t="s">
        <v>1645</v>
      </c>
      <c r="B1345" s="123" t="s">
        <v>1770</v>
      </c>
      <c r="C1345" s="121" t="s">
        <v>2150</v>
      </c>
      <c r="D1345" s="121" t="s">
        <v>1713</v>
      </c>
      <c r="E1345" s="121" t="s">
        <v>168</v>
      </c>
      <c r="F1345" s="121" t="s">
        <v>168</v>
      </c>
      <c r="G1345" s="121" t="s">
        <v>1647</v>
      </c>
      <c r="H1345" s="10"/>
    </row>
    <row r="1346" spans="1:8" x14ac:dyDescent="0.25">
      <c r="A1346" s="1" t="s">
        <v>1645</v>
      </c>
      <c r="B1346" s="123" t="s">
        <v>1716</v>
      </c>
      <c r="C1346" s="121" t="s">
        <v>2150</v>
      </c>
      <c r="D1346" s="121" t="s">
        <v>301</v>
      </c>
      <c r="E1346" s="121" t="s">
        <v>261</v>
      </c>
      <c r="F1346" s="121" t="s">
        <v>168</v>
      </c>
      <c r="G1346" s="121" t="s">
        <v>1647</v>
      </c>
      <c r="H1346" s="10"/>
    </row>
    <row r="1347" spans="1:8" x14ac:dyDescent="0.25">
      <c r="A1347" s="1" t="s">
        <v>1645</v>
      </c>
      <c r="B1347" s="123" t="s">
        <v>1773</v>
      </c>
      <c r="C1347" s="121" t="s">
        <v>2150</v>
      </c>
      <c r="D1347" s="121" t="s">
        <v>1713</v>
      </c>
      <c r="E1347" s="121" t="s">
        <v>168</v>
      </c>
      <c r="F1347" s="121" t="s">
        <v>168</v>
      </c>
      <c r="G1347" s="121" t="s">
        <v>1647</v>
      </c>
      <c r="H1347" s="10"/>
    </row>
    <row r="1348" spans="1:8" x14ac:dyDescent="0.25">
      <c r="A1348" s="1" t="s">
        <v>1645</v>
      </c>
      <c r="B1348" s="123" t="s">
        <v>1774</v>
      </c>
      <c r="C1348" s="121" t="s">
        <v>2150</v>
      </c>
      <c r="D1348" s="121" t="s">
        <v>1713</v>
      </c>
      <c r="E1348" s="121" t="s">
        <v>168</v>
      </c>
      <c r="F1348" s="121" t="s">
        <v>168</v>
      </c>
      <c r="G1348" s="121" t="s">
        <v>1647</v>
      </c>
      <c r="H1348" s="10"/>
    </row>
    <row r="1349" spans="1:8" x14ac:dyDescent="0.25">
      <c r="A1349" s="1" t="s">
        <v>1645</v>
      </c>
      <c r="B1349" s="123" t="s">
        <v>1683</v>
      </c>
      <c r="C1349" s="121" t="s">
        <v>2150</v>
      </c>
      <c r="D1349" s="121" t="s">
        <v>301</v>
      </c>
      <c r="E1349" s="121" t="s">
        <v>261</v>
      </c>
      <c r="F1349" s="121" t="s">
        <v>168</v>
      </c>
      <c r="G1349" s="121" t="s">
        <v>1647</v>
      </c>
      <c r="H1349" s="10"/>
    </row>
    <row r="1350" spans="1:8" x14ac:dyDescent="0.25">
      <c r="A1350" s="1" t="s">
        <v>1645</v>
      </c>
      <c r="B1350" s="123" t="s">
        <v>1717</v>
      </c>
      <c r="C1350" s="121" t="s">
        <v>2150</v>
      </c>
      <c r="D1350" s="121" t="s">
        <v>301</v>
      </c>
      <c r="E1350" s="121" t="s">
        <v>261</v>
      </c>
      <c r="F1350" s="121" t="s">
        <v>168</v>
      </c>
      <c r="G1350" s="121" t="s">
        <v>1647</v>
      </c>
      <c r="H1350" s="10"/>
    </row>
    <row r="1351" spans="1:8" x14ac:dyDescent="0.25">
      <c r="A1351" s="1" t="s">
        <v>1645</v>
      </c>
      <c r="B1351" s="123" t="s">
        <v>1718</v>
      </c>
      <c r="C1351" s="121" t="s">
        <v>2150</v>
      </c>
      <c r="D1351" s="121" t="s">
        <v>301</v>
      </c>
      <c r="E1351" s="121" t="s">
        <v>261</v>
      </c>
      <c r="F1351" s="121" t="s">
        <v>168</v>
      </c>
      <c r="G1351" s="121" t="s">
        <v>1647</v>
      </c>
      <c r="H1351" s="10"/>
    </row>
    <row r="1352" spans="1:8" x14ac:dyDescent="0.25">
      <c r="A1352" s="1" t="s">
        <v>1645</v>
      </c>
      <c r="B1352" s="123" t="s">
        <v>1719</v>
      </c>
      <c r="C1352" s="121" t="s">
        <v>2150</v>
      </c>
      <c r="D1352" s="121" t="s">
        <v>301</v>
      </c>
      <c r="E1352" s="121" t="s">
        <v>261</v>
      </c>
      <c r="F1352" s="121" t="s">
        <v>168</v>
      </c>
      <c r="G1352" s="121" t="s">
        <v>1647</v>
      </c>
      <c r="H1352" s="10"/>
    </row>
    <row r="1353" spans="1:8" x14ac:dyDescent="0.25">
      <c r="A1353" s="1" t="s">
        <v>1645</v>
      </c>
      <c r="B1353" s="123" t="s">
        <v>1841</v>
      </c>
      <c r="C1353" s="121" t="s">
        <v>2150</v>
      </c>
      <c r="D1353" s="121" t="s">
        <v>338</v>
      </c>
      <c r="E1353" s="121" t="s">
        <v>261</v>
      </c>
      <c r="F1353" s="121" t="s">
        <v>168</v>
      </c>
      <c r="G1353" s="121" t="s">
        <v>1647</v>
      </c>
      <c r="H1353" s="10"/>
    </row>
    <row r="1354" spans="1:8" x14ac:dyDescent="0.25">
      <c r="A1354" s="1" t="s">
        <v>1645</v>
      </c>
      <c r="B1354" s="123" t="s">
        <v>1684</v>
      </c>
      <c r="C1354" s="121" t="s">
        <v>2150</v>
      </c>
      <c r="D1354" s="121" t="s">
        <v>301</v>
      </c>
      <c r="E1354" s="121" t="s">
        <v>261</v>
      </c>
      <c r="F1354" s="121" t="s">
        <v>168</v>
      </c>
      <c r="G1354" s="121" t="s">
        <v>1647</v>
      </c>
      <c r="H1354" s="10"/>
    </row>
    <row r="1355" spans="1:8" x14ac:dyDescent="0.25">
      <c r="A1355" s="1" t="s">
        <v>1645</v>
      </c>
      <c r="B1355" s="123" t="s">
        <v>1720</v>
      </c>
      <c r="C1355" s="121" t="s">
        <v>2150</v>
      </c>
      <c r="D1355" s="121" t="s">
        <v>301</v>
      </c>
      <c r="E1355" s="121" t="s">
        <v>261</v>
      </c>
      <c r="F1355" s="121" t="s">
        <v>168</v>
      </c>
      <c r="G1355" s="121" t="s">
        <v>1647</v>
      </c>
      <c r="H1355" s="10"/>
    </row>
    <row r="1356" spans="1:8" x14ac:dyDescent="0.25">
      <c r="A1356" s="1" t="s">
        <v>1645</v>
      </c>
      <c r="B1356" s="123" t="s">
        <v>1736</v>
      </c>
      <c r="C1356" s="121" t="s">
        <v>2150</v>
      </c>
      <c r="D1356" s="121" t="s">
        <v>301</v>
      </c>
      <c r="E1356" s="121" t="s">
        <v>261</v>
      </c>
      <c r="F1356" s="121" t="s">
        <v>168</v>
      </c>
      <c r="G1356" s="121" t="s">
        <v>1647</v>
      </c>
      <c r="H1356" s="10"/>
    </row>
    <row r="1357" spans="1:8" x14ac:dyDescent="0.25">
      <c r="A1357" s="1" t="s">
        <v>1645</v>
      </c>
      <c r="B1357" s="123" t="s">
        <v>1685</v>
      </c>
      <c r="C1357" s="121" t="s">
        <v>2150</v>
      </c>
      <c r="D1357" s="121" t="s">
        <v>301</v>
      </c>
      <c r="E1357" s="121" t="s">
        <v>261</v>
      </c>
      <c r="F1357" s="121" t="s">
        <v>168</v>
      </c>
      <c r="G1357" s="121" t="s">
        <v>1647</v>
      </c>
      <c r="H1357" s="10"/>
    </row>
    <row r="1358" spans="1:8" x14ac:dyDescent="0.25">
      <c r="A1358" s="1" t="s">
        <v>1645</v>
      </c>
      <c r="B1358" s="123" t="s">
        <v>1797</v>
      </c>
      <c r="C1358" s="121" t="s">
        <v>2150</v>
      </c>
      <c r="D1358" s="121" t="s">
        <v>301</v>
      </c>
      <c r="E1358" s="121" t="s">
        <v>261</v>
      </c>
      <c r="F1358" s="121" t="s">
        <v>168</v>
      </c>
      <c r="G1358" s="121" t="s">
        <v>1647</v>
      </c>
      <c r="H1358" s="10"/>
    </row>
    <row r="1359" spans="1:8" x14ac:dyDescent="0.25">
      <c r="A1359" s="1" t="s">
        <v>1645</v>
      </c>
      <c r="B1359" s="123" t="s">
        <v>1686</v>
      </c>
      <c r="C1359" s="121" t="s">
        <v>2150</v>
      </c>
      <c r="D1359" s="121" t="s">
        <v>301</v>
      </c>
      <c r="E1359" s="121" t="s">
        <v>261</v>
      </c>
      <c r="F1359" s="121" t="s">
        <v>168</v>
      </c>
      <c r="G1359" s="121" t="s">
        <v>1647</v>
      </c>
      <c r="H1359" s="10"/>
    </row>
    <row r="1360" spans="1:8" x14ac:dyDescent="0.25">
      <c r="A1360" s="1" t="s">
        <v>1645</v>
      </c>
      <c r="B1360" s="123" t="s">
        <v>1721</v>
      </c>
      <c r="C1360" s="121" t="s">
        <v>2150</v>
      </c>
      <c r="D1360" s="121" t="s">
        <v>301</v>
      </c>
      <c r="E1360" s="121" t="s">
        <v>261</v>
      </c>
      <c r="F1360" s="121" t="s">
        <v>168</v>
      </c>
      <c r="G1360" s="121" t="s">
        <v>1647</v>
      </c>
      <c r="H1360" s="10"/>
    </row>
    <row r="1361" spans="1:8" x14ac:dyDescent="0.25">
      <c r="A1361" s="1" t="s">
        <v>1645</v>
      </c>
      <c r="B1361" s="123" t="s">
        <v>1722</v>
      </c>
      <c r="C1361" s="121" t="s">
        <v>2150</v>
      </c>
      <c r="D1361" s="121" t="s">
        <v>301</v>
      </c>
      <c r="E1361" s="121" t="s">
        <v>261</v>
      </c>
      <c r="F1361" s="121" t="s">
        <v>168</v>
      </c>
      <c r="G1361" s="121" t="s">
        <v>1647</v>
      </c>
      <c r="H1361" s="10"/>
    </row>
    <row r="1362" spans="1:8" x14ac:dyDescent="0.25">
      <c r="A1362" s="1" t="s">
        <v>1645</v>
      </c>
      <c r="B1362" s="123" t="s">
        <v>1723</v>
      </c>
      <c r="C1362" s="121" t="s">
        <v>2150</v>
      </c>
      <c r="D1362" s="121" t="s">
        <v>301</v>
      </c>
      <c r="E1362" s="121" t="s">
        <v>261</v>
      </c>
      <c r="F1362" s="121" t="s">
        <v>168</v>
      </c>
      <c r="G1362" s="121" t="s">
        <v>1647</v>
      </c>
      <c r="H1362" s="10"/>
    </row>
    <row r="1363" spans="1:8" x14ac:dyDescent="0.25">
      <c r="A1363" s="1" t="s">
        <v>1645</v>
      </c>
      <c r="B1363" s="123" t="s">
        <v>1830</v>
      </c>
      <c r="C1363" s="121" t="s">
        <v>2150</v>
      </c>
      <c r="D1363" s="121" t="s">
        <v>338</v>
      </c>
      <c r="E1363" s="121" t="s">
        <v>261</v>
      </c>
      <c r="F1363" s="121" t="s">
        <v>168</v>
      </c>
      <c r="G1363" s="121" t="s">
        <v>1647</v>
      </c>
      <c r="H1363" s="10"/>
    </row>
    <row r="1364" spans="1:8" x14ac:dyDescent="0.25">
      <c r="A1364" s="1" t="s">
        <v>1645</v>
      </c>
      <c r="B1364" s="123" t="s">
        <v>1798</v>
      </c>
      <c r="C1364" s="121" t="s">
        <v>2150</v>
      </c>
      <c r="D1364" s="121" t="s">
        <v>301</v>
      </c>
      <c r="E1364" s="121" t="s">
        <v>261</v>
      </c>
      <c r="F1364" s="121" t="s">
        <v>168</v>
      </c>
      <c r="G1364" s="121" t="s">
        <v>1647</v>
      </c>
      <c r="H1364" s="10"/>
    </row>
    <row r="1365" spans="1:8" x14ac:dyDescent="0.25">
      <c r="A1365" s="1" t="s">
        <v>1645</v>
      </c>
      <c r="B1365" s="123" t="s">
        <v>1800</v>
      </c>
      <c r="C1365" s="121" t="s">
        <v>2150</v>
      </c>
      <c r="D1365" s="121" t="s">
        <v>301</v>
      </c>
      <c r="E1365" s="121" t="s">
        <v>261</v>
      </c>
      <c r="F1365" s="121" t="s">
        <v>168</v>
      </c>
      <c r="G1365" s="121" t="s">
        <v>1647</v>
      </c>
      <c r="H1365" s="10"/>
    </row>
    <row r="1366" spans="1:8" x14ac:dyDescent="0.25">
      <c r="A1366" s="1" t="s">
        <v>1645</v>
      </c>
      <c r="B1366" s="123" t="s">
        <v>1724</v>
      </c>
      <c r="C1366" s="121" t="s">
        <v>2150</v>
      </c>
      <c r="D1366" s="121" t="s">
        <v>301</v>
      </c>
      <c r="E1366" s="121" t="s">
        <v>261</v>
      </c>
      <c r="F1366" s="121" t="s">
        <v>168</v>
      </c>
      <c r="G1366" s="121" t="s">
        <v>1647</v>
      </c>
      <c r="H1366" s="10"/>
    </row>
    <row r="1367" spans="1:8" x14ac:dyDescent="0.25">
      <c r="A1367" s="1" t="s">
        <v>1645</v>
      </c>
      <c r="B1367" s="123" t="s">
        <v>1831</v>
      </c>
      <c r="C1367" s="121" t="s">
        <v>2150</v>
      </c>
      <c r="D1367" s="121" t="s">
        <v>338</v>
      </c>
      <c r="E1367" s="121" t="s">
        <v>261</v>
      </c>
      <c r="F1367" s="121" t="s">
        <v>168</v>
      </c>
      <c r="G1367" s="121" t="s">
        <v>1647</v>
      </c>
      <c r="H1367" s="10"/>
    </row>
    <row r="1368" spans="1:8" x14ac:dyDescent="0.25">
      <c r="A1368" s="1" t="s">
        <v>1645</v>
      </c>
      <c r="B1368" s="123" t="s">
        <v>1725</v>
      </c>
      <c r="C1368" s="121" t="s">
        <v>2150</v>
      </c>
      <c r="D1368" s="121" t="s">
        <v>301</v>
      </c>
      <c r="E1368" s="121" t="s">
        <v>261</v>
      </c>
      <c r="F1368" s="121" t="s">
        <v>168</v>
      </c>
      <c r="G1368" s="121" t="s">
        <v>1647</v>
      </c>
      <c r="H1368" s="10"/>
    </row>
    <row r="1369" spans="1:8" x14ac:dyDescent="0.25">
      <c r="A1369" s="1" t="s">
        <v>1645</v>
      </c>
      <c r="B1369" s="123" t="s">
        <v>1801</v>
      </c>
      <c r="C1369" s="121" t="s">
        <v>2150</v>
      </c>
      <c r="D1369" s="121" t="s">
        <v>301</v>
      </c>
      <c r="E1369" s="121" t="s">
        <v>261</v>
      </c>
      <c r="F1369" s="121" t="s">
        <v>168</v>
      </c>
      <c r="G1369" s="121" t="s">
        <v>1647</v>
      </c>
      <c r="H1369" s="10"/>
    </row>
    <row r="1370" spans="1:8" x14ac:dyDescent="0.25">
      <c r="A1370" s="1" t="s">
        <v>1645</v>
      </c>
      <c r="B1370" s="123" t="s">
        <v>1687</v>
      </c>
      <c r="C1370" s="121" t="s">
        <v>2150</v>
      </c>
      <c r="D1370" s="121" t="s">
        <v>301</v>
      </c>
      <c r="E1370" s="121" t="s">
        <v>261</v>
      </c>
      <c r="F1370" s="121" t="s">
        <v>168</v>
      </c>
      <c r="G1370" s="121" t="s">
        <v>1647</v>
      </c>
      <c r="H1370" s="10"/>
    </row>
    <row r="1371" spans="1:8" x14ac:dyDescent="0.25">
      <c r="A1371" s="1" t="s">
        <v>1645</v>
      </c>
      <c r="B1371" s="123" t="s">
        <v>1688</v>
      </c>
      <c r="C1371" s="121" t="s">
        <v>2150</v>
      </c>
      <c r="D1371" s="121" t="s">
        <v>301</v>
      </c>
      <c r="E1371" s="121" t="s">
        <v>261</v>
      </c>
      <c r="F1371" s="121" t="s">
        <v>168</v>
      </c>
      <c r="G1371" s="121" t="s">
        <v>1647</v>
      </c>
      <c r="H1371" s="10"/>
    </row>
    <row r="1372" spans="1:8" x14ac:dyDescent="0.25">
      <c r="A1372" s="1" t="s">
        <v>1645</v>
      </c>
      <c r="B1372" s="123" t="s">
        <v>1842</v>
      </c>
      <c r="C1372" s="121" t="s">
        <v>2150</v>
      </c>
      <c r="D1372" s="121" t="s">
        <v>338</v>
      </c>
      <c r="E1372" s="121" t="s">
        <v>261</v>
      </c>
      <c r="F1372" s="121" t="s">
        <v>168</v>
      </c>
      <c r="G1372" s="121" t="s">
        <v>1647</v>
      </c>
      <c r="H1372" s="10"/>
    </row>
    <row r="1373" spans="1:8" x14ac:dyDescent="0.25">
      <c r="A1373" s="1" t="s">
        <v>1645</v>
      </c>
      <c r="B1373" s="123" t="s">
        <v>1799</v>
      </c>
      <c r="C1373" s="121" t="s">
        <v>2150</v>
      </c>
      <c r="D1373" s="121" t="s">
        <v>1713</v>
      </c>
      <c r="E1373" s="121" t="s">
        <v>168</v>
      </c>
      <c r="F1373" s="121" t="s">
        <v>168</v>
      </c>
      <c r="G1373" s="121" t="s">
        <v>1647</v>
      </c>
      <c r="H1373" s="10"/>
    </row>
    <row r="1374" spans="1:8" x14ac:dyDescent="0.25">
      <c r="A1374" s="1" t="s">
        <v>1645</v>
      </c>
      <c r="B1374" s="123" t="s">
        <v>1837</v>
      </c>
      <c r="C1374" s="121" t="s">
        <v>2150</v>
      </c>
      <c r="D1374" s="121" t="s">
        <v>338</v>
      </c>
      <c r="E1374" s="121" t="s">
        <v>261</v>
      </c>
      <c r="F1374" s="121" t="s">
        <v>168</v>
      </c>
      <c r="G1374" s="121" t="s">
        <v>1647</v>
      </c>
      <c r="H1374" s="10"/>
    </row>
    <row r="1375" spans="1:8" x14ac:dyDescent="0.25">
      <c r="A1375" s="1" t="s">
        <v>1645</v>
      </c>
      <c r="B1375" s="123" t="s">
        <v>1843</v>
      </c>
      <c r="C1375" s="121" t="s">
        <v>2150</v>
      </c>
      <c r="D1375" s="121" t="s">
        <v>338</v>
      </c>
      <c r="E1375" s="121" t="s">
        <v>261</v>
      </c>
      <c r="F1375" s="121" t="s">
        <v>168</v>
      </c>
      <c r="G1375" s="121" t="s">
        <v>1647</v>
      </c>
      <c r="H1375" s="10"/>
    </row>
    <row r="1376" spans="1:8" x14ac:dyDescent="0.25">
      <c r="A1376" s="1" t="s">
        <v>1645</v>
      </c>
      <c r="B1376" s="123" t="s">
        <v>1656</v>
      </c>
      <c r="C1376" s="121" t="s">
        <v>2150</v>
      </c>
      <c r="D1376" s="121" t="s">
        <v>927</v>
      </c>
      <c r="E1376" s="121" t="s">
        <v>261</v>
      </c>
      <c r="F1376" s="121" t="s">
        <v>168</v>
      </c>
      <c r="G1376" s="121" t="s">
        <v>1647</v>
      </c>
      <c r="H1376" s="10"/>
    </row>
    <row r="1377" spans="1:8" x14ac:dyDescent="0.25">
      <c r="A1377" s="1" t="s">
        <v>1645</v>
      </c>
      <c r="B1377" s="123" t="s">
        <v>1650</v>
      </c>
      <c r="C1377" s="121" t="s">
        <v>2150</v>
      </c>
      <c r="D1377" s="121" t="s">
        <v>927</v>
      </c>
      <c r="E1377" s="121" t="s">
        <v>261</v>
      </c>
      <c r="F1377" s="121" t="s">
        <v>168</v>
      </c>
      <c r="G1377" s="121" t="s">
        <v>1647</v>
      </c>
      <c r="H1377" s="10"/>
    </row>
    <row r="1378" spans="1:8" x14ac:dyDescent="0.25">
      <c r="A1378" s="1" t="s">
        <v>1645</v>
      </c>
      <c r="B1378" s="123" t="s">
        <v>1651</v>
      </c>
      <c r="C1378" s="121" t="s">
        <v>2150</v>
      </c>
      <c r="D1378" s="121" t="s">
        <v>927</v>
      </c>
      <c r="E1378" s="121" t="s">
        <v>261</v>
      </c>
      <c r="F1378" s="121" t="s">
        <v>168</v>
      </c>
      <c r="G1378" s="121" t="s">
        <v>1647</v>
      </c>
      <c r="H1378" s="10"/>
    </row>
    <row r="1379" spans="1:8" x14ac:dyDescent="0.25">
      <c r="A1379" s="1" t="s">
        <v>1645</v>
      </c>
      <c r="B1379" s="123" t="s">
        <v>1653</v>
      </c>
      <c r="C1379" s="121" t="s">
        <v>2150</v>
      </c>
      <c r="D1379" s="121" t="s">
        <v>927</v>
      </c>
      <c r="E1379" s="121" t="s">
        <v>261</v>
      </c>
      <c r="F1379" s="121" t="s">
        <v>168</v>
      </c>
      <c r="G1379" s="121" t="s">
        <v>1647</v>
      </c>
      <c r="H1379" s="10"/>
    </row>
    <row r="1380" spans="1:8" x14ac:dyDescent="0.25">
      <c r="A1380" s="1" t="s">
        <v>1645</v>
      </c>
      <c r="B1380" s="123" t="s">
        <v>1654</v>
      </c>
      <c r="C1380" s="121" t="s">
        <v>2150</v>
      </c>
      <c r="D1380" s="121" t="s">
        <v>927</v>
      </c>
      <c r="E1380" s="121" t="s">
        <v>261</v>
      </c>
      <c r="F1380" s="121" t="s">
        <v>168</v>
      </c>
      <c r="G1380" s="121" t="s">
        <v>1647</v>
      </c>
      <c r="H1380" s="10"/>
    </row>
    <row r="1381" spans="1:8" x14ac:dyDescent="0.25">
      <c r="A1381" s="1" t="s">
        <v>1645</v>
      </c>
      <c r="B1381" s="123" t="s">
        <v>1655</v>
      </c>
      <c r="C1381" s="121" t="s">
        <v>2150</v>
      </c>
      <c r="D1381" s="121" t="s">
        <v>927</v>
      </c>
      <c r="E1381" s="121" t="s">
        <v>261</v>
      </c>
      <c r="F1381" s="121" t="s">
        <v>168</v>
      </c>
      <c r="G1381" s="121" t="s">
        <v>1647</v>
      </c>
      <c r="H1381" s="10"/>
    </row>
    <row r="1382" spans="1:8" x14ac:dyDescent="0.25">
      <c r="A1382" s="1" t="s">
        <v>1645</v>
      </c>
      <c r="B1382" s="123" t="s">
        <v>1832</v>
      </c>
      <c r="C1382" s="121" t="s">
        <v>2150</v>
      </c>
      <c r="D1382" s="121" t="s">
        <v>338</v>
      </c>
      <c r="E1382" s="121" t="s">
        <v>261</v>
      </c>
      <c r="F1382" s="121" t="s">
        <v>168</v>
      </c>
      <c r="G1382" s="121" t="s">
        <v>1647</v>
      </c>
      <c r="H1382" s="10"/>
    </row>
    <row r="1383" spans="1:8" x14ac:dyDescent="0.25">
      <c r="A1383" s="1" t="s">
        <v>1645</v>
      </c>
      <c r="B1383" s="123" t="s">
        <v>1844</v>
      </c>
      <c r="C1383" s="121" t="s">
        <v>2150</v>
      </c>
      <c r="D1383" s="121" t="s">
        <v>338</v>
      </c>
      <c r="E1383" s="121" t="s">
        <v>261</v>
      </c>
      <c r="F1383" s="121" t="s">
        <v>168</v>
      </c>
      <c r="G1383" s="121" t="s">
        <v>1647</v>
      </c>
      <c r="H1383" s="10"/>
    </row>
    <row r="1384" spans="1:8" x14ac:dyDescent="0.25">
      <c r="A1384" s="1" t="s">
        <v>1645</v>
      </c>
      <c r="B1384" s="123" t="s">
        <v>1802</v>
      </c>
      <c r="C1384" s="121" t="s">
        <v>2150</v>
      </c>
      <c r="D1384" s="121" t="s">
        <v>301</v>
      </c>
      <c r="E1384" s="121" t="s">
        <v>261</v>
      </c>
      <c r="F1384" s="121" t="s">
        <v>168</v>
      </c>
      <c r="G1384" s="121" t="s">
        <v>1647</v>
      </c>
      <c r="H1384" s="10"/>
    </row>
    <row r="1385" spans="1:8" x14ac:dyDescent="0.25">
      <c r="A1385" s="1" t="s">
        <v>1645</v>
      </c>
      <c r="B1385" s="123" t="s">
        <v>1748</v>
      </c>
      <c r="C1385" s="121" t="s">
        <v>2150</v>
      </c>
      <c r="D1385" s="121" t="s">
        <v>301</v>
      </c>
      <c r="E1385" s="121" t="s">
        <v>261</v>
      </c>
      <c r="F1385" s="121" t="s">
        <v>168</v>
      </c>
      <c r="G1385" s="121" t="s">
        <v>1647</v>
      </c>
      <c r="H1385" s="10"/>
    </row>
    <row r="1386" spans="1:8" x14ac:dyDescent="0.25">
      <c r="A1386" s="1" t="s">
        <v>1645</v>
      </c>
      <c r="B1386" s="123" t="s">
        <v>1803</v>
      </c>
      <c r="C1386" s="121" t="s">
        <v>2150</v>
      </c>
      <c r="D1386" s="121" t="s">
        <v>301</v>
      </c>
      <c r="E1386" s="121" t="s">
        <v>261</v>
      </c>
      <c r="F1386" s="121" t="s">
        <v>168</v>
      </c>
      <c r="G1386" s="121" t="s">
        <v>1647</v>
      </c>
      <c r="H1386" s="10"/>
    </row>
    <row r="1387" spans="1:8" x14ac:dyDescent="0.25">
      <c r="A1387" s="1" t="s">
        <v>1645</v>
      </c>
      <c r="B1387" s="123" t="s">
        <v>1845</v>
      </c>
      <c r="C1387" s="121" t="s">
        <v>2150</v>
      </c>
      <c r="D1387" s="121" t="s">
        <v>338</v>
      </c>
      <c r="E1387" s="121" t="s">
        <v>261</v>
      </c>
      <c r="F1387" s="121" t="s">
        <v>168</v>
      </c>
      <c r="G1387" s="121" t="s">
        <v>1647</v>
      </c>
      <c r="H1387" s="10"/>
    </row>
    <row r="1388" spans="1:8" x14ac:dyDescent="0.25">
      <c r="A1388" s="1" t="s">
        <v>1645</v>
      </c>
      <c r="B1388" s="123" t="s">
        <v>1804</v>
      </c>
      <c r="C1388" s="121" t="s">
        <v>2150</v>
      </c>
      <c r="D1388" s="121" t="s">
        <v>301</v>
      </c>
      <c r="E1388" s="121" t="s">
        <v>261</v>
      </c>
      <c r="F1388" s="121" t="s">
        <v>168</v>
      </c>
      <c r="G1388" s="121" t="s">
        <v>1647</v>
      </c>
      <c r="H1388" s="10"/>
    </row>
    <row r="1389" spans="1:8" x14ac:dyDescent="0.25">
      <c r="A1389" s="1" t="s">
        <v>1645</v>
      </c>
      <c r="B1389" s="123" t="s">
        <v>1833</v>
      </c>
      <c r="C1389" s="121" t="s">
        <v>2150</v>
      </c>
      <c r="D1389" s="121" t="s">
        <v>338</v>
      </c>
      <c r="E1389" s="121" t="s">
        <v>261</v>
      </c>
      <c r="F1389" s="121" t="s">
        <v>168</v>
      </c>
      <c r="G1389" s="121" t="s">
        <v>1647</v>
      </c>
      <c r="H1389" s="10"/>
    </row>
    <row r="1390" spans="1:8" x14ac:dyDescent="0.25">
      <c r="A1390" s="1" t="s">
        <v>1645</v>
      </c>
      <c r="B1390" s="123" t="s">
        <v>1737</v>
      </c>
      <c r="C1390" s="121" t="s">
        <v>2150</v>
      </c>
      <c r="D1390" s="121" t="s">
        <v>301</v>
      </c>
      <c r="E1390" s="121" t="s">
        <v>261</v>
      </c>
      <c r="F1390" s="121" t="s">
        <v>168</v>
      </c>
      <c r="G1390" s="121" t="s">
        <v>1647</v>
      </c>
      <c r="H1390" s="10"/>
    </row>
    <row r="1391" spans="1:8" x14ac:dyDescent="0.25">
      <c r="A1391" s="1" t="s">
        <v>1645</v>
      </c>
      <c r="B1391" s="123" t="s">
        <v>1805</v>
      </c>
      <c r="C1391" s="121" t="s">
        <v>2150</v>
      </c>
      <c r="D1391" s="121" t="s">
        <v>301</v>
      </c>
      <c r="E1391" s="121" t="s">
        <v>261</v>
      </c>
      <c r="F1391" s="121" t="s">
        <v>168</v>
      </c>
      <c r="G1391" s="121" t="s">
        <v>1647</v>
      </c>
      <c r="H1391" s="10"/>
    </row>
    <row r="1392" spans="1:8" x14ac:dyDescent="0.25">
      <c r="A1392" s="1" t="s">
        <v>1645</v>
      </c>
      <c r="B1392" s="123" t="s">
        <v>1738</v>
      </c>
      <c r="C1392" s="121" t="s">
        <v>2150</v>
      </c>
      <c r="D1392" s="121" t="s">
        <v>301</v>
      </c>
      <c r="E1392" s="121" t="s">
        <v>261</v>
      </c>
      <c r="F1392" s="121" t="s">
        <v>168</v>
      </c>
      <c r="G1392" s="121" t="s">
        <v>1647</v>
      </c>
      <c r="H1392" s="10"/>
    </row>
    <row r="1393" spans="1:8" x14ac:dyDescent="0.25">
      <c r="A1393" s="1" t="s">
        <v>1645</v>
      </c>
      <c r="B1393" s="123" t="s">
        <v>1806</v>
      </c>
      <c r="C1393" s="121" t="s">
        <v>2150</v>
      </c>
      <c r="D1393" s="121" t="s">
        <v>301</v>
      </c>
      <c r="E1393" s="121" t="s">
        <v>261</v>
      </c>
      <c r="F1393" s="121" t="s">
        <v>168</v>
      </c>
      <c r="G1393" s="121" t="s">
        <v>1647</v>
      </c>
      <c r="H1393" s="10"/>
    </row>
    <row r="1394" spans="1:8" x14ac:dyDescent="0.25">
      <c r="A1394" s="1" t="s">
        <v>1645</v>
      </c>
      <c r="B1394" s="123" t="s">
        <v>1834</v>
      </c>
      <c r="C1394" s="121" t="s">
        <v>2150</v>
      </c>
      <c r="D1394" s="121" t="s">
        <v>338</v>
      </c>
      <c r="E1394" s="121" t="s">
        <v>261</v>
      </c>
      <c r="F1394" s="121" t="s">
        <v>168</v>
      </c>
      <c r="G1394" s="121" t="s">
        <v>1647</v>
      </c>
      <c r="H1394" s="10"/>
    </row>
    <row r="1395" spans="1:8" x14ac:dyDescent="0.25">
      <c r="A1395" s="1" t="s">
        <v>1645</v>
      </c>
      <c r="B1395" s="123" t="s">
        <v>1838</v>
      </c>
      <c r="C1395" s="121" t="s">
        <v>2150</v>
      </c>
      <c r="D1395" s="121" t="s">
        <v>338</v>
      </c>
      <c r="E1395" s="121" t="s">
        <v>261</v>
      </c>
      <c r="F1395" s="121" t="s">
        <v>168</v>
      </c>
      <c r="G1395" s="121" t="s">
        <v>1647</v>
      </c>
      <c r="H1395" s="10"/>
    </row>
    <row r="1396" spans="1:8" x14ac:dyDescent="0.25">
      <c r="A1396" s="1" t="s">
        <v>1645</v>
      </c>
      <c r="B1396" s="123" t="s">
        <v>1839</v>
      </c>
      <c r="C1396" s="121" t="s">
        <v>2150</v>
      </c>
      <c r="D1396" s="121" t="s">
        <v>338</v>
      </c>
      <c r="E1396" s="121" t="s">
        <v>261</v>
      </c>
      <c r="F1396" s="121" t="s">
        <v>168</v>
      </c>
      <c r="G1396" s="121" t="s">
        <v>1647</v>
      </c>
      <c r="H1396" s="10"/>
    </row>
    <row r="1397" spans="1:8" x14ac:dyDescent="0.25">
      <c r="A1397" s="1" t="s">
        <v>1645</v>
      </c>
      <c r="B1397" s="123" t="s">
        <v>1739</v>
      </c>
      <c r="C1397" s="121" t="s">
        <v>2150</v>
      </c>
      <c r="D1397" s="121" t="s">
        <v>301</v>
      </c>
      <c r="E1397" s="121" t="s">
        <v>261</v>
      </c>
      <c r="F1397" s="121" t="s">
        <v>168</v>
      </c>
      <c r="G1397" s="121" t="s">
        <v>1647</v>
      </c>
      <c r="H1397" s="10"/>
    </row>
    <row r="1398" spans="1:8" x14ac:dyDescent="0.25">
      <c r="A1398" s="1" t="s">
        <v>1645</v>
      </c>
      <c r="B1398" s="123" t="s">
        <v>1828</v>
      </c>
      <c r="C1398" s="121" t="s">
        <v>2150</v>
      </c>
      <c r="D1398" s="121" t="s">
        <v>338</v>
      </c>
      <c r="E1398" s="121" t="s">
        <v>261</v>
      </c>
      <c r="F1398" s="121" t="s">
        <v>168</v>
      </c>
      <c r="G1398" s="121" t="s">
        <v>1647</v>
      </c>
      <c r="H1398" s="10"/>
    </row>
    <row r="1399" spans="1:8" x14ac:dyDescent="0.25">
      <c r="A1399" s="1" t="s">
        <v>1645</v>
      </c>
      <c r="B1399" s="123" t="s">
        <v>1846</v>
      </c>
      <c r="C1399" s="121" t="s">
        <v>2150</v>
      </c>
      <c r="D1399" s="121" t="s">
        <v>338</v>
      </c>
      <c r="E1399" s="121" t="s">
        <v>261</v>
      </c>
      <c r="F1399" s="121" t="s">
        <v>168</v>
      </c>
      <c r="G1399" s="121" t="s">
        <v>1647</v>
      </c>
      <c r="H1399" s="10"/>
    </row>
    <row r="1400" spans="1:8" x14ac:dyDescent="0.25">
      <c r="A1400" s="1" t="s">
        <v>1645</v>
      </c>
      <c r="B1400" s="123" t="s">
        <v>1689</v>
      </c>
      <c r="C1400" s="121" t="s">
        <v>2150</v>
      </c>
      <c r="D1400" s="121" t="s">
        <v>301</v>
      </c>
      <c r="E1400" s="121" t="s">
        <v>261</v>
      </c>
      <c r="F1400" s="121" t="s">
        <v>168</v>
      </c>
      <c r="G1400" s="121" t="s">
        <v>1647</v>
      </c>
      <c r="H1400" s="10"/>
    </row>
    <row r="1401" spans="1:8" x14ac:dyDescent="0.25">
      <c r="A1401" s="1" t="s">
        <v>1645</v>
      </c>
      <c r="B1401" s="123" t="s">
        <v>1835</v>
      </c>
      <c r="C1401" s="121" t="s">
        <v>2150</v>
      </c>
      <c r="D1401" s="121" t="s">
        <v>338</v>
      </c>
      <c r="E1401" s="121" t="s">
        <v>261</v>
      </c>
      <c r="F1401" s="121" t="s">
        <v>168</v>
      </c>
      <c r="G1401" s="121" t="s">
        <v>1647</v>
      </c>
      <c r="H1401" s="10"/>
    </row>
    <row r="1402" spans="1:8" x14ac:dyDescent="0.25">
      <c r="A1402" s="1" t="s">
        <v>1645</v>
      </c>
      <c r="B1402" s="123" t="s">
        <v>1690</v>
      </c>
      <c r="C1402" s="121" t="s">
        <v>2150</v>
      </c>
      <c r="D1402" s="121" t="s">
        <v>301</v>
      </c>
      <c r="E1402" s="121" t="s">
        <v>261</v>
      </c>
      <c r="F1402" s="121" t="s">
        <v>168</v>
      </c>
      <c r="G1402" s="121" t="s">
        <v>1647</v>
      </c>
      <c r="H1402" s="10"/>
    </row>
    <row r="1403" spans="1:8" x14ac:dyDescent="0.25">
      <c r="A1403" s="1" t="s">
        <v>1645</v>
      </c>
      <c r="B1403" s="123" t="s">
        <v>1847</v>
      </c>
      <c r="C1403" s="121" t="s">
        <v>2150</v>
      </c>
      <c r="D1403" s="121" t="s">
        <v>338</v>
      </c>
      <c r="E1403" s="121" t="s">
        <v>261</v>
      </c>
      <c r="F1403" s="121" t="s">
        <v>168</v>
      </c>
      <c r="G1403" s="121" t="s">
        <v>1647</v>
      </c>
      <c r="H1403" s="10"/>
    </row>
    <row r="1404" spans="1:8" x14ac:dyDescent="0.25">
      <c r="A1404" s="1" t="s">
        <v>1645</v>
      </c>
      <c r="B1404" s="123" t="s">
        <v>1691</v>
      </c>
      <c r="C1404" s="121" t="s">
        <v>2150</v>
      </c>
      <c r="D1404" s="121" t="s">
        <v>301</v>
      </c>
      <c r="E1404" s="121" t="s">
        <v>261</v>
      </c>
      <c r="F1404" s="121" t="s">
        <v>168</v>
      </c>
      <c r="G1404" s="121" t="s">
        <v>1647</v>
      </c>
      <c r="H1404" s="10"/>
    </row>
    <row r="1405" spans="1:8" x14ac:dyDescent="0.25">
      <c r="A1405" s="1" t="s">
        <v>1645</v>
      </c>
      <c r="B1405" s="123" t="s">
        <v>1692</v>
      </c>
      <c r="C1405" s="121" t="s">
        <v>2150</v>
      </c>
      <c r="D1405" s="121" t="s">
        <v>301</v>
      </c>
      <c r="E1405" s="121" t="s">
        <v>261</v>
      </c>
      <c r="F1405" s="121" t="s">
        <v>168</v>
      </c>
      <c r="G1405" s="121" t="s">
        <v>1647</v>
      </c>
      <c r="H1405" s="10"/>
    </row>
    <row r="1406" spans="1:8" x14ac:dyDescent="0.25">
      <c r="A1406" s="1" t="s">
        <v>1645</v>
      </c>
      <c r="B1406" s="123" t="s">
        <v>1826</v>
      </c>
      <c r="C1406" s="121" t="s">
        <v>2150</v>
      </c>
      <c r="D1406" s="121" t="s">
        <v>301</v>
      </c>
      <c r="E1406" s="121" t="s">
        <v>261</v>
      </c>
      <c r="F1406" s="121" t="s">
        <v>168</v>
      </c>
      <c r="G1406" s="121" t="s">
        <v>1647</v>
      </c>
      <c r="H1406" s="10"/>
    </row>
    <row r="1407" spans="1:8" x14ac:dyDescent="0.25">
      <c r="A1407" s="1" t="s">
        <v>1645</v>
      </c>
      <c r="B1407" s="123" t="s">
        <v>1827</v>
      </c>
      <c r="C1407" s="121" t="s">
        <v>2150</v>
      </c>
      <c r="D1407" s="121" t="s">
        <v>301</v>
      </c>
      <c r="E1407" s="121" t="s">
        <v>261</v>
      </c>
      <c r="F1407" s="121" t="s">
        <v>168</v>
      </c>
      <c r="G1407" s="121" t="s">
        <v>1647</v>
      </c>
      <c r="H1407" s="10"/>
    </row>
    <row r="1408" spans="1:8" x14ac:dyDescent="0.25">
      <c r="A1408" s="1" t="s">
        <v>1645</v>
      </c>
      <c r="B1408" s="123" t="s">
        <v>1850</v>
      </c>
      <c r="C1408" s="121" t="s">
        <v>2148</v>
      </c>
      <c r="D1408" s="121" t="s">
        <v>1851</v>
      </c>
      <c r="E1408" s="121" t="s">
        <v>168</v>
      </c>
      <c r="F1408" s="121" t="s">
        <v>168</v>
      </c>
      <c r="G1408" s="121" t="s">
        <v>1849</v>
      </c>
      <c r="H1408" s="10"/>
    </row>
    <row r="1409" spans="1:8" x14ac:dyDescent="0.25">
      <c r="A1409" s="1" t="s">
        <v>1645</v>
      </c>
      <c r="B1409" s="123" t="s">
        <v>1848</v>
      </c>
      <c r="C1409" s="121" t="s">
        <v>2150</v>
      </c>
      <c r="D1409" s="121" t="s">
        <v>301</v>
      </c>
      <c r="E1409" s="121" t="s">
        <v>261</v>
      </c>
      <c r="F1409" s="121" t="s">
        <v>168</v>
      </c>
      <c r="G1409" s="121" t="s">
        <v>1849</v>
      </c>
      <c r="H1409" s="10"/>
    </row>
    <row r="1410" spans="1:8" x14ac:dyDescent="0.25">
      <c r="A1410" s="1" t="s">
        <v>1645</v>
      </c>
      <c r="B1410" s="123" t="s">
        <v>1852</v>
      </c>
      <c r="C1410" s="121" t="s">
        <v>2150</v>
      </c>
      <c r="D1410" s="121" t="s">
        <v>177</v>
      </c>
      <c r="E1410" s="121" t="s">
        <v>814</v>
      </c>
      <c r="F1410" s="121" t="s">
        <v>168</v>
      </c>
      <c r="G1410" s="121" t="s">
        <v>1849</v>
      </c>
      <c r="H1410" s="10"/>
    </row>
    <row r="1411" spans="1:8" x14ac:dyDescent="0.25">
      <c r="A1411" s="1" t="s">
        <v>1645</v>
      </c>
      <c r="B1411" s="123" t="s">
        <v>1853</v>
      </c>
      <c r="C1411" s="121" t="s">
        <v>2150</v>
      </c>
      <c r="D1411" s="121" t="s">
        <v>177</v>
      </c>
      <c r="E1411" s="121" t="s">
        <v>444</v>
      </c>
      <c r="F1411" s="121" t="s">
        <v>168</v>
      </c>
      <c r="G1411" s="121" t="s">
        <v>1849</v>
      </c>
      <c r="H1411" s="10"/>
    </row>
    <row r="1412" spans="1:8" x14ac:dyDescent="0.25">
      <c r="A1412" s="1" t="s">
        <v>1645</v>
      </c>
      <c r="B1412" s="123" t="s">
        <v>1855</v>
      </c>
      <c r="C1412" s="121" t="s">
        <v>2150</v>
      </c>
      <c r="D1412" s="121" t="s">
        <v>338</v>
      </c>
      <c r="E1412" s="121" t="s">
        <v>261</v>
      </c>
      <c r="F1412" s="121" t="s">
        <v>168</v>
      </c>
      <c r="G1412" s="121" t="s">
        <v>1849</v>
      </c>
      <c r="H1412" s="10"/>
    </row>
    <row r="1413" spans="1:8" x14ac:dyDescent="0.25">
      <c r="A1413" s="1" t="s">
        <v>1645</v>
      </c>
      <c r="B1413" s="123" t="s">
        <v>1856</v>
      </c>
      <c r="C1413" s="121" t="s">
        <v>2150</v>
      </c>
      <c r="D1413" s="121" t="s">
        <v>200</v>
      </c>
      <c r="E1413" s="121" t="s">
        <v>261</v>
      </c>
      <c r="F1413" s="121" t="s">
        <v>168</v>
      </c>
      <c r="G1413" s="121" t="s">
        <v>1849</v>
      </c>
      <c r="H1413" s="10"/>
    </row>
    <row r="1414" spans="1:8" x14ac:dyDescent="0.25">
      <c r="A1414" s="1" t="s">
        <v>1645</v>
      </c>
      <c r="B1414" s="123" t="s">
        <v>1854</v>
      </c>
      <c r="C1414" s="121" t="s">
        <v>2150</v>
      </c>
      <c r="D1414" s="121" t="s">
        <v>338</v>
      </c>
      <c r="E1414" s="121" t="s">
        <v>261</v>
      </c>
      <c r="F1414" s="121" t="s">
        <v>168</v>
      </c>
      <c r="G1414" s="121" t="s">
        <v>1849</v>
      </c>
      <c r="H1414" s="10"/>
    </row>
    <row r="1415" spans="1:8" x14ac:dyDescent="0.25">
      <c r="A1415" s="1" t="s">
        <v>1857</v>
      </c>
      <c r="B1415" s="123" t="s">
        <v>1858</v>
      </c>
      <c r="C1415" s="121" t="s">
        <v>2149</v>
      </c>
      <c r="D1415" s="121" t="s">
        <v>177</v>
      </c>
      <c r="E1415" s="121" t="s">
        <v>181</v>
      </c>
      <c r="F1415" s="121" t="s">
        <v>168</v>
      </c>
      <c r="G1415" s="121" t="s">
        <v>1859</v>
      </c>
      <c r="H1415" s="10"/>
    </row>
    <row r="1416" spans="1:8" x14ac:dyDescent="0.25">
      <c r="A1416" s="1" t="s">
        <v>1857</v>
      </c>
      <c r="B1416" s="123" t="s">
        <v>1860</v>
      </c>
      <c r="C1416" s="121" t="s">
        <v>2149</v>
      </c>
      <c r="D1416" s="121" t="s">
        <v>183</v>
      </c>
      <c r="E1416" s="121" t="s">
        <v>181</v>
      </c>
      <c r="F1416" s="121" t="s">
        <v>168</v>
      </c>
      <c r="G1416" s="121" t="s">
        <v>1859</v>
      </c>
      <c r="H1416" s="10"/>
    </row>
    <row r="1417" spans="1:8" x14ac:dyDescent="0.25">
      <c r="A1417" s="1" t="s">
        <v>1857</v>
      </c>
      <c r="B1417" s="123" t="s">
        <v>1861</v>
      </c>
      <c r="C1417" s="121" t="s">
        <v>2148</v>
      </c>
      <c r="D1417" s="121" t="s">
        <v>506</v>
      </c>
      <c r="E1417" s="121" t="s">
        <v>181</v>
      </c>
      <c r="F1417" s="121" t="s">
        <v>168</v>
      </c>
      <c r="G1417" s="121" t="s">
        <v>1862</v>
      </c>
      <c r="H1417" s="10"/>
    </row>
    <row r="1418" spans="1:8" x14ac:dyDescent="0.25">
      <c r="A1418" s="1" t="s">
        <v>1857</v>
      </c>
      <c r="B1418" s="123" t="s">
        <v>1865</v>
      </c>
      <c r="C1418" s="121" t="s">
        <v>2149</v>
      </c>
      <c r="D1418" s="121" t="s">
        <v>177</v>
      </c>
      <c r="E1418" s="121" t="s">
        <v>181</v>
      </c>
      <c r="F1418" s="121" t="s">
        <v>168</v>
      </c>
      <c r="G1418" s="121" t="s">
        <v>1864</v>
      </c>
      <c r="H1418" s="10"/>
    </row>
    <row r="1419" spans="1:8" x14ac:dyDescent="0.25">
      <c r="A1419" s="1" t="s">
        <v>1857</v>
      </c>
      <c r="B1419" s="123" t="s">
        <v>1863</v>
      </c>
      <c r="C1419" s="121" t="s">
        <v>2147</v>
      </c>
      <c r="D1419" s="121" t="s">
        <v>276</v>
      </c>
      <c r="E1419" s="121" t="s">
        <v>223</v>
      </c>
      <c r="F1419" s="121" t="s">
        <v>168</v>
      </c>
      <c r="G1419" s="121" t="s">
        <v>1864</v>
      </c>
      <c r="H1419" s="10"/>
    </row>
    <row r="1420" spans="1:8" x14ac:dyDescent="0.25">
      <c r="A1420" s="1" t="s">
        <v>1857</v>
      </c>
      <c r="B1420" s="123" t="s">
        <v>1866</v>
      </c>
      <c r="C1420" s="121" t="s">
        <v>2149</v>
      </c>
      <c r="D1420" s="121" t="s">
        <v>177</v>
      </c>
      <c r="E1420" s="121" t="s">
        <v>181</v>
      </c>
      <c r="F1420" s="121" t="s">
        <v>168</v>
      </c>
      <c r="G1420" s="121" t="s">
        <v>1867</v>
      </c>
      <c r="H1420" s="10"/>
    </row>
    <row r="1421" spans="1:8" x14ac:dyDescent="0.25">
      <c r="A1421" s="1" t="s">
        <v>1857</v>
      </c>
      <c r="B1421" s="123" t="s">
        <v>1869</v>
      </c>
      <c r="C1421" s="121" t="s">
        <v>2149</v>
      </c>
      <c r="D1421" s="121" t="s">
        <v>177</v>
      </c>
      <c r="E1421" s="121" t="s">
        <v>181</v>
      </c>
      <c r="F1421" s="121" t="s">
        <v>168</v>
      </c>
      <c r="G1421" s="121" t="s">
        <v>1867</v>
      </c>
      <c r="H1421" s="10"/>
    </row>
    <row r="1422" spans="1:8" x14ac:dyDescent="0.25">
      <c r="A1422" s="1" t="s">
        <v>1857</v>
      </c>
      <c r="B1422" s="123" t="s">
        <v>1868</v>
      </c>
      <c r="C1422" s="121" t="s">
        <v>2151</v>
      </c>
      <c r="D1422" s="121" t="s">
        <v>268</v>
      </c>
      <c r="E1422" s="121" t="s">
        <v>181</v>
      </c>
      <c r="F1422" s="121" t="s">
        <v>168</v>
      </c>
      <c r="G1422" s="121" t="s">
        <v>1867</v>
      </c>
      <c r="H1422" s="10"/>
    </row>
    <row r="1423" spans="1:8" x14ac:dyDescent="0.25">
      <c r="A1423" s="1" t="s">
        <v>1857</v>
      </c>
      <c r="B1423" s="123" t="s">
        <v>1870</v>
      </c>
      <c r="C1423" s="121" t="s">
        <v>2149</v>
      </c>
      <c r="D1423" s="121" t="s">
        <v>180</v>
      </c>
      <c r="E1423" s="121" t="s">
        <v>271</v>
      </c>
      <c r="F1423" s="121" t="s">
        <v>168</v>
      </c>
      <c r="G1423" s="121" t="s">
        <v>1871</v>
      </c>
      <c r="H1423" s="10"/>
    </row>
    <row r="1424" spans="1:8" x14ac:dyDescent="0.25">
      <c r="A1424" s="1" t="s">
        <v>1857</v>
      </c>
      <c r="B1424" s="123" t="s">
        <v>1872</v>
      </c>
      <c r="C1424" s="121" t="s">
        <v>2149</v>
      </c>
      <c r="D1424" s="121" t="s">
        <v>177</v>
      </c>
      <c r="E1424" s="121" t="s">
        <v>181</v>
      </c>
      <c r="F1424" s="121" t="s">
        <v>168</v>
      </c>
      <c r="G1424" s="121" t="s">
        <v>1871</v>
      </c>
      <c r="H1424" s="10"/>
    </row>
    <row r="1425" spans="1:8" x14ac:dyDescent="0.25">
      <c r="A1425" s="1" t="s">
        <v>1857</v>
      </c>
      <c r="B1425" s="123" t="s">
        <v>1873</v>
      </c>
      <c r="C1425" s="121" t="s">
        <v>2149</v>
      </c>
      <c r="D1425" s="121" t="s">
        <v>183</v>
      </c>
      <c r="E1425" s="121" t="s">
        <v>271</v>
      </c>
      <c r="F1425" s="121" t="s">
        <v>168</v>
      </c>
      <c r="G1425" s="121" t="s">
        <v>1871</v>
      </c>
      <c r="H1425" s="10"/>
    </row>
    <row r="1426" spans="1:8" x14ac:dyDescent="0.25">
      <c r="A1426" s="1" t="s">
        <v>1857</v>
      </c>
      <c r="B1426" s="123" t="s">
        <v>1878</v>
      </c>
      <c r="C1426" s="121" t="s">
        <v>2151</v>
      </c>
      <c r="D1426" s="121" t="s">
        <v>183</v>
      </c>
      <c r="E1426" s="121" t="s">
        <v>181</v>
      </c>
      <c r="F1426" s="121" t="s">
        <v>168</v>
      </c>
      <c r="G1426" s="121" t="s">
        <v>1875</v>
      </c>
      <c r="H1426" s="10"/>
    </row>
    <row r="1427" spans="1:8" x14ac:dyDescent="0.25">
      <c r="A1427" s="1" t="s">
        <v>1857</v>
      </c>
      <c r="B1427" s="123" t="s">
        <v>1874</v>
      </c>
      <c r="C1427" s="121" t="s">
        <v>2147</v>
      </c>
      <c r="D1427" s="121" t="s">
        <v>222</v>
      </c>
      <c r="E1427" s="121" t="s">
        <v>223</v>
      </c>
      <c r="F1427" s="121" t="s">
        <v>168</v>
      </c>
      <c r="G1427" s="121" t="s">
        <v>1875</v>
      </c>
      <c r="H1427" s="10"/>
    </row>
    <row r="1428" spans="1:8" x14ac:dyDescent="0.25">
      <c r="A1428" s="1" t="s">
        <v>1857</v>
      </c>
      <c r="B1428" s="123" t="s">
        <v>1876</v>
      </c>
      <c r="C1428" s="121" t="s">
        <v>2147</v>
      </c>
      <c r="D1428" s="121" t="s">
        <v>287</v>
      </c>
      <c r="E1428" s="121" t="s">
        <v>288</v>
      </c>
      <c r="F1428" s="121" t="s">
        <v>168</v>
      </c>
      <c r="G1428" s="121" t="s">
        <v>1875</v>
      </c>
      <c r="H1428" s="10"/>
    </row>
    <row r="1429" spans="1:8" x14ac:dyDescent="0.25">
      <c r="A1429" s="1" t="s">
        <v>1857</v>
      </c>
      <c r="B1429" s="123" t="s">
        <v>1877</v>
      </c>
      <c r="C1429" s="121" t="s">
        <v>2147</v>
      </c>
      <c r="D1429" s="121" t="s">
        <v>189</v>
      </c>
      <c r="E1429" s="121" t="s">
        <v>168</v>
      </c>
      <c r="F1429" s="121" t="s">
        <v>168</v>
      </c>
      <c r="G1429" s="121" t="s">
        <v>1875</v>
      </c>
      <c r="H1429" s="10"/>
    </row>
    <row r="1430" spans="1:8" x14ac:dyDescent="0.25">
      <c r="A1430" s="1" t="s">
        <v>1857</v>
      </c>
      <c r="B1430" s="123" t="s">
        <v>1879</v>
      </c>
      <c r="C1430" s="121" t="s">
        <v>2147</v>
      </c>
      <c r="D1430" s="121" t="s">
        <v>189</v>
      </c>
      <c r="E1430" s="121" t="s">
        <v>168</v>
      </c>
      <c r="F1430" s="121" t="s">
        <v>168</v>
      </c>
      <c r="G1430" s="121" t="s">
        <v>1875</v>
      </c>
      <c r="H1430" s="10"/>
    </row>
    <row r="1431" spans="1:8" x14ac:dyDescent="0.25">
      <c r="A1431" s="1" t="s">
        <v>1880</v>
      </c>
      <c r="B1431" s="123" t="s">
        <v>1883</v>
      </c>
      <c r="C1431" s="121" t="s">
        <v>2148</v>
      </c>
      <c r="D1431" s="121" t="s">
        <v>1884</v>
      </c>
      <c r="E1431" s="121" t="s">
        <v>168</v>
      </c>
      <c r="F1431" s="121" t="s">
        <v>168</v>
      </c>
      <c r="G1431" s="121" t="s">
        <v>1882</v>
      </c>
      <c r="H1431" s="10"/>
    </row>
    <row r="1432" spans="1:8" x14ac:dyDescent="0.25">
      <c r="A1432" s="1" t="s">
        <v>1880</v>
      </c>
      <c r="B1432" s="123" t="s">
        <v>1881</v>
      </c>
      <c r="C1432" s="121" t="s">
        <v>2149</v>
      </c>
      <c r="D1432" s="121" t="s">
        <v>177</v>
      </c>
      <c r="E1432" s="121" t="s">
        <v>672</v>
      </c>
      <c r="F1432" s="121" t="s">
        <v>168</v>
      </c>
      <c r="G1432" s="121" t="s">
        <v>1882</v>
      </c>
      <c r="H1432" s="10"/>
    </row>
    <row r="1433" spans="1:8" x14ac:dyDescent="0.25">
      <c r="A1433" s="1" t="s">
        <v>1880</v>
      </c>
      <c r="B1433" s="123" t="s">
        <v>1886</v>
      </c>
      <c r="C1433" s="121" t="s">
        <v>2149</v>
      </c>
      <c r="D1433" s="121" t="s">
        <v>177</v>
      </c>
      <c r="E1433" s="121" t="s">
        <v>178</v>
      </c>
      <c r="F1433" s="121" t="s">
        <v>168</v>
      </c>
      <c r="G1433" s="121" t="s">
        <v>1882</v>
      </c>
      <c r="H1433" s="10"/>
    </row>
    <row r="1434" spans="1:8" ht="13.5" customHeight="1" x14ac:dyDescent="0.25">
      <c r="A1434" s="1" t="s">
        <v>1880</v>
      </c>
      <c r="B1434" s="123" t="s">
        <v>1885</v>
      </c>
      <c r="C1434" s="121" t="s">
        <v>2147</v>
      </c>
      <c r="D1434" s="121" t="s">
        <v>274</v>
      </c>
      <c r="E1434" s="121" t="s">
        <v>168</v>
      </c>
      <c r="F1434" s="121" t="s">
        <v>169</v>
      </c>
      <c r="G1434" s="121" t="s">
        <v>1882</v>
      </c>
      <c r="H1434" s="10"/>
    </row>
    <row r="1435" spans="1:8" x14ac:dyDescent="0.25">
      <c r="A1435" s="1" t="s">
        <v>1880</v>
      </c>
      <c r="B1435" s="123" t="s">
        <v>1889</v>
      </c>
      <c r="C1435" s="121" t="s">
        <v>2149</v>
      </c>
      <c r="D1435" s="121" t="s">
        <v>183</v>
      </c>
      <c r="E1435" s="121" t="s">
        <v>181</v>
      </c>
      <c r="F1435" s="121" t="s">
        <v>168</v>
      </c>
      <c r="G1435" s="121" t="s">
        <v>1888</v>
      </c>
      <c r="H1435" s="10"/>
    </row>
    <row r="1436" spans="1:8" x14ac:dyDescent="0.25">
      <c r="A1436" s="1" t="s">
        <v>1880</v>
      </c>
      <c r="B1436" s="123" t="s">
        <v>1887</v>
      </c>
      <c r="C1436" s="121" t="s">
        <v>2151</v>
      </c>
      <c r="D1436" s="121" t="s">
        <v>177</v>
      </c>
      <c r="E1436" s="121" t="s">
        <v>474</v>
      </c>
      <c r="F1436" s="121" t="s">
        <v>168</v>
      </c>
      <c r="G1436" s="121" t="s">
        <v>1888</v>
      </c>
      <c r="H1436" s="10"/>
    </row>
    <row r="1437" spans="1:8" x14ac:dyDescent="0.25">
      <c r="A1437" s="1" t="s">
        <v>1890</v>
      </c>
      <c r="B1437" s="123" t="s">
        <v>1891</v>
      </c>
      <c r="C1437" s="121" t="s">
        <v>2149</v>
      </c>
      <c r="D1437" s="121" t="s">
        <v>257</v>
      </c>
      <c r="E1437" s="121" t="s">
        <v>444</v>
      </c>
      <c r="F1437" s="121" t="s">
        <v>168</v>
      </c>
      <c r="G1437" s="121" t="s">
        <v>1892</v>
      </c>
      <c r="H1437" s="10"/>
    </row>
    <row r="1438" spans="1:8" x14ac:dyDescent="0.25">
      <c r="A1438" s="1" t="s">
        <v>1890</v>
      </c>
      <c r="B1438" s="123" t="s">
        <v>1893</v>
      </c>
      <c r="C1438" s="121" t="s">
        <v>2149</v>
      </c>
      <c r="D1438" s="121" t="s">
        <v>177</v>
      </c>
      <c r="E1438" s="121" t="s">
        <v>528</v>
      </c>
      <c r="F1438" s="121" t="s">
        <v>168</v>
      </c>
      <c r="G1438" s="121" t="s">
        <v>1892</v>
      </c>
      <c r="H1438" s="10"/>
    </row>
    <row r="1439" spans="1:8" x14ac:dyDescent="0.25">
      <c r="A1439" s="1" t="s">
        <v>1890</v>
      </c>
      <c r="B1439" s="123" t="s">
        <v>1894</v>
      </c>
      <c r="C1439" s="121" t="s">
        <v>2149</v>
      </c>
      <c r="D1439" s="121" t="s">
        <v>177</v>
      </c>
      <c r="E1439" s="121" t="s">
        <v>175</v>
      </c>
      <c r="F1439" s="121" t="s">
        <v>168</v>
      </c>
      <c r="G1439" s="121" t="s">
        <v>1895</v>
      </c>
      <c r="H1439" s="10"/>
    </row>
    <row r="1440" spans="1:8" x14ac:dyDescent="0.25">
      <c r="A1440" s="1" t="s">
        <v>1890</v>
      </c>
      <c r="B1440" s="123" t="s">
        <v>1897</v>
      </c>
      <c r="C1440" s="121" t="s">
        <v>2149</v>
      </c>
      <c r="D1440" s="121" t="s">
        <v>183</v>
      </c>
      <c r="E1440" s="121" t="s">
        <v>1898</v>
      </c>
      <c r="F1440" s="121" t="s">
        <v>168</v>
      </c>
      <c r="G1440" s="121" t="s">
        <v>1895</v>
      </c>
      <c r="H1440" s="10"/>
    </row>
    <row r="1441" spans="1:8" x14ac:dyDescent="0.25">
      <c r="A1441" s="1" t="s">
        <v>1890</v>
      </c>
      <c r="B1441" s="123" t="s">
        <v>1899</v>
      </c>
      <c r="C1441" s="121" t="s">
        <v>2149</v>
      </c>
      <c r="D1441" s="121" t="s">
        <v>177</v>
      </c>
      <c r="E1441" s="121" t="s">
        <v>181</v>
      </c>
      <c r="F1441" s="121" t="s">
        <v>168</v>
      </c>
      <c r="G1441" s="121" t="s">
        <v>1895</v>
      </c>
      <c r="H1441" s="10"/>
    </row>
    <row r="1442" spans="1:8" x14ac:dyDescent="0.25">
      <c r="A1442" s="1" t="s">
        <v>1890</v>
      </c>
      <c r="B1442" s="123" t="s">
        <v>1896</v>
      </c>
      <c r="C1442" s="121" t="s">
        <v>2147</v>
      </c>
      <c r="D1442" s="121" t="s">
        <v>174</v>
      </c>
      <c r="E1442" s="121" t="s">
        <v>175</v>
      </c>
      <c r="F1442" s="121" t="s">
        <v>168</v>
      </c>
      <c r="G1442" s="121" t="s">
        <v>1895</v>
      </c>
      <c r="H1442" s="10"/>
    </row>
    <row r="1443" spans="1:8" x14ac:dyDescent="0.25">
      <c r="A1443" s="1" t="s">
        <v>1890</v>
      </c>
      <c r="B1443" s="123" t="s">
        <v>1902</v>
      </c>
      <c r="C1443" s="121" t="s">
        <v>2149</v>
      </c>
      <c r="D1443" s="121" t="s">
        <v>183</v>
      </c>
      <c r="E1443" s="121" t="s">
        <v>1898</v>
      </c>
      <c r="F1443" s="121" t="s">
        <v>168</v>
      </c>
      <c r="G1443" s="121" t="s">
        <v>1901</v>
      </c>
      <c r="H1443" s="10"/>
    </row>
    <row r="1444" spans="1:8" x14ac:dyDescent="0.25">
      <c r="A1444" s="1" t="s">
        <v>1890</v>
      </c>
      <c r="B1444" s="123" t="s">
        <v>1900</v>
      </c>
      <c r="C1444" s="121" t="s">
        <v>2151</v>
      </c>
      <c r="D1444" s="121" t="s">
        <v>180</v>
      </c>
      <c r="E1444" s="121" t="s">
        <v>1898</v>
      </c>
      <c r="F1444" s="121" t="s">
        <v>168</v>
      </c>
      <c r="G1444" s="121" t="s">
        <v>1901</v>
      </c>
      <c r="H1444" s="10"/>
    </row>
    <row r="1445" spans="1:8" x14ac:dyDescent="0.25">
      <c r="A1445" s="1" t="s">
        <v>1890</v>
      </c>
      <c r="B1445" s="123" t="s">
        <v>1903</v>
      </c>
      <c r="C1445" s="121" t="s">
        <v>2147</v>
      </c>
      <c r="D1445" s="121" t="s">
        <v>174</v>
      </c>
      <c r="E1445" s="121" t="s">
        <v>1898</v>
      </c>
      <c r="F1445" s="121" t="s">
        <v>168</v>
      </c>
      <c r="G1445" s="121" t="s">
        <v>1901</v>
      </c>
      <c r="H1445" s="10"/>
    </row>
    <row r="1446" spans="1:8" x14ac:dyDescent="0.25">
      <c r="A1446" s="1" t="s">
        <v>1890</v>
      </c>
      <c r="B1446" s="123" t="s">
        <v>1904</v>
      </c>
      <c r="C1446" s="121" t="s">
        <v>2147</v>
      </c>
      <c r="D1446" s="121" t="s">
        <v>174</v>
      </c>
      <c r="E1446" s="121" t="s">
        <v>1898</v>
      </c>
      <c r="F1446" s="121" t="s">
        <v>168</v>
      </c>
      <c r="G1446" s="121" t="s">
        <v>1901</v>
      </c>
      <c r="H1446" s="10"/>
    </row>
    <row r="1447" spans="1:8" x14ac:dyDescent="0.25">
      <c r="A1447" s="1" t="s">
        <v>1890</v>
      </c>
      <c r="B1447" s="123" t="s">
        <v>1905</v>
      </c>
      <c r="C1447" s="121" t="s">
        <v>2148</v>
      </c>
      <c r="D1447" s="121" t="s">
        <v>506</v>
      </c>
      <c r="E1447" s="121" t="s">
        <v>181</v>
      </c>
      <c r="F1447" s="121" t="s">
        <v>168</v>
      </c>
      <c r="G1447" s="121" t="s">
        <v>1906</v>
      </c>
      <c r="H1447" s="10"/>
    </row>
    <row r="1448" spans="1:8" x14ac:dyDescent="0.25">
      <c r="A1448" s="1" t="s">
        <v>1890</v>
      </c>
      <c r="B1448" s="123" t="s">
        <v>1909</v>
      </c>
      <c r="C1448" s="121" t="s">
        <v>2149</v>
      </c>
      <c r="D1448" s="121" t="s">
        <v>177</v>
      </c>
      <c r="E1448" s="121" t="s">
        <v>181</v>
      </c>
      <c r="F1448" s="121" t="s">
        <v>168</v>
      </c>
      <c r="G1448" s="121" t="s">
        <v>1908</v>
      </c>
      <c r="H1448" s="10"/>
    </row>
    <row r="1449" spans="1:8" x14ac:dyDescent="0.25">
      <c r="A1449" s="1" t="s">
        <v>1890</v>
      </c>
      <c r="B1449" s="123" t="s">
        <v>1910</v>
      </c>
      <c r="C1449" s="121" t="s">
        <v>2149</v>
      </c>
      <c r="D1449" s="121" t="s">
        <v>177</v>
      </c>
      <c r="E1449" s="121" t="s">
        <v>181</v>
      </c>
      <c r="F1449" s="121" t="s">
        <v>168</v>
      </c>
      <c r="G1449" s="121" t="s">
        <v>1908</v>
      </c>
      <c r="H1449" s="10"/>
    </row>
    <row r="1450" spans="1:8" x14ac:dyDescent="0.25">
      <c r="A1450" s="1" t="s">
        <v>1890</v>
      </c>
      <c r="B1450" s="123" t="s">
        <v>1907</v>
      </c>
      <c r="C1450" s="121" t="s">
        <v>2151</v>
      </c>
      <c r="D1450" s="121" t="s">
        <v>268</v>
      </c>
      <c r="E1450" s="121" t="s">
        <v>181</v>
      </c>
      <c r="F1450" s="121" t="s">
        <v>168</v>
      </c>
      <c r="G1450" s="121" t="s">
        <v>1908</v>
      </c>
      <c r="H1450" s="10"/>
    </row>
    <row r="1451" spans="1:8" x14ac:dyDescent="0.25">
      <c r="A1451" s="1" t="s">
        <v>1890</v>
      </c>
      <c r="B1451" s="123" t="s">
        <v>1911</v>
      </c>
      <c r="C1451" s="121" t="s">
        <v>2147</v>
      </c>
      <c r="D1451" s="121" t="s">
        <v>287</v>
      </c>
      <c r="E1451" s="121" t="s">
        <v>288</v>
      </c>
      <c r="F1451" s="121" t="s">
        <v>168</v>
      </c>
      <c r="G1451" s="121" t="s">
        <v>1908</v>
      </c>
      <c r="H1451" s="10"/>
    </row>
    <row r="1452" spans="1:8" x14ac:dyDescent="0.25">
      <c r="A1452" s="1" t="s">
        <v>1890</v>
      </c>
      <c r="B1452" s="123" t="s">
        <v>1914</v>
      </c>
      <c r="C1452" s="121" t="s">
        <v>2149</v>
      </c>
      <c r="D1452" s="121" t="s">
        <v>177</v>
      </c>
      <c r="E1452" s="121" t="s">
        <v>271</v>
      </c>
      <c r="F1452" s="121" t="s">
        <v>168</v>
      </c>
      <c r="G1452" s="121" t="s">
        <v>1913</v>
      </c>
      <c r="H1452" s="10"/>
    </row>
    <row r="1453" spans="1:8" x14ac:dyDescent="0.25">
      <c r="A1453" s="1" t="s">
        <v>1890</v>
      </c>
      <c r="B1453" s="123" t="s">
        <v>1916</v>
      </c>
      <c r="C1453" s="121" t="s">
        <v>2149</v>
      </c>
      <c r="D1453" s="121" t="s">
        <v>183</v>
      </c>
      <c r="E1453" s="121" t="s">
        <v>1917</v>
      </c>
      <c r="F1453" s="121" t="s">
        <v>168</v>
      </c>
      <c r="G1453" s="121" t="s">
        <v>1913</v>
      </c>
      <c r="H1453" s="10"/>
    </row>
    <row r="1454" spans="1:8" x14ac:dyDescent="0.25">
      <c r="A1454" s="1" t="s">
        <v>1890</v>
      </c>
      <c r="B1454" s="123" t="s">
        <v>1912</v>
      </c>
      <c r="C1454" s="121" t="s">
        <v>2151</v>
      </c>
      <c r="D1454" s="121" t="s">
        <v>180</v>
      </c>
      <c r="E1454" s="121" t="s">
        <v>271</v>
      </c>
      <c r="F1454" s="121" t="s">
        <v>168</v>
      </c>
      <c r="G1454" s="121" t="s">
        <v>1913</v>
      </c>
      <c r="H1454" s="10"/>
    </row>
    <row r="1455" spans="1:8" x14ac:dyDescent="0.25">
      <c r="A1455" s="1" t="s">
        <v>1890</v>
      </c>
      <c r="B1455" s="123" t="s">
        <v>1915</v>
      </c>
      <c r="C1455" s="121" t="s">
        <v>2147</v>
      </c>
      <c r="D1455" s="121" t="s">
        <v>174</v>
      </c>
      <c r="E1455" s="121" t="s">
        <v>271</v>
      </c>
      <c r="F1455" s="121" t="s">
        <v>168</v>
      </c>
      <c r="G1455" s="121" t="s">
        <v>1913</v>
      </c>
      <c r="H1455" s="10"/>
    </row>
    <row r="1456" spans="1:8" x14ac:dyDescent="0.25">
      <c r="A1456" s="1" t="s">
        <v>1890</v>
      </c>
      <c r="B1456" s="123" t="s">
        <v>1918</v>
      </c>
      <c r="C1456" s="121" t="s">
        <v>2149</v>
      </c>
      <c r="D1456" s="121" t="s">
        <v>1919</v>
      </c>
      <c r="E1456" s="121" t="s">
        <v>615</v>
      </c>
      <c r="F1456" s="121" t="s">
        <v>168</v>
      </c>
      <c r="G1456" s="121" t="s">
        <v>1920</v>
      </c>
      <c r="H1456" s="10"/>
    </row>
    <row r="1457" spans="1:8" x14ac:dyDescent="0.25">
      <c r="A1457" s="1" t="s">
        <v>1890</v>
      </c>
      <c r="B1457" s="123" t="s">
        <v>1921</v>
      </c>
      <c r="C1457" s="121" t="s">
        <v>2149</v>
      </c>
      <c r="D1457" s="121" t="s">
        <v>1353</v>
      </c>
      <c r="E1457" s="121" t="s">
        <v>615</v>
      </c>
      <c r="F1457" s="121" t="s">
        <v>168</v>
      </c>
      <c r="G1457" s="121" t="s">
        <v>1920</v>
      </c>
      <c r="H1457" s="10"/>
    </row>
    <row r="1458" spans="1:8" x14ac:dyDescent="0.25">
      <c r="A1458" s="1" t="s">
        <v>1922</v>
      </c>
      <c r="B1458" s="123" t="s">
        <v>1925</v>
      </c>
      <c r="C1458" s="121" t="s">
        <v>2147</v>
      </c>
      <c r="D1458" s="121" t="s">
        <v>580</v>
      </c>
      <c r="E1458" s="121" t="s">
        <v>761</v>
      </c>
      <c r="F1458" s="121" t="s">
        <v>168</v>
      </c>
      <c r="G1458" s="121" t="s">
        <v>1924</v>
      </c>
      <c r="H1458" s="10"/>
    </row>
    <row r="1459" spans="1:8" x14ac:dyDescent="0.25">
      <c r="A1459" s="1" t="s">
        <v>1922</v>
      </c>
      <c r="B1459" s="123" t="s">
        <v>1926</v>
      </c>
      <c r="C1459" s="121" t="s">
        <v>2147</v>
      </c>
      <c r="D1459" s="121" t="s">
        <v>580</v>
      </c>
      <c r="E1459" s="121" t="s">
        <v>1537</v>
      </c>
      <c r="F1459" s="121" t="s">
        <v>168</v>
      </c>
      <c r="G1459" s="121" t="s">
        <v>1924</v>
      </c>
      <c r="H1459" s="4"/>
    </row>
    <row r="1460" spans="1:8" x14ac:dyDescent="0.25">
      <c r="A1460" s="1" t="s">
        <v>1922</v>
      </c>
      <c r="B1460" s="123" t="s">
        <v>1927</v>
      </c>
      <c r="C1460" s="121" t="s">
        <v>2147</v>
      </c>
      <c r="D1460" s="121" t="s">
        <v>580</v>
      </c>
      <c r="E1460" s="121" t="s">
        <v>761</v>
      </c>
      <c r="F1460" s="121" t="s">
        <v>168</v>
      </c>
      <c r="G1460" s="121" t="s">
        <v>1924</v>
      </c>
      <c r="H1460" s="10"/>
    </row>
    <row r="1461" spans="1:8" x14ac:dyDescent="0.25">
      <c r="A1461" s="1" t="s">
        <v>1922</v>
      </c>
      <c r="B1461" s="123" t="s">
        <v>1928</v>
      </c>
      <c r="C1461" s="121" t="s">
        <v>2147</v>
      </c>
      <c r="D1461" s="121" t="s">
        <v>580</v>
      </c>
      <c r="E1461" s="121" t="s">
        <v>1929</v>
      </c>
      <c r="F1461" s="121" t="s">
        <v>168</v>
      </c>
      <c r="G1461" s="121" t="s">
        <v>1924</v>
      </c>
      <c r="H1461" s="10"/>
    </row>
    <row r="1462" spans="1:8" x14ac:dyDescent="0.25">
      <c r="A1462" s="1" t="s">
        <v>1922</v>
      </c>
      <c r="B1462" s="123" t="s">
        <v>1930</v>
      </c>
      <c r="C1462" s="121" t="s">
        <v>2147</v>
      </c>
      <c r="D1462" s="121" t="s">
        <v>580</v>
      </c>
      <c r="E1462" s="121" t="s">
        <v>1931</v>
      </c>
      <c r="F1462" s="121" t="s">
        <v>168</v>
      </c>
      <c r="G1462" s="121" t="s">
        <v>1924</v>
      </c>
      <c r="H1462" s="10"/>
    </row>
    <row r="1463" spans="1:8" x14ac:dyDescent="0.25">
      <c r="A1463" s="1" t="s">
        <v>1922</v>
      </c>
      <c r="B1463" s="123" t="s">
        <v>1932</v>
      </c>
      <c r="C1463" s="121" t="s">
        <v>2147</v>
      </c>
      <c r="D1463" s="121" t="s">
        <v>174</v>
      </c>
      <c r="E1463" s="121" t="s">
        <v>181</v>
      </c>
      <c r="F1463" s="121" t="s">
        <v>168</v>
      </c>
      <c r="G1463" s="121" t="s">
        <v>1924</v>
      </c>
      <c r="H1463" s="10"/>
    </row>
    <row r="1464" spans="1:8" x14ac:dyDescent="0.25">
      <c r="A1464" s="1" t="s">
        <v>1922</v>
      </c>
      <c r="B1464" s="123" t="s">
        <v>1933</v>
      </c>
      <c r="C1464" s="121" t="s">
        <v>2147</v>
      </c>
      <c r="D1464" s="121" t="s">
        <v>264</v>
      </c>
      <c r="E1464" s="121" t="s">
        <v>521</v>
      </c>
      <c r="F1464" s="121" t="s">
        <v>168</v>
      </c>
      <c r="G1464" s="121" t="s">
        <v>1924</v>
      </c>
      <c r="H1464" s="10"/>
    </row>
    <row r="1465" spans="1:8" x14ac:dyDescent="0.25">
      <c r="A1465" s="1" t="s">
        <v>1922</v>
      </c>
      <c r="B1465" s="123" t="s">
        <v>1936</v>
      </c>
      <c r="C1465" s="121" t="s">
        <v>2147</v>
      </c>
      <c r="D1465" s="121" t="s">
        <v>580</v>
      </c>
      <c r="E1465" s="121" t="s">
        <v>761</v>
      </c>
      <c r="F1465" s="121" t="s">
        <v>168</v>
      </c>
      <c r="G1465" s="121" t="s">
        <v>1924</v>
      </c>
      <c r="H1465" s="10"/>
    </row>
    <row r="1466" spans="1:8" x14ac:dyDescent="0.25">
      <c r="A1466" s="1" t="s">
        <v>1922</v>
      </c>
      <c r="B1466" s="123" t="s">
        <v>1937</v>
      </c>
      <c r="C1466" s="121" t="s">
        <v>2147</v>
      </c>
      <c r="D1466" s="121" t="s">
        <v>580</v>
      </c>
      <c r="E1466" s="121" t="s">
        <v>761</v>
      </c>
      <c r="F1466" s="121" t="s">
        <v>168</v>
      </c>
      <c r="G1466" s="121" t="s">
        <v>1924</v>
      </c>
      <c r="H1466" s="10"/>
    </row>
    <row r="1467" spans="1:8" x14ac:dyDescent="0.25">
      <c r="A1467" s="1" t="s">
        <v>1922</v>
      </c>
      <c r="B1467" s="123" t="s">
        <v>1923</v>
      </c>
      <c r="C1467" s="121" t="s">
        <v>2150</v>
      </c>
      <c r="D1467" s="121" t="s">
        <v>177</v>
      </c>
      <c r="E1467" s="121" t="s">
        <v>584</v>
      </c>
      <c r="F1467" s="121" t="s">
        <v>168</v>
      </c>
      <c r="G1467" s="121" t="s">
        <v>1924</v>
      </c>
      <c r="H1467" s="10"/>
    </row>
    <row r="1468" spans="1:8" x14ac:dyDescent="0.25">
      <c r="A1468" s="1" t="s">
        <v>1922</v>
      </c>
      <c r="B1468" s="123" t="s">
        <v>1934</v>
      </c>
      <c r="C1468" s="121" t="s">
        <v>2150</v>
      </c>
      <c r="D1468" s="121" t="s">
        <v>183</v>
      </c>
      <c r="E1468" s="121" t="s">
        <v>683</v>
      </c>
      <c r="F1468" s="121" t="s">
        <v>168</v>
      </c>
      <c r="G1468" s="121" t="s">
        <v>1924</v>
      </c>
      <c r="H1468" s="10"/>
    </row>
    <row r="1469" spans="1:8" x14ac:dyDescent="0.25">
      <c r="A1469" s="1" t="s">
        <v>1922</v>
      </c>
      <c r="B1469" s="123" t="s">
        <v>1935</v>
      </c>
      <c r="C1469" s="121" t="s">
        <v>2150</v>
      </c>
      <c r="D1469" s="121" t="s">
        <v>183</v>
      </c>
      <c r="E1469" s="121" t="s">
        <v>584</v>
      </c>
      <c r="F1469" s="121" t="s">
        <v>168</v>
      </c>
      <c r="G1469" s="121" t="s">
        <v>1924</v>
      </c>
      <c r="H1469" s="10"/>
    </row>
    <row r="1470" spans="1:8" x14ac:dyDescent="0.25">
      <c r="A1470" s="1" t="s">
        <v>1922</v>
      </c>
      <c r="B1470" s="123" t="s">
        <v>1938</v>
      </c>
      <c r="C1470" s="121" t="s">
        <v>2148</v>
      </c>
      <c r="D1470" s="121" t="s">
        <v>506</v>
      </c>
      <c r="E1470" s="121" t="s">
        <v>869</v>
      </c>
      <c r="F1470" s="121" t="s">
        <v>168</v>
      </c>
      <c r="G1470" s="121" t="s">
        <v>1939</v>
      </c>
      <c r="H1470" s="10"/>
    </row>
    <row r="1471" spans="1:8" x14ac:dyDescent="0.25">
      <c r="A1471" s="1" t="s">
        <v>1940</v>
      </c>
      <c r="B1471" s="123" t="s">
        <v>1941</v>
      </c>
      <c r="C1471" s="121" t="s">
        <v>2150</v>
      </c>
      <c r="D1471" s="121" t="s">
        <v>200</v>
      </c>
      <c r="E1471" s="121" t="s">
        <v>909</v>
      </c>
      <c r="F1471" s="121" t="s">
        <v>168</v>
      </c>
      <c r="G1471" s="121" t="s">
        <v>1942</v>
      </c>
      <c r="H1471" s="10"/>
    </row>
    <row r="1472" spans="1:8" x14ac:dyDescent="0.25">
      <c r="A1472" s="1" t="s">
        <v>1940</v>
      </c>
      <c r="B1472" s="123" t="s">
        <v>1952</v>
      </c>
      <c r="C1472" s="121" t="s">
        <v>2147</v>
      </c>
      <c r="D1472" s="121" t="s">
        <v>1451</v>
      </c>
      <c r="E1472" s="121" t="s">
        <v>909</v>
      </c>
      <c r="F1472" s="121" t="s">
        <v>168</v>
      </c>
      <c r="G1472" s="121" t="s">
        <v>1944</v>
      </c>
      <c r="H1472" s="10"/>
    </row>
    <row r="1473" spans="1:8" x14ac:dyDescent="0.25">
      <c r="A1473" s="1" t="s">
        <v>1940</v>
      </c>
      <c r="B1473" s="123" t="s">
        <v>1949</v>
      </c>
      <c r="C1473" s="121" t="s">
        <v>2147</v>
      </c>
      <c r="D1473" s="121" t="s">
        <v>260</v>
      </c>
      <c r="E1473" s="121" t="s">
        <v>909</v>
      </c>
      <c r="F1473" s="121" t="s">
        <v>168</v>
      </c>
      <c r="G1473" s="121" t="s">
        <v>1944</v>
      </c>
      <c r="H1473" s="10"/>
    </row>
    <row r="1474" spans="1:8" ht="12.75" customHeight="1" x14ac:dyDescent="0.25">
      <c r="A1474" s="1" t="s">
        <v>1940</v>
      </c>
      <c r="B1474" s="123" t="s">
        <v>1945</v>
      </c>
      <c r="C1474" s="121" t="s">
        <v>2147</v>
      </c>
      <c r="D1474" s="121" t="s">
        <v>260</v>
      </c>
      <c r="E1474" s="121" t="s">
        <v>909</v>
      </c>
      <c r="F1474" s="121" t="s">
        <v>168</v>
      </c>
      <c r="G1474" s="121" t="s">
        <v>1944</v>
      </c>
      <c r="H1474" s="10"/>
    </row>
    <row r="1475" spans="1:8" x14ac:dyDescent="0.25">
      <c r="A1475" s="1" t="s">
        <v>1940</v>
      </c>
      <c r="B1475" s="123" t="s">
        <v>1943</v>
      </c>
      <c r="C1475" s="121" t="s">
        <v>2147</v>
      </c>
      <c r="D1475" s="121" t="s">
        <v>260</v>
      </c>
      <c r="E1475" s="121" t="s">
        <v>909</v>
      </c>
      <c r="F1475" s="121" t="s">
        <v>168</v>
      </c>
      <c r="G1475" s="121" t="s">
        <v>1944</v>
      </c>
      <c r="H1475" s="10"/>
    </row>
    <row r="1476" spans="1:8" x14ac:dyDescent="0.25">
      <c r="A1476" s="1" t="s">
        <v>1940</v>
      </c>
      <c r="B1476" s="123" t="s">
        <v>1950</v>
      </c>
      <c r="C1476" s="121" t="s">
        <v>2147</v>
      </c>
      <c r="D1476" s="121" t="s">
        <v>260</v>
      </c>
      <c r="E1476" s="121" t="s">
        <v>909</v>
      </c>
      <c r="F1476" s="121" t="s">
        <v>168</v>
      </c>
      <c r="G1476" s="121" t="s">
        <v>1944</v>
      </c>
      <c r="H1476" s="10"/>
    </row>
    <row r="1477" spans="1:8" x14ac:dyDescent="0.25">
      <c r="A1477" s="1" t="s">
        <v>1940</v>
      </c>
      <c r="B1477" s="123" t="s">
        <v>1953</v>
      </c>
      <c r="C1477" s="121" t="s">
        <v>2147</v>
      </c>
      <c r="D1477" s="121" t="s">
        <v>1451</v>
      </c>
      <c r="E1477" s="121" t="s">
        <v>909</v>
      </c>
      <c r="F1477" s="121" t="s">
        <v>168</v>
      </c>
      <c r="G1477" s="121" t="s">
        <v>1944</v>
      </c>
      <c r="H1477" s="10"/>
    </row>
    <row r="1478" spans="1:8" x14ac:dyDescent="0.25">
      <c r="A1478" s="1" t="s">
        <v>1940</v>
      </c>
      <c r="B1478" s="123" t="s">
        <v>1947</v>
      </c>
      <c r="C1478" s="121" t="s">
        <v>2147</v>
      </c>
      <c r="D1478" s="121" t="s">
        <v>260</v>
      </c>
      <c r="E1478" s="121" t="s">
        <v>909</v>
      </c>
      <c r="F1478" s="121" t="s">
        <v>168</v>
      </c>
      <c r="G1478" s="121" t="s">
        <v>1944</v>
      </c>
      <c r="H1478" s="10"/>
    </row>
    <row r="1479" spans="1:8" x14ac:dyDescent="0.25">
      <c r="A1479" s="1" t="s">
        <v>1940</v>
      </c>
      <c r="B1479" s="123" t="s">
        <v>1948</v>
      </c>
      <c r="C1479" s="121" t="s">
        <v>2147</v>
      </c>
      <c r="D1479" s="121" t="s">
        <v>260</v>
      </c>
      <c r="E1479" s="121" t="s">
        <v>909</v>
      </c>
      <c r="F1479" s="121" t="s">
        <v>168</v>
      </c>
      <c r="G1479" s="121" t="s">
        <v>1944</v>
      </c>
      <c r="H1479" s="10"/>
    </row>
    <row r="1480" spans="1:8" x14ac:dyDescent="0.25">
      <c r="A1480" s="1" t="s">
        <v>1940</v>
      </c>
      <c r="B1480" s="123" t="s">
        <v>1946</v>
      </c>
      <c r="C1480" s="121" t="s">
        <v>2147</v>
      </c>
      <c r="D1480" s="121" t="s">
        <v>260</v>
      </c>
      <c r="E1480" s="121" t="s">
        <v>909</v>
      </c>
      <c r="F1480" s="121" t="s">
        <v>168</v>
      </c>
      <c r="G1480" s="121" t="s">
        <v>1944</v>
      </c>
      <c r="H1480" s="10"/>
    </row>
    <row r="1481" spans="1:8" x14ac:dyDescent="0.25">
      <c r="A1481" s="1" t="s">
        <v>1940</v>
      </c>
      <c r="B1481" s="123" t="s">
        <v>1951</v>
      </c>
      <c r="C1481" s="121" t="s">
        <v>2147</v>
      </c>
      <c r="D1481" s="121" t="s">
        <v>260</v>
      </c>
      <c r="E1481" s="121" t="s">
        <v>909</v>
      </c>
      <c r="F1481" s="121" t="s">
        <v>168</v>
      </c>
      <c r="G1481" s="121" t="s">
        <v>1944</v>
      </c>
      <c r="H1481" s="10"/>
    </row>
    <row r="1482" spans="1:8" x14ac:dyDescent="0.25">
      <c r="A1482" s="1" t="s">
        <v>1940</v>
      </c>
      <c r="B1482" s="123" t="s">
        <v>1954</v>
      </c>
      <c r="C1482" s="121" t="s">
        <v>2147</v>
      </c>
      <c r="D1482" s="121" t="s">
        <v>1451</v>
      </c>
      <c r="E1482" s="121" t="s">
        <v>909</v>
      </c>
      <c r="F1482" s="121" t="s">
        <v>168</v>
      </c>
      <c r="G1482" s="121" t="s">
        <v>1944</v>
      </c>
      <c r="H1482" s="10"/>
    </row>
    <row r="1483" spans="1:8" x14ac:dyDescent="0.25">
      <c r="A1483" s="1" t="s">
        <v>1940</v>
      </c>
      <c r="B1483" s="123" t="s">
        <v>1955</v>
      </c>
      <c r="C1483" s="121" t="s">
        <v>2150</v>
      </c>
      <c r="D1483" s="121" t="s">
        <v>200</v>
      </c>
      <c r="E1483" s="121" t="s">
        <v>909</v>
      </c>
      <c r="F1483" s="121" t="s">
        <v>168</v>
      </c>
      <c r="G1483" s="121" t="s">
        <v>1944</v>
      </c>
      <c r="H1483" s="10"/>
    </row>
    <row r="1484" spans="1:8" x14ac:dyDescent="0.25">
      <c r="A1484" s="1" t="s">
        <v>1968</v>
      </c>
      <c r="B1484" s="123" t="s">
        <v>1969</v>
      </c>
      <c r="C1484" s="121" t="s">
        <v>2148</v>
      </c>
      <c r="D1484" s="121" t="s">
        <v>506</v>
      </c>
      <c r="E1484" s="121" t="s">
        <v>181</v>
      </c>
      <c r="F1484" s="121" t="s">
        <v>168</v>
      </c>
      <c r="G1484" s="121" t="s">
        <v>1958</v>
      </c>
      <c r="H1484" s="10"/>
    </row>
    <row r="1485" spans="1:8" x14ac:dyDescent="0.25">
      <c r="A1485" s="1" t="s">
        <v>1956</v>
      </c>
      <c r="B1485" s="123" t="s">
        <v>1959</v>
      </c>
      <c r="C1485" s="121" t="s">
        <v>2148</v>
      </c>
      <c r="D1485" s="121" t="s">
        <v>1960</v>
      </c>
      <c r="E1485" s="121" t="s">
        <v>168</v>
      </c>
      <c r="F1485" s="121" t="s">
        <v>168</v>
      </c>
      <c r="G1485" s="121" t="s">
        <v>1961</v>
      </c>
      <c r="H1485" s="10"/>
    </row>
    <row r="1486" spans="1:8" x14ac:dyDescent="0.25">
      <c r="A1486" s="1" t="s">
        <v>1956</v>
      </c>
      <c r="B1486" s="123" t="s">
        <v>1963</v>
      </c>
      <c r="C1486" s="121" t="s">
        <v>2149</v>
      </c>
      <c r="D1486" s="121" t="s">
        <v>177</v>
      </c>
      <c r="E1486" s="121" t="s">
        <v>181</v>
      </c>
      <c r="F1486" s="121" t="s">
        <v>168</v>
      </c>
      <c r="G1486" s="121" t="s">
        <v>1961</v>
      </c>
      <c r="H1486" s="10"/>
    </row>
    <row r="1487" spans="1:8" x14ac:dyDescent="0.25">
      <c r="A1487" s="1" t="s">
        <v>1956</v>
      </c>
      <c r="B1487" s="123" t="s">
        <v>1964</v>
      </c>
      <c r="C1487" s="121" t="s">
        <v>2149</v>
      </c>
      <c r="D1487" s="121" t="s">
        <v>177</v>
      </c>
      <c r="E1487" s="121" t="s">
        <v>178</v>
      </c>
      <c r="F1487" s="121" t="s">
        <v>168</v>
      </c>
      <c r="G1487" s="121" t="s">
        <v>1961</v>
      </c>
      <c r="H1487" s="10"/>
    </row>
    <row r="1488" spans="1:8" x14ac:dyDescent="0.25">
      <c r="A1488" s="1" t="s">
        <v>1956</v>
      </c>
      <c r="B1488" s="123" t="s">
        <v>1962</v>
      </c>
      <c r="C1488" s="121" t="s">
        <v>2147</v>
      </c>
      <c r="D1488" s="121" t="s">
        <v>274</v>
      </c>
      <c r="E1488" s="121" t="s">
        <v>168</v>
      </c>
      <c r="F1488" s="121" t="s">
        <v>169</v>
      </c>
      <c r="G1488" s="121" t="s">
        <v>1961</v>
      </c>
      <c r="H1488" s="10"/>
    </row>
    <row r="1489" spans="1:8" x14ac:dyDescent="0.25">
      <c r="A1489" s="1" t="s">
        <v>1956</v>
      </c>
      <c r="B1489" s="123" t="s">
        <v>1965</v>
      </c>
      <c r="C1489" s="121" t="s">
        <v>2147</v>
      </c>
      <c r="D1489" s="121" t="s">
        <v>294</v>
      </c>
      <c r="E1489" s="121" t="s">
        <v>168</v>
      </c>
      <c r="F1489" s="121" t="s">
        <v>168</v>
      </c>
      <c r="G1489" s="121" t="s">
        <v>1961</v>
      </c>
      <c r="H1489" s="10"/>
    </row>
    <row r="1490" spans="1:8" x14ac:dyDescent="0.25">
      <c r="A1490" s="1" t="s">
        <v>1956</v>
      </c>
      <c r="B1490" s="123" t="s">
        <v>1966</v>
      </c>
      <c r="C1490" s="121" t="s">
        <v>2149</v>
      </c>
      <c r="D1490" s="121" t="s">
        <v>177</v>
      </c>
      <c r="E1490" s="121" t="s">
        <v>474</v>
      </c>
      <c r="F1490" s="121" t="s">
        <v>168</v>
      </c>
      <c r="G1490" s="121" t="s">
        <v>1967</v>
      </c>
      <c r="H1490" s="10"/>
    </row>
    <row r="1491" spans="1:8" x14ac:dyDescent="0.25">
      <c r="A1491" s="1" t="s">
        <v>1956</v>
      </c>
      <c r="B1491" s="123" t="s">
        <v>1957</v>
      </c>
      <c r="C1491" s="121" t="s">
        <v>2148</v>
      </c>
      <c r="D1491" s="121" t="s">
        <v>180</v>
      </c>
      <c r="E1491" s="121" t="s">
        <v>178</v>
      </c>
      <c r="F1491" s="121" t="s">
        <v>168</v>
      </c>
      <c r="G1491" s="121" t="s">
        <v>1970</v>
      </c>
      <c r="H1491" s="10"/>
    </row>
    <row r="1492" spans="1:8" x14ac:dyDescent="0.25">
      <c r="A1492" s="1" t="s">
        <v>1968</v>
      </c>
      <c r="B1492" s="123" t="s">
        <v>1977</v>
      </c>
      <c r="C1492" s="121" t="s">
        <v>2149</v>
      </c>
      <c r="D1492" s="121" t="s">
        <v>180</v>
      </c>
      <c r="E1492" s="121" t="s">
        <v>810</v>
      </c>
      <c r="F1492" s="121" t="s">
        <v>168</v>
      </c>
      <c r="G1492" s="121" t="s">
        <v>1972</v>
      </c>
      <c r="H1492" s="10"/>
    </row>
    <row r="1493" spans="1:8" x14ac:dyDescent="0.25">
      <c r="A1493" s="1" t="s">
        <v>1968</v>
      </c>
      <c r="B1493" s="123" t="s">
        <v>1983</v>
      </c>
      <c r="C1493" s="121" t="s">
        <v>2149</v>
      </c>
      <c r="D1493" s="121" t="s">
        <v>183</v>
      </c>
      <c r="E1493" s="121" t="s">
        <v>181</v>
      </c>
      <c r="F1493" s="121" t="s">
        <v>168</v>
      </c>
      <c r="G1493" s="121" t="s">
        <v>1972</v>
      </c>
      <c r="H1493" s="10"/>
    </row>
    <row r="1494" spans="1:8" x14ac:dyDescent="0.25">
      <c r="A1494" s="1" t="s">
        <v>1968</v>
      </c>
      <c r="B1494" s="123" t="s">
        <v>1971</v>
      </c>
      <c r="C1494" s="121" t="s">
        <v>2147</v>
      </c>
      <c r="D1494" s="121" t="s">
        <v>222</v>
      </c>
      <c r="E1494" s="121" t="s">
        <v>223</v>
      </c>
      <c r="F1494" s="121" t="s">
        <v>168</v>
      </c>
      <c r="G1494" s="121" t="s">
        <v>1972</v>
      </c>
      <c r="H1494" s="10"/>
    </row>
    <row r="1495" spans="1:8" x14ac:dyDescent="0.25">
      <c r="A1495" s="1" t="s">
        <v>1968</v>
      </c>
      <c r="B1495" s="123" t="s">
        <v>1973</v>
      </c>
      <c r="C1495" s="121" t="s">
        <v>2147</v>
      </c>
      <c r="D1495" s="121" t="s">
        <v>287</v>
      </c>
      <c r="E1495" s="121" t="s">
        <v>288</v>
      </c>
      <c r="F1495" s="121" t="s">
        <v>168</v>
      </c>
      <c r="G1495" s="121" t="s">
        <v>1972</v>
      </c>
      <c r="H1495" s="10"/>
    </row>
    <row r="1496" spans="1:8" x14ac:dyDescent="0.25">
      <c r="A1496" s="1" t="s">
        <v>1968</v>
      </c>
      <c r="B1496" s="123" t="s">
        <v>1974</v>
      </c>
      <c r="C1496" s="121" t="s">
        <v>2147</v>
      </c>
      <c r="D1496" s="121" t="s">
        <v>189</v>
      </c>
      <c r="E1496" s="121" t="s">
        <v>168</v>
      </c>
      <c r="F1496" s="121" t="s">
        <v>168</v>
      </c>
      <c r="G1496" s="121" t="s">
        <v>1972</v>
      </c>
      <c r="H1496" s="10"/>
    </row>
    <row r="1497" spans="1:8" x14ac:dyDescent="0.25">
      <c r="A1497" s="1" t="s">
        <v>1968</v>
      </c>
      <c r="B1497" s="123" t="s">
        <v>1975</v>
      </c>
      <c r="C1497" s="121" t="s">
        <v>2147</v>
      </c>
      <c r="D1497" s="121" t="s">
        <v>189</v>
      </c>
      <c r="E1497" s="121" t="s">
        <v>168</v>
      </c>
      <c r="F1497" s="121" t="s">
        <v>168</v>
      </c>
      <c r="G1497" s="121" t="s">
        <v>1972</v>
      </c>
      <c r="H1497" s="10"/>
    </row>
    <row r="1498" spans="1:8" x14ac:dyDescent="0.25">
      <c r="A1498" s="1" t="s">
        <v>1968</v>
      </c>
      <c r="B1498" s="123" t="s">
        <v>1976</v>
      </c>
      <c r="C1498" s="121" t="s">
        <v>2147</v>
      </c>
      <c r="D1498" s="121" t="s">
        <v>222</v>
      </c>
      <c r="E1498" s="121" t="s">
        <v>223</v>
      </c>
      <c r="F1498" s="121" t="s">
        <v>168</v>
      </c>
      <c r="G1498" s="121" t="s">
        <v>1972</v>
      </c>
      <c r="H1498" s="10"/>
    </row>
    <row r="1499" spans="1:8" x14ac:dyDescent="0.25">
      <c r="A1499" s="1" t="s">
        <v>1968</v>
      </c>
      <c r="B1499" s="123" t="s">
        <v>1978</v>
      </c>
      <c r="C1499" s="121" t="s">
        <v>2147</v>
      </c>
      <c r="D1499" s="121" t="s">
        <v>222</v>
      </c>
      <c r="E1499" s="121" t="s">
        <v>223</v>
      </c>
      <c r="F1499" s="121" t="s">
        <v>168</v>
      </c>
      <c r="G1499" s="121" t="s">
        <v>1972</v>
      </c>
      <c r="H1499" s="10"/>
    </row>
    <row r="1500" spans="1:8" x14ac:dyDescent="0.25">
      <c r="A1500" s="1" t="s">
        <v>1968</v>
      </c>
      <c r="B1500" s="123" t="s">
        <v>1979</v>
      </c>
      <c r="C1500" s="121" t="s">
        <v>2147</v>
      </c>
      <c r="D1500" s="121" t="s">
        <v>276</v>
      </c>
      <c r="E1500" s="121" t="s">
        <v>223</v>
      </c>
      <c r="F1500" s="121" t="s">
        <v>168</v>
      </c>
      <c r="G1500" s="121" t="s">
        <v>1972</v>
      </c>
      <c r="H1500" s="10"/>
    </row>
    <row r="1501" spans="1:8" x14ac:dyDescent="0.25">
      <c r="A1501" s="1" t="s">
        <v>1968</v>
      </c>
      <c r="B1501" s="123" t="s">
        <v>1980</v>
      </c>
      <c r="C1501" s="121" t="s">
        <v>2147</v>
      </c>
      <c r="D1501" s="121" t="s">
        <v>222</v>
      </c>
      <c r="E1501" s="121" t="s">
        <v>223</v>
      </c>
      <c r="F1501" s="121" t="s">
        <v>168</v>
      </c>
      <c r="G1501" s="121" t="s">
        <v>1972</v>
      </c>
      <c r="H1501" s="10"/>
    </row>
    <row r="1502" spans="1:8" x14ac:dyDescent="0.25">
      <c r="A1502" s="1" t="s">
        <v>1968</v>
      </c>
      <c r="B1502" s="123" t="s">
        <v>1981</v>
      </c>
      <c r="C1502" s="121" t="s">
        <v>2147</v>
      </c>
      <c r="D1502" s="121" t="s">
        <v>1346</v>
      </c>
      <c r="E1502" s="121" t="s">
        <v>168</v>
      </c>
      <c r="F1502" s="121" t="s">
        <v>168</v>
      </c>
      <c r="G1502" s="121" t="s">
        <v>1972</v>
      </c>
      <c r="H1502" s="10"/>
    </row>
    <row r="1503" spans="1:8" x14ac:dyDescent="0.25">
      <c r="A1503" s="1" t="s">
        <v>1968</v>
      </c>
      <c r="B1503" s="123" t="s">
        <v>1982</v>
      </c>
      <c r="C1503" s="121" t="s">
        <v>2147</v>
      </c>
      <c r="D1503" s="121" t="s">
        <v>287</v>
      </c>
      <c r="E1503" s="121" t="s">
        <v>288</v>
      </c>
      <c r="F1503" s="121" t="s">
        <v>168</v>
      </c>
      <c r="G1503" s="121" t="s">
        <v>1972</v>
      </c>
      <c r="H1503" s="10"/>
    </row>
    <row r="1504" spans="1:8" x14ac:dyDescent="0.25">
      <c r="A1504" s="1" t="s">
        <v>1968</v>
      </c>
      <c r="B1504" s="123" t="s">
        <v>1984</v>
      </c>
      <c r="C1504" s="121" t="s">
        <v>2147</v>
      </c>
      <c r="D1504" s="121" t="s">
        <v>174</v>
      </c>
      <c r="E1504" s="121" t="s">
        <v>734</v>
      </c>
      <c r="F1504" s="121" t="s">
        <v>168</v>
      </c>
      <c r="G1504" s="121" t="s">
        <v>1972</v>
      </c>
      <c r="H1504" s="10"/>
    </row>
    <row r="1505" spans="1:8" x14ac:dyDescent="0.25">
      <c r="A1505" s="1" t="s">
        <v>1968</v>
      </c>
      <c r="B1505" s="123" t="s">
        <v>1985</v>
      </c>
      <c r="C1505" s="121" t="s">
        <v>2147</v>
      </c>
      <c r="D1505" s="121" t="s">
        <v>292</v>
      </c>
      <c r="E1505" s="121" t="s">
        <v>288</v>
      </c>
      <c r="F1505" s="121" t="s">
        <v>168</v>
      </c>
      <c r="G1505" s="121" t="s">
        <v>1972</v>
      </c>
      <c r="H1505" s="10"/>
    </row>
    <row r="1506" spans="1:8" x14ac:dyDescent="0.25">
      <c r="A1506" s="1" t="s">
        <v>1968</v>
      </c>
      <c r="B1506" s="123" t="s">
        <v>1986</v>
      </c>
      <c r="C1506" s="121" t="s">
        <v>2147</v>
      </c>
      <c r="D1506" s="121" t="s">
        <v>294</v>
      </c>
      <c r="E1506" s="121" t="s">
        <v>168</v>
      </c>
      <c r="F1506" s="121" t="s">
        <v>168</v>
      </c>
      <c r="G1506" s="121" t="s">
        <v>1972</v>
      </c>
      <c r="H1506" s="10"/>
    </row>
    <row r="1507" spans="1:8" x14ac:dyDescent="0.25">
      <c r="A1507" s="1" t="s">
        <v>1968</v>
      </c>
      <c r="B1507" s="123" t="s">
        <v>1987</v>
      </c>
      <c r="C1507" s="121" t="s">
        <v>2147</v>
      </c>
      <c r="D1507" s="121" t="s">
        <v>294</v>
      </c>
      <c r="E1507" s="121" t="s">
        <v>168</v>
      </c>
      <c r="F1507" s="121" t="s">
        <v>168</v>
      </c>
      <c r="G1507" s="121" t="s">
        <v>1972</v>
      </c>
      <c r="H1507" s="10"/>
    </row>
    <row r="1508" spans="1:8" x14ac:dyDescent="0.25">
      <c r="A1508" s="1" t="s">
        <v>1968</v>
      </c>
      <c r="B1508" s="123" t="s">
        <v>1988</v>
      </c>
      <c r="C1508" s="121" t="s">
        <v>2147</v>
      </c>
      <c r="D1508" s="121" t="s">
        <v>294</v>
      </c>
      <c r="E1508" s="121" t="s">
        <v>168</v>
      </c>
      <c r="F1508" s="121" t="s">
        <v>168</v>
      </c>
      <c r="G1508" s="121" t="s">
        <v>1972</v>
      </c>
      <c r="H1508" s="10"/>
    </row>
    <row r="1509" spans="1:8" x14ac:dyDescent="0.25">
      <c r="A1509" s="1" t="s">
        <v>1968</v>
      </c>
      <c r="B1509" s="123" t="s">
        <v>1989</v>
      </c>
      <c r="C1509" s="121" t="s">
        <v>2147</v>
      </c>
      <c r="D1509" s="121" t="s">
        <v>222</v>
      </c>
      <c r="E1509" s="121" t="s">
        <v>223</v>
      </c>
      <c r="F1509" s="121" t="s">
        <v>168</v>
      </c>
      <c r="G1509" s="121" t="s">
        <v>1972</v>
      </c>
      <c r="H1509" s="10"/>
    </row>
    <row r="1510" spans="1:8" x14ac:dyDescent="0.25">
      <c r="A1510" s="1" t="s">
        <v>1968</v>
      </c>
      <c r="B1510" s="123" t="s">
        <v>1990</v>
      </c>
      <c r="C1510" s="121" t="s">
        <v>2147</v>
      </c>
      <c r="D1510" s="121" t="s">
        <v>292</v>
      </c>
      <c r="E1510" s="121" t="s">
        <v>288</v>
      </c>
      <c r="F1510" s="121" t="s">
        <v>168</v>
      </c>
      <c r="G1510" s="121" t="s">
        <v>1972</v>
      </c>
      <c r="H1510" s="10"/>
    </row>
    <row r="1511" spans="1:8" x14ac:dyDescent="0.25">
      <c r="A1511" s="1" t="s">
        <v>1991</v>
      </c>
      <c r="B1511" s="123" t="s">
        <v>1992</v>
      </c>
      <c r="C1511" s="121" t="s">
        <v>2148</v>
      </c>
      <c r="D1511" s="121" t="s">
        <v>506</v>
      </c>
      <c r="E1511" s="121" t="s">
        <v>444</v>
      </c>
      <c r="F1511" s="121" t="s">
        <v>168</v>
      </c>
      <c r="G1511" s="121" t="s">
        <v>1993</v>
      </c>
      <c r="H1511" s="10"/>
    </row>
    <row r="1512" spans="1:8" x14ac:dyDescent="0.25">
      <c r="A1512" s="1" t="s">
        <v>1991</v>
      </c>
      <c r="B1512" s="123" t="s">
        <v>1997</v>
      </c>
      <c r="C1512" s="121" t="s">
        <v>2147</v>
      </c>
      <c r="D1512" s="121" t="s">
        <v>174</v>
      </c>
      <c r="E1512" s="121" t="s">
        <v>444</v>
      </c>
      <c r="F1512" s="121" t="s">
        <v>168</v>
      </c>
      <c r="G1512" s="121" t="s">
        <v>1995</v>
      </c>
      <c r="H1512" s="10"/>
    </row>
    <row r="1513" spans="1:8" x14ac:dyDescent="0.25">
      <c r="A1513" s="1" t="s">
        <v>1991</v>
      </c>
      <c r="B1513" s="123" t="s">
        <v>2001</v>
      </c>
      <c r="C1513" s="121" t="s">
        <v>2147</v>
      </c>
      <c r="D1513" s="121" t="s">
        <v>174</v>
      </c>
      <c r="E1513" s="121" t="s">
        <v>481</v>
      </c>
      <c r="F1513" s="121" t="s">
        <v>168</v>
      </c>
      <c r="G1513" s="121" t="s">
        <v>1995</v>
      </c>
      <c r="H1513" s="10"/>
    </row>
    <row r="1514" spans="1:8" x14ac:dyDescent="0.25">
      <c r="A1514" s="1" t="s">
        <v>1991</v>
      </c>
      <c r="B1514" s="123" t="s">
        <v>1994</v>
      </c>
      <c r="C1514" s="121" t="s">
        <v>2150</v>
      </c>
      <c r="D1514" s="121" t="s">
        <v>192</v>
      </c>
      <c r="E1514" s="121" t="s">
        <v>195</v>
      </c>
      <c r="F1514" s="121" t="s">
        <v>168</v>
      </c>
      <c r="G1514" s="121" t="s">
        <v>1995</v>
      </c>
      <c r="H1514" s="10"/>
    </row>
    <row r="1515" spans="1:8" x14ac:dyDescent="0.25">
      <c r="A1515" s="1" t="s">
        <v>1991</v>
      </c>
      <c r="B1515" s="123" t="s">
        <v>1996</v>
      </c>
      <c r="C1515" s="121" t="s">
        <v>2150</v>
      </c>
      <c r="D1515" s="121" t="s">
        <v>192</v>
      </c>
      <c r="E1515" s="121" t="s">
        <v>193</v>
      </c>
      <c r="F1515" s="121" t="s">
        <v>168</v>
      </c>
      <c r="G1515" s="121" t="s">
        <v>1995</v>
      </c>
      <c r="H1515" s="10"/>
    </row>
    <row r="1516" spans="1:8" x14ac:dyDescent="0.25">
      <c r="A1516" s="1" t="s">
        <v>1991</v>
      </c>
      <c r="B1516" s="123" t="s">
        <v>1998</v>
      </c>
      <c r="C1516" s="121" t="s">
        <v>2150</v>
      </c>
      <c r="D1516" s="121" t="s">
        <v>177</v>
      </c>
      <c r="E1516" s="121" t="s">
        <v>198</v>
      </c>
      <c r="F1516" s="121" t="s">
        <v>168</v>
      </c>
      <c r="G1516" s="121" t="s">
        <v>1995</v>
      </c>
      <c r="H1516" s="10"/>
    </row>
    <row r="1517" spans="1:8" x14ac:dyDescent="0.25">
      <c r="A1517" s="1" t="s">
        <v>1991</v>
      </c>
      <c r="B1517" s="123" t="s">
        <v>2000</v>
      </c>
      <c r="C1517" s="121" t="s">
        <v>2150</v>
      </c>
      <c r="D1517" s="121" t="s">
        <v>183</v>
      </c>
      <c r="E1517" s="121" t="s">
        <v>444</v>
      </c>
      <c r="F1517" s="121" t="s">
        <v>168</v>
      </c>
      <c r="G1517" s="121" t="s">
        <v>1995</v>
      </c>
      <c r="H1517" s="10"/>
    </row>
    <row r="1518" spans="1:8" x14ac:dyDescent="0.25">
      <c r="A1518" s="1" t="s">
        <v>1991</v>
      </c>
      <c r="B1518" s="123" t="s">
        <v>1999</v>
      </c>
      <c r="C1518" s="121" t="s">
        <v>2150</v>
      </c>
      <c r="D1518" s="121" t="s">
        <v>200</v>
      </c>
      <c r="E1518" s="121" t="s">
        <v>168</v>
      </c>
      <c r="F1518" s="121" t="s">
        <v>168</v>
      </c>
      <c r="G1518" s="121" t="s">
        <v>1995</v>
      </c>
      <c r="H1518" s="10"/>
    </row>
    <row r="1519" spans="1:8" x14ac:dyDescent="0.25">
      <c r="A1519" s="1" t="s">
        <v>1991</v>
      </c>
      <c r="B1519" s="123" t="s">
        <v>2002</v>
      </c>
      <c r="C1519" s="121" t="s">
        <v>2150</v>
      </c>
      <c r="D1519" s="121" t="s">
        <v>180</v>
      </c>
      <c r="E1519" s="121" t="s">
        <v>168</v>
      </c>
      <c r="F1519" s="121" t="s">
        <v>168</v>
      </c>
      <c r="G1519" s="121" t="s">
        <v>1995</v>
      </c>
      <c r="H1519" s="10"/>
    </row>
    <row r="1520" spans="1:8" x14ac:dyDescent="0.25">
      <c r="A1520" s="1" t="s">
        <v>2003</v>
      </c>
      <c r="B1520" s="123" t="s">
        <v>2020</v>
      </c>
      <c r="C1520" s="121" t="s">
        <v>2148</v>
      </c>
      <c r="D1520" s="121" t="s">
        <v>2021</v>
      </c>
      <c r="E1520" s="121" t="s">
        <v>168</v>
      </c>
      <c r="F1520" s="121" t="s">
        <v>168</v>
      </c>
      <c r="G1520" s="121" t="s">
        <v>2005</v>
      </c>
      <c r="H1520" s="10"/>
    </row>
    <row r="1521" spans="1:8" x14ac:dyDescent="0.25">
      <c r="A1521" s="1" t="s">
        <v>2003</v>
      </c>
      <c r="B1521" s="123" t="s">
        <v>2023</v>
      </c>
      <c r="C1521" s="121" t="s">
        <v>2149</v>
      </c>
      <c r="D1521" s="121" t="s">
        <v>183</v>
      </c>
      <c r="E1521" s="121" t="s">
        <v>181</v>
      </c>
      <c r="F1521" s="121" t="s">
        <v>168</v>
      </c>
      <c r="G1521" s="121" t="s">
        <v>2005</v>
      </c>
      <c r="H1521" s="10"/>
    </row>
    <row r="1522" spans="1:8" x14ac:dyDescent="0.25">
      <c r="A1522" s="1" t="s">
        <v>2003</v>
      </c>
      <c r="B1522" s="123" t="s">
        <v>2019</v>
      </c>
      <c r="C1522" s="121" t="s">
        <v>2147</v>
      </c>
      <c r="D1522" s="121" t="s">
        <v>1451</v>
      </c>
      <c r="E1522" s="121" t="s">
        <v>909</v>
      </c>
      <c r="F1522" s="121" t="s">
        <v>168</v>
      </c>
      <c r="G1522" s="121" t="s">
        <v>2005</v>
      </c>
      <c r="H1522" s="10"/>
    </row>
    <row r="1523" spans="1:8" x14ac:dyDescent="0.25">
      <c r="A1523" s="1" t="s">
        <v>2003</v>
      </c>
      <c r="B1523" s="123" t="s">
        <v>2022</v>
      </c>
      <c r="C1523" s="121" t="s">
        <v>2147</v>
      </c>
      <c r="D1523" s="121" t="s">
        <v>292</v>
      </c>
      <c r="E1523" s="121" t="s">
        <v>288</v>
      </c>
      <c r="F1523" s="121" t="s">
        <v>168</v>
      </c>
      <c r="G1523" s="121" t="s">
        <v>2005</v>
      </c>
      <c r="H1523" s="10"/>
    </row>
    <row r="1524" spans="1:8" x14ac:dyDescent="0.25">
      <c r="A1524" s="1" t="s">
        <v>2003</v>
      </c>
      <c r="B1524" s="123" t="s">
        <v>2017</v>
      </c>
      <c r="C1524" s="121" t="s">
        <v>2147</v>
      </c>
      <c r="D1524" s="121" t="s">
        <v>260</v>
      </c>
      <c r="E1524" s="121" t="s">
        <v>909</v>
      </c>
      <c r="F1524" s="121" t="s">
        <v>168</v>
      </c>
      <c r="G1524" s="121" t="s">
        <v>2005</v>
      </c>
      <c r="H1524" s="10"/>
    </row>
    <row r="1525" spans="1:8" x14ac:dyDescent="0.25">
      <c r="A1525" s="1" t="s">
        <v>2003</v>
      </c>
      <c r="B1525" s="123" t="s">
        <v>2016</v>
      </c>
      <c r="C1525" s="121" t="s">
        <v>2147</v>
      </c>
      <c r="D1525" s="121" t="s">
        <v>260</v>
      </c>
      <c r="E1525" s="121" t="s">
        <v>909</v>
      </c>
      <c r="F1525" s="121" t="s">
        <v>168</v>
      </c>
      <c r="G1525" s="121" t="s">
        <v>2005</v>
      </c>
      <c r="H1525" s="10"/>
    </row>
    <row r="1526" spans="1:8" x14ac:dyDescent="0.25">
      <c r="A1526" s="1" t="s">
        <v>2003</v>
      </c>
      <c r="B1526" s="123" t="s">
        <v>2018</v>
      </c>
      <c r="C1526" s="121" t="s">
        <v>2147</v>
      </c>
      <c r="D1526" s="121" t="s">
        <v>260</v>
      </c>
      <c r="E1526" s="121" t="s">
        <v>909</v>
      </c>
      <c r="F1526" s="121" t="s">
        <v>168</v>
      </c>
      <c r="G1526" s="121" t="s">
        <v>2005</v>
      </c>
      <c r="H1526" s="10"/>
    </row>
    <row r="1527" spans="1:8" ht="12.75" customHeight="1" x14ac:dyDescent="0.25">
      <c r="A1527" s="1" t="s">
        <v>2003</v>
      </c>
      <c r="B1527" s="123" t="s">
        <v>2008</v>
      </c>
      <c r="C1527" s="121" t="s">
        <v>2150</v>
      </c>
      <c r="D1527" s="121" t="s">
        <v>357</v>
      </c>
      <c r="E1527" s="121" t="s">
        <v>909</v>
      </c>
      <c r="F1527" s="121" t="s">
        <v>168</v>
      </c>
      <c r="G1527" s="121" t="s">
        <v>2005</v>
      </c>
      <c r="H1527" s="10"/>
    </row>
    <row r="1528" spans="1:8" x14ac:dyDescent="0.25">
      <c r="A1528" s="1" t="s">
        <v>2003</v>
      </c>
      <c r="B1528" s="123" t="s">
        <v>2009</v>
      </c>
      <c r="C1528" s="121" t="s">
        <v>2150</v>
      </c>
      <c r="D1528" s="121" t="s">
        <v>357</v>
      </c>
      <c r="E1528" s="121" t="s">
        <v>909</v>
      </c>
      <c r="F1528" s="121" t="s">
        <v>168</v>
      </c>
      <c r="G1528" s="121" t="s">
        <v>2005</v>
      </c>
      <c r="H1528" s="10"/>
    </row>
    <row r="1529" spans="1:8" x14ac:dyDescent="0.25">
      <c r="A1529" s="1" t="s">
        <v>2003</v>
      </c>
      <c r="B1529" s="123" t="s">
        <v>2004</v>
      </c>
      <c r="C1529" s="121" t="s">
        <v>2150</v>
      </c>
      <c r="D1529" s="121" t="s">
        <v>357</v>
      </c>
      <c r="E1529" s="121" t="s">
        <v>261</v>
      </c>
      <c r="F1529" s="121" t="s">
        <v>168</v>
      </c>
      <c r="G1529" s="121" t="s">
        <v>2005</v>
      </c>
      <c r="H1529" s="10"/>
    </row>
    <row r="1530" spans="1:8" x14ac:dyDescent="0.25">
      <c r="A1530" s="1" t="s">
        <v>2003</v>
      </c>
      <c r="B1530" s="123" t="s">
        <v>2010</v>
      </c>
      <c r="C1530" s="121" t="s">
        <v>2150</v>
      </c>
      <c r="D1530" s="121" t="s">
        <v>357</v>
      </c>
      <c r="E1530" s="121" t="s">
        <v>909</v>
      </c>
      <c r="F1530" s="121" t="s">
        <v>168</v>
      </c>
      <c r="G1530" s="121" t="s">
        <v>2005</v>
      </c>
      <c r="H1530" s="10"/>
    </row>
    <row r="1531" spans="1:8" x14ac:dyDescent="0.25">
      <c r="A1531" s="1" t="s">
        <v>2003</v>
      </c>
      <c r="B1531" s="123" t="s">
        <v>2006</v>
      </c>
      <c r="C1531" s="121" t="s">
        <v>2150</v>
      </c>
      <c r="D1531" s="121" t="s">
        <v>357</v>
      </c>
      <c r="E1531" s="121" t="s">
        <v>909</v>
      </c>
      <c r="F1531" s="121" t="s">
        <v>168</v>
      </c>
      <c r="G1531" s="121" t="s">
        <v>2005</v>
      </c>
      <c r="H1531" s="10"/>
    </row>
    <row r="1532" spans="1:8" x14ac:dyDescent="0.25">
      <c r="A1532" s="1" t="s">
        <v>2003</v>
      </c>
      <c r="B1532" s="123" t="s">
        <v>2011</v>
      </c>
      <c r="C1532" s="121" t="s">
        <v>2150</v>
      </c>
      <c r="D1532" s="121" t="s">
        <v>357</v>
      </c>
      <c r="E1532" s="121" t="s">
        <v>909</v>
      </c>
      <c r="F1532" s="121" t="s">
        <v>168</v>
      </c>
      <c r="G1532" s="121" t="s">
        <v>2005</v>
      </c>
      <c r="H1532" s="10"/>
    </row>
    <row r="1533" spans="1:8" x14ac:dyDescent="0.25">
      <c r="A1533" s="1" t="s">
        <v>2003</v>
      </c>
      <c r="B1533" s="123" t="s">
        <v>2012</v>
      </c>
      <c r="C1533" s="121" t="s">
        <v>2150</v>
      </c>
      <c r="D1533" s="121" t="s">
        <v>357</v>
      </c>
      <c r="E1533" s="121" t="s">
        <v>909</v>
      </c>
      <c r="F1533" s="121" t="s">
        <v>168</v>
      </c>
      <c r="G1533" s="121" t="s">
        <v>2005</v>
      </c>
      <c r="H1533" s="10"/>
    </row>
    <row r="1534" spans="1:8" x14ac:dyDescent="0.25">
      <c r="A1534" s="1" t="s">
        <v>2003</v>
      </c>
      <c r="B1534" s="123" t="s">
        <v>2015</v>
      </c>
      <c r="C1534" s="121" t="s">
        <v>2150</v>
      </c>
      <c r="D1534" s="121" t="s">
        <v>357</v>
      </c>
      <c r="E1534" s="121" t="s">
        <v>909</v>
      </c>
      <c r="F1534" s="121" t="s">
        <v>168</v>
      </c>
      <c r="G1534" s="121" t="s">
        <v>2005</v>
      </c>
      <c r="H1534" s="10"/>
    </row>
    <row r="1535" spans="1:8" x14ac:dyDescent="0.25">
      <c r="A1535" s="1" t="s">
        <v>2003</v>
      </c>
      <c r="B1535" s="123" t="s">
        <v>2024</v>
      </c>
      <c r="C1535" s="121" t="s">
        <v>2150</v>
      </c>
      <c r="D1535" s="121" t="s">
        <v>301</v>
      </c>
      <c r="E1535" s="121" t="s">
        <v>909</v>
      </c>
      <c r="F1535" s="121" t="s">
        <v>168</v>
      </c>
      <c r="G1535" s="121" t="s">
        <v>2005</v>
      </c>
      <c r="H1535" s="10"/>
    </row>
    <row r="1536" spans="1:8" x14ac:dyDescent="0.25">
      <c r="A1536" s="1" t="s">
        <v>2003</v>
      </c>
      <c r="B1536" s="123" t="s">
        <v>2007</v>
      </c>
      <c r="C1536" s="121" t="s">
        <v>2150</v>
      </c>
      <c r="D1536" s="121" t="s">
        <v>357</v>
      </c>
      <c r="E1536" s="121" t="s">
        <v>909</v>
      </c>
      <c r="F1536" s="121" t="s">
        <v>168</v>
      </c>
      <c r="G1536" s="121" t="s">
        <v>2005</v>
      </c>
      <c r="H1536" s="10"/>
    </row>
    <row r="1537" spans="1:8" x14ac:dyDescent="0.25">
      <c r="A1537" s="1" t="s">
        <v>2003</v>
      </c>
      <c r="B1537" s="123" t="s">
        <v>2013</v>
      </c>
      <c r="C1537" s="121" t="s">
        <v>2150</v>
      </c>
      <c r="D1537" s="121" t="s">
        <v>357</v>
      </c>
      <c r="E1537" s="121" t="s">
        <v>909</v>
      </c>
      <c r="F1537" s="121" t="s">
        <v>168</v>
      </c>
      <c r="G1537" s="121" t="s">
        <v>2005</v>
      </c>
      <c r="H1537" s="10"/>
    </row>
    <row r="1538" spans="1:8" x14ac:dyDescent="0.25">
      <c r="A1538" s="1" t="s">
        <v>2003</v>
      </c>
      <c r="B1538" s="123" t="s">
        <v>2014</v>
      </c>
      <c r="C1538" s="121" t="s">
        <v>2150</v>
      </c>
      <c r="D1538" s="121" t="s">
        <v>357</v>
      </c>
      <c r="E1538" s="121" t="s">
        <v>909</v>
      </c>
      <c r="F1538" s="121" t="s">
        <v>168</v>
      </c>
      <c r="G1538" s="121" t="s">
        <v>2005</v>
      </c>
      <c r="H1538" s="10"/>
    </row>
    <row r="1539" spans="1:8" x14ac:dyDescent="0.25">
      <c r="A1539" s="1" t="s">
        <v>2025</v>
      </c>
      <c r="B1539" s="123" t="s">
        <v>2036</v>
      </c>
      <c r="C1539" s="121" t="s">
        <v>2148</v>
      </c>
      <c r="D1539" s="121" t="s">
        <v>2037</v>
      </c>
      <c r="E1539" s="121" t="s">
        <v>168</v>
      </c>
      <c r="F1539" s="121" t="s">
        <v>168</v>
      </c>
      <c r="G1539" s="121" t="s">
        <v>2027</v>
      </c>
      <c r="H1539" s="10"/>
    </row>
    <row r="1540" spans="1:8" x14ac:dyDescent="0.25">
      <c r="A1540" s="1" t="s">
        <v>2025</v>
      </c>
      <c r="B1540" s="123" t="s">
        <v>2040</v>
      </c>
      <c r="C1540" s="121" t="s">
        <v>2149</v>
      </c>
      <c r="D1540" s="121" t="s">
        <v>183</v>
      </c>
      <c r="E1540" s="121" t="s">
        <v>181</v>
      </c>
      <c r="F1540" s="121" t="s">
        <v>168</v>
      </c>
      <c r="G1540" s="121" t="s">
        <v>2027</v>
      </c>
      <c r="H1540" s="10"/>
    </row>
    <row r="1541" spans="1:8" x14ac:dyDescent="0.25">
      <c r="A1541" s="1" t="s">
        <v>2025</v>
      </c>
      <c r="B1541" s="123" t="s">
        <v>2043</v>
      </c>
      <c r="C1541" s="121" t="s">
        <v>2149</v>
      </c>
      <c r="D1541" s="121" t="s">
        <v>2044</v>
      </c>
      <c r="E1541" s="121" t="s">
        <v>168</v>
      </c>
      <c r="F1541" s="121" t="s">
        <v>168</v>
      </c>
      <c r="G1541" s="121" t="s">
        <v>2027</v>
      </c>
      <c r="H1541" s="10"/>
    </row>
    <row r="1542" spans="1:8" x14ac:dyDescent="0.25">
      <c r="A1542" s="1" t="s">
        <v>2025</v>
      </c>
      <c r="B1542" s="123" t="s">
        <v>2030</v>
      </c>
      <c r="C1542" s="121" t="s">
        <v>2147</v>
      </c>
      <c r="D1542" s="121" t="s">
        <v>260</v>
      </c>
      <c r="E1542" s="121" t="s">
        <v>909</v>
      </c>
      <c r="F1542" s="121" t="s">
        <v>168</v>
      </c>
      <c r="G1542" s="121" t="s">
        <v>2027</v>
      </c>
      <c r="H1542" s="10"/>
    </row>
    <row r="1543" spans="1:8" x14ac:dyDescent="0.25">
      <c r="A1543" s="1" t="s">
        <v>2025</v>
      </c>
      <c r="B1543" s="123" t="s">
        <v>2029</v>
      </c>
      <c r="C1543" s="121" t="s">
        <v>2147</v>
      </c>
      <c r="D1543" s="121" t="s">
        <v>260</v>
      </c>
      <c r="E1543" s="121" t="s">
        <v>909</v>
      </c>
      <c r="F1543" s="121" t="s">
        <v>168</v>
      </c>
      <c r="G1543" s="121" t="s">
        <v>2027</v>
      </c>
      <c r="H1543" s="10"/>
    </row>
    <row r="1544" spans="1:8" x14ac:dyDescent="0.25">
      <c r="A1544" s="1" t="s">
        <v>2025</v>
      </c>
      <c r="B1544" s="123" t="s">
        <v>2031</v>
      </c>
      <c r="C1544" s="121" t="s">
        <v>2147</v>
      </c>
      <c r="D1544" s="121" t="s">
        <v>260</v>
      </c>
      <c r="E1544" s="121" t="s">
        <v>909</v>
      </c>
      <c r="F1544" s="121" t="s">
        <v>168</v>
      </c>
      <c r="G1544" s="121" t="s">
        <v>2027</v>
      </c>
      <c r="H1544" s="10"/>
    </row>
    <row r="1545" spans="1:8" x14ac:dyDescent="0.25">
      <c r="A1545" s="1" t="s">
        <v>2025</v>
      </c>
      <c r="B1545" s="123" t="s">
        <v>2038</v>
      </c>
      <c r="C1545" s="121" t="s">
        <v>2147</v>
      </c>
      <c r="D1545" s="121" t="s">
        <v>222</v>
      </c>
      <c r="E1545" s="121" t="s">
        <v>223</v>
      </c>
      <c r="F1545" s="121" t="s">
        <v>168</v>
      </c>
      <c r="G1545" s="121" t="s">
        <v>2027</v>
      </c>
      <c r="H1545" s="10"/>
    </row>
    <row r="1546" spans="1:8" x14ac:dyDescent="0.25">
      <c r="A1546" s="1" t="s">
        <v>2025</v>
      </c>
      <c r="B1546" s="123" t="s">
        <v>2039</v>
      </c>
      <c r="C1546" s="121" t="s">
        <v>2147</v>
      </c>
      <c r="D1546" s="121" t="s">
        <v>1332</v>
      </c>
      <c r="E1546" s="121" t="s">
        <v>168</v>
      </c>
      <c r="F1546" s="121" t="s">
        <v>168</v>
      </c>
      <c r="G1546" s="121" t="s">
        <v>2027</v>
      </c>
      <c r="H1546" s="10"/>
    </row>
    <row r="1547" spans="1:8" x14ac:dyDescent="0.25">
      <c r="A1547" s="1" t="s">
        <v>2025</v>
      </c>
      <c r="B1547" s="123" t="s">
        <v>2035</v>
      </c>
      <c r="C1547" s="121" t="s">
        <v>2147</v>
      </c>
      <c r="D1547" s="121" t="s">
        <v>1451</v>
      </c>
      <c r="E1547" s="121" t="s">
        <v>909</v>
      </c>
      <c r="F1547" s="121" t="s">
        <v>168</v>
      </c>
      <c r="G1547" s="121" t="s">
        <v>2027</v>
      </c>
      <c r="H1547" s="10"/>
    </row>
    <row r="1548" spans="1:8" x14ac:dyDescent="0.25">
      <c r="A1548" s="1" t="s">
        <v>2025</v>
      </c>
      <c r="B1548" s="123" t="s">
        <v>2041</v>
      </c>
      <c r="C1548" s="121" t="s">
        <v>2147</v>
      </c>
      <c r="D1548" s="121" t="s">
        <v>174</v>
      </c>
      <c r="E1548" s="121" t="s">
        <v>444</v>
      </c>
      <c r="F1548" s="121" t="s">
        <v>168</v>
      </c>
      <c r="G1548" s="121" t="s">
        <v>2027</v>
      </c>
      <c r="H1548" s="10"/>
    </row>
    <row r="1549" spans="1:8" x14ac:dyDescent="0.25">
      <c r="A1549" s="1" t="s">
        <v>2025</v>
      </c>
      <c r="B1549" s="123" t="s">
        <v>2042</v>
      </c>
      <c r="C1549" s="121" t="s">
        <v>2147</v>
      </c>
      <c r="D1549" s="121" t="s">
        <v>292</v>
      </c>
      <c r="E1549" s="121" t="s">
        <v>288</v>
      </c>
      <c r="F1549" s="121" t="s">
        <v>168</v>
      </c>
      <c r="G1549" s="121" t="s">
        <v>2027</v>
      </c>
      <c r="H1549" s="10"/>
    </row>
    <row r="1550" spans="1:8" x14ac:dyDescent="0.25">
      <c r="A1550" s="1" t="s">
        <v>2025</v>
      </c>
      <c r="B1550" s="123" t="s">
        <v>2032</v>
      </c>
      <c r="C1550" s="121" t="s">
        <v>2147</v>
      </c>
      <c r="D1550" s="121" t="s">
        <v>260</v>
      </c>
      <c r="E1550" s="121" t="s">
        <v>909</v>
      </c>
      <c r="F1550" s="121" t="s">
        <v>168</v>
      </c>
      <c r="G1550" s="121" t="s">
        <v>2027</v>
      </c>
      <c r="H1550" s="10"/>
    </row>
    <row r="1551" spans="1:8" x14ac:dyDescent="0.25">
      <c r="A1551" s="1" t="s">
        <v>2025</v>
      </c>
      <c r="B1551" s="123" t="s">
        <v>2045</v>
      </c>
      <c r="C1551" s="121" t="s">
        <v>2147</v>
      </c>
      <c r="D1551" s="121" t="s">
        <v>167</v>
      </c>
      <c r="E1551" s="121" t="s">
        <v>168</v>
      </c>
      <c r="F1551" s="121" t="s">
        <v>169</v>
      </c>
      <c r="G1551" s="121" t="s">
        <v>2027</v>
      </c>
      <c r="H1551" s="10"/>
    </row>
    <row r="1552" spans="1:8" x14ac:dyDescent="0.25">
      <c r="A1552" s="1" t="s">
        <v>2025</v>
      </c>
      <c r="B1552" s="123" t="s">
        <v>2033</v>
      </c>
      <c r="C1552" s="121" t="s">
        <v>2147</v>
      </c>
      <c r="D1552" s="121" t="s">
        <v>260</v>
      </c>
      <c r="E1552" s="121" t="s">
        <v>909</v>
      </c>
      <c r="F1552" s="121" t="s">
        <v>168</v>
      </c>
      <c r="G1552" s="121" t="s">
        <v>2027</v>
      </c>
      <c r="H1552" s="10"/>
    </row>
    <row r="1553" spans="1:8" x14ac:dyDescent="0.25">
      <c r="A1553" s="1" t="s">
        <v>2025</v>
      </c>
      <c r="B1553" s="123" t="s">
        <v>2034</v>
      </c>
      <c r="C1553" s="121" t="s">
        <v>2147</v>
      </c>
      <c r="D1553" s="121" t="s">
        <v>260</v>
      </c>
      <c r="E1553" s="121" t="s">
        <v>909</v>
      </c>
      <c r="F1553" s="121" t="s">
        <v>168</v>
      </c>
      <c r="G1553" s="121" t="s">
        <v>2027</v>
      </c>
      <c r="H1553" s="10"/>
    </row>
    <row r="1554" spans="1:8" x14ac:dyDescent="0.25">
      <c r="A1554" s="1" t="s">
        <v>2025</v>
      </c>
      <c r="B1554" s="123" t="s">
        <v>2046</v>
      </c>
      <c r="C1554" s="121" t="s">
        <v>2150</v>
      </c>
      <c r="D1554" s="121" t="s">
        <v>200</v>
      </c>
      <c r="E1554" s="121" t="s">
        <v>909</v>
      </c>
      <c r="F1554" s="121" t="s">
        <v>168</v>
      </c>
      <c r="G1554" s="121" t="s">
        <v>2027</v>
      </c>
      <c r="H1554" s="10"/>
    </row>
    <row r="1555" spans="1:8" x14ac:dyDescent="0.25">
      <c r="A1555" s="1" t="s">
        <v>2025</v>
      </c>
      <c r="B1555" s="123" t="s">
        <v>2028</v>
      </c>
      <c r="C1555" s="121" t="s">
        <v>2150</v>
      </c>
      <c r="D1555" s="121" t="s">
        <v>357</v>
      </c>
      <c r="E1555" s="121" t="s">
        <v>168</v>
      </c>
      <c r="F1555" s="121" t="s">
        <v>168</v>
      </c>
      <c r="G1555" s="121" t="s">
        <v>2027</v>
      </c>
      <c r="H1555" s="10"/>
    </row>
    <row r="1556" spans="1:8" x14ac:dyDescent="0.25">
      <c r="A1556" s="1" t="s">
        <v>2025</v>
      </c>
      <c r="B1556" s="123" t="s">
        <v>2026</v>
      </c>
      <c r="C1556" s="121" t="s">
        <v>2150</v>
      </c>
      <c r="D1556" s="121" t="s">
        <v>192</v>
      </c>
      <c r="E1556" s="121" t="s">
        <v>168</v>
      </c>
      <c r="F1556" s="121" t="s">
        <v>168</v>
      </c>
      <c r="G1556" s="121" t="s">
        <v>2027</v>
      </c>
      <c r="H1556" s="10"/>
    </row>
    <row r="1557" spans="1:8" x14ac:dyDescent="0.25">
      <c r="A1557" s="1" t="s">
        <v>2047</v>
      </c>
      <c r="B1557" s="123" t="s">
        <v>2048</v>
      </c>
      <c r="C1557" s="121" t="s">
        <v>2148</v>
      </c>
      <c r="D1557" s="121" t="s">
        <v>2049</v>
      </c>
      <c r="E1557" s="121" t="s">
        <v>168</v>
      </c>
      <c r="F1557" s="121" t="s">
        <v>168</v>
      </c>
      <c r="G1557" s="121" t="s">
        <v>2050</v>
      </c>
      <c r="H1557" s="10"/>
    </row>
    <row r="1558" spans="1:8" x14ac:dyDescent="0.25">
      <c r="A1558" s="1" t="s">
        <v>2047</v>
      </c>
      <c r="B1558" s="123" t="s">
        <v>2051</v>
      </c>
      <c r="C1558" s="121" t="s">
        <v>2149</v>
      </c>
      <c r="D1558" s="121" t="s">
        <v>180</v>
      </c>
      <c r="E1558" s="121" t="s">
        <v>658</v>
      </c>
      <c r="F1558" s="121" t="s">
        <v>168</v>
      </c>
      <c r="G1558" s="121" t="s">
        <v>2050</v>
      </c>
      <c r="H1558" s="10"/>
    </row>
    <row r="1559" spans="1:8" x14ac:dyDescent="0.25">
      <c r="A1559" s="1" t="s">
        <v>2047</v>
      </c>
      <c r="B1559" s="123" t="s">
        <v>2053</v>
      </c>
      <c r="C1559" s="121" t="s">
        <v>2149</v>
      </c>
      <c r="D1559" s="121" t="s">
        <v>183</v>
      </c>
      <c r="E1559" s="121" t="s">
        <v>228</v>
      </c>
      <c r="F1559" s="121" t="s">
        <v>168</v>
      </c>
      <c r="G1559" s="121" t="s">
        <v>2050</v>
      </c>
      <c r="H1559" s="10"/>
    </row>
    <row r="1560" spans="1:8" x14ac:dyDescent="0.25">
      <c r="A1560" s="1" t="s">
        <v>2047</v>
      </c>
      <c r="B1560" s="123" t="s">
        <v>2054</v>
      </c>
      <c r="C1560" s="121" t="s">
        <v>2149</v>
      </c>
      <c r="D1560" s="121" t="s">
        <v>180</v>
      </c>
      <c r="E1560" s="121" t="s">
        <v>178</v>
      </c>
      <c r="F1560" s="121" t="s">
        <v>168</v>
      </c>
      <c r="G1560" s="121" t="s">
        <v>2050</v>
      </c>
      <c r="H1560" s="10"/>
    </row>
    <row r="1561" spans="1:8" x14ac:dyDescent="0.25">
      <c r="A1561" s="1" t="s">
        <v>2047</v>
      </c>
      <c r="B1561" s="123" t="s">
        <v>2056</v>
      </c>
      <c r="C1561" s="121" t="s">
        <v>2149</v>
      </c>
      <c r="D1561" s="121" t="s">
        <v>183</v>
      </c>
      <c r="E1561" s="121" t="s">
        <v>181</v>
      </c>
      <c r="F1561" s="121" t="s">
        <v>168</v>
      </c>
      <c r="G1561" s="121" t="s">
        <v>2050</v>
      </c>
      <c r="H1561" s="10"/>
    </row>
    <row r="1562" spans="1:8" x14ac:dyDescent="0.25">
      <c r="A1562" s="1" t="s">
        <v>2047</v>
      </c>
      <c r="B1562" s="123" t="s">
        <v>2058</v>
      </c>
      <c r="C1562" s="121" t="s">
        <v>2149</v>
      </c>
      <c r="D1562" s="121" t="s">
        <v>180</v>
      </c>
      <c r="E1562" s="121" t="s">
        <v>228</v>
      </c>
      <c r="F1562" s="121" t="s">
        <v>168</v>
      </c>
      <c r="G1562" s="121" t="s">
        <v>2050</v>
      </c>
      <c r="H1562" s="10"/>
    </row>
    <row r="1563" spans="1:8" x14ac:dyDescent="0.25">
      <c r="A1563" s="1" t="s">
        <v>2047</v>
      </c>
      <c r="B1563" s="123" t="s">
        <v>2055</v>
      </c>
      <c r="C1563" s="121" t="s">
        <v>2147</v>
      </c>
      <c r="D1563" s="121" t="s">
        <v>274</v>
      </c>
      <c r="E1563" s="121" t="s">
        <v>168</v>
      </c>
      <c r="F1563" s="121" t="s">
        <v>169</v>
      </c>
      <c r="G1563" s="121" t="s">
        <v>2050</v>
      </c>
      <c r="H1563" s="10"/>
    </row>
    <row r="1564" spans="1:8" x14ac:dyDescent="0.25">
      <c r="A1564" s="1" t="s">
        <v>2047</v>
      </c>
      <c r="B1564" s="123" t="s">
        <v>2052</v>
      </c>
      <c r="C1564" s="121" t="s">
        <v>2150</v>
      </c>
      <c r="D1564" s="121" t="s">
        <v>180</v>
      </c>
      <c r="E1564" s="121" t="s">
        <v>444</v>
      </c>
      <c r="F1564" s="121" t="s">
        <v>168</v>
      </c>
      <c r="G1564" s="121" t="s">
        <v>2050</v>
      </c>
      <c r="H1564" s="10"/>
    </row>
    <row r="1565" spans="1:8" x14ac:dyDescent="0.25">
      <c r="A1565" s="1" t="s">
        <v>2047</v>
      </c>
      <c r="B1565" s="123" t="s">
        <v>2057</v>
      </c>
      <c r="C1565" s="121" t="s">
        <v>2150</v>
      </c>
      <c r="D1565" s="121" t="s">
        <v>183</v>
      </c>
      <c r="E1565" s="121" t="s">
        <v>444</v>
      </c>
      <c r="F1565" s="121" t="s">
        <v>168</v>
      </c>
      <c r="G1565" s="121" t="s">
        <v>2050</v>
      </c>
      <c r="H1565" s="10"/>
    </row>
    <row r="1566" spans="1:8" x14ac:dyDescent="0.25">
      <c r="A1566" s="1" t="s">
        <v>2047</v>
      </c>
      <c r="B1566" s="123" t="s">
        <v>2061</v>
      </c>
      <c r="C1566" s="121" t="s">
        <v>2148</v>
      </c>
      <c r="D1566" s="121" t="s">
        <v>506</v>
      </c>
      <c r="E1566" s="121" t="s">
        <v>181</v>
      </c>
      <c r="F1566" s="121" t="s">
        <v>168</v>
      </c>
      <c r="G1566" s="121" t="s">
        <v>2060</v>
      </c>
      <c r="H1566" s="10"/>
    </row>
    <row r="1567" spans="1:8" x14ac:dyDescent="0.25">
      <c r="A1567" s="1" t="s">
        <v>2047</v>
      </c>
      <c r="B1567" s="123" t="s">
        <v>2062</v>
      </c>
      <c r="C1567" s="121" t="s">
        <v>2149</v>
      </c>
      <c r="D1567" s="121" t="s">
        <v>180</v>
      </c>
      <c r="E1567" s="121" t="s">
        <v>271</v>
      </c>
      <c r="F1567" s="121" t="s">
        <v>168</v>
      </c>
      <c r="G1567" s="121" t="s">
        <v>2060</v>
      </c>
      <c r="H1567" s="10"/>
    </row>
    <row r="1568" spans="1:8" x14ac:dyDescent="0.25">
      <c r="A1568" s="1" t="s">
        <v>2047</v>
      </c>
      <c r="B1568" s="123" t="s">
        <v>2063</v>
      </c>
      <c r="C1568" s="121" t="s">
        <v>2149</v>
      </c>
      <c r="D1568" s="121" t="s">
        <v>177</v>
      </c>
      <c r="E1568" s="121" t="s">
        <v>271</v>
      </c>
      <c r="F1568" s="121" t="s">
        <v>168</v>
      </c>
      <c r="G1568" s="121" t="s">
        <v>2060</v>
      </c>
      <c r="H1568" s="10"/>
    </row>
    <row r="1569" spans="1:8" x14ac:dyDescent="0.25">
      <c r="A1569" s="1" t="s">
        <v>2047</v>
      </c>
      <c r="B1569" s="123" t="s">
        <v>2064</v>
      </c>
      <c r="C1569" s="121" t="s">
        <v>2149</v>
      </c>
      <c r="D1569" s="121" t="s">
        <v>183</v>
      </c>
      <c r="E1569" s="121" t="s">
        <v>271</v>
      </c>
      <c r="F1569" s="121" t="s">
        <v>168</v>
      </c>
      <c r="G1569" s="121" t="s">
        <v>2060</v>
      </c>
      <c r="H1569" s="10"/>
    </row>
    <row r="1570" spans="1:8" ht="12" customHeight="1" x14ac:dyDescent="0.25">
      <c r="A1570" s="1" t="s">
        <v>2047</v>
      </c>
      <c r="B1570" s="123" t="s">
        <v>2065</v>
      </c>
      <c r="C1570" s="121" t="s">
        <v>2149</v>
      </c>
      <c r="D1570" s="121" t="s">
        <v>177</v>
      </c>
      <c r="E1570" s="121" t="s">
        <v>181</v>
      </c>
      <c r="F1570" s="121" t="s">
        <v>168</v>
      </c>
      <c r="G1570" s="121" t="s">
        <v>2060</v>
      </c>
      <c r="H1570" s="10"/>
    </row>
    <row r="1571" spans="1:8" x14ac:dyDescent="0.25">
      <c r="A1571" s="1" t="s">
        <v>2047</v>
      </c>
      <c r="B1571" s="123" t="s">
        <v>2066</v>
      </c>
      <c r="C1571" s="121" t="s">
        <v>2149</v>
      </c>
      <c r="D1571" s="121" t="s">
        <v>183</v>
      </c>
      <c r="E1571" s="121" t="s">
        <v>175</v>
      </c>
      <c r="F1571" s="121" t="s">
        <v>168</v>
      </c>
      <c r="G1571" s="121" t="s">
        <v>2060</v>
      </c>
      <c r="H1571" s="10"/>
    </row>
    <row r="1572" spans="1:8" x14ac:dyDescent="0.25">
      <c r="A1572" s="1" t="s">
        <v>2047</v>
      </c>
      <c r="B1572" s="123" t="s">
        <v>2067</v>
      </c>
      <c r="C1572" s="121" t="s">
        <v>2149</v>
      </c>
      <c r="D1572" s="121" t="s">
        <v>183</v>
      </c>
      <c r="E1572" s="121" t="s">
        <v>175</v>
      </c>
      <c r="F1572" s="121" t="s">
        <v>168</v>
      </c>
      <c r="G1572" s="121" t="s">
        <v>2060</v>
      </c>
      <c r="H1572" s="10"/>
    </row>
    <row r="1573" spans="1:8" x14ac:dyDescent="0.25">
      <c r="A1573" s="1" t="s">
        <v>2047</v>
      </c>
      <c r="B1573" s="123" t="s">
        <v>2075</v>
      </c>
      <c r="C1573" s="121" t="s">
        <v>2149</v>
      </c>
      <c r="D1573" s="121" t="s">
        <v>177</v>
      </c>
      <c r="E1573" s="121" t="s">
        <v>178</v>
      </c>
      <c r="F1573" s="121" t="s">
        <v>168</v>
      </c>
      <c r="G1573" s="121" t="s">
        <v>2060</v>
      </c>
      <c r="H1573" s="10"/>
    </row>
    <row r="1574" spans="1:8" x14ac:dyDescent="0.25">
      <c r="A1574" s="1" t="s">
        <v>2047</v>
      </c>
      <c r="B1574" s="123" t="s">
        <v>2076</v>
      </c>
      <c r="C1574" s="121" t="s">
        <v>2149</v>
      </c>
      <c r="D1574" s="121" t="s">
        <v>268</v>
      </c>
      <c r="E1574" s="121" t="s">
        <v>181</v>
      </c>
      <c r="F1574" s="121" t="s">
        <v>168</v>
      </c>
      <c r="G1574" s="121" t="s">
        <v>2060</v>
      </c>
      <c r="H1574" s="10"/>
    </row>
    <row r="1575" spans="1:8" x14ac:dyDescent="0.25">
      <c r="A1575" s="1" t="s">
        <v>2047</v>
      </c>
      <c r="B1575" s="123" t="s">
        <v>2077</v>
      </c>
      <c r="C1575" s="121" t="s">
        <v>2149</v>
      </c>
      <c r="D1575" s="121" t="s">
        <v>177</v>
      </c>
      <c r="E1575" s="121" t="s">
        <v>181</v>
      </c>
      <c r="F1575" s="121" t="s">
        <v>168</v>
      </c>
      <c r="G1575" s="121" t="s">
        <v>2060</v>
      </c>
      <c r="H1575" s="10"/>
    </row>
    <row r="1576" spans="1:8" x14ac:dyDescent="0.25">
      <c r="A1576" s="1" t="s">
        <v>2047</v>
      </c>
      <c r="B1576" s="123" t="s">
        <v>2078</v>
      </c>
      <c r="C1576" s="121" t="s">
        <v>2149</v>
      </c>
      <c r="D1576" s="121" t="s">
        <v>177</v>
      </c>
      <c r="E1576" s="121" t="s">
        <v>181</v>
      </c>
      <c r="F1576" s="121" t="s">
        <v>168</v>
      </c>
      <c r="G1576" s="121" t="s">
        <v>2060</v>
      </c>
      <c r="H1576" s="10"/>
    </row>
    <row r="1577" spans="1:8" x14ac:dyDescent="0.25">
      <c r="A1577" s="1" t="s">
        <v>2047</v>
      </c>
      <c r="B1577" s="123" t="s">
        <v>2079</v>
      </c>
      <c r="C1577" s="121" t="s">
        <v>2149</v>
      </c>
      <c r="D1577" s="121" t="s">
        <v>177</v>
      </c>
      <c r="E1577" s="121" t="s">
        <v>181</v>
      </c>
      <c r="F1577" s="121" t="s">
        <v>168</v>
      </c>
      <c r="G1577" s="121" t="s">
        <v>2060</v>
      </c>
      <c r="H1577" s="10"/>
    </row>
    <row r="1578" spans="1:8" x14ac:dyDescent="0.25">
      <c r="A1578" s="1" t="s">
        <v>2047</v>
      </c>
      <c r="B1578" s="123" t="s">
        <v>2080</v>
      </c>
      <c r="C1578" s="121" t="s">
        <v>2149</v>
      </c>
      <c r="D1578" s="121" t="s">
        <v>180</v>
      </c>
      <c r="E1578" s="121" t="s">
        <v>181</v>
      </c>
      <c r="F1578" s="121" t="s">
        <v>168</v>
      </c>
      <c r="G1578" s="121" t="s">
        <v>2060</v>
      </c>
      <c r="H1578" s="10"/>
    </row>
    <row r="1579" spans="1:8" x14ac:dyDescent="0.25">
      <c r="A1579" s="1" t="s">
        <v>2047</v>
      </c>
      <c r="B1579" s="123" t="s">
        <v>2081</v>
      </c>
      <c r="C1579" s="121" t="s">
        <v>2149</v>
      </c>
      <c r="D1579" s="121" t="s">
        <v>618</v>
      </c>
      <c r="E1579" s="121" t="s">
        <v>615</v>
      </c>
      <c r="F1579" s="121" t="s">
        <v>168</v>
      </c>
      <c r="G1579" s="121" t="s">
        <v>2060</v>
      </c>
      <c r="H1579" s="10"/>
    </row>
    <row r="1580" spans="1:8" x14ac:dyDescent="0.25">
      <c r="A1580" s="1" t="s">
        <v>2047</v>
      </c>
      <c r="B1580" s="123" t="s">
        <v>2059</v>
      </c>
      <c r="C1580" s="121" t="s">
        <v>2147</v>
      </c>
      <c r="D1580" s="121" t="s">
        <v>287</v>
      </c>
      <c r="E1580" s="121" t="s">
        <v>288</v>
      </c>
      <c r="F1580" s="121" t="s">
        <v>168</v>
      </c>
      <c r="G1580" s="121" t="s">
        <v>2060</v>
      </c>
      <c r="H1580" s="10"/>
    </row>
    <row r="1581" spans="1:8" x14ac:dyDescent="0.25">
      <c r="A1581" s="1" t="s">
        <v>2047</v>
      </c>
      <c r="B1581" s="123" t="s">
        <v>2068</v>
      </c>
      <c r="C1581" s="121" t="s">
        <v>2147</v>
      </c>
      <c r="D1581" s="121" t="s">
        <v>174</v>
      </c>
      <c r="E1581" s="121" t="s">
        <v>181</v>
      </c>
      <c r="F1581" s="121" t="s">
        <v>168</v>
      </c>
      <c r="G1581" s="121" t="s">
        <v>2060</v>
      </c>
      <c r="H1581" s="10"/>
    </row>
    <row r="1582" spans="1:8" x14ac:dyDescent="0.25">
      <c r="A1582" s="1" t="s">
        <v>2047</v>
      </c>
      <c r="B1582" s="123" t="s">
        <v>2069</v>
      </c>
      <c r="C1582" s="121" t="s">
        <v>2147</v>
      </c>
      <c r="D1582" s="121" t="s">
        <v>222</v>
      </c>
      <c r="E1582" s="121" t="s">
        <v>223</v>
      </c>
      <c r="F1582" s="121" t="s">
        <v>168</v>
      </c>
      <c r="G1582" s="121" t="s">
        <v>2060</v>
      </c>
      <c r="H1582" s="10"/>
    </row>
    <row r="1583" spans="1:8" x14ac:dyDescent="0.25">
      <c r="A1583" s="1" t="s">
        <v>2047</v>
      </c>
      <c r="B1583" s="123" t="s">
        <v>2070</v>
      </c>
      <c r="C1583" s="121" t="s">
        <v>2147</v>
      </c>
      <c r="D1583" s="121" t="s">
        <v>189</v>
      </c>
      <c r="E1583" s="121" t="s">
        <v>168</v>
      </c>
      <c r="F1583" s="121" t="s">
        <v>168</v>
      </c>
      <c r="G1583" s="121" t="s">
        <v>2060</v>
      </c>
      <c r="H1583" s="10"/>
    </row>
    <row r="1584" spans="1:8" x14ac:dyDescent="0.25">
      <c r="A1584" s="1" t="s">
        <v>2047</v>
      </c>
      <c r="B1584" s="123" t="s">
        <v>2071</v>
      </c>
      <c r="C1584" s="121" t="s">
        <v>2147</v>
      </c>
      <c r="D1584" s="121" t="s">
        <v>245</v>
      </c>
      <c r="E1584" s="121" t="s">
        <v>175</v>
      </c>
      <c r="F1584" s="121" t="s">
        <v>168</v>
      </c>
      <c r="G1584" s="121" t="s">
        <v>2060</v>
      </c>
      <c r="H1584" s="10"/>
    </row>
    <row r="1585" spans="1:8" x14ac:dyDescent="0.25">
      <c r="A1585" s="1" t="s">
        <v>2047</v>
      </c>
      <c r="B1585" s="123" t="s">
        <v>2072</v>
      </c>
      <c r="C1585" s="121" t="s">
        <v>2147</v>
      </c>
      <c r="D1585" s="121" t="s">
        <v>287</v>
      </c>
      <c r="E1585" s="121" t="s">
        <v>288</v>
      </c>
      <c r="F1585" s="121" t="s">
        <v>168</v>
      </c>
      <c r="G1585" s="121" t="s">
        <v>2060</v>
      </c>
      <c r="H1585" s="10"/>
    </row>
    <row r="1586" spans="1:8" x14ac:dyDescent="0.25">
      <c r="A1586" s="1" t="s">
        <v>2047</v>
      </c>
      <c r="B1586" s="123" t="s">
        <v>2073</v>
      </c>
      <c r="C1586" s="121" t="s">
        <v>2147</v>
      </c>
      <c r="D1586" s="121" t="s">
        <v>1346</v>
      </c>
      <c r="E1586" s="121" t="s">
        <v>168</v>
      </c>
      <c r="F1586" s="121" t="s">
        <v>168</v>
      </c>
      <c r="G1586" s="121" t="s">
        <v>2060</v>
      </c>
      <c r="H1586" s="10"/>
    </row>
    <row r="1587" spans="1:8" x14ac:dyDescent="0.25">
      <c r="A1587" s="1" t="s">
        <v>2047</v>
      </c>
      <c r="B1587" s="123" t="s">
        <v>2074</v>
      </c>
      <c r="C1587" s="121" t="s">
        <v>2147</v>
      </c>
      <c r="D1587" s="121" t="s">
        <v>294</v>
      </c>
      <c r="E1587" s="121" t="s">
        <v>168</v>
      </c>
      <c r="F1587" s="121" t="s">
        <v>168</v>
      </c>
      <c r="G1587" s="121" t="s">
        <v>2060</v>
      </c>
      <c r="H1587" s="10"/>
    </row>
    <row r="1588" spans="1:8" x14ac:dyDescent="0.25">
      <c r="A1588" s="1" t="s">
        <v>2047</v>
      </c>
      <c r="B1588" s="123" t="s">
        <v>2092</v>
      </c>
      <c r="C1588" s="121" t="s">
        <v>2147</v>
      </c>
      <c r="D1588" s="121" t="s">
        <v>292</v>
      </c>
      <c r="E1588" s="121" t="s">
        <v>288</v>
      </c>
      <c r="F1588" s="121" t="s">
        <v>168</v>
      </c>
      <c r="G1588" s="121" t="s">
        <v>2083</v>
      </c>
      <c r="H1588" s="10"/>
    </row>
    <row r="1589" spans="1:8" x14ac:dyDescent="0.25">
      <c r="A1589" s="1" t="s">
        <v>2047</v>
      </c>
      <c r="B1589" s="123" t="s">
        <v>2084</v>
      </c>
      <c r="C1589" s="121" t="s">
        <v>2147</v>
      </c>
      <c r="D1589" s="121" t="s">
        <v>260</v>
      </c>
      <c r="E1589" s="121" t="s">
        <v>909</v>
      </c>
      <c r="F1589" s="121" t="s">
        <v>168</v>
      </c>
      <c r="G1589" s="121" t="s">
        <v>2083</v>
      </c>
      <c r="H1589" s="10"/>
    </row>
    <row r="1590" spans="1:8" x14ac:dyDescent="0.25">
      <c r="A1590" s="1" t="s">
        <v>2047</v>
      </c>
      <c r="B1590" s="123" t="s">
        <v>2088</v>
      </c>
      <c r="C1590" s="121" t="s">
        <v>2147</v>
      </c>
      <c r="D1590" s="121" t="s">
        <v>1451</v>
      </c>
      <c r="E1590" s="121" t="s">
        <v>909</v>
      </c>
      <c r="F1590" s="121" t="s">
        <v>168</v>
      </c>
      <c r="G1590" s="121" t="s">
        <v>2083</v>
      </c>
      <c r="H1590" s="10"/>
    </row>
    <row r="1591" spans="1:8" x14ac:dyDescent="0.25">
      <c r="A1591" s="1" t="s">
        <v>2047</v>
      </c>
      <c r="B1591" s="123" t="s">
        <v>2090</v>
      </c>
      <c r="C1591" s="121" t="s">
        <v>2147</v>
      </c>
      <c r="D1591" s="121" t="s">
        <v>1451</v>
      </c>
      <c r="E1591" s="121" t="s">
        <v>909</v>
      </c>
      <c r="F1591" s="121" t="s">
        <v>168</v>
      </c>
      <c r="G1591" s="121" t="s">
        <v>2083</v>
      </c>
      <c r="H1591" s="10"/>
    </row>
    <row r="1592" spans="1:8" x14ac:dyDescent="0.25">
      <c r="A1592" s="1" t="s">
        <v>2047</v>
      </c>
      <c r="B1592" s="123" t="s">
        <v>2082</v>
      </c>
      <c r="C1592" s="121" t="s">
        <v>2147</v>
      </c>
      <c r="D1592" s="121" t="s">
        <v>260</v>
      </c>
      <c r="E1592" s="121" t="s">
        <v>909</v>
      </c>
      <c r="F1592" s="121" t="s">
        <v>168</v>
      </c>
      <c r="G1592" s="121" t="s">
        <v>2083</v>
      </c>
      <c r="H1592" s="10"/>
    </row>
    <row r="1593" spans="1:8" x14ac:dyDescent="0.25">
      <c r="A1593" s="1" t="s">
        <v>2047</v>
      </c>
      <c r="B1593" s="123" t="s">
        <v>2089</v>
      </c>
      <c r="C1593" s="121" t="s">
        <v>2147</v>
      </c>
      <c r="D1593" s="121" t="s">
        <v>1451</v>
      </c>
      <c r="E1593" s="121" t="s">
        <v>909</v>
      </c>
      <c r="F1593" s="121" t="s">
        <v>168</v>
      </c>
      <c r="G1593" s="121" t="s">
        <v>2083</v>
      </c>
      <c r="H1593" s="10"/>
    </row>
    <row r="1594" spans="1:8" x14ac:dyDescent="0.25">
      <c r="A1594" s="1" t="s">
        <v>2047</v>
      </c>
      <c r="B1594" s="123" t="s">
        <v>2085</v>
      </c>
      <c r="C1594" s="121" t="s">
        <v>2147</v>
      </c>
      <c r="D1594" s="121" t="s">
        <v>260</v>
      </c>
      <c r="E1594" s="121" t="s">
        <v>909</v>
      </c>
      <c r="F1594" s="121" t="s">
        <v>168</v>
      </c>
      <c r="G1594" s="121" t="s">
        <v>2083</v>
      </c>
      <c r="H1594" s="10"/>
    </row>
    <row r="1595" spans="1:8" x14ac:dyDescent="0.25">
      <c r="A1595" s="1" t="s">
        <v>2047</v>
      </c>
      <c r="B1595" s="123" t="s">
        <v>2086</v>
      </c>
      <c r="C1595" s="121" t="s">
        <v>2147</v>
      </c>
      <c r="D1595" s="121" t="s">
        <v>260</v>
      </c>
      <c r="E1595" s="121" t="s">
        <v>909</v>
      </c>
      <c r="F1595" s="121" t="s">
        <v>168</v>
      </c>
      <c r="G1595" s="121" t="s">
        <v>2083</v>
      </c>
      <c r="H1595" s="10"/>
    </row>
    <row r="1596" spans="1:8" x14ac:dyDescent="0.25">
      <c r="A1596" s="1" t="s">
        <v>2047</v>
      </c>
      <c r="B1596" s="123" t="s">
        <v>2094</v>
      </c>
      <c r="C1596" s="121" t="s">
        <v>2147</v>
      </c>
      <c r="D1596" s="121" t="s">
        <v>292</v>
      </c>
      <c r="E1596" s="121" t="s">
        <v>288</v>
      </c>
      <c r="F1596" s="121" t="s">
        <v>168</v>
      </c>
      <c r="G1596" s="121" t="s">
        <v>2083</v>
      </c>
      <c r="H1596" s="10"/>
    </row>
    <row r="1597" spans="1:8" x14ac:dyDescent="0.25">
      <c r="A1597" s="1" t="s">
        <v>2047</v>
      </c>
      <c r="B1597" s="123" t="s">
        <v>2087</v>
      </c>
      <c r="C1597" s="121" t="s">
        <v>2147</v>
      </c>
      <c r="D1597" s="121" t="s">
        <v>260</v>
      </c>
      <c r="E1597" s="121" t="s">
        <v>909</v>
      </c>
      <c r="F1597" s="121" t="s">
        <v>168</v>
      </c>
      <c r="G1597" s="121" t="s">
        <v>2083</v>
      </c>
      <c r="H1597" s="10"/>
    </row>
    <row r="1598" spans="1:8" x14ac:dyDescent="0.25">
      <c r="A1598" s="1" t="s">
        <v>2047</v>
      </c>
      <c r="B1598" s="123" t="s">
        <v>2091</v>
      </c>
      <c r="C1598" s="121" t="s">
        <v>2150</v>
      </c>
      <c r="D1598" s="121" t="s">
        <v>257</v>
      </c>
      <c r="E1598" s="121" t="s">
        <v>444</v>
      </c>
      <c r="F1598" s="121" t="s">
        <v>168</v>
      </c>
      <c r="G1598" s="121" t="s">
        <v>2083</v>
      </c>
      <c r="H1598" s="10"/>
    </row>
    <row r="1599" spans="1:8" x14ac:dyDescent="0.25">
      <c r="A1599" s="1" t="s">
        <v>2047</v>
      </c>
      <c r="B1599" s="123" t="s">
        <v>2095</v>
      </c>
      <c r="C1599" s="121" t="s">
        <v>2150</v>
      </c>
      <c r="D1599" s="121" t="s">
        <v>200</v>
      </c>
      <c r="E1599" s="121" t="s">
        <v>909</v>
      </c>
      <c r="F1599" s="121" t="s">
        <v>168</v>
      </c>
      <c r="G1599" s="121" t="s">
        <v>2083</v>
      </c>
      <c r="H1599" s="10"/>
    </row>
    <row r="1600" spans="1:8" x14ac:dyDescent="0.25">
      <c r="A1600" s="1" t="s">
        <v>2047</v>
      </c>
      <c r="B1600" s="123" t="s">
        <v>2093</v>
      </c>
      <c r="C1600" s="121" t="s">
        <v>2150</v>
      </c>
      <c r="D1600" s="121" t="s">
        <v>301</v>
      </c>
      <c r="E1600" s="121" t="s">
        <v>909</v>
      </c>
      <c r="F1600" s="121" t="s">
        <v>168</v>
      </c>
      <c r="G1600" s="121" t="s">
        <v>2083</v>
      </c>
      <c r="H1600" s="10"/>
    </row>
    <row r="1601" spans="1:8" x14ac:dyDescent="0.25">
      <c r="A1601" s="1" t="s">
        <v>2096</v>
      </c>
      <c r="B1601" s="123" t="s">
        <v>2097</v>
      </c>
      <c r="C1601" s="121" t="s">
        <v>2148</v>
      </c>
      <c r="D1601" s="121" t="s">
        <v>2098</v>
      </c>
      <c r="E1601" s="121" t="s">
        <v>168</v>
      </c>
      <c r="F1601" s="121" t="s">
        <v>168</v>
      </c>
      <c r="G1601" s="121" t="s">
        <v>2099</v>
      </c>
      <c r="H1601" s="10"/>
    </row>
    <row r="1602" spans="1:8" x14ac:dyDescent="0.25">
      <c r="A1602" s="1" t="s">
        <v>2096</v>
      </c>
      <c r="B1602" s="123" t="s">
        <v>2107</v>
      </c>
      <c r="C1602" s="121" t="s">
        <v>2149</v>
      </c>
      <c r="D1602" s="121" t="s">
        <v>183</v>
      </c>
      <c r="E1602" s="121" t="s">
        <v>181</v>
      </c>
      <c r="F1602" s="121" t="s">
        <v>168</v>
      </c>
      <c r="G1602" s="121" t="s">
        <v>2099</v>
      </c>
      <c r="H1602" s="10"/>
    </row>
    <row r="1603" spans="1:8" x14ac:dyDescent="0.25">
      <c r="A1603" s="1" t="s">
        <v>2096</v>
      </c>
      <c r="B1603" s="123" t="s">
        <v>2100</v>
      </c>
      <c r="C1603" s="121" t="s">
        <v>2147</v>
      </c>
      <c r="D1603" s="121" t="s">
        <v>292</v>
      </c>
      <c r="E1603" s="121" t="s">
        <v>288</v>
      </c>
      <c r="F1603" s="121" t="s">
        <v>168</v>
      </c>
      <c r="G1603" s="121" t="s">
        <v>2099</v>
      </c>
      <c r="H1603" s="10"/>
    </row>
    <row r="1604" spans="1:8" x14ac:dyDescent="0.25">
      <c r="A1604" s="1" t="s">
        <v>2096</v>
      </c>
      <c r="B1604" s="123" t="s">
        <v>2101</v>
      </c>
      <c r="C1604" s="121" t="s">
        <v>2150</v>
      </c>
      <c r="D1604" s="121" t="s">
        <v>301</v>
      </c>
      <c r="E1604" s="121" t="s">
        <v>909</v>
      </c>
      <c r="F1604" s="121" t="s">
        <v>168</v>
      </c>
      <c r="G1604" s="121" t="s">
        <v>2099</v>
      </c>
      <c r="H1604" s="10"/>
    </row>
    <row r="1605" spans="1:8" x14ac:dyDescent="0.25">
      <c r="A1605" s="1" t="s">
        <v>2096</v>
      </c>
      <c r="B1605" s="123" t="s">
        <v>2102</v>
      </c>
      <c r="C1605" s="121" t="s">
        <v>2150</v>
      </c>
      <c r="D1605" s="121" t="s">
        <v>301</v>
      </c>
      <c r="E1605" s="121" t="s">
        <v>909</v>
      </c>
      <c r="F1605" s="121" t="s">
        <v>168</v>
      </c>
      <c r="G1605" s="121" t="s">
        <v>2099</v>
      </c>
      <c r="H1605" s="10"/>
    </row>
    <row r="1606" spans="1:8" x14ac:dyDescent="0.25">
      <c r="A1606" s="1" t="s">
        <v>2096</v>
      </c>
      <c r="B1606" s="123" t="s">
        <v>2103</v>
      </c>
      <c r="C1606" s="121" t="s">
        <v>2150</v>
      </c>
      <c r="D1606" s="121" t="s">
        <v>301</v>
      </c>
      <c r="E1606" s="121" t="s">
        <v>909</v>
      </c>
      <c r="F1606" s="121" t="s">
        <v>168</v>
      </c>
      <c r="G1606" s="121" t="s">
        <v>2099</v>
      </c>
      <c r="H1606" s="10"/>
    </row>
    <row r="1607" spans="1:8" x14ac:dyDescent="0.25">
      <c r="A1607" s="1" t="s">
        <v>2096</v>
      </c>
      <c r="B1607" s="123" t="s">
        <v>2105</v>
      </c>
      <c r="C1607" s="121" t="s">
        <v>2150</v>
      </c>
      <c r="D1607" s="121" t="s">
        <v>301</v>
      </c>
      <c r="E1607" s="121" t="s">
        <v>909</v>
      </c>
      <c r="F1607" s="121" t="s">
        <v>168</v>
      </c>
      <c r="G1607" s="121" t="s">
        <v>2099</v>
      </c>
    </row>
    <row r="1608" spans="1:8" x14ac:dyDescent="0.25">
      <c r="A1608" s="1" t="s">
        <v>2096</v>
      </c>
      <c r="B1608" s="123" t="s">
        <v>2106</v>
      </c>
      <c r="C1608" s="121" t="s">
        <v>2150</v>
      </c>
      <c r="D1608" s="121" t="s">
        <v>301</v>
      </c>
      <c r="E1608" s="121" t="s">
        <v>909</v>
      </c>
      <c r="F1608" s="121" t="s">
        <v>168</v>
      </c>
      <c r="G1608" s="121" t="s">
        <v>2099</v>
      </c>
    </row>
    <row r="1609" spans="1:8" x14ac:dyDescent="0.25">
      <c r="A1609" s="1" t="s">
        <v>2096</v>
      </c>
      <c r="B1609" s="123" t="s">
        <v>2108</v>
      </c>
      <c r="C1609" s="121" t="s">
        <v>2150</v>
      </c>
      <c r="D1609" s="121" t="s">
        <v>301</v>
      </c>
      <c r="E1609" s="121" t="s">
        <v>909</v>
      </c>
      <c r="F1609" s="121" t="s">
        <v>168</v>
      </c>
      <c r="G1609" s="121" t="s">
        <v>2099</v>
      </c>
    </row>
    <row r="1610" spans="1:8" x14ac:dyDescent="0.25">
      <c r="A1610" s="1" t="s">
        <v>2096</v>
      </c>
      <c r="B1610" s="123" t="s">
        <v>2109</v>
      </c>
      <c r="C1610" s="121" t="s">
        <v>2150</v>
      </c>
      <c r="D1610" s="121" t="s">
        <v>301</v>
      </c>
      <c r="E1610" s="121" t="s">
        <v>909</v>
      </c>
      <c r="F1610" s="121" t="s">
        <v>168</v>
      </c>
      <c r="G1610" s="121" t="s">
        <v>2099</v>
      </c>
    </row>
    <row r="1611" spans="1:8" x14ac:dyDescent="0.25">
      <c r="A1611" s="1" t="s">
        <v>2096</v>
      </c>
      <c r="B1611" s="123" t="s">
        <v>2112</v>
      </c>
      <c r="C1611" s="121" t="s">
        <v>2150</v>
      </c>
      <c r="D1611" s="121" t="s">
        <v>301</v>
      </c>
      <c r="E1611" s="121" t="s">
        <v>909</v>
      </c>
      <c r="F1611" s="121" t="s">
        <v>168</v>
      </c>
      <c r="G1611" s="121" t="s">
        <v>2099</v>
      </c>
    </row>
    <row r="1612" spans="1:8" x14ac:dyDescent="0.25">
      <c r="A1612" s="1" t="s">
        <v>2096</v>
      </c>
      <c r="B1612" s="123" t="s">
        <v>2110</v>
      </c>
      <c r="C1612" s="121" t="s">
        <v>2150</v>
      </c>
      <c r="D1612" s="121" t="s">
        <v>301</v>
      </c>
      <c r="E1612" s="121" t="s">
        <v>909</v>
      </c>
      <c r="F1612" s="121" t="s">
        <v>168</v>
      </c>
      <c r="G1612" s="121" t="s">
        <v>2099</v>
      </c>
    </row>
    <row r="1613" spans="1:8" x14ac:dyDescent="0.25">
      <c r="A1613" s="1" t="s">
        <v>2096</v>
      </c>
      <c r="B1613" s="123" t="s">
        <v>2113</v>
      </c>
      <c r="C1613" s="121" t="s">
        <v>2150</v>
      </c>
      <c r="D1613" s="121" t="s">
        <v>301</v>
      </c>
      <c r="E1613" s="121" t="s">
        <v>909</v>
      </c>
      <c r="F1613" s="121" t="s">
        <v>168</v>
      </c>
      <c r="G1613" s="121" t="s">
        <v>2099</v>
      </c>
    </row>
    <row r="1614" spans="1:8" x14ac:dyDescent="0.25">
      <c r="A1614" s="1" t="s">
        <v>2096</v>
      </c>
      <c r="B1614" s="123" t="s">
        <v>2104</v>
      </c>
      <c r="C1614" s="121" t="s">
        <v>2150</v>
      </c>
      <c r="D1614" s="121" t="s">
        <v>301</v>
      </c>
      <c r="E1614" s="121" t="s">
        <v>909</v>
      </c>
      <c r="F1614" s="121" t="s">
        <v>168</v>
      </c>
      <c r="G1614" s="121" t="s">
        <v>2099</v>
      </c>
    </row>
    <row r="1615" spans="1:8" x14ac:dyDescent="0.25">
      <c r="A1615" s="1" t="s">
        <v>2096</v>
      </c>
      <c r="B1615" s="123" t="s">
        <v>2111</v>
      </c>
      <c r="C1615" s="121" t="s">
        <v>2150</v>
      </c>
      <c r="D1615" s="121" t="s">
        <v>301</v>
      </c>
      <c r="E1615" s="121" t="s">
        <v>909</v>
      </c>
      <c r="F1615" s="121" t="s">
        <v>168</v>
      </c>
      <c r="G1615" s="121" t="s">
        <v>2099</v>
      </c>
    </row>
    <row r="1616" spans="1:8" x14ac:dyDescent="0.25">
      <c r="A1616" s="1"/>
      <c r="B1616" s="123">
        <v>383443</v>
      </c>
      <c r="C1616" s="121" t="s">
        <v>2150</v>
      </c>
      <c r="D1616" s="122" t="s">
        <v>301</v>
      </c>
      <c r="E1616" s="122"/>
      <c r="F1616" s="122"/>
      <c r="G1616" s="121" t="s">
        <v>2099</v>
      </c>
    </row>
    <row r="1617" spans="1:7" x14ac:dyDescent="0.25">
      <c r="A1617" s="1"/>
      <c r="B1617" s="123">
        <v>383444</v>
      </c>
      <c r="C1617" s="121" t="s">
        <v>2150</v>
      </c>
      <c r="D1617" s="122" t="s">
        <v>301</v>
      </c>
      <c r="E1617" s="122"/>
      <c r="F1617" s="122"/>
      <c r="G1617" s="121" t="s">
        <v>2099</v>
      </c>
    </row>
    <row r="1618" spans="1:7" x14ac:dyDescent="0.25">
      <c r="A1618" s="1" t="s">
        <v>2114</v>
      </c>
      <c r="B1618" s="123" t="s">
        <v>2115</v>
      </c>
      <c r="C1618" s="121" t="s">
        <v>2148</v>
      </c>
      <c r="D1618" s="121" t="s">
        <v>2116</v>
      </c>
      <c r="E1618" s="121" t="s">
        <v>168</v>
      </c>
      <c r="F1618" s="121" t="s">
        <v>168</v>
      </c>
      <c r="G1618" s="121" t="s">
        <v>2117</v>
      </c>
    </row>
    <row r="1619" spans="1:7" x14ac:dyDescent="0.25">
      <c r="A1619" s="1" t="s">
        <v>2114</v>
      </c>
      <c r="B1619" s="123" t="s">
        <v>2118</v>
      </c>
      <c r="C1619" s="121" t="s">
        <v>2149</v>
      </c>
      <c r="D1619" s="121" t="s">
        <v>183</v>
      </c>
      <c r="E1619" s="121" t="s">
        <v>181</v>
      </c>
      <c r="F1619" s="121" t="s">
        <v>168</v>
      </c>
      <c r="G1619" s="121" t="s">
        <v>2117</v>
      </c>
    </row>
    <row r="1620" spans="1:7" x14ac:dyDescent="0.25">
      <c r="A1620" s="1" t="s">
        <v>2114</v>
      </c>
      <c r="B1620" s="123" t="s">
        <v>2119</v>
      </c>
      <c r="C1620" s="121" t="s">
        <v>2147</v>
      </c>
      <c r="D1620" s="121" t="s">
        <v>167</v>
      </c>
      <c r="E1620" s="121" t="s">
        <v>168</v>
      </c>
      <c r="F1620" s="121" t="s">
        <v>169</v>
      </c>
      <c r="G1620" s="121" t="s">
        <v>2117</v>
      </c>
    </row>
    <row r="1621" spans="1:7" x14ac:dyDescent="0.25">
      <c r="A1621" s="1" t="s">
        <v>2114</v>
      </c>
      <c r="B1621" s="123" t="s">
        <v>2120</v>
      </c>
      <c r="C1621" s="121" t="s">
        <v>2147</v>
      </c>
      <c r="D1621" s="121" t="s">
        <v>222</v>
      </c>
      <c r="E1621" s="121" t="s">
        <v>223</v>
      </c>
      <c r="F1621" s="121" t="s">
        <v>168</v>
      </c>
      <c r="G1621" s="121" t="s">
        <v>2117</v>
      </c>
    </row>
    <row r="1622" spans="1:7" x14ac:dyDescent="0.25">
      <c r="A1622" s="1" t="s">
        <v>2114</v>
      </c>
      <c r="B1622" s="123" t="s">
        <v>2121</v>
      </c>
      <c r="C1622" s="121" t="s">
        <v>2147</v>
      </c>
      <c r="D1622" s="121" t="s">
        <v>222</v>
      </c>
      <c r="E1622" s="121" t="s">
        <v>223</v>
      </c>
      <c r="F1622" s="121" t="s">
        <v>168</v>
      </c>
      <c r="G1622" s="121" t="s">
        <v>2117</v>
      </c>
    </row>
    <row r="1623" spans="1:7" x14ac:dyDescent="0.25">
      <c r="A1623" s="1" t="s">
        <v>2114</v>
      </c>
      <c r="B1623" s="123" t="s">
        <v>2131</v>
      </c>
      <c r="C1623" s="121" t="s">
        <v>2150</v>
      </c>
      <c r="D1623" s="121" t="s">
        <v>338</v>
      </c>
      <c r="E1623" s="121" t="s">
        <v>909</v>
      </c>
      <c r="F1623" s="121" t="s">
        <v>168</v>
      </c>
      <c r="G1623" s="121" t="s">
        <v>2117</v>
      </c>
    </row>
    <row r="1624" spans="1:7" x14ac:dyDescent="0.25">
      <c r="A1624" s="1" t="s">
        <v>2114</v>
      </c>
      <c r="B1624" s="123" t="s">
        <v>2126</v>
      </c>
      <c r="C1624" s="121" t="s">
        <v>2150</v>
      </c>
      <c r="D1624" s="121" t="s">
        <v>301</v>
      </c>
      <c r="E1624" s="121" t="s">
        <v>909</v>
      </c>
      <c r="F1624" s="121" t="s">
        <v>168</v>
      </c>
      <c r="G1624" s="121" t="s">
        <v>2117</v>
      </c>
    </row>
    <row r="1625" spans="1:7" x14ac:dyDescent="0.25">
      <c r="A1625" s="1" t="s">
        <v>2114</v>
      </c>
      <c r="B1625" s="123" t="s">
        <v>2122</v>
      </c>
      <c r="C1625" s="121" t="s">
        <v>2150</v>
      </c>
      <c r="D1625" s="121" t="s">
        <v>301</v>
      </c>
      <c r="E1625" s="121" t="s">
        <v>909</v>
      </c>
      <c r="F1625" s="121" t="s">
        <v>168</v>
      </c>
      <c r="G1625" s="121" t="s">
        <v>2117</v>
      </c>
    </row>
    <row r="1626" spans="1:7" x14ac:dyDescent="0.25">
      <c r="A1626" s="1" t="s">
        <v>2114</v>
      </c>
      <c r="B1626" s="123" t="s">
        <v>2133</v>
      </c>
      <c r="C1626" s="121" t="s">
        <v>2150</v>
      </c>
      <c r="D1626" s="121" t="s">
        <v>338</v>
      </c>
      <c r="E1626" s="121" t="s">
        <v>909</v>
      </c>
      <c r="F1626" s="121" t="s">
        <v>168</v>
      </c>
      <c r="G1626" s="121" t="s">
        <v>2117</v>
      </c>
    </row>
    <row r="1627" spans="1:7" x14ac:dyDescent="0.25">
      <c r="A1627" s="1" t="s">
        <v>2114</v>
      </c>
      <c r="B1627" s="123" t="s">
        <v>2129</v>
      </c>
      <c r="C1627" s="121" t="s">
        <v>2150</v>
      </c>
      <c r="D1627" s="121" t="s">
        <v>301</v>
      </c>
      <c r="E1627" s="121" t="s">
        <v>909</v>
      </c>
      <c r="F1627" s="121" t="s">
        <v>168</v>
      </c>
      <c r="G1627" s="121" t="s">
        <v>2117</v>
      </c>
    </row>
    <row r="1628" spans="1:7" x14ac:dyDescent="0.25">
      <c r="A1628" s="1" t="s">
        <v>2114</v>
      </c>
      <c r="B1628" s="123" t="s">
        <v>2132</v>
      </c>
      <c r="C1628" s="121" t="s">
        <v>2150</v>
      </c>
      <c r="D1628" s="121" t="s">
        <v>338</v>
      </c>
      <c r="E1628" s="121" t="s">
        <v>909</v>
      </c>
      <c r="F1628" s="121" t="s">
        <v>168</v>
      </c>
      <c r="G1628" s="121" t="s">
        <v>2117</v>
      </c>
    </row>
    <row r="1629" spans="1:7" x14ac:dyDescent="0.25">
      <c r="A1629" s="1" t="s">
        <v>2114</v>
      </c>
      <c r="B1629" s="123" t="s">
        <v>2130</v>
      </c>
      <c r="C1629" s="121" t="s">
        <v>2150</v>
      </c>
      <c r="D1629" s="121" t="s">
        <v>301</v>
      </c>
      <c r="E1629" s="121" t="s">
        <v>909</v>
      </c>
      <c r="F1629" s="121" t="s">
        <v>168</v>
      </c>
      <c r="G1629" s="121" t="s">
        <v>2117</v>
      </c>
    </row>
    <row r="1630" spans="1:7" x14ac:dyDescent="0.25">
      <c r="A1630" s="1" t="s">
        <v>2114</v>
      </c>
      <c r="B1630" s="123" t="s">
        <v>2127</v>
      </c>
      <c r="C1630" s="121" t="s">
        <v>2150</v>
      </c>
      <c r="D1630" s="121" t="s">
        <v>301</v>
      </c>
      <c r="E1630" s="121" t="s">
        <v>909</v>
      </c>
      <c r="F1630" s="121" t="s">
        <v>168</v>
      </c>
      <c r="G1630" s="121" t="s">
        <v>2117</v>
      </c>
    </row>
    <row r="1631" spans="1:7" x14ac:dyDescent="0.25">
      <c r="A1631" s="1" t="s">
        <v>2114</v>
      </c>
      <c r="B1631" s="123" t="s">
        <v>2128</v>
      </c>
      <c r="C1631" s="121" t="s">
        <v>2150</v>
      </c>
      <c r="D1631" s="121" t="s">
        <v>301</v>
      </c>
      <c r="E1631" s="121" t="s">
        <v>909</v>
      </c>
      <c r="F1631" s="121" t="s">
        <v>168</v>
      </c>
      <c r="G1631" s="121" t="s">
        <v>2117</v>
      </c>
    </row>
    <row r="1632" spans="1:7" x14ac:dyDescent="0.25">
      <c r="A1632" s="1" t="s">
        <v>2114</v>
      </c>
      <c r="B1632" s="123" t="s">
        <v>2123</v>
      </c>
      <c r="C1632" s="121" t="s">
        <v>2150</v>
      </c>
      <c r="D1632" s="121" t="s">
        <v>301</v>
      </c>
      <c r="E1632" s="121" t="s">
        <v>909</v>
      </c>
      <c r="F1632" s="121" t="s">
        <v>168</v>
      </c>
      <c r="G1632" s="121" t="s">
        <v>2117</v>
      </c>
    </row>
    <row r="1633" spans="1:7" x14ac:dyDescent="0.25">
      <c r="A1633" s="1" t="s">
        <v>2114</v>
      </c>
      <c r="B1633" s="123" t="s">
        <v>2124</v>
      </c>
      <c r="C1633" s="121" t="s">
        <v>2150</v>
      </c>
      <c r="D1633" s="121" t="s">
        <v>301</v>
      </c>
      <c r="E1633" s="121" t="s">
        <v>909</v>
      </c>
      <c r="F1633" s="121" t="s">
        <v>168</v>
      </c>
      <c r="G1633" s="121" t="s">
        <v>2117</v>
      </c>
    </row>
    <row r="1634" spans="1:7" x14ac:dyDescent="0.25">
      <c r="A1634" s="1" t="s">
        <v>2114</v>
      </c>
      <c r="B1634" s="123" t="s">
        <v>2125</v>
      </c>
      <c r="C1634" s="121" t="s">
        <v>2150</v>
      </c>
      <c r="D1634" s="121" t="s">
        <v>301</v>
      </c>
      <c r="E1634" s="121" t="s">
        <v>909</v>
      </c>
      <c r="F1634" s="121" t="s">
        <v>168</v>
      </c>
      <c r="G1634" s="121" t="s">
        <v>2117</v>
      </c>
    </row>
    <row r="1635" spans="1:7" x14ac:dyDescent="0.25">
      <c r="A1635" s="1"/>
      <c r="B1635" s="123">
        <v>383441</v>
      </c>
      <c r="C1635" s="121" t="s">
        <v>2150</v>
      </c>
      <c r="D1635" s="122" t="s">
        <v>301</v>
      </c>
      <c r="E1635" s="122"/>
      <c r="F1635" s="122"/>
      <c r="G1635" s="121" t="s">
        <v>2117</v>
      </c>
    </row>
    <row r="1636" spans="1:7" x14ac:dyDescent="0.25">
      <c r="A1636" s="1"/>
      <c r="B1636" s="123">
        <v>383442</v>
      </c>
      <c r="C1636" s="121" t="s">
        <v>2150</v>
      </c>
      <c r="D1636" s="122" t="s">
        <v>301</v>
      </c>
      <c r="E1636" s="122"/>
      <c r="F1636" s="122"/>
      <c r="G1636" s="121" t="s">
        <v>2117</v>
      </c>
    </row>
    <row r="1637" spans="1:7" x14ac:dyDescent="0.25">
      <c r="A1637" s="206" t="s">
        <v>117</v>
      </c>
      <c r="B1637" s="207">
        <f>SUBTOTAL(103,Tabla1[NO. PUESTO 2021])</f>
        <v>1634</v>
      </c>
      <c r="C1637" s="208"/>
      <c r="D1637" s="209"/>
      <c r="E1637" s="209"/>
      <c r="F1637" s="209"/>
      <c r="G1637" s="208"/>
    </row>
    <row r="1638" spans="1:7" x14ac:dyDescent="0.25">
      <c r="B1638" s="205" t="s">
        <v>2139</v>
      </c>
      <c r="C1638" s="1"/>
      <c r="D1638" s="1"/>
      <c r="G1638" s="2" t="s">
        <v>2139</v>
      </c>
    </row>
    <row r="1639" spans="1:7" x14ac:dyDescent="0.25">
      <c r="B1639" s="205" t="s">
        <v>2139</v>
      </c>
      <c r="C1639" s="1"/>
      <c r="D1639" s="1"/>
      <c r="G1639" s="2" t="s">
        <v>2139</v>
      </c>
    </row>
    <row r="1640" spans="1:7" x14ac:dyDescent="0.25">
      <c r="B1640" s="205" t="s">
        <v>2139</v>
      </c>
      <c r="C1640" s="1"/>
      <c r="D1640" s="1"/>
      <c r="G1640" s="2" t="s">
        <v>2139</v>
      </c>
    </row>
    <row r="1641" spans="1:7" x14ac:dyDescent="0.25">
      <c r="B1641" s="205" t="s">
        <v>2139</v>
      </c>
      <c r="C1641" s="1"/>
      <c r="D1641" s="1"/>
      <c r="G1641" s="2" t="s">
        <v>2139</v>
      </c>
    </row>
    <row r="1642" spans="1:7" x14ac:dyDescent="0.25">
      <c r="B1642" s="205" t="s">
        <v>2139</v>
      </c>
      <c r="C1642" s="1"/>
      <c r="D1642" s="1"/>
      <c r="G1642" s="2" t="s">
        <v>2139</v>
      </c>
    </row>
    <row r="1643" spans="1:7" x14ac:dyDescent="0.25">
      <c r="B1643" s="205" t="s">
        <v>2139</v>
      </c>
      <c r="C1643" s="1"/>
      <c r="D1643" s="1"/>
      <c r="G1643" s="2" t="s">
        <v>2139</v>
      </c>
    </row>
    <row r="1644" spans="1:7" x14ac:dyDescent="0.25">
      <c r="B1644" s="205" t="s">
        <v>2139</v>
      </c>
      <c r="C1644" s="1"/>
      <c r="D1644" s="1"/>
      <c r="G1644" s="2" t="s">
        <v>2139</v>
      </c>
    </row>
    <row r="1645" spans="1:7" x14ac:dyDescent="0.25">
      <c r="B1645" s="205" t="s">
        <v>2139</v>
      </c>
      <c r="C1645" s="1"/>
      <c r="D1645" s="1"/>
      <c r="G1645" s="2" t="s">
        <v>2139</v>
      </c>
    </row>
    <row r="1646" spans="1:7" x14ac:dyDescent="0.25">
      <c r="B1646" s="205" t="s">
        <v>2139</v>
      </c>
      <c r="C1646" s="1"/>
      <c r="D1646" s="1"/>
      <c r="G1646" s="2" t="s">
        <v>2139</v>
      </c>
    </row>
    <row r="1647" spans="1:7" x14ac:dyDescent="0.25">
      <c r="B1647" s="205" t="s">
        <v>2139</v>
      </c>
      <c r="C1647" s="1"/>
      <c r="D1647" s="1"/>
      <c r="G1647" s="2" t="s">
        <v>2139</v>
      </c>
    </row>
    <row r="1648" spans="1:7" x14ac:dyDescent="0.25">
      <c r="B1648" s="205" t="s">
        <v>2139</v>
      </c>
      <c r="C1648" s="1"/>
      <c r="D1648" s="1"/>
      <c r="G1648" s="2" t="s">
        <v>2139</v>
      </c>
    </row>
    <row r="1649" spans="2:7" x14ac:dyDescent="0.25">
      <c r="B1649" s="205" t="s">
        <v>2139</v>
      </c>
      <c r="C1649" s="1"/>
      <c r="D1649" s="1"/>
      <c r="G1649" s="2" t="s">
        <v>2139</v>
      </c>
    </row>
    <row r="1650" spans="2:7" x14ac:dyDescent="0.25">
      <c r="B1650" s="205" t="s">
        <v>2139</v>
      </c>
      <c r="C1650" s="1"/>
      <c r="D1650" s="1"/>
      <c r="G1650" s="2" t="s">
        <v>2139</v>
      </c>
    </row>
    <row r="1651" spans="2:7" x14ac:dyDescent="0.25">
      <c r="B1651" s="205" t="s">
        <v>2139</v>
      </c>
      <c r="C1651" s="1"/>
      <c r="D1651" s="1"/>
      <c r="G1651" s="2" t="s">
        <v>2139</v>
      </c>
    </row>
    <row r="1652" spans="2:7" x14ac:dyDescent="0.25">
      <c r="B1652" s="205" t="s">
        <v>2139</v>
      </c>
      <c r="C1652" s="1"/>
      <c r="D1652" s="1"/>
      <c r="G1652" s="2" t="s">
        <v>2139</v>
      </c>
    </row>
    <row r="1653" spans="2:7" x14ac:dyDescent="0.25">
      <c r="B1653" s="205" t="s">
        <v>2139</v>
      </c>
      <c r="C1653" s="1"/>
      <c r="D1653" s="1"/>
      <c r="G1653" s="2" t="s">
        <v>2139</v>
      </c>
    </row>
    <row r="1654" spans="2:7" x14ac:dyDescent="0.25">
      <c r="B1654" s="205" t="s">
        <v>2139</v>
      </c>
      <c r="C1654" s="1"/>
      <c r="D1654" s="1"/>
      <c r="G1654" s="2" t="s">
        <v>2139</v>
      </c>
    </row>
    <row r="1655" spans="2:7" x14ac:dyDescent="0.25">
      <c r="B1655" s="205" t="s">
        <v>2139</v>
      </c>
      <c r="C1655" s="1"/>
      <c r="D1655" s="1"/>
      <c r="G1655" s="2" t="s">
        <v>2139</v>
      </c>
    </row>
    <row r="1656" spans="2:7" x14ac:dyDescent="0.25">
      <c r="B1656" s="205" t="s">
        <v>2139</v>
      </c>
      <c r="C1656" s="1"/>
      <c r="D1656" s="1"/>
      <c r="G1656" s="2" t="s">
        <v>2139</v>
      </c>
    </row>
    <row r="1657" spans="2:7" x14ac:dyDescent="0.25">
      <c r="B1657" s="205" t="s">
        <v>2139</v>
      </c>
      <c r="C1657" s="1"/>
      <c r="D1657" s="1"/>
      <c r="G1657" s="2" t="s">
        <v>2139</v>
      </c>
    </row>
    <row r="1658" spans="2:7" x14ac:dyDescent="0.25">
      <c r="B1658" s="205" t="s">
        <v>2139</v>
      </c>
      <c r="C1658" s="1"/>
      <c r="D1658" s="1"/>
      <c r="G1658" s="2" t="s">
        <v>2139</v>
      </c>
    </row>
    <row r="1659" spans="2:7" x14ac:dyDescent="0.25">
      <c r="B1659" s="205" t="s">
        <v>2139</v>
      </c>
      <c r="C1659" s="1"/>
      <c r="D1659" s="1"/>
      <c r="G1659" s="2" t="s">
        <v>2139</v>
      </c>
    </row>
    <row r="1660" spans="2:7" x14ac:dyDescent="0.25">
      <c r="B1660" s="205" t="s">
        <v>2139</v>
      </c>
      <c r="C1660" s="1"/>
      <c r="D1660" s="1"/>
      <c r="G1660" s="2" t="s">
        <v>2139</v>
      </c>
    </row>
    <row r="1661" spans="2:7" x14ac:dyDescent="0.25">
      <c r="B1661" s="205" t="s">
        <v>2139</v>
      </c>
      <c r="C1661" s="1"/>
      <c r="D1661" s="1"/>
      <c r="G1661" s="2" t="s">
        <v>2139</v>
      </c>
    </row>
    <row r="1662" spans="2:7" x14ac:dyDescent="0.25">
      <c r="B1662" s="205" t="s">
        <v>2139</v>
      </c>
      <c r="C1662" s="1"/>
      <c r="D1662" s="1"/>
      <c r="G1662" s="2" t="s">
        <v>2139</v>
      </c>
    </row>
    <row r="1663" spans="2:7" x14ac:dyDescent="0.25">
      <c r="B1663" s="205" t="s">
        <v>2139</v>
      </c>
      <c r="C1663" s="1"/>
      <c r="D1663" s="1"/>
      <c r="G1663" s="2" t="s">
        <v>2139</v>
      </c>
    </row>
    <row r="1664" spans="2:7" x14ac:dyDescent="0.25">
      <c r="B1664" s="205" t="s">
        <v>2139</v>
      </c>
      <c r="C1664" s="1"/>
      <c r="D1664" s="1"/>
      <c r="G1664" s="2" t="s">
        <v>2139</v>
      </c>
    </row>
    <row r="1665" spans="2:7" x14ac:dyDescent="0.25">
      <c r="B1665" s="205" t="s">
        <v>2139</v>
      </c>
      <c r="C1665" s="1"/>
      <c r="D1665" s="1"/>
      <c r="G1665" s="2" t="s">
        <v>2139</v>
      </c>
    </row>
    <row r="1666" spans="2:7" x14ac:dyDescent="0.25">
      <c r="B1666" s="205" t="s">
        <v>2139</v>
      </c>
      <c r="C1666" s="1"/>
      <c r="D1666" s="1"/>
      <c r="G1666" s="2" t="s">
        <v>2139</v>
      </c>
    </row>
    <row r="1667" spans="2:7" x14ac:dyDescent="0.25">
      <c r="B1667" s="205" t="s">
        <v>2139</v>
      </c>
      <c r="C1667" s="1"/>
      <c r="D1667" s="1"/>
      <c r="G1667" s="2" t="s">
        <v>2139</v>
      </c>
    </row>
    <row r="1668" spans="2:7" x14ac:dyDescent="0.25">
      <c r="B1668" s="205" t="s">
        <v>2139</v>
      </c>
      <c r="C1668" s="1"/>
      <c r="D1668" s="1"/>
      <c r="G1668" s="2" t="s">
        <v>2139</v>
      </c>
    </row>
    <row r="1669" spans="2:7" x14ac:dyDescent="0.25">
      <c r="B1669" s="205" t="s">
        <v>2139</v>
      </c>
      <c r="C1669" s="1"/>
      <c r="D1669" s="1"/>
      <c r="G1669" s="2" t="s">
        <v>2139</v>
      </c>
    </row>
    <row r="1670" spans="2:7" x14ac:dyDescent="0.25">
      <c r="B1670" s="205" t="s">
        <v>2139</v>
      </c>
      <c r="C1670" s="1"/>
      <c r="D1670" s="1"/>
      <c r="G1670" s="2" t="s">
        <v>2139</v>
      </c>
    </row>
    <row r="1671" spans="2:7" x14ac:dyDescent="0.25">
      <c r="B1671" s="205" t="s">
        <v>2139</v>
      </c>
      <c r="C1671" s="1"/>
      <c r="D1671" s="1"/>
      <c r="G1671" s="2" t="s">
        <v>2139</v>
      </c>
    </row>
    <row r="1672" spans="2:7" x14ac:dyDescent="0.25">
      <c r="B1672" s="205" t="s">
        <v>2139</v>
      </c>
      <c r="C1672" s="1"/>
      <c r="D1672" s="1"/>
      <c r="G1672" s="2" t="s">
        <v>2139</v>
      </c>
    </row>
    <row r="1673" spans="2:7" x14ac:dyDescent="0.25">
      <c r="B1673" s="205" t="s">
        <v>2139</v>
      </c>
      <c r="C1673" s="1"/>
      <c r="D1673" s="1"/>
      <c r="G1673" s="2" t="s">
        <v>2139</v>
      </c>
    </row>
    <row r="1674" spans="2:7" x14ac:dyDescent="0.25">
      <c r="B1674" s="205" t="s">
        <v>2139</v>
      </c>
      <c r="C1674" s="1"/>
      <c r="D1674" s="1"/>
      <c r="G1674" s="2" t="s">
        <v>2139</v>
      </c>
    </row>
    <row r="1675" spans="2:7" x14ac:dyDescent="0.25">
      <c r="B1675" s="205" t="s">
        <v>2139</v>
      </c>
      <c r="C1675" s="1"/>
      <c r="D1675" s="1"/>
      <c r="G1675" s="2" t="s">
        <v>2139</v>
      </c>
    </row>
    <row r="1676" spans="2:7" x14ac:dyDescent="0.25">
      <c r="B1676" s="205" t="s">
        <v>2139</v>
      </c>
      <c r="C1676" s="1"/>
      <c r="D1676" s="1"/>
      <c r="G1676" s="2" t="s">
        <v>2139</v>
      </c>
    </row>
    <row r="1677" spans="2:7" x14ac:dyDescent="0.25">
      <c r="B1677" s="205" t="s">
        <v>2139</v>
      </c>
      <c r="C1677" s="1"/>
      <c r="D1677" s="1"/>
      <c r="G1677" s="2" t="s">
        <v>2139</v>
      </c>
    </row>
    <row r="1678" spans="2:7" x14ac:dyDescent="0.25">
      <c r="B1678" s="205" t="s">
        <v>2139</v>
      </c>
      <c r="C1678" s="1"/>
      <c r="D1678" s="1"/>
      <c r="G1678" s="2" t="s">
        <v>2139</v>
      </c>
    </row>
    <row r="1679" spans="2:7" x14ac:dyDescent="0.25">
      <c r="B1679" s="205" t="s">
        <v>2139</v>
      </c>
      <c r="C1679" s="1"/>
      <c r="D1679" s="1"/>
      <c r="G1679" s="2" t="s">
        <v>2139</v>
      </c>
    </row>
    <row r="1680" spans="2:7" x14ac:dyDescent="0.25">
      <c r="B1680" s="205" t="s">
        <v>2139</v>
      </c>
      <c r="C1680" s="1"/>
      <c r="D1680" s="1"/>
      <c r="G1680" s="2" t="s">
        <v>2139</v>
      </c>
    </row>
    <row r="1681" spans="2:7" x14ac:dyDescent="0.25">
      <c r="B1681" s="205" t="s">
        <v>2139</v>
      </c>
      <c r="C1681" s="1"/>
      <c r="D1681" s="1"/>
      <c r="G1681" s="2" t="s">
        <v>2139</v>
      </c>
    </row>
    <row r="1682" spans="2:7" x14ac:dyDescent="0.25">
      <c r="B1682" s="205" t="s">
        <v>2139</v>
      </c>
      <c r="C1682" s="1"/>
      <c r="D1682" s="1"/>
      <c r="G1682" s="2" t="s">
        <v>2139</v>
      </c>
    </row>
    <row r="1683" spans="2:7" x14ac:dyDescent="0.25">
      <c r="B1683" s="205" t="s">
        <v>2139</v>
      </c>
      <c r="C1683" s="1"/>
      <c r="D1683" s="1"/>
      <c r="G1683" s="2" t="s">
        <v>2139</v>
      </c>
    </row>
    <row r="1684" spans="2:7" x14ac:dyDescent="0.25">
      <c r="B1684" s="205" t="s">
        <v>2139</v>
      </c>
      <c r="C1684" s="1"/>
      <c r="D1684" s="1"/>
      <c r="G1684" s="2" t="s">
        <v>2139</v>
      </c>
    </row>
    <row r="1685" spans="2:7" x14ac:dyDescent="0.25">
      <c r="B1685" s="205" t="s">
        <v>2139</v>
      </c>
      <c r="C1685" s="1"/>
      <c r="D1685" s="1"/>
      <c r="G1685" s="2" t="s">
        <v>2139</v>
      </c>
    </row>
    <row r="1686" spans="2:7" x14ac:dyDescent="0.25">
      <c r="B1686" s="205" t="s">
        <v>2139</v>
      </c>
      <c r="C1686" s="1"/>
      <c r="D1686" s="1"/>
      <c r="G1686" s="2" t="s">
        <v>2139</v>
      </c>
    </row>
    <row r="1687" spans="2:7" x14ac:dyDescent="0.25">
      <c r="B1687" s="205" t="s">
        <v>2139</v>
      </c>
      <c r="C1687" s="1"/>
      <c r="D1687" s="1"/>
      <c r="G1687" s="2" t="s">
        <v>2139</v>
      </c>
    </row>
    <row r="1688" spans="2:7" x14ac:dyDescent="0.25">
      <c r="B1688" s="205" t="s">
        <v>2139</v>
      </c>
      <c r="C1688" s="1"/>
      <c r="D1688" s="1"/>
      <c r="G1688" s="2" t="s">
        <v>2139</v>
      </c>
    </row>
    <row r="1689" spans="2:7" x14ac:dyDescent="0.25">
      <c r="B1689" s="205" t="s">
        <v>2139</v>
      </c>
      <c r="C1689" s="1"/>
      <c r="D1689" s="1"/>
      <c r="G1689" s="2" t="s">
        <v>2139</v>
      </c>
    </row>
    <row r="1690" spans="2:7" x14ac:dyDescent="0.25">
      <c r="B1690" s="205" t="s">
        <v>2139</v>
      </c>
      <c r="C1690" s="1"/>
      <c r="D1690" s="1"/>
      <c r="G1690" s="2" t="s">
        <v>2139</v>
      </c>
    </row>
    <row r="1691" spans="2:7" x14ac:dyDescent="0.25">
      <c r="B1691" s="205" t="s">
        <v>2139</v>
      </c>
      <c r="C1691" s="1"/>
      <c r="D1691" s="1"/>
      <c r="G1691" s="2" t="s">
        <v>2139</v>
      </c>
    </row>
    <row r="1692" spans="2:7" x14ac:dyDescent="0.25">
      <c r="B1692" s="205" t="s">
        <v>2139</v>
      </c>
      <c r="C1692" s="1"/>
      <c r="D1692" s="1"/>
      <c r="G1692" s="2" t="s">
        <v>2139</v>
      </c>
    </row>
    <row r="1693" spans="2:7" x14ac:dyDescent="0.25">
      <c r="B1693" s="205" t="s">
        <v>2139</v>
      </c>
      <c r="C1693" s="1"/>
      <c r="D1693" s="1"/>
      <c r="G1693" s="2" t="s">
        <v>2139</v>
      </c>
    </row>
    <row r="1694" spans="2:7" x14ac:dyDescent="0.25">
      <c r="B1694" s="205" t="s">
        <v>2139</v>
      </c>
      <c r="C1694" s="1"/>
      <c r="D1694" s="1"/>
      <c r="G1694" s="2" t="s">
        <v>2139</v>
      </c>
    </row>
    <row r="1695" spans="2:7" x14ac:dyDescent="0.25">
      <c r="B1695" s="205" t="s">
        <v>2139</v>
      </c>
      <c r="C1695" s="1"/>
      <c r="D1695" s="1"/>
      <c r="G1695" s="2" t="s">
        <v>2139</v>
      </c>
    </row>
    <row r="1696" spans="2:7" x14ac:dyDescent="0.25">
      <c r="B1696" s="205" t="s">
        <v>2139</v>
      </c>
      <c r="C1696" s="1"/>
      <c r="D1696" s="1"/>
      <c r="G1696" s="2" t="s">
        <v>2139</v>
      </c>
    </row>
    <row r="1697" spans="2:7" x14ac:dyDescent="0.25">
      <c r="B1697" s="205" t="s">
        <v>2139</v>
      </c>
      <c r="C1697" s="1"/>
      <c r="D1697" s="1"/>
      <c r="G1697" s="2" t="s">
        <v>2139</v>
      </c>
    </row>
    <row r="1698" spans="2:7" x14ac:dyDescent="0.25">
      <c r="B1698" s="205" t="s">
        <v>2139</v>
      </c>
      <c r="C1698" s="1"/>
      <c r="D1698" s="1"/>
      <c r="G1698" s="2" t="s">
        <v>2139</v>
      </c>
    </row>
    <row r="1699" spans="2:7" x14ac:dyDescent="0.25">
      <c r="B1699" s="205" t="s">
        <v>2139</v>
      </c>
      <c r="C1699" s="1"/>
      <c r="D1699" s="1"/>
      <c r="G1699" s="2" t="s">
        <v>2139</v>
      </c>
    </row>
    <row r="1700" spans="2:7" x14ac:dyDescent="0.25">
      <c r="B1700" s="205" t="s">
        <v>2139</v>
      </c>
      <c r="C1700" s="1"/>
      <c r="D1700" s="1"/>
      <c r="G1700" s="2" t="s">
        <v>2139</v>
      </c>
    </row>
    <row r="1701" spans="2:7" x14ac:dyDescent="0.25">
      <c r="B1701" s="205" t="s">
        <v>2139</v>
      </c>
      <c r="C1701" s="1"/>
      <c r="D1701" s="1"/>
      <c r="G1701" s="2" t="s">
        <v>2139</v>
      </c>
    </row>
    <row r="1702" spans="2:7" x14ac:dyDescent="0.25">
      <c r="B1702" s="205" t="s">
        <v>2139</v>
      </c>
      <c r="C1702" s="1"/>
      <c r="D1702" s="1"/>
      <c r="G1702" s="2" t="s">
        <v>2139</v>
      </c>
    </row>
    <row r="1703" spans="2:7" x14ac:dyDescent="0.25">
      <c r="B1703" s="205" t="s">
        <v>2139</v>
      </c>
      <c r="C1703" s="1"/>
      <c r="D1703" s="1"/>
      <c r="G1703" s="2" t="s">
        <v>2139</v>
      </c>
    </row>
    <row r="1704" spans="2:7" x14ac:dyDescent="0.25">
      <c r="B1704" s="205" t="s">
        <v>2139</v>
      </c>
      <c r="C1704" s="1"/>
      <c r="D1704" s="1"/>
      <c r="G1704" s="2" t="s">
        <v>2139</v>
      </c>
    </row>
    <row r="1705" spans="2:7" x14ac:dyDescent="0.25">
      <c r="B1705" s="205" t="s">
        <v>2139</v>
      </c>
      <c r="C1705" s="1"/>
      <c r="D1705" s="1"/>
      <c r="G1705" s="2" t="s">
        <v>2139</v>
      </c>
    </row>
    <row r="1706" spans="2:7" x14ac:dyDescent="0.25">
      <c r="B1706" s="205" t="s">
        <v>2139</v>
      </c>
      <c r="C1706" s="1"/>
      <c r="D1706" s="1"/>
      <c r="G1706" s="2" t="s">
        <v>2139</v>
      </c>
    </row>
    <row r="1707" spans="2:7" x14ac:dyDescent="0.25">
      <c r="B1707" s="205" t="s">
        <v>2139</v>
      </c>
      <c r="C1707" s="1"/>
      <c r="D1707" s="1"/>
      <c r="G1707" s="2" t="s">
        <v>2139</v>
      </c>
    </row>
    <row r="1708" spans="2:7" x14ac:dyDescent="0.25">
      <c r="B1708" s="205" t="s">
        <v>2139</v>
      </c>
      <c r="C1708" s="1"/>
      <c r="D1708" s="1"/>
      <c r="G1708" s="2" t="s">
        <v>2139</v>
      </c>
    </row>
    <row r="1709" spans="2:7" x14ac:dyDescent="0.25">
      <c r="B1709" s="205" t="s">
        <v>2139</v>
      </c>
      <c r="C1709" s="1"/>
      <c r="D1709" s="1"/>
      <c r="G1709" s="2" t="s">
        <v>2139</v>
      </c>
    </row>
    <row r="1710" spans="2:7" x14ac:dyDescent="0.25">
      <c r="B1710" s="205" t="s">
        <v>2139</v>
      </c>
      <c r="C1710" s="1"/>
      <c r="D1710" s="1"/>
      <c r="G1710" s="2" t="s">
        <v>2139</v>
      </c>
    </row>
    <row r="1711" spans="2:7" x14ac:dyDescent="0.25">
      <c r="B1711" s="205" t="s">
        <v>2139</v>
      </c>
      <c r="C1711" s="1"/>
      <c r="D1711" s="1"/>
      <c r="G1711" s="2" t="s">
        <v>2139</v>
      </c>
    </row>
    <row r="1712" spans="2:7" x14ac:dyDescent="0.25">
      <c r="B1712" s="205" t="s">
        <v>2139</v>
      </c>
      <c r="C1712" s="1"/>
      <c r="D1712" s="1"/>
      <c r="G1712" s="2" t="s">
        <v>2139</v>
      </c>
    </row>
    <row r="1713" spans="2:7" x14ac:dyDescent="0.25">
      <c r="B1713" s="205" t="s">
        <v>2139</v>
      </c>
      <c r="C1713" s="1"/>
      <c r="D1713" s="1"/>
      <c r="G1713" s="2" t="s">
        <v>2139</v>
      </c>
    </row>
    <row r="1714" spans="2:7" x14ac:dyDescent="0.25">
      <c r="B1714" s="205" t="s">
        <v>2139</v>
      </c>
      <c r="C1714" s="1"/>
      <c r="D1714" s="1"/>
      <c r="G1714" s="2" t="s">
        <v>2139</v>
      </c>
    </row>
    <row r="1715" spans="2:7" x14ac:dyDescent="0.25">
      <c r="B1715" s="205" t="s">
        <v>2139</v>
      </c>
      <c r="C1715" s="1"/>
      <c r="D1715" s="1"/>
      <c r="G1715" s="2" t="s">
        <v>2139</v>
      </c>
    </row>
    <row r="1716" spans="2:7" x14ac:dyDescent="0.25">
      <c r="B1716" s="205" t="s">
        <v>2139</v>
      </c>
      <c r="C1716" s="1"/>
      <c r="D1716" s="1"/>
      <c r="G1716" s="2" t="s">
        <v>2139</v>
      </c>
    </row>
    <row r="1717" spans="2:7" x14ac:dyDescent="0.25">
      <c r="B1717" s="205" t="s">
        <v>2139</v>
      </c>
      <c r="C1717" s="1"/>
      <c r="D1717" s="1"/>
      <c r="G1717" s="2" t="s">
        <v>2139</v>
      </c>
    </row>
    <row r="1718" spans="2:7" x14ac:dyDescent="0.25">
      <c r="B1718" s="205" t="s">
        <v>2139</v>
      </c>
      <c r="C1718" s="1"/>
      <c r="D1718" s="1"/>
      <c r="G1718" s="2" t="s">
        <v>2139</v>
      </c>
    </row>
    <row r="1719" spans="2:7" x14ac:dyDescent="0.25">
      <c r="B1719" s="205" t="s">
        <v>2139</v>
      </c>
      <c r="C1719" s="1"/>
      <c r="D1719" s="1"/>
      <c r="G1719" s="2" t="s">
        <v>2139</v>
      </c>
    </row>
    <row r="1720" spans="2:7" x14ac:dyDescent="0.25">
      <c r="B1720" s="205" t="s">
        <v>2139</v>
      </c>
      <c r="C1720" s="1"/>
      <c r="D1720" s="1"/>
      <c r="G1720" s="2" t="s">
        <v>2139</v>
      </c>
    </row>
    <row r="1721" spans="2:7" x14ac:dyDescent="0.25">
      <c r="B1721" s="205" t="s">
        <v>2139</v>
      </c>
      <c r="C1721" s="1"/>
      <c r="D1721" s="1"/>
      <c r="G1721" s="2" t="s">
        <v>2139</v>
      </c>
    </row>
    <row r="1722" spans="2:7" x14ac:dyDescent="0.25">
      <c r="B1722" s="205" t="s">
        <v>2139</v>
      </c>
      <c r="C1722" s="1"/>
      <c r="D1722" s="1"/>
      <c r="G1722" s="2" t="s">
        <v>2139</v>
      </c>
    </row>
    <row r="1723" spans="2:7" x14ac:dyDescent="0.25">
      <c r="B1723" s="205" t="s">
        <v>2139</v>
      </c>
      <c r="C1723" s="1"/>
      <c r="D1723" s="1"/>
      <c r="G1723" s="2" t="s">
        <v>2139</v>
      </c>
    </row>
    <row r="1724" spans="2:7" x14ac:dyDescent="0.25">
      <c r="B1724" s="205" t="s">
        <v>2139</v>
      </c>
      <c r="C1724" s="1"/>
      <c r="D1724" s="1"/>
      <c r="G1724" s="2" t="s">
        <v>2139</v>
      </c>
    </row>
    <row r="1725" spans="2:7" x14ac:dyDescent="0.25">
      <c r="B1725" s="205" t="s">
        <v>2139</v>
      </c>
      <c r="C1725" s="1"/>
      <c r="D1725" s="1"/>
      <c r="G1725" s="2" t="s">
        <v>2139</v>
      </c>
    </row>
    <row r="1726" spans="2:7" x14ac:dyDescent="0.25">
      <c r="B1726" s="205" t="s">
        <v>2139</v>
      </c>
      <c r="C1726" s="1"/>
      <c r="D1726" s="1"/>
      <c r="G1726" s="2" t="s">
        <v>2139</v>
      </c>
    </row>
    <row r="1727" spans="2:7" x14ac:dyDescent="0.25">
      <c r="B1727" s="205" t="s">
        <v>2139</v>
      </c>
      <c r="C1727" s="1"/>
      <c r="D1727" s="1"/>
      <c r="G1727" s="2" t="s">
        <v>2139</v>
      </c>
    </row>
    <row r="1728" spans="2:7" x14ac:dyDescent="0.25">
      <c r="B1728" s="205" t="s">
        <v>2139</v>
      </c>
      <c r="C1728" s="1"/>
      <c r="D1728" s="1"/>
      <c r="G1728" s="2" t="s">
        <v>2139</v>
      </c>
    </row>
    <row r="1729" spans="2:7" x14ac:dyDescent="0.25">
      <c r="B1729" s="205" t="s">
        <v>2139</v>
      </c>
      <c r="C1729" s="1"/>
      <c r="D1729" s="1"/>
      <c r="G1729" s="2" t="s">
        <v>2139</v>
      </c>
    </row>
    <row r="1730" spans="2:7" x14ac:dyDescent="0.25">
      <c r="B1730" s="205" t="s">
        <v>2139</v>
      </c>
      <c r="C1730" s="1"/>
      <c r="D1730" s="1"/>
      <c r="G1730" s="2" t="s">
        <v>2139</v>
      </c>
    </row>
    <row r="1731" spans="2:7" x14ac:dyDescent="0.25">
      <c r="B1731" s="205" t="s">
        <v>2139</v>
      </c>
      <c r="C1731" s="1"/>
      <c r="D1731" s="1"/>
      <c r="G1731" s="2" t="s">
        <v>2139</v>
      </c>
    </row>
    <row r="1732" spans="2:7" x14ac:dyDescent="0.25">
      <c r="B1732" s="205" t="s">
        <v>2139</v>
      </c>
      <c r="C1732" s="1"/>
      <c r="D1732" s="1"/>
      <c r="G1732" s="2" t="s">
        <v>2139</v>
      </c>
    </row>
    <row r="1733" spans="2:7" x14ac:dyDescent="0.25">
      <c r="B1733" s="205" t="s">
        <v>2139</v>
      </c>
      <c r="C1733" s="1"/>
      <c r="D1733" s="1"/>
      <c r="G1733" s="2" t="s">
        <v>2139</v>
      </c>
    </row>
    <row r="1734" spans="2:7" x14ac:dyDescent="0.25">
      <c r="B1734" s="205" t="s">
        <v>2139</v>
      </c>
      <c r="C1734" s="1"/>
      <c r="D1734" s="1"/>
      <c r="G1734" s="2" t="s">
        <v>2139</v>
      </c>
    </row>
    <row r="1735" spans="2:7" x14ac:dyDescent="0.25">
      <c r="B1735" s="205" t="s">
        <v>2139</v>
      </c>
      <c r="C1735" s="1"/>
      <c r="D1735" s="1"/>
      <c r="G1735" s="2" t="s">
        <v>2139</v>
      </c>
    </row>
    <row r="1736" spans="2:7" x14ac:dyDescent="0.25">
      <c r="B1736" s="205" t="s">
        <v>2139</v>
      </c>
      <c r="C1736" s="1"/>
      <c r="D1736" s="1"/>
      <c r="G1736" s="2" t="s">
        <v>2139</v>
      </c>
    </row>
    <row r="1737" spans="2:7" x14ac:dyDescent="0.25">
      <c r="B1737" s="205" t="s">
        <v>2139</v>
      </c>
      <c r="C1737" s="1"/>
      <c r="D1737" s="1"/>
      <c r="G1737" s="2" t="s">
        <v>2139</v>
      </c>
    </row>
    <row r="1738" spans="2:7" x14ac:dyDescent="0.25">
      <c r="B1738" s="205" t="s">
        <v>2139</v>
      </c>
      <c r="C1738" s="1"/>
      <c r="D1738" s="1"/>
      <c r="G1738" s="2" t="s">
        <v>2139</v>
      </c>
    </row>
    <row r="1739" spans="2:7" x14ac:dyDescent="0.25">
      <c r="B1739" s="205" t="s">
        <v>2139</v>
      </c>
      <c r="C1739" s="1"/>
      <c r="D1739" s="1"/>
      <c r="G1739" s="2" t="s">
        <v>2139</v>
      </c>
    </row>
    <row r="1740" spans="2:7" x14ac:dyDescent="0.25">
      <c r="B1740" s="205" t="s">
        <v>2139</v>
      </c>
      <c r="C1740" s="1"/>
      <c r="D1740" s="1"/>
      <c r="G1740" s="2" t="s">
        <v>2139</v>
      </c>
    </row>
    <row r="1741" spans="2:7" x14ac:dyDescent="0.25">
      <c r="B1741" s="205" t="s">
        <v>2139</v>
      </c>
      <c r="C1741" s="1"/>
      <c r="D1741" s="1"/>
      <c r="G1741" s="2" t="s">
        <v>2139</v>
      </c>
    </row>
    <row r="1742" spans="2:7" x14ac:dyDescent="0.25">
      <c r="B1742" s="205" t="s">
        <v>2139</v>
      </c>
      <c r="C1742" s="1"/>
      <c r="D1742" s="1"/>
      <c r="G1742" s="2" t="s">
        <v>2139</v>
      </c>
    </row>
    <row r="1743" spans="2:7" x14ac:dyDescent="0.25">
      <c r="B1743" s="205" t="s">
        <v>2139</v>
      </c>
      <c r="C1743" s="1"/>
      <c r="D1743" s="1"/>
      <c r="G1743" s="2" t="s">
        <v>2139</v>
      </c>
    </row>
    <row r="1744" spans="2:7" x14ac:dyDescent="0.25">
      <c r="B1744" s="205" t="s">
        <v>2139</v>
      </c>
      <c r="C1744" s="1"/>
      <c r="D1744" s="1"/>
      <c r="G1744" s="2" t="s">
        <v>2139</v>
      </c>
    </row>
    <row r="1745" spans="2:7" x14ac:dyDescent="0.25">
      <c r="B1745" s="205" t="s">
        <v>2139</v>
      </c>
      <c r="C1745" s="1"/>
      <c r="D1745" s="1"/>
      <c r="G1745" s="2" t="s">
        <v>2139</v>
      </c>
    </row>
    <row r="1746" spans="2:7" x14ac:dyDescent="0.25">
      <c r="B1746" s="205" t="s">
        <v>2139</v>
      </c>
      <c r="C1746" s="1"/>
      <c r="D1746" s="1"/>
      <c r="G1746" s="2" t="s">
        <v>2139</v>
      </c>
    </row>
    <row r="1747" spans="2:7" x14ac:dyDescent="0.25">
      <c r="B1747" s="205" t="s">
        <v>2139</v>
      </c>
      <c r="C1747" s="1"/>
      <c r="D1747" s="1"/>
      <c r="G1747" s="2" t="s">
        <v>2139</v>
      </c>
    </row>
    <row r="1748" spans="2:7" x14ac:dyDescent="0.25">
      <c r="B1748" s="205" t="s">
        <v>2139</v>
      </c>
      <c r="C1748" s="1"/>
      <c r="D1748" s="1"/>
      <c r="G1748" s="2" t="s">
        <v>2139</v>
      </c>
    </row>
    <row r="1749" spans="2:7" x14ac:dyDescent="0.25">
      <c r="B1749" s="205" t="s">
        <v>2139</v>
      </c>
      <c r="C1749" s="1"/>
      <c r="D1749" s="1"/>
      <c r="G1749" s="2" t="s">
        <v>2139</v>
      </c>
    </row>
    <row r="1750" spans="2:7" x14ac:dyDescent="0.25">
      <c r="B1750" s="205" t="s">
        <v>2139</v>
      </c>
      <c r="C1750" s="1"/>
      <c r="D1750" s="1"/>
      <c r="G1750" s="2" t="s">
        <v>2139</v>
      </c>
    </row>
    <row r="1751" spans="2:7" x14ac:dyDescent="0.25">
      <c r="B1751" s="205" t="s">
        <v>2139</v>
      </c>
      <c r="C1751" s="1"/>
      <c r="D1751" s="1"/>
      <c r="G1751" s="2" t="s">
        <v>2139</v>
      </c>
    </row>
    <row r="1752" spans="2:7" x14ac:dyDescent="0.25">
      <c r="B1752" s="205" t="s">
        <v>2139</v>
      </c>
      <c r="C1752" s="1"/>
      <c r="D1752" s="1"/>
      <c r="G1752" s="2" t="s">
        <v>2139</v>
      </c>
    </row>
    <row r="1753" spans="2:7" x14ac:dyDescent="0.25">
      <c r="B1753" s="205" t="s">
        <v>2139</v>
      </c>
      <c r="C1753" s="1"/>
      <c r="D1753" s="1"/>
      <c r="G1753" s="2" t="s">
        <v>2139</v>
      </c>
    </row>
    <row r="1754" spans="2:7" x14ac:dyDescent="0.25">
      <c r="B1754" s="205" t="s">
        <v>2139</v>
      </c>
      <c r="C1754" s="1"/>
      <c r="D1754" s="1"/>
      <c r="G1754" s="2" t="s">
        <v>2139</v>
      </c>
    </row>
    <row r="1755" spans="2:7" x14ac:dyDescent="0.25">
      <c r="B1755" s="205" t="s">
        <v>2139</v>
      </c>
      <c r="C1755" s="1"/>
      <c r="D1755" s="1"/>
      <c r="G1755" s="2" t="s">
        <v>2139</v>
      </c>
    </row>
    <row r="1756" spans="2:7" x14ac:dyDescent="0.25">
      <c r="B1756" s="205" t="s">
        <v>2139</v>
      </c>
      <c r="C1756" s="1"/>
      <c r="D1756" s="1"/>
      <c r="G1756" s="2" t="s">
        <v>2139</v>
      </c>
    </row>
    <row r="1757" spans="2:7" x14ac:dyDescent="0.25">
      <c r="B1757" s="205" t="s">
        <v>2139</v>
      </c>
      <c r="C1757" s="1"/>
      <c r="D1757" s="1"/>
      <c r="G1757" s="2" t="s">
        <v>2139</v>
      </c>
    </row>
    <row r="1758" spans="2:7" x14ac:dyDescent="0.25">
      <c r="B1758" s="205" t="s">
        <v>2139</v>
      </c>
      <c r="C1758" s="1"/>
      <c r="D1758" s="1"/>
      <c r="G1758" s="2" t="s">
        <v>2139</v>
      </c>
    </row>
    <row r="1759" spans="2:7" x14ac:dyDescent="0.25">
      <c r="B1759" s="205" t="s">
        <v>2139</v>
      </c>
      <c r="C1759" s="1"/>
      <c r="D1759" s="1"/>
      <c r="G1759" s="2" t="s">
        <v>2139</v>
      </c>
    </row>
    <row r="1760" spans="2:7" x14ac:dyDescent="0.25">
      <c r="B1760" s="205" t="s">
        <v>2139</v>
      </c>
      <c r="C1760" s="1"/>
      <c r="D1760" s="1"/>
      <c r="G1760" s="2" t="s">
        <v>2139</v>
      </c>
    </row>
    <row r="1761" spans="2:7" x14ac:dyDescent="0.25">
      <c r="B1761" s="205" t="s">
        <v>2139</v>
      </c>
      <c r="C1761" s="1"/>
      <c r="D1761" s="1"/>
      <c r="G1761" s="2" t="s">
        <v>2139</v>
      </c>
    </row>
    <row r="1762" spans="2:7" x14ac:dyDescent="0.25">
      <c r="B1762" s="205" t="s">
        <v>2139</v>
      </c>
      <c r="C1762" s="1"/>
      <c r="D1762" s="1"/>
      <c r="G1762" s="2" t="s">
        <v>2139</v>
      </c>
    </row>
    <row r="1763" spans="2:7" x14ac:dyDescent="0.25">
      <c r="B1763" s="205" t="s">
        <v>2139</v>
      </c>
      <c r="C1763" s="1"/>
      <c r="D1763" s="1"/>
      <c r="G1763" s="2" t="s">
        <v>2139</v>
      </c>
    </row>
    <row r="1764" spans="2:7" x14ac:dyDescent="0.25">
      <c r="B1764" s="205" t="s">
        <v>2139</v>
      </c>
      <c r="C1764" s="1"/>
      <c r="D1764" s="1"/>
      <c r="G1764" s="2" t="s">
        <v>2139</v>
      </c>
    </row>
    <row r="1765" spans="2:7" x14ac:dyDescent="0.25">
      <c r="B1765" s="205" t="s">
        <v>2139</v>
      </c>
      <c r="C1765" s="1"/>
      <c r="D1765" s="1"/>
      <c r="G1765" s="2" t="s">
        <v>2139</v>
      </c>
    </row>
    <row r="1766" spans="2:7" x14ac:dyDescent="0.25">
      <c r="B1766" s="205" t="s">
        <v>2139</v>
      </c>
      <c r="C1766" s="1"/>
      <c r="D1766" s="1"/>
      <c r="G1766" s="2" t="s">
        <v>2139</v>
      </c>
    </row>
    <row r="1767" spans="2:7" x14ac:dyDescent="0.25">
      <c r="B1767" s="205" t="s">
        <v>2139</v>
      </c>
      <c r="C1767" s="1"/>
      <c r="D1767" s="1"/>
      <c r="G1767" s="2" t="s">
        <v>2139</v>
      </c>
    </row>
    <row r="1768" spans="2:7" x14ac:dyDescent="0.25">
      <c r="B1768" s="205" t="s">
        <v>2139</v>
      </c>
      <c r="C1768" s="1"/>
      <c r="D1768" s="1"/>
      <c r="G1768" s="2" t="s">
        <v>2139</v>
      </c>
    </row>
    <row r="1769" spans="2:7" x14ac:dyDescent="0.25">
      <c r="B1769" s="205" t="s">
        <v>2139</v>
      </c>
      <c r="C1769" s="1"/>
      <c r="D1769" s="1"/>
      <c r="G1769" s="2" t="s">
        <v>2139</v>
      </c>
    </row>
    <row r="1770" spans="2:7" x14ac:dyDescent="0.25">
      <c r="B1770" s="205" t="s">
        <v>2139</v>
      </c>
      <c r="C1770" s="1"/>
      <c r="D1770" s="1"/>
      <c r="G1770" s="2" t="s">
        <v>2139</v>
      </c>
    </row>
    <row r="1771" spans="2:7" x14ac:dyDescent="0.25">
      <c r="B1771" s="205" t="s">
        <v>2139</v>
      </c>
      <c r="C1771" s="1"/>
      <c r="D1771" s="1"/>
      <c r="G1771" s="2" t="s">
        <v>2139</v>
      </c>
    </row>
    <row r="1772" spans="2:7" x14ac:dyDescent="0.25">
      <c r="B1772" s="205" t="s">
        <v>2139</v>
      </c>
      <c r="C1772" s="1"/>
      <c r="D1772" s="1"/>
      <c r="G1772" s="2" t="s">
        <v>2139</v>
      </c>
    </row>
    <row r="1773" spans="2:7" x14ac:dyDescent="0.25">
      <c r="B1773" s="205" t="s">
        <v>2139</v>
      </c>
      <c r="C1773" s="1"/>
      <c r="D1773" s="1"/>
      <c r="G1773" s="2" t="s">
        <v>2139</v>
      </c>
    </row>
    <row r="1774" spans="2:7" x14ac:dyDescent="0.25">
      <c r="B1774" s="205" t="s">
        <v>2139</v>
      </c>
      <c r="C1774" s="1"/>
      <c r="D1774" s="1"/>
      <c r="G1774" s="2" t="s">
        <v>2139</v>
      </c>
    </row>
    <row r="1775" spans="2:7" x14ac:dyDescent="0.25">
      <c r="B1775" s="205" t="s">
        <v>2139</v>
      </c>
      <c r="C1775" s="1"/>
      <c r="D1775" s="1"/>
      <c r="G1775" s="2" t="s">
        <v>2139</v>
      </c>
    </row>
    <row r="1776" spans="2:7" x14ac:dyDescent="0.25">
      <c r="B1776" s="205" t="s">
        <v>2139</v>
      </c>
      <c r="C1776" s="1"/>
      <c r="D1776" s="1"/>
      <c r="G1776" s="2" t="s">
        <v>2139</v>
      </c>
    </row>
    <row r="1777" spans="2:7" x14ac:dyDescent="0.25">
      <c r="B1777" s="205" t="s">
        <v>2139</v>
      </c>
      <c r="C1777" s="1"/>
      <c r="D1777" s="1"/>
      <c r="G1777" s="2" t="s">
        <v>2139</v>
      </c>
    </row>
    <row r="1778" spans="2:7" x14ac:dyDescent="0.25">
      <c r="B1778" s="205" t="s">
        <v>2139</v>
      </c>
      <c r="C1778" s="1"/>
      <c r="D1778" s="1"/>
      <c r="G1778" s="2" t="s">
        <v>2139</v>
      </c>
    </row>
    <row r="1779" spans="2:7" x14ac:dyDescent="0.25">
      <c r="B1779" s="205" t="s">
        <v>2139</v>
      </c>
      <c r="C1779" s="1"/>
      <c r="D1779" s="1"/>
      <c r="G1779" s="2" t="s">
        <v>2139</v>
      </c>
    </row>
    <row r="1780" spans="2:7" x14ac:dyDescent="0.25">
      <c r="B1780" s="205" t="s">
        <v>2139</v>
      </c>
      <c r="C1780" s="1"/>
      <c r="D1780" s="1"/>
      <c r="G1780" s="2" t="s">
        <v>2139</v>
      </c>
    </row>
    <row r="1781" spans="2:7" x14ac:dyDescent="0.25">
      <c r="B1781" s="205" t="s">
        <v>2139</v>
      </c>
      <c r="C1781" s="1"/>
      <c r="D1781" s="1"/>
      <c r="G1781" s="2" t="s">
        <v>2139</v>
      </c>
    </row>
    <row r="1782" spans="2:7" x14ac:dyDescent="0.25">
      <c r="B1782" s="205" t="s">
        <v>2139</v>
      </c>
      <c r="C1782" s="1"/>
      <c r="D1782" s="1"/>
      <c r="G1782" s="2" t="s">
        <v>2139</v>
      </c>
    </row>
    <row r="1783" spans="2:7" x14ac:dyDescent="0.25">
      <c r="B1783" s="205" t="s">
        <v>2139</v>
      </c>
      <c r="C1783" s="1"/>
      <c r="D1783" s="1"/>
      <c r="G1783" s="2" t="s">
        <v>2139</v>
      </c>
    </row>
    <row r="1784" spans="2:7" x14ac:dyDescent="0.25">
      <c r="B1784" s="205" t="s">
        <v>2139</v>
      </c>
      <c r="C1784" s="1"/>
      <c r="D1784" s="1"/>
      <c r="G1784" s="2" t="s">
        <v>2139</v>
      </c>
    </row>
    <row r="1785" spans="2:7" x14ac:dyDescent="0.25">
      <c r="B1785" s="205" t="s">
        <v>2139</v>
      </c>
      <c r="C1785" s="1"/>
      <c r="D1785" s="1"/>
      <c r="G1785" s="2" t="s">
        <v>2139</v>
      </c>
    </row>
    <row r="1786" spans="2:7" x14ac:dyDescent="0.25">
      <c r="B1786" s="205" t="s">
        <v>2139</v>
      </c>
      <c r="C1786" s="1"/>
      <c r="D1786" s="1"/>
      <c r="G1786" s="2" t="s">
        <v>2139</v>
      </c>
    </row>
    <row r="1787" spans="2:7" x14ac:dyDescent="0.25">
      <c r="B1787" s="205" t="s">
        <v>2139</v>
      </c>
      <c r="C1787" s="1"/>
      <c r="D1787" s="1"/>
      <c r="G1787" s="2" t="s">
        <v>2139</v>
      </c>
    </row>
    <row r="1788" spans="2:7" x14ac:dyDescent="0.25">
      <c r="B1788" s="205" t="s">
        <v>2139</v>
      </c>
      <c r="C1788" s="1"/>
      <c r="D1788" s="1"/>
      <c r="G1788" s="2" t="s">
        <v>2139</v>
      </c>
    </row>
    <row r="1789" spans="2:7" x14ac:dyDescent="0.25">
      <c r="B1789" s="205" t="s">
        <v>2139</v>
      </c>
      <c r="C1789" s="1"/>
      <c r="D1789" s="1"/>
      <c r="G1789" s="2" t="s">
        <v>2139</v>
      </c>
    </row>
    <row r="1790" spans="2:7" x14ac:dyDescent="0.25">
      <c r="B1790" s="205" t="s">
        <v>2139</v>
      </c>
      <c r="C1790" s="1"/>
      <c r="D1790" s="1"/>
      <c r="G1790" s="2" t="s">
        <v>2139</v>
      </c>
    </row>
    <row r="1791" spans="2:7" x14ac:dyDescent="0.25">
      <c r="B1791" s="205" t="s">
        <v>2139</v>
      </c>
      <c r="C1791" s="1"/>
      <c r="D1791" s="1"/>
      <c r="G1791" s="2" t="s">
        <v>2139</v>
      </c>
    </row>
    <row r="1792" spans="2:7" x14ac:dyDescent="0.25">
      <c r="B1792" s="205" t="s">
        <v>2139</v>
      </c>
      <c r="C1792" s="1"/>
      <c r="D1792" s="1"/>
      <c r="G1792" s="2" t="s">
        <v>2139</v>
      </c>
    </row>
    <row r="1793" spans="2:7" x14ac:dyDescent="0.25">
      <c r="B1793" s="205" t="s">
        <v>2139</v>
      </c>
      <c r="C1793" s="1"/>
      <c r="D1793" s="1"/>
      <c r="G1793" s="2" t="s">
        <v>2139</v>
      </c>
    </row>
    <row r="1794" spans="2:7" x14ac:dyDescent="0.25">
      <c r="B1794" s="205" t="s">
        <v>2139</v>
      </c>
      <c r="C1794" s="1"/>
      <c r="D1794" s="1"/>
      <c r="G1794" s="2" t="s">
        <v>2139</v>
      </c>
    </row>
    <row r="1795" spans="2:7" x14ac:dyDescent="0.25">
      <c r="B1795" s="205" t="s">
        <v>2139</v>
      </c>
      <c r="C1795" s="1"/>
      <c r="D1795" s="1"/>
      <c r="G1795" s="2" t="s">
        <v>2139</v>
      </c>
    </row>
    <row r="1796" spans="2:7" x14ac:dyDescent="0.25">
      <c r="B1796" s="205" t="s">
        <v>2139</v>
      </c>
      <c r="C1796" s="1"/>
      <c r="D1796" s="1"/>
      <c r="G1796" s="2" t="s">
        <v>2139</v>
      </c>
    </row>
    <row r="1797" spans="2:7" x14ac:dyDescent="0.25">
      <c r="B1797" s="205" t="s">
        <v>2139</v>
      </c>
      <c r="C1797" s="1"/>
      <c r="D1797" s="1"/>
      <c r="G1797" s="2" t="s">
        <v>2139</v>
      </c>
    </row>
    <row r="1798" spans="2:7" x14ac:dyDescent="0.25">
      <c r="B1798" s="205" t="s">
        <v>2139</v>
      </c>
      <c r="C1798" s="1"/>
      <c r="D1798" s="1"/>
      <c r="G1798" s="2" t="s">
        <v>2139</v>
      </c>
    </row>
    <row r="1799" spans="2:7" x14ac:dyDescent="0.25">
      <c r="B1799" s="205" t="s">
        <v>2139</v>
      </c>
      <c r="C1799" s="1"/>
      <c r="D1799" s="1"/>
      <c r="G1799" s="2" t="s">
        <v>2139</v>
      </c>
    </row>
    <row r="1800" spans="2:7" x14ac:dyDescent="0.25">
      <c r="B1800" s="205" t="s">
        <v>2139</v>
      </c>
      <c r="C1800" s="1"/>
      <c r="D1800" s="1"/>
      <c r="G1800" s="2" t="s">
        <v>2139</v>
      </c>
    </row>
    <row r="1801" spans="2:7" x14ac:dyDescent="0.25">
      <c r="B1801" s="205" t="s">
        <v>2139</v>
      </c>
      <c r="C1801" s="1"/>
      <c r="D1801" s="1"/>
      <c r="G1801" s="2" t="s">
        <v>2139</v>
      </c>
    </row>
    <row r="1802" spans="2:7" x14ac:dyDescent="0.25">
      <c r="B1802" s="205" t="s">
        <v>2139</v>
      </c>
      <c r="C1802" s="1"/>
      <c r="D1802" s="1"/>
      <c r="G1802" s="2" t="s">
        <v>2139</v>
      </c>
    </row>
    <row r="1803" spans="2:7" x14ac:dyDescent="0.25">
      <c r="B1803" s="205" t="s">
        <v>2139</v>
      </c>
      <c r="C1803" s="1"/>
      <c r="D1803" s="1"/>
      <c r="G1803" s="2" t="s">
        <v>2139</v>
      </c>
    </row>
    <row r="1804" spans="2:7" x14ac:dyDescent="0.25">
      <c r="B1804" s="205" t="s">
        <v>2139</v>
      </c>
      <c r="C1804" s="1"/>
      <c r="D1804" s="1"/>
      <c r="G1804" s="2" t="s">
        <v>2139</v>
      </c>
    </row>
    <row r="1805" spans="2:7" x14ac:dyDescent="0.25">
      <c r="B1805" s="205" t="s">
        <v>2139</v>
      </c>
      <c r="C1805" s="1"/>
      <c r="D1805" s="1"/>
      <c r="G1805" s="2" t="s">
        <v>2139</v>
      </c>
    </row>
    <row r="1806" spans="2:7" x14ac:dyDescent="0.25">
      <c r="B1806" s="205" t="s">
        <v>2139</v>
      </c>
      <c r="C1806" s="1"/>
      <c r="D1806" s="1"/>
      <c r="G1806" s="2" t="s">
        <v>2139</v>
      </c>
    </row>
    <row r="1807" spans="2:7" x14ac:dyDescent="0.25">
      <c r="B1807" s="205" t="s">
        <v>2139</v>
      </c>
      <c r="C1807" s="1"/>
      <c r="D1807" s="1"/>
      <c r="G1807" s="2" t="s">
        <v>2139</v>
      </c>
    </row>
    <row r="1808" spans="2:7" x14ac:dyDescent="0.25">
      <c r="B1808" s="205" t="s">
        <v>2139</v>
      </c>
      <c r="C1808" s="1"/>
      <c r="D1808" s="1"/>
      <c r="G1808" s="2" t="s">
        <v>2139</v>
      </c>
    </row>
    <row r="1809" spans="2:7" x14ac:dyDescent="0.25">
      <c r="B1809" s="205" t="s">
        <v>2139</v>
      </c>
      <c r="C1809" s="1"/>
      <c r="D1809" s="1"/>
      <c r="G1809" s="2" t="s">
        <v>2139</v>
      </c>
    </row>
    <row r="1810" spans="2:7" x14ac:dyDescent="0.25">
      <c r="B1810" s="205" t="s">
        <v>2139</v>
      </c>
      <c r="C1810" s="1"/>
      <c r="D1810" s="1"/>
      <c r="G1810" s="2" t="s">
        <v>2139</v>
      </c>
    </row>
    <row r="1811" spans="2:7" x14ac:dyDescent="0.25">
      <c r="B1811" s="205" t="s">
        <v>2139</v>
      </c>
      <c r="C1811" s="1"/>
      <c r="D1811" s="1"/>
      <c r="G1811" s="2" t="s">
        <v>2139</v>
      </c>
    </row>
    <row r="1812" spans="2:7" x14ac:dyDescent="0.25">
      <c r="B1812" s="205" t="s">
        <v>2139</v>
      </c>
      <c r="C1812" s="1"/>
      <c r="D1812" s="1"/>
      <c r="G1812" s="2" t="s">
        <v>2139</v>
      </c>
    </row>
    <row r="1813" spans="2:7" x14ac:dyDescent="0.25">
      <c r="B1813" s="205" t="s">
        <v>2139</v>
      </c>
      <c r="C1813" s="1"/>
      <c r="D1813" s="1"/>
      <c r="G1813" s="2" t="s">
        <v>2139</v>
      </c>
    </row>
    <row r="1814" spans="2:7" x14ac:dyDescent="0.25">
      <c r="B1814" s="205" t="s">
        <v>2139</v>
      </c>
      <c r="C1814" s="1"/>
      <c r="D1814" s="1"/>
      <c r="G1814" s="2" t="s">
        <v>2139</v>
      </c>
    </row>
    <row r="1815" spans="2:7" x14ac:dyDescent="0.25">
      <c r="B1815" s="205" t="s">
        <v>2139</v>
      </c>
      <c r="C1815" s="1"/>
      <c r="D1815" s="1"/>
      <c r="G1815" s="2" t="s">
        <v>2139</v>
      </c>
    </row>
    <row r="1816" spans="2:7" x14ac:dyDescent="0.25">
      <c r="B1816" s="205" t="s">
        <v>2139</v>
      </c>
      <c r="C1816" s="1"/>
      <c r="D1816" s="1"/>
      <c r="G1816" s="2" t="s">
        <v>2139</v>
      </c>
    </row>
    <row r="1817" spans="2:7" x14ac:dyDescent="0.25">
      <c r="B1817" s="205" t="s">
        <v>2139</v>
      </c>
      <c r="C1817" s="1"/>
      <c r="D1817" s="1"/>
      <c r="G1817" s="2" t="s">
        <v>2139</v>
      </c>
    </row>
    <row r="1818" spans="2:7" x14ac:dyDescent="0.25">
      <c r="B1818" s="205" t="s">
        <v>2139</v>
      </c>
      <c r="C1818" s="1"/>
      <c r="D1818" s="1"/>
      <c r="G1818" s="2" t="s">
        <v>2139</v>
      </c>
    </row>
    <row r="1819" spans="2:7" x14ac:dyDescent="0.25">
      <c r="B1819" s="205" t="s">
        <v>2139</v>
      </c>
      <c r="C1819" s="1"/>
      <c r="D1819" s="1"/>
      <c r="G1819" s="2" t="s">
        <v>2139</v>
      </c>
    </row>
    <row r="1820" spans="2:7" x14ac:dyDescent="0.25">
      <c r="B1820" s="205" t="s">
        <v>2139</v>
      </c>
      <c r="C1820" s="1"/>
      <c r="D1820" s="1"/>
      <c r="G1820" s="2" t="s">
        <v>2139</v>
      </c>
    </row>
    <row r="1821" spans="2:7" x14ac:dyDescent="0.25">
      <c r="B1821" s="205" t="s">
        <v>2139</v>
      </c>
      <c r="C1821" s="1"/>
      <c r="D1821" s="1"/>
      <c r="G1821" s="2" t="s">
        <v>2139</v>
      </c>
    </row>
    <row r="1822" spans="2:7" x14ac:dyDescent="0.25">
      <c r="B1822" s="205" t="s">
        <v>2139</v>
      </c>
      <c r="C1822" s="1"/>
      <c r="D1822" s="1"/>
      <c r="G1822" s="2" t="s">
        <v>2139</v>
      </c>
    </row>
    <row r="1823" spans="2:7" x14ac:dyDescent="0.25">
      <c r="B1823" s="205" t="s">
        <v>2139</v>
      </c>
      <c r="C1823" s="1"/>
      <c r="D1823" s="1"/>
      <c r="G1823" s="2" t="s">
        <v>2139</v>
      </c>
    </row>
    <row r="1824" spans="2:7" x14ac:dyDescent="0.25">
      <c r="B1824" s="205" t="s">
        <v>2139</v>
      </c>
      <c r="C1824" s="1"/>
      <c r="D1824" s="1"/>
      <c r="G1824" s="2" t="s">
        <v>2139</v>
      </c>
    </row>
    <row r="1825" spans="2:7" x14ac:dyDescent="0.25">
      <c r="B1825" s="205" t="s">
        <v>2139</v>
      </c>
      <c r="C1825" s="1"/>
      <c r="D1825" s="1"/>
      <c r="G1825" s="2" t="s">
        <v>2139</v>
      </c>
    </row>
    <row r="1826" spans="2:7" x14ac:dyDescent="0.25">
      <c r="B1826" s="205" t="s">
        <v>2139</v>
      </c>
      <c r="C1826" s="1"/>
      <c r="D1826" s="1"/>
      <c r="G1826" s="2" t="s">
        <v>2139</v>
      </c>
    </row>
    <row r="1827" spans="2:7" x14ac:dyDescent="0.25">
      <c r="B1827" s="205" t="s">
        <v>2139</v>
      </c>
      <c r="C1827" s="1"/>
      <c r="D1827" s="1"/>
      <c r="G1827" s="2" t="s">
        <v>2139</v>
      </c>
    </row>
    <row r="1828" spans="2:7" x14ac:dyDescent="0.25">
      <c r="B1828" s="205" t="s">
        <v>2139</v>
      </c>
      <c r="C1828" s="1"/>
      <c r="D1828" s="1"/>
      <c r="G1828" s="2" t="s">
        <v>2139</v>
      </c>
    </row>
    <row r="1829" spans="2:7" x14ac:dyDescent="0.25">
      <c r="B1829" s="205" t="s">
        <v>2139</v>
      </c>
      <c r="C1829" s="1"/>
      <c r="D1829" s="1"/>
      <c r="G1829" s="2" t="s">
        <v>2139</v>
      </c>
    </row>
    <row r="1830" spans="2:7" x14ac:dyDescent="0.25">
      <c r="B1830" s="205" t="s">
        <v>2139</v>
      </c>
      <c r="C1830" s="1"/>
      <c r="D1830" s="1"/>
      <c r="G1830" s="2" t="s">
        <v>2139</v>
      </c>
    </row>
    <row r="1831" spans="2:7" x14ac:dyDescent="0.25">
      <c r="B1831" s="205" t="s">
        <v>2139</v>
      </c>
      <c r="C1831" s="1"/>
      <c r="D1831" s="1"/>
      <c r="G1831" s="2" t="s">
        <v>2139</v>
      </c>
    </row>
    <row r="1832" spans="2:7" x14ac:dyDescent="0.25">
      <c r="B1832" s="205" t="s">
        <v>2139</v>
      </c>
      <c r="C1832" s="1"/>
      <c r="D1832" s="1"/>
      <c r="G1832" s="2" t="s">
        <v>2139</v>
      </c>
    </row>
    <row r="1833" spans="2:7" x14ac:dyDescent="0.25">
      <c r="B1833" s="205" t="s">
        <v>2139</v>
      </c>
      <c r="C1833" s="1"/>
      <c r="D1833" s="1"/>
      <c r="G1833" s="2" t="s">
        <v>2139</v>
      </c>
    </row>
    <row r="1834" spans="2:7" x14ac:dyDescent="0.25">
      <c r="B1834" s="205" t="s">
        <v>2139</v>
      </c>
      <c r="C1834" s="1"/>
      <c r="D1834" s="1"/>
      <c r="G1834" s="2" t="s">
        <v>2139</v>
      </c>
    </row>
    <row r="1835" spans="2:7" x14ac:dyDescent="0.25">
      <c r="B1835" s="205" t="s">
        <v>2139</v>
      </c>
      <c r="C1835" s="1"/>
      <c r="D1835" s="1"/>
      <c r="G1835" s="2" t="s">
        <v>2139</v>
      </c>
    </row>
    <row r="1836" spans="2:7" x14ac:dyDescent="0.25">
      <c r="B1836" s="205" t="s">
        <v>2139</v>
      </c>
      <c r="C1836" s="1"/>
      <c r="D1836" s="1"/>
      <c r="G1836" s="2" t="s">
        <v>2139</v>
      </c>
    </row>
    <row r="1837" spans="2:7" x14ac:dyDescent="0.25">
      <c r="B1837" s="205" t="s">
        <v>2139</v>
      </c>
      <c r="C1837" s="1"/>
      <c r="D1837" s="1"/>
      <c r="G1837" s="2" t="s">
        <v>2139</v>
      </c>
    </row>
    <row r="1838" spans="2:7" x14ac:dyDescent="0.25">
      <c r="B1838" s="205" t="s">
        <v>2139</v>
      </c>
      <c r="C1838" s="1"/>
      <c r="D1838" s="1"/>
      <c r="G1838" s="2" t="s">
        <v>2139</v>
      </c>
    </row>
    <row r="1839" spans="2:7" x14ac:dyDescent="0.25">
      <c r="B1839" s="205" t="s">
        <v>2139</v>
      </c>
      <c r="C1839" s="1"/>
      <c r="D1839" s="1"/>
      <c r="G1839" s="2" t="s">
        <v>2139</v>
      </c>
    </row>
    <row r="1840" spans="2:7" x14ac:dyDescent="0.25">
      <c r="B1840" s="205" t="s">
        <v>2139</v>
      </c>
      <c r="C1840" s="1"/>
      <c r="D1840" s="1"/>
      <c r="G1840" s="2" t="s">
        <v>2139</v>
      </c>
    </row>
    <row r="1841" spans="2:7" x14ac:dyDescent="0.25">
      <c r="B1841" s="205" t="s">
        <v>2139</v>
      </c>
      <c r="C1841" s="1"/>
      <c r="D1841" s="1"/>
      <c r="G1841" s="2" t="s">
        <v>2139</v>
      </c>
    </row>
    <row r="1842" spans="2:7" x14ac:dyDescent="0.25">
      <c r="B1842" s="205" t="s">
        <v>2139</v>
      </c>
      <c r="C1842" s="1"/>
      <c r="D1842" s="1"/>
      <c r="G1842" s="2" t="s">
        <v>2139</v>
      </c>
    </row>
    <row r="1843" spans="2:7" x14ac:dyDescent="0.25">
      <c r="B1843" s="205" t="s">
        <v>2139</v>
      </c>
      <c r="C1843" s="1"/>
      <c r="D1843" s="1"/>
      <c r="G1843" s="2" t="s">
        <v>2139</v>
      </c>
    </row>
    <row r="1844" spans="2:7" x14ac:dyDescent="0.25">
      <c r="B1844" s="205" t="s">
        <v>2139</v>
      </c>
      <c r="C1844" s="1"/>
      <c r="D1844" s="1"/>
      <c r="G1844" s="2" t="s">
        <v>2139</v>
      </c>
    </row>
    <row r="1845" spans="2:7" x14ac:dyDescent="0.25">
      <c r="B1845" s="205" t="s">
        <v>2139</v>
      </c>
      <c r="C1845" s="1"/>
      <c r="D1845" s="1"/>
      <c r="G1845" s="2" t="s">
        <v>2139</v>
      </c>
    </row>
    <row r="1846" spans="2:7" x14ac:dyDescent="0.25">
      <c r="B1846" s="205" t="s">
        <v>2139</v>
      </c>
      <c r="C1846" s="1"/>
      <c r="D1846" s="1"/>
      <c r="G1846" s="2" t="s">
        <v>2139</v>
      </c>
    </row>
    <row r="1847" spans="2:7" x14ac:dyDescent="0.25">
      <c r="B1847" s="205" t="s">
        <v>2139</v>
      </c>
      <c r="C1847" s="1"/>
      <c r="D1847" s="1"/>
      <c r="G1847" s="2" t="s">
        <v>2139</v>
      </c>
    </row>
    <row r="1848" spans="2:7" x14ac:dyDescent="0.25">
      <c r="B1848" s="205" t="s">
        <v>2139</v>
      </c>
      <c r="C1848" s="1"/>
      <c r="D1848" s="1"/>
      <c r="G1848" s="2" t="s">
        <v>2139</v>
      </c>
    </row>
    <row r="1849" spans="2:7" x14ac:dyDescent="0.25">
      <c r="B1849" s="205" t="s">
        <v>2139</v>
      </c>
      <c r="C1849" s="1"/>
      <c r="D1849" s="1"/>
      <c r="G1849" s="2" t="s">
        <v>2139</v>
      </c>
    </row>
    <row r="1850" spans="2:7" x14ac:dyDescent="0.25">
      <c r="B1850" s="205" t="s">
        <v>2139</v>
      </c>
      <c r="C1850" s="1"/>
      <c r="D1850" s="1"/>
      <c r="G1850" s="2" t="s">
        <v>2139</v>
      </c>
    </row>
    <row r="1851" spans="2:7" x14ac:dyDescent="0.25">
      <c r="B1851" s="205" t="s">
        <v>2139</v>
      </c>
      <c r="C1851" s="1"/>
      <c r="D1851" s="1"/>
      <c r="G1851" s="2" t="s">
        <v>2139</v>
      </c>
    </row>
    <row r="1852" spans="2:7" x14ac:dyDescent="0.25">
      <c r="B1852" s="205" t="s">
        <v>2139</v>
      </c>
      <c r="C1852" s="1"/>
      <c r="D1852" s="1"/>
      <c r="G1852" s="2" t="s">
        <v>2139</v>
      </c>
    </row>
    <row r="1853" spans="2:7" x14ac:dyDescent="0.25">
      <c r="B1853" s="205" t="s">
        <v>2139</v>
      </c>
      <c r="C1853" s="1"/>
      <c r="D1853" s="1"/>
      <c r="G1853" s="2" t="s">
        <v>2139</v>
      </c>
    </row>
    <row r="1854" spans="2:7" x14ac:dyDescent="0.25">
      <c r="B1854" s="205" t="s">
        <v>2139</v>
      </c>
      <c r="C1854" s="1"/>
      <c r="D1854" s="1"/>
      <c r="G1854" s="2" t="s">
        <v>2139</v>
      </c>
    </row>
    <row r="1855" spans="2:7" x14ac:dyDescent="0.25">
      <c r="B1855" s="205" t="s">
        <v>2139</v>
      </c>
      <c r="C1855" s="1"/>
      <c r="D1855" s="1"/>
      <c r="G1855" s="2" t="s">
        <v>2139</v>
      </c>
    </row>
    <row r="1856" spans="2:7" x14ac:dyDescent="0.25">
      <c r="B1856" s="205" t="s">
        <v>2139</v>
      </c>
      <c r="C1856" s="1"/>
      <c r="D1856" s="1"/>
      <c r="G1856" s="2" t="s">
        <v>2139</v>
      </c>
    </row>
    <row r="1857" spans="2:7" x14ac:dyDescent="0.25">
      <c r="B1857" s="205" t="s">
        <v>2139</v>
      </c>
      <c r="C1857" s="1"/>
      <c r="D1857" s="1"/>
      <c r="G1857" s="2" t="s">
        <v>2139</v>
      </c>
    </row>
    <row r="1858" spans="2:7" x14ac:dyDescent="0.25">
      <c r="B1858" s="205" t="s">
        <v>2139</v>
      </c>
      <c r="C1858" s="1"/>
      <c r="D1858" s="1"/>
      <c r="G1858" s="2" t="s">
        <v>2139</v>
      </c>
    </row>
    <row r="1859" spans="2:7" x14ac:dyDescent="0.25">
      <c r="B1859" s="205" t="s">
        <v>2139</v>
      </c>
      <c r="C1859" s="1"/>
      <c r="D1859" s="1"/>
      <c r="G1859" s="2" t="s">
        <v>2139</v>
      </c>
    </row>
    <row r="1860" spans="2:7" x14ac:dyDescent="0.25">
      <c r="B1860" s="205" t="s">
        <v>2139</v>
      </c>
      <c r="C1860" s="1"/>
      <c r="D1860" s="1"/>
      <c r="G1860" s="2" t="s">
        <v>2139</v>
      </c>
    </row>
    <row r="1861" spans="2:7" x14ac:dyDescent="0.25">
      <c r="B1861" s="205" t="s">
        <v>2139</v>
      </c>
      <c r="C1861" s="1"/>
      <c r="D1861" s="1"/>
      <c r="G1861" s="2" t="s">
        <v>2139</v>
      </c>
    </row>
    <row r="1862" spans="2:7" x14ac:dyDescent="0.25">
      <c r="B1862" s="205" t="s">
        <v>2139</v>
      </c>
      <c r="C1862" s="1"/>
      <c r="D1862" s="1"/>
      <c r="G1862" s="2" t="s">
        <v>2139</v>
      </c>
    </row>
    <row r="1863" spans="2:7" x14ac:dyDescent="0.25">
      <c r="B1863" s="205" t="s">
        <v>2139</v>
      </c>
      <c r="C1863" s="1"/>
      <c r="D1863" s="1"/>
      <c r="G1863" s="2" t="s">
        <v>2139</v>
      </c>
    </row>
    <row r="1864" spans="2:7" x14ac:dyDescent="0.25">
      <c r="B1864" s="205" t="s">
        <v>2139</v>
      </c>
      <c r="C1864" s="1"/>
      <c r="D1864" s="1"/>
      <c r="G1864" s="2" t="s">
        <v>2139</v>
      </c>
    </row>
    <row r="1865" spans="2:7" x14ac:dyDescent="0.25">
      <c r="B1865" s="205" t="s">
        <v>2139</v>
      </c>
      <c r="C1865" s="1"/>
      <c r="D1865" s="1"/>
      <c r="G1865" s="2" t="s">
        <v>2139</v>
      </c>
    </row>
    <row r="1866" spans="2:7" x14ac:dyDescent="0.25">
      <c r="B1866" s="205" t="s">
        <v>2139</v>
      </c>
      <c r="C1866" s="1"/>
      <c r="D1866" s="1"/>
      <c r="G1866" s="2" t="s">
        <v>2139</v>
      </c>
    </row>
    <row r="1867" spans="2:7" x14ac:dyDescent="0.25">
      <c r="B1867" s="205" t="s">
        <v>2139</v>
      </c>
      <c r="C1867" s="1"/>
      <c r="D1867" s="1"/>
      <c r="G1867" s="2" t="s">
        <v>2139</v>
      </c>
    </row>
    <row r="1868" spans="2:7" x14ac:dyDescent="0.25">
      <c r="B1868" s="205" t="s">
        <v>2139</v>
      </c>
      <c r="C1868" s="1"/>
      <c r="D1868" s="1"/>
      <c r="G1868" s="2" t="s">
        <v>2139</v>
      </c>
    </row>
    <row r="1869" spans="2:7" x14ac:dyDescent="0.25">
      <c r="B1869" s="205" t="s">
        <v>2139</v>
      </c>
      <c r="C1869" s="1"/>
      <c r="D1869" s="1"/>
      <c r="G1869" s="2" t="s">
        <v>2139</v>
      </c>
    </row>
    <row r="1870" spans="2:7" x14ac:dyDescent="0.25">
      <c r="B1870" s="205" t="s">
        <v>2139</v>
      </c>
      <c r="C1870" s="1"/>
      <c r="D1870" s="1"/>
      <c r="G1870" s="2" t="s">
        <v>2139</v>
      </c>
    </row>
    <row r="1871" spans="2:7" x14ac:dyDescent="0.25">
      <c r="B1871" s="205" t="s">
        <v>2139</v>
      </c>
      <c r="C1871" s="1"/>
      <c r="D1871" s="1"/>
      <c r="G1871" s="2" t="s">
        <v>2139</v>
      </c>
    </row>
    <row r="1872" spans="2:7" x14ac:dyDescent="0.25">
      <c r="B1872" s="205" t="s">
        <v>2139</v>
      </c>
      <c r="C1872" s="1"/>
      <c r="D1872" s="1"/>
      <c r="G1872" s="2" t="s">
        <v>2139</v>
      </c>
    </row>
    <row r="1873" spans="2:7" x14ac:dyDescent="0.25">
      <c r="B1873" s="205" t="s">
        <v>2139</v>
      </c>
      <c r="C1873" s="1"/>
      <c r="D1873" s="1"/>
      <c r="G1873" s="2" t="s">
        <v>2139</v>
      </c>
    </row>
    <row r="1874" spans="2:7" x14ac:dyDescent="0.25">
      <c r="B1874" s="205" t="s">
        <v>2139</v>
      </c>
      <c r="C1874" s="1"/>
      <c r="D1874" s="1"/>
      <c r="G1874" s="2" t="s">
        <v>2139</v>
      </c>
    </row>
    <row r="1875" spans="2:7" x14ac:dyDescent="0.25">
      <c r="B1875" s="205" t="s">
        <v>2139</v>
      </c>
      <c r="C1875" s="1"/>
      <c r="D1875" s="1"/>
      <c r="G1875" s="2" t="s">
        <v>2139</v>
      </c>
    </row>
    <row r="1876" spans="2:7" x14ac:dyDescent="0.25">
      <c r="B1876" s="205" t="s">
        <v>2139</v>
      </c>
      <c r="C1876" s="1"/>
      <c r="D1876" s="1"/>
      <c r="G1876" s="2" t="s">
        <v>2139</v>
      </c>
    </row>
    <row r="1877" spans="2:7" x14ac:dyDescent="0.25">
      <c r="B1877" s="205" t="s">
        <v>2139</v>
      </c>
      <c r="C1877" s="1"/>
      <c r="D1877" s="1"/>
      <c r="G1877" s="2" t="s">
        <v>2139</v>
      </c>
    </row>
    <row r="1878" spans="2:7" x14ac:dyDescent="0.25">
      <c r="B1878" s="205" t="s">
        <v>2139</v>
      </c>
      <c r="C1878" s="1"/>
      <c r="D1878" s="1"/>
      <c r="G1878" s="2" t="s">
        <v>2139</v>
      </c>
    </row>
    <row r="1879" spans="2:7" x14ac:dyDescent="0.25">
      <c r="B1879" s="205" t="s">
        <v>2139</v>
      </c>
      <c r="C1879" s="1"/>
      <c r="D1879" s="1"/>
      <c r="G1879" s="2" t="s">
        <v>2139</v>
      </c>
    </row>
    <row r="1880" spans="2:7" x14ac:dyDescent="0.25">
      <c r="B1880" s="205" t="s">
        <v>2139</v>
      </c>
      <c r="C1880" s="1"/>
      <c r="D1880" s="1"/>
      <c r="G1880" s="2" t="s">
        <v>2139</v>
      </c>
    </row>
    <row r="1881" spans="2:7" x14ac:dyDescent="0.25">
      <c r="B1881" s="205" t="s">
        <v>2139</v>
      </c>
      <c r="C1881" s="1"/>
      <c r="D1881" s="1"/>
      <c r="G1881" s="2" t="s">
        <v>2139</v>
      </c>
    </row>
    <row r="1882" spans="2:7" x14ac:dyDescent="0.25">
      <c r="B1882" s="205" t="s">
        <v>2139</v>
      </c>
      <c r="C1882" s="1"/>
      <c r="D1882" s="1"/>
      <c r="G1882" s="2" t="s">
        <v>2139</v>
      </c>
    </row>
    <row r="1883" spans="2:7" x14ac:dyDescent="0.25">
      <c r="B1883" s="205" t="s">
        <v>2139</v>
      </c>
      <c r="C1883" s="1"/>
      <c r="D1883" s="1"/>
      <c r="G1883" s="2" t="s">
        <v>2139</v>
      </c>
    </row>
    <row r="1884" spans="2:7" x14ac:dyDescent="0.25">
      <c r="B1884" s="205" t="s">
        <v>2139</v>
      </c>
      <c r="C1884" s="1"/>
      <c r="D1884" s="1"/>
      <c r="G1884" s="2" t="s">
        <v>2139</v>
      </c>
    </row>
    <row r="1885" spans="2:7" x14ac:dyDescent="0.25">
      <c r="B1885" s="205" t="s">
        <v>2139</v>
      </c>
      <c r="C1885" s="1"/>
      <c r="D1885" s="1"/>
      <c r="G1885" s="2" t="s">
        <v>2139</v>
      </c>
    </row>
    <row r="1886" spans="2:7" x14ac:dyDescent="0.25">
      <c r="B1886" s="205" t="s">
        <v>2139</v>
      </c>
      <c r="C1886" s="1"/>
      <c r="D1886" s="1"/>
      <c r="G1886" s="2" t="s">
        <v>2139</v>
      </c>
    </row>
    <row r="1887" spans="2:7" x14ac:dyDescent="0.25">
      <c r="B1887" s="205" t="s">
        <v>2139</v>
      </c>
      <c r="C1887" s="1"/>
      <c r="D1887" s="1"/>
      <c r="G1887" s="2" t="s">
        <v>2139</v>
      </c>
    </row>
    <row r="1888" spans="2:7" x14ac:dyDescent="0.25">
      <c r="B1888" s="205" t="s">
        <v>2139</v>
      </c>
      <c r="C1888" s="1"/>
      <c r="D1888" s="1"/>
      <c r="G1888" s="2" t="s">
        <v>2139</v>
      </c>
    </row>
    <row r="1889" spans="2:7" x14ac:dyDescent="0.25">
      <c r="B1889" s="205" t="s">
        <v>2139</v>
      </c>
      <c r="C1889" s="1"/>
      <c r="D1889" s="1"/>
      <c r="G1889" s="2" t="s">
        <v>2139</v>
      </c>
    </row>
    <row r="1890" spans="2:7" x14ac:dyDescent="0.25">
      <c r="B1890" s="205" t="s">
        <v>2139</v>
      </c>
      <c r="C1890" s="1"/>
      <c r="D1890" s="1"/>
      <c r="G1890" s="2" t="s">
        <v>2139</v>
      </c>
    </row>
    <row r="1891" spans="2:7" x14ac:dyDescent="0.25">
      <c r="B1891" s="205" t="s">
        <v>2139</v>
      </c>
      <c r="C1891" s="1"/>
      <c r="D1891" s="1"/>
      <c r="G1891" s="2" t="s">
        <v>2139</v>
      </c>
    </row>
    <row r="1892" spans="2:7" x14ac:dyDescent="0.25">
      <c r="B1892" s="205" t="s">
        <v>2139</v>
      </c>
      <c r="C1892" s="1"/>
      <c r="D1892" s="1"/>
      <c r="G1892" s="2" t="s">
        <v>2139</v>
      </c>
    </row>
    <row r="1893" spans="2:7" x14ac:dyDescent="0.25">
      <c r="B1893" s="205" t="s">
        <v>2139</v>
      </c>
      <c r="C1893" s="1"/>
      <c r="D1893" s="1"/>
      <c r="G1893" s="2" t="s">
        <v>2139</v>
      </c>
    </row>
    <row r="1894" spans="2:7" x14ac:dyDescent="0.25">
      <c r="B1894" s="205" t="s">
        <v>2139</v>
      </c>
      <c r="C1894" s="1"/>
      <c r="D1894" s="1"/>
      <c r="G1894" s="2" t="s">
        <v>2139</v>
      </c>
    </row>
    <row r="1895" spans="2:7" x14ac:dyDescent="0.25">
      <c r="B1895" s="205" t="s">
        <v>2139</v>
      </c>
      <c r="C1895" s="1"/>
      <c r="D1895" s="1"/>
      <c r="G1895" s="2" t="s">
        <v>2139</v>
      </c>
    </row>
    <row r="1896" spans="2:7" x14ac:dyDescent="0.25">
      <c r="B1896" s="205" t="s">
        <v>2139</v>
      </c>
      <c r="C1896" s="1"/>
      <c r="D1896" s="1"/>
      <c r="G1896" s="2" t="s">
        <v>2139</v>
      </c>
    </row>
    <row r="1897" spans="2:7" x14ac:dyDescent="0.25">
      <c r="B1897" s="205" t="s">
        <v>2139</v>
      </c>
      <c r="C1897" s="1"/>
      <c r="D1897" s="1"/>
      <c r="G1897" s="2" t="s">
        <v>2139</v>
      </c>
    </row>
    <row r="1898" spans="2:7" x14ac:dyDescent="0.25">
      <c r="B1898" s="205" t="s">
        <v>2139</v>
      </c>
      <c r="C1898" s="1"/>
      <c r="D1898" s="1"/>
      <c r="G1898" s="2" t="s">
        <v>2139</v>
      </c>
    </row>
    <row r="1899" spans="2:7" x14ac:dyDescent="0.25">
      <c r="B1899" s="205" t="s">
        <v>2139</v>
      </c>
      <c r="C1899" s="1"/>
      <c r="D1899" s="1"/>
      <c r="G1899" s="2" t="s">
        <v>2139</v>
      </c>
    </row>
    <row r="1900" spans="2:7" x14ac:dyDescent="0.25">
      <c r="B1900" s="205" t="s">
        <v>2139</v>
      </c>
      <c r="C1900" s="1"/>
      <c r="D1900" s="1"/>
      <c r="G1900" s="2" t="s">
        <v>2139</v>
      </c>
    </row>
    <row r="1901" spans="2:7" x14ac:dyDescent="0.25">
      <c r="B1901" s="205" t="s">
        <v>2139</v>
      </c>
      <c r="C1901" s="1"/>
      <c r="D1901" s="1"/>
      <c r="G1901" s="2" t="s">
        <v>2139</v>
      </c>
    </row>
    <row r="1902" spans="2:7" x14ac:dyDescent="0.25">
      <c r="B1902" s="205" t="s">
        <v>2139</v>
      </c>
      <c r="C1902" s="1"/>
      <c r="D1902" s="1"/>
      <c r="G1902" s="2" t="s">
        <v>2139</v>
      </c>
    </row>
    <row r="1903" spans="2:7" x14ac:dyDescent="0.25">
      <c r="B1903" s="205" t="s">
        <v>2139</v>
      </c>
      <c r="C1903" s="1"/>
      <c r="D1903" s="1"/>
      <c r="G1903" s="2" t="s">
        <v>2139</v>
      </c>
    </row>
    <row r="1904" spans="2:7" x14ac:dyDescent="0.25">
      <c r="B1904" s="205" t="s">
        <v>2139</v>
      </c>
      <c r="C1904" s="1"/>
      <c r="D1904" s="1"/>
      <c r="G1904" s="2" t="s">
        <v>2139</v>
      </c>
    </row>
    <row r="1905" spans="2:7" x14ac:dyDescent="0.25">
      <c r="B1905" s="205" t="s">
        <v>2139</v>
      </c>
      <c r="C1905" s="1"/>
      <c r="D1905" s="1"/>
      <c r="G1905" s="2" t="s">
        <v>2139</v>
      </c>
    </row>
    <row r="1906" spans="2:7" x14ac:dyDescent="0.25">
      <c r="B1906" s="205" t="s">
        <v>2139</v>
      </c>
      <c r="C1906" s="1"/>
      <c r="D1906" s="1"/>
      <c r="G1906" s="2" t="s">
        <v>2139</v>
      </c>
    </row>
    <row r="1907" spans="2:7" x14ac:dyDescent="0.25">
      <c r="B1907" s="205" t="s">
        <v>2139</v>
      </c>
      <c r="C1907" s="1"/>
      <c r="D1907" s="1"/>
      <c r="G1907" s="2" t="s">
        <v>2139</v>
      </c>
    </row>
    <row r="1908" spans="2:7" x14ac:dyDescent="0.25">
      <c r="B1908" s="205" t="s">
        <v>2139</v>
      </c>
      <c r="C1908" s="1"/>
      <c r="D1908" s="1"/>
      <c r="G1908" s="2" t="s">
        <v>2139</v>
      </c>
    </row>
    <row r="1909" spans="2:7" x14ac:dyDescent="0.25">
      <c r="B1909" s="205" t="s">
        <v>2139</v>
      </c>
      <c r="C1909" s="1"/>
      <c r="D1909" s="1"/>
      <c r="G1909" s="2" t="s">
        <v>2139</v>
      </c>
    </row>
    <row r="1910" spans="2:7" x14ac:dyDescent="0.25">
      <c r="B1910" s="205" t="s">
        <v>2139</v>
      </c>
      <c r="C1910" s="1"/>
      <c r="D1910" s="1"/>
      <c r="G1910" s="2" t="s">
        <v>2139</v>
      </c>
    </row>
    <row r="1911" spans="2:7" x14ac:dyDescent="0.25">
      <c r="B1911" s="205" t="s">
        <v>2139</v>
      </c>
      <c r="C1911" s="1"/>
      <c r="D1911" s="1"/>
      <c r="G1911" s="2" t="s">
        <v>2139</v>
      </c>
    </row>
    <row r="1912" spans="2:7" x14ac:dyDescent="0.25">
      <c r="B1912" s="205" t="s">
        <v>2139</v>
      </c>
      <c r="C1912" s="1"/>
      <c r="D1912" s="1"/>
      <c r="G1912" s="2" t="s">
        <v>2139</v>
      </c>
    </row>
    <row r="1913" spans="2:7" x14ac:dyDescent="0.25">
      <c r="B1913" s="205" t="s">
        <v>2139</v>
      </c>
      <c r="C1913" s="1"/>
      <c r="D1913" s="1"/>
      <c r="G1913" s="2" t="s">
        <v>2139</v>
      </c>
    </row>
    <row r="1914" spans="2:7" x14ac:dyDescent="0.25">
      <c r="B1914" s="205" t="s">
        <v>2139</v>
      </c>
      <c r="C1914" s="1"/>
      <c r="D1914" s="1"/>
      <c r="G1914" s="2" t="s">
        <v>2139</v>
      </c>
    </row>
    <row r="1915" spans="2:7" x14ac:dyDescent="0.25">
      <c r="B1915" s="205" t="s">
        <v>2139</v>
      </c>
      <c r="C1915" s="1"/>
      <c r="D1915" s="1"/>
      <c r="G1915" s="2" t="s">
        <v>2139</v>
      </c>
    </row>
    <row r="1916" spans="2:7" x14ac:dyDescent="0.25">
      <c r="B1916" s="205" t="s">
        <v>2139</v>
      </c>
      <c r="C1916" s="1"/>
      <c r="D1916" s="1"/>
      <c r="G1916" s="2" t="s">
        <v>2139</v>
      </c>
    </row>
    <row r="1917" spans="2:7" x14ac:dyDescent="0.25">
      <c r="B1917" s="205" t="s">
        <v>2139</v>
      </c>
      <c r="C1917" s="1"/>
      <c r="D1917" s="1"/>
      <c r="G1917" s="2" t="s">
        <v>2139</v>
      </c>
    </row>
    <row r="1918" spans="2:7" x14ac:dyDescent="0.25">
      <c r="B1918" s="205" t="s">
        <v>2139</v>
      </c>
      <c r="C1918" s="1"/>
      <c r="D1918" s="1"/>
      <c r="G1918" s="2" t="s">
        <v>2139</v>
      </c>
    </row>
    <row r="1919" spans="2:7" x14ac:dyDescent="0.25">
      <c r="B1919" s="205" t="s">
        <v>2139</v>
      </c>
      <c r="C1919" s="1"/>
      <c r="D1919" s="1"/>
      <c r="G1919" s="2" t="s">
        <v>2139</v>
      </c>
    </row>
    <row r="1920" spans="2:7" x14ac:dyDescent="0.25">
      <c r="B1920" s="205" t="s">
        <v>2139</v>
      </c>
      <c r="C1920" s="1"/>
      <c r="D1920" s="1"/>
      <c r="G1920" s="2" t="s">
        <v>2139</v>
      </c>
    </row>
    <row r="1921" spans="2:7" x14ac:dyDescent="0.25">
      <c r="B1921" s="205" t="s">
        <v>2139</v>
      </c>
      <c r="C1921" s="1"/>
      <c r="D1921" s="1"/>
      <c r="G1921" s="2" t="s">
        <v>2139</v>
      </c>
    </row>
    <row r="1922" spans="2:7" x14ac:dyDescent="0.25">
      <c r="B1922" s="205" t="s">
        <v>2139</v>
      </c>
      <c r="C1922" s="1"/>
      <c r="D1922" s="1"/>
      <c r="G1922" s="2" t="s">
        <v>2139</v>
      </c>
    </row>
    <row r="1923" spans="2:7" x14ac:dyDescent="0.25">
      <c r="B1923" s="205" t="s">
        <v>2139</v>
      </c>
      <c r="C1923" s="1"/>
      <c r="D1923" s="1"/>
      <c r="G1923" s="2" t="s">
        <v>2139</v>
      </c>
    </row>
    <row r="1924" spans="2:7" x14ac:dyDescent="0.25">
      <c r="B1924" s="205" t="s">
        <v>2139</v>
      </c>
      <c r="C1924" s="1"/>
      <c r="D1924" s="1"/>
      <c r="G1924" s="2" t="s">
        <v>2139</v>
      </c>
    </row>
    <row r="1925" spans="2:7" x14ac:dyDescent="0.25">
      <c r="B1925" s="205" t="s">
        <v>2139</v>
      </c>
      <c r="C1925" s="1"/>
      <c r="D1925" s="1"/>
      <c r="G1925" s="2" t="s">
        <v>2139</v>
      </c>
    </row>
    <row r="1926" spans="2:7" x14ac:dyDescent="0.25">
      <c r="B1926" s="205" t="s">
        <v>2139</v>
      </c>
      <c r="C1926" s="1"/>
      <c r="D1926" s="1"/>
      <c r="G1926" s="2" t="s">
        <v>2139</v>
      </c>
    </row>
    <row r="1927" spans="2:7" x14ac:dyDescent="0.25">
      <c r="B1927" s="205" t="s">
        <v>2139</v>
      </c>
      <c r="C1927" s="1"/>
      <c r="D1927" s="1"/>
      <c r="G1927" s="2" t="s">
        <v>2139</v>
      </c>
    </row>
    <row r="1928" spans="2:7" x14ac:dyDescent="0.25">
      <c r="B1928" s="205" t="s">
        <v>2139</v>
      </c>
      <c r="C1928" s="1"/>
      <c r="D1928" s="1"/>
      <c r="G1928" s="2" t="s">
        <v>2139</v>
      </c>
    </row>
    <row r="1929" spans="2:7" x14ac:dyDescent="0.25">
      <c r="B1929" s="205" t="s">
        <v>2139</v>
      </c>
      <c r="C1929" s="1"/>
      <c r="D1929" s="1"/>
      <c r="G1929" s="2" t="s">
        <v>2139</v>
      </c>
    </row>
    <row r="1930" spans="2:7" x14ac:dyDescent="0.25">
      <c r="B1930" s="205" t="s">
        <v>2139</v>
      </c>
      <c r="C1930" s="1"/>
      <c r="D1930" s="1"/>
      <c r="G1930" s="2" t="s">
        <v>2139</v>
      </c>
    </row>
    <row r="1931" spans="2:7" x14ac:dyDescent="0.25">
      <c r="B1931" s="205" t="s">
        <v>2139</v>
      </c>
      <c r="C1931" s="1"/>
      <c r="D1931" s="1"/>
      <c r="G1931" s="2" t="s">
        <v>2139</v>
      </c>
    </row>
    <row r="1932" spans="2:7" x14ac:dyDescent="0.25">
      <c r="B1932" s="205" t="s">
        <v>2139</v>
      </c>
      <c r="C1932" s="1"/>
      <c r="D1932" s="1"/>
      <c r="G1932" s="2" t="s">
        <v>2139</v>
      </c>
    </row>
    <row r="1933" spans="2:7" x14ac:dyDescent="0.25">
      <c r="B1933" s="205" t="s">
        <v>2139</v>
      </c>
      <c r="C1933" s="1"/>
      <c r="D1933" s="1"/>
      <c r="G1933" s="2" t="s">
        <v>2139</v>
      </c>
    </row>
    <row r="1934" spans="2:7" x14ac:dyDescent="0.25">
      <c r="B1934" s="205" t="s">
        <v>2139</v>
      </c>
      <c r="C1934" s="1"/>
      <c r="D1934" s="1"/>
      <c r="G1934" s="2" t="s">
        <v>2139</v>
      </c>
    </row>
    <row r="1935" spans="2:7" x14ac:dyDescent="0.25">
      <c r="B1935" s="205" t="s">
        <v>2139</v>
      </c>
      <c r="C1935" s="1"/>
      <c r="D1935" s="1"/>
      <c r="G1935" s="2" t="s">
        <v>2139</v>
      </c>
    </row>
    <row r="1936" spans="2:7" x14ac:dyDescent="0.25">
      <c r="B1936" s="205" t="s">
        <v>2139</v>
      </c>
      <c r="C1936" s="1"/>
      <c r="D1936" s="1"/>
      <c r="G1936" s="2" t="s">
        <v>2139</v>
      </c>
    </row>
    <row r="1937" spans="2:7" x14ac:dyDescent="0.25">
      <c r="B1937" s="205" t="s">
        <v>2139</v>
      </c>
      <c r="C1937" s="1"/>
      <c r="D1937" s="1"/>
      <c r="G1937" s="2" t="s">
        <v>2139</v>
      </c>
    </row>
    <row r="1938" spans="2:7" x14ac:dyDescent="0.25">
      <c r="B1938" s="205" t="s">
        <v>2139</v>
      </c>
      <c r="C1938" s="1"/>
      <c r="D1938" s="1"/>
      <c r="G1938" s="2" t="s">
        <v>2139</v>
      </c>
    </row>
    <row r="1939" spans="2:7" x14ac:dyDescent="0.25">
      <c r="B1939" s="205" t="s">
        <v>2139</v>
      </c>
      <c r="C1939" s="1"/>
      <c r="D1939" s="1"/>
      <c r="G1939" s="2" t="s">
        <v>2139</v>
      </c>
    </row>
    <row r="1940" spans="2:7" x14ac:dyDescent="0.25">
      <c r="B1940" s="205" t="s">
        <v>2139</v>
      </c>
      <c r="C1940" s="1"/>
      <c r="D1940" s="1"/>
      <c r="G1940" s="2" t="s">
        <v>2139</v>
      </c>
    </row>
    <row r="1941" spans="2:7" x14ac:dyDescent="0.25">
      <c r="B1941" s="205" t="s">
        <v>2139</v>
      </c>
      <c r="C1941" s="1"/>
      <c r="D1941" s="1"/>
      <c r="G1941" s="2" t="s">
        <v>2139</v>
      </c>
    </row>
    <row r="1942" spans="2:7" x14ac:dyDescent="0.25">
      <c r="B1942" s="205" t="s">
        <v>2139</v>
      </c>
      <c r="C1942" s="1"/>
      <c r="D1942" s="1"/>
      <c r="G1942" s="2" t="s">
        <v>2139</v>
      </c>
    </row>
    <row r="1943" spans="2:7" x14ac:dyDescent="0.25">
      <c r="B1943" s="205" t="s">
        <v>2139</v>
      </c>
      <c r="C1943" s="1"/>
      <c r="D1943" s="1"/>
      <c r="G1943" s="2" t="s">
        <v>2139</v>
      </c>
    </row>
    <row r="1944" spans="2:7" x14ac:dyDescent="0.25">
      <c r="B1944" s="205" t="s">
        <v>2139</v>
      </c>
      <c r="C1944" s="1"/>
      <c r="D1944" s="1"/>
      <c r="G1944" s="2" t="s">
        <v>2139</v>
      </c>
    </row>
    <row r="1945" spans="2:7" x14ac:dyDescent="0.25">
      <c r="B1945" s="205" t="s">
        <v>2139</v>
      </c>
      <c r="C1945" s="1"/>
      <c r="D1945" s="1"/>
      <c r="G1945" s="2" t="s">
        <v>2139</v>
      </c>
    </row>
    <row r="1946" spans="2:7" x14ac:dyDescent="0.25">
      <c r="B1946" s="205" t="s">
        <v>2139</v>
      </c>
      <c r="C1946" s="1"/>
      <c r="D1946" s="1"/>
      <c r="G1946" s="2" t="s">
        <v>2139</v>
      </c>
    </row>
    <row r="1947" spans="2:7" x14ac:dyDescent="0.25">
      <c r="B1947" s="205" t="s">
        <v>2139</v>
      </c>
      <c r="C1947" s="1"/>
      <c r="D1947" s="1"/>
      <c r="G1947" s="2" t="s">
        <v>2139</v>
      </c>
    </row>
    <row r="1948" spans="2:7" x14ac:dyDescent="0.25">
      <c r="B1948" s="205" t="s">
        <v>2139</v>
      </c>
      <c r="C1948" s="1"/>
      <c r="D1948" s="1"/>
      <c r="G1948" s="2" t="s">
        <v>2139</v>
      </c>
    </row>
    <row r="1949" spans="2:7" x14ac:dyDescent="0.25">
      <c r="B1949" s="205" t="s">
        <v>2139</v>
      </c>
      <c r="C1949" s="1"/>
      <c r="D1949" s="1"/>
      <c r="G1949" s="2" t="s">
        <v>2139</v>
      </c>
    </row>
    <row r="1950" spans="2:7" x14ac:dyDescent="0.25">
      <c r="B1950" s="205" t="s">
        <v>2139</v>
      </c>
      <c r="C1950" s="1"/>
      <c r="D1950" s="1"/>
      <c r="G1950" s="2" t="s">
        <v>2139</v>
      </c>
    </row>
    <row r="1951" spans="2:7" x14ac:dyDescent="0.25">
      <c r="B1951" s="205" t="s">
        <v>2139</v>
      </c>
      <c r="C1951" s="1"/>
      <c r="D1951" s="1"/>
      <c r="G1951" s="2" t="s">
        <v>2139</v>
      </c>
    </row>
    <row r="1952" spans="2:7" x14ac:dyDescent="0.25">
      <c r="B1952" s="205" t="s">
        <v>2139</v>
      </c>
      <c r="C1952" s="1"/>
      <c r="D1952" s="1"/>
      <c r="G1952" s="2" t="s">
        <v>2139</v>
      </c>
    </row>
    <row r="1953" spans="2:7" x14ac:dyDescent="0.25">
      <c r="B1953" s="205" t="s">
        <v>2139</v>
      </c>
      <c r="C1953" s="1"/>
      <c r="D1953" s="1"/>
      <c r="G1953" s="2" t="s">
        <v>2139</v>
      </c>
    </row>
    <row r="1954" spans="2:7" x14ac:dyDescent="0.25">
      <c r="B1954" s="205" t="s">
        <v>2139</v>
      </c>
      <c r="C1954" s="1"/>
      <c r="D1954" s="1"/>
      <c r="G1954" s="2" t="s">
        <v>2139</v>
      </c>
    </row>
    <row r="1955" spans="2:7" x14ac:dyDescent="0.25">
      <c r="B1955" s="205" t="s">
        <v>2139</v>
      </c>
      <c r="C1955" s="1"/>
      <c r="D1955" s="1"/>
      <c r="G1955" s="2" t="s">
        <v>2139</v>
      </c>
    </row>
    <row r="1956" spans="2:7" x14ac:dyDescent="0.25">
      <c r="B1956" s="205" t="s">
        <v>2139</v>
      </c>
      <c r="C1956" s="1"/>
      <c r="D1956" s="1"/>
      <c r="G1956" s="2" t="s">
        <v>2139</v>
      </c>
    </row>
    <row r="1957" spans="2:7" x14ac:dyDescent="0.25">
      <c r="B1957" s="205" t="s">
        <v>2139</v>
      </c>
      <c r="C1957" s="1"/>
      <c r="D1957" s="1"/>
      <c r="G1957" s="2" t="s">
        <v>2139</v>
      </c>
    </row>
    <row r="1958" spans="2:7" x14ac:dyDescent="0.25">
      <c r="B1958" s="205" t="s">
        <v>2139</v>
      </c>
      <c r="C1958" s="1"/>
      <c r="D1958" s="1"/>
      <c r="G1958" s="2" t="s">
        <v>2139</v>
      </c>
    </row>
    <row r="1959" spans="2:7" x14ac:dyDescent="0.25">
      <c r="B1959" s="205" t="s">
        <v>2139</v>
      </c>
      <c r="C1959" s="1"/>
      <c r="D1959" s="1"/>
      <c r="G1959" s="2" t="s">
        <v>2139</v>
      </c>
    </row>
    <row r="1960" spans="2:7" x14ac:dyDescent="0.25">
      <c r="B1960" s="205" t="s">
        <v>2139</v>
      </c>
      <c r="C1960" s="1"/>
      <c r="D1960" s="1"/>
      <c r="G1960" s="2" t="s">
        <v>2139</v>
      </c>
    </row>
    <row r="1961" spans="2:7" x14ac:dyDescent="0.25">
      <c r="B1961" s="205" t="s">
        <v>2139</v>
      </c>
      <c r="C1961" s="1"/>
      <c r="D1961" s="1"/>
      <c r="G1961" s="2" t="s">
        <v>2139</v>
      </c>
    </row>
    <row r="1962" spans="2:7" x14ac:dyDescent="0.25">
      <c r="B1962" s="205" t="s">
        <v>2139</v>
      </c>
      <c r="C1962" s="1"/>
      <c r="D1962" s="1"/>
      <c r="G1962" s="2" t="s">
        <v>2139</v>
      </c>
    </row>
    <row r="1963" spans="2:7" x14ac:dyDescent="0.25">
      <c r="B1963" s="205" t="s">
        <v>2139</v>
      </c>
      <c r="C1963" s="1"/>
      <c r="D1963" s="1"/>
      <c r="G1963" s="2" t="s">
        <v>2139</v>
      </c>
    </row>
    <row r="1964" spans="2:7" x14ac:dyDescent="0.25">
      <c r="B1964" s="205" t="s">
        <v>2139</v>
      </c>
      <c r="C1964" s="1"/>
      <c r="D1964" s="1"/>
      <c r="G1964" s="2" t="s">
        <v>2139</v>
      </c>
    </row>
    <row r="1965" spans="2:7" x14ac:dyDescent="0.25">
      <c r="B1965" s="205" t="s">
        <v>2139</v>
      </c>
      <c r="C1965" s="1"/>
      <c r="D1965" s="1"/>
      <c r="G1965" s="2" t="s">
        <v>2139</v>
      </c>
    </row>
    <row r="1966" spans="2:7" x14ac:dyDescent="0.25">
      <c r="B1966" s="205" t="s">
        <v>2139</v>
      </c>
      <c r="C1966" s="1"/>
      <c r="D1966" s="1"/>
      <c r="G1966" s="2" t="s">
        <v>2139</v>
      </c>
    </row>
    <row r="1967" spans="2:7" x14ac:dyDescent="0.25">
      <c r="B1967" s="205" t="s">
        <v>2139</v>
      </c>
      <c r="C1967" s="1"/>
      <c r="D1967" s="1"/>
      <c r="G1967" s="2" t="s">
        <v>2139</v>
      </c>
    </row>
    <row r="1968" spans="2:7" x14ac:dyDescent="0.25">
      <c r="B1968" s="205" t="s">
        <v>2139</v>
      </c>
      <c r="C1968" s="1"/>
      <c r="D1968" s="1"/>
      <c r="G1968" s="2" t="s">
        <v>2139</v>
      </c>
    </row>
    <row r="1969" spans="2:7" x14ac:dyDescent="0.25">
      <c r="B1969" s="205" t="s">
        <v>2139</v>
      </c>
      <c r="C1969" s="1"/>
      <c r="D1969" s="1"/>
      <c r="G1969" s="2" t="s">
        <v>2139</v>
      </c>
    </row>
    <row r="1970" spans="2:7" x14ac:dyDescent="0.25">
      <c r="B1970" s="205" t="s">
        <v>2139</v>
      </c>
      <c r="C1970" s="1"/>
      <c r="D1970" s="1"/>
      <c r="G1970" s="2" t="s">
        <v>2139</v>
      </c>
    </row>
    <row r="1971" spans="2:7" x14ac:dyDescent="0.25">
      <c r="B1971" s="205" t="s">
        <v>2139</v>
      </c>
      <c r="C1971" s="1"/>
      <c r="D1971" s="1"/>
      <c r="G1971" s="2" t="s">
        <v>2139</v>
      </c>
    </row>
    <row r="1972" spans="2:7" x14ac:dyDescent="0.25">
      <c r="B1972" s="205" t="s">
        <v>2139</v>
      </c>
      <c r="C1972" s="1"/>
      <c r="D1972" s="1"/>
      <c r="G1972" s="2" t="s">
        <v>2139</v>
      </c>
    </row>
    <row r="1973" spans="2:7" x14ac:dyDescent="0.25">
      <c r="B1973" s="205" t="s">
        <v>2139</v>
      </c>
      <c r="C1973" s="1"/>
      <c r="D1973" s="1"/>
      <c r="G1973" s="2" t="s">
        <v>2139</v>
      </c>
    </row>
    <row r="1974" spans="2:7" x14ac:dyDescent="0.25">
      <c r="B1974" s="205" t="s">
        <v>2139</v>
      </c>
      <c r="C1974" s="1"/>
      <c r="D1974" s="1"/>
      <c r="G1974" s="2" t="s">
        <v>2139</v>
      </c>
    </row>
    <row r="1975" spans="2:7" x14ac:dyDescent="0.25">
      <c r="B1975" s="205" t="s">
        <v>2139</v>
      </c>
      <c r="C1975" s="1"/>
      <c r="D1975" s="1"/>
      <c r="G1975" s="2" t="s">
        <v>2139</v>
      </c>
    </row>
    <row r="1976" spans="2:7" x14ac:dyDescent="0.25">
      <c r="B1976" s="205" t="s">
        <v>2139</v>
      </c>
      <c r="C1976" s="1"/>
      <c r="D1976" s="1"/>
      <c r="G1976" s="2" t="s">
        <v>2139</v>
      </c>
    </row>
    <row r="1977" spans="2:7" x14ac:dyDescent="0.25">
      <c r="B1977" s="205" t="s">
        <v>2139</v>
      </c>
      <c r="C1977" s="1"/>
      <c r="D1977" s="1"/>
      <c r="G1977" s="2" t="s">
        <v>2139</v>
      </c>
    </row>
    <row r="1978" spans="2:7" x14ac:dyDescent="0.25">
      <c r="B1978" s="205" t="s">
        <v>2139</v>
      </c>
      <c r="C1978" s="1"/>
      <c r="D1978" s="1"/>
      <c r="G1978" s="2" t="s">
        <v>2139</v>
      </c>
    </row>
    <row r="1979" spans="2:7" x14ac:dyDescent="0.25">
      <c r="B1979" s="205" t="s">
        <v>2139</v>
      </c>
      <c r="C1979" s="1"/>
      <c r="D1979" s="1"/>
      <c r="G1979" s="2" t="s">
        <v>2139</v>
      </c>
    </row>
    <row r="1980" spans="2:7" x14ac:dyDescent="0.25">
      <c r="B1980" s="205" t="s">
        <v>2139</v>
      </c>
      <c r="C1980" s="1"/>
      <c r="D1980" s="1"/>
      <c r="G1980" s="2" t="s">
        <v>2139</v>
      </c>
    </row>
    <row r="1981" spans="2:7" x14ac:dyDescent="0.25">
      <c r="B1981" s="205" t="s">
        <v>2139</v>
      </c>
      <c r="C1981" s="1"/>
      <c r="D1981" s="1"/>
      <c r="G1981" s="2" t="s">
        <v>2139</v>
      </c>
    </row>
    <row r="1982" spans="2:7" x14ac:dyDescent="0.25">
      <c r="B1982" s="205" t="s">
        <v>2139</v>
      </c>
      <c r="C1982" s="1"/>
      <c r="D1982" s="1"/>
      <c r="G1982" s="2" t="s">
        <v>2139</v>
      </c>
    </row>
    <row r="1983" spans="2:7" x14ac:dyDescent="0.25">
      <c r="B1983" s="205" t="s">
        <v>2139</v>
      </c>
      <c r="C1983" s="1"/>
      <c r="D1983" s="1"/>
      <c r="G1983" s="2" t="s">
        <v>2139</v>
      </c>
    </row>
    <row r="1984" spans="2:7" x14ac:dyDescent="0.25">
      <c r="B1984" s="205" t="s">
        <v>2139</v>
      </c>
      <c r="C1984" s="1"/>
      <c r="D1984" s="1"/>
      <c r="G1984" s="2" t="s">
        <v>2139</v>
      </c>
    </row>
    <row r="1985" spans="2:7" x14ac:dyDescent="0.25">
      <c r="B1985" s="205" t="s">
        <v>2139</v>
      </c>
      <c r="C1985" s="1"/>
      <c r="D1985" s="1"/>
      <c r="G1985" s="2" t="s">
        <v>2139</v>
      </c>
    </row>
    <row r="1986" spans="2:7" x14ac:dyDescent="0.25">
      <c r="B1986" s="205" t="s">
        <v>2139</v>
      </c>
      <c r="C1986" s="1"/>
      <c r="D1986" s="1"/>
      <c r="G1986" s="2" t="s">
        <v>2139</v>
      </c>
    </row>
    <row r="1987" spans="2:7" x14ac:dyDescent="0.25">
      <c r="B1987" s="205" t="s">
        <v>2139</v>
      </c>
      <c r="C1987" s="1"/>
      <c r="D1987" s="1"/>
      <c r="G1987" s="2" t="s">
        <v>2139</v>
      </c>
    </row>
    <row r="1988" spans="2:7" x14ac:dyDescent="0.25">
      <c r="B1988" s="205" t="s">
        <v>2139</v>
      </c>
      <c r="C1988" s="1"/>
      <c r="D1988" s="1"/>
      <c r="G1988" s="2" t="s">
        <v>2139</v>
      </c>
    </row>
    <row r="1989" spans="2:7" x14ac:dyDescent="0.25">
      <c r="B1989" s="205" t="s">
        <v>2139</v>
      </c>
      <c r="C1989" s="1"/>
      <c r="D1989" s="1"/>
      <c r="G1989" s="2" t="s">
        <v>2139</v>
      </c>
    </row>
    <row r="1990" spans="2:7" x14ac:dyDescent="0.25">
      <c r="B1990" s="205" t="s">
        <v>2139</v>
      </c>
      <c r="C1990" s="1"/>
      <c r="D1990" s="1"/>
      <c r="G1990" s="2" t="s">
        <v>2139</v>
      </c>
    </row>
  </sheetData>
  <protectedRanges>
    <protectedRange sqref="B408:B409" name="Rango1_2_2"/>
  </protectedRanges>
  <conditionalFormatting sqref="H4">
    <cfRule type="colorScale" priority="6">
      <colorScale>
        <cfvo type="min"/>
        <cfvo type="percentile" val="50"/>
        <cfvo type="max"/>
        <color rgb="FFF8696B"/>
        <color rgb="FFFFEB84"/>
        <color rgb="FF63BE7B"/>
      </colorScale>
    </cfRule>
  </conditionalFormatting>
  <conditionalFormatting sqref="C1608">
    <cfRule type="colorScale" priority="3">
      <colorScale>
        <cfvo type="min"/>
        <cfvo type="percentile" val="50"/>
        <cfvo type="max"/>
        <color rgb="FFF8696B"/>
        <color rgb="FFFFEB84"/>
        <color rgb="FF63BE7B"/>
      </colorScale>
    </cfRule>
  </conditionalFormatting>
  <conditionalFormatting sqref="C1610:C1611">
    <cfRule type="colorScale" priority="2">
      <colorScale>
        <cfvo type="min"/>
        <cfvo type="percentile" val="50"/>
        <cfvo type="max"/>
        <color rgb="FFF8696B"/>
        <color rgb="FFFFEB84"/>
        <color rgb="FF63BE7B"/>
      </colorScale>
    </cfRule>
  </conditionalFormatting>
  <conditionalFormatting sqref="H1460:H1606 H5:H16 H3 H18:H1458">
    <cfRule type="colorScale" priority="39">
      <colorScale>
        <cfvo type="min"/>
        <cfvo type="percentile" val="50"/>
        <cfvo type="max"/>
        <color rgb="FFF8696B"/>
        <color rgb="FFFFEB84"/>
        <color rgb="FF63BE7B"/>
      </colorScale>
    </cfRule>
  </conditionalFormatting>
  <conditionalFormatting sqref="C3:C1607">
    <cfRule type="colorScale" priority="65">
      <colorScale>
        <cfvo type="min"/>
        <cfvo type="percentile" val="50"/>
        <cfvo type="max"/>
        <color rgb="FFF8696B"/>
        <color rgb="FFFFEB84"/>
        <color rgb="FF63BE7B"/>
      </colorScale>
    </cfRule>
  </conditionalFormatting>
  <conditionalFormatting sqref="B3:B1636">
    <cfRule type="duplicateValues" dxfId="63" priority="67"/>
  </conditionalFormatting>
  <pageMargins left="0.7" right="0.7" top="0.75" bottom="0.75" header="0.3" footer="0.3"/>
  <pageSetup scale="10" orientation="landscape"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A2733AE848FFC448D563F484B0FC365" ma:contentTypeVersion="15" ma:contentTypeDescription="Crear nuevo documento." ma:contentTypeScope="" ma:versionID="9cce3c4b6747f802cc450d2891217c55">
  <xsd:schema xmlns:xsd="http://www.w3.org/2001/XMLSchema" xmlns:xs="http://www.w3.org/2001/XMLSchema" xmlns:p="http://schemas.microsoft.com/office/2006/metadata/properties" xmlns:ns1="http://schemas.microsoft.com/sharepoint/v3" xmlns:ns3="653d05bb-3630-4307-9df9-1926cf67e79e" xmlns:ns4="413937ac-d0f7-4d92-b899-7cf976158475" targetNamespace="http://schemas.microsoft.com/office/2006/metadata/properties" ma:root="true" ma:fieldsID="bb96bdd4b2807cf8b5f5508ef2fb8f31" ns1:_="" ns3:_="" ns4:_="">
    <xsd:import namespace="http://schemas.microsoft.com/sharepoint/v3"/>
    <xsd:import namespace="653d05bb-3630-4307-9df9-1926cf67e79e"/>
    <xsd:import namespace="413937ac-d0f7-4d92-b899-7cf97615847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3d05bb-3630-4307-9df9-1926cf67e79e"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937ac-d0f7-4d92-b899-7cf97615847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29AC6EF-D451-4086-9DA6-63CDD20F026B}">
  <ds:schemaRefs>
    <ds:schemaRef ds:uri="http://schemas.microsoft.com/sharepoint/v3/contenttype/forms"/>
  </ds:schemaRefs>
</ds:datastoreItem>
</file>

<file path=customXml/itemProps2.xml><?xml version="1.0" encoding="utf-8"?>
<ds:datastoreItem xmlns:ds="http://schemas.openxmlformats.org/officeDocument/2006/customXml" ds:itemID="{5195767E-88C6-4E2E-901F-D1B447B4D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53d05bb-3630-4307-9df9-1926cf67e79e"/>
    <ds:schemaRef ds:uri="413937ac-d0f7-4d92-b899-7cf9761584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5B5172-B389-41ED-B310-FE39555101FB}">
  <ds:schemaRefs>
    <ds:schemaRef ds:uri="413937ac-d0f7-4d92-b899-7cf976158475"/>
    <ds:schemaRef ds:uri="http://schemas.microsoft.com/office/2006/metadata/properties"/>
    <ds:schemaRef ds:uri="http://www.w3.org/XML/1998/namespace"/>
    <ds:schemaRef ds:uri="http://schemas.microsoft.com/office/2006/documentManagement/types"/>
    <ds:schemaRef ds:uri="http://schemas.microsoft.com/sharepoint/v3"/>
    <ds:schemaRef ds:uri="http://purl.org/dc/dcmitype/"/>
    <ds:schemaRef ds:uri="http://schemas.microsoft.com/office/infopath/2007/PartnerControls"/>
    <ds:schemaRef ds:uri="http://schemas.openxmlformats.org/package/2006/metadata/core-properties"/>
    <ds:schemaRef ds:uri="653d05bb-3630-4307-9df9-1926cf67e79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Evaluación MCJ</vt:lpstr>
      <vt:lpstr>Ejes Estrategicos</vt:lpstr>
      <vt:lpstr>ALTA_DIRECCIÓN_PÚBLICA</vt:lpstr>
      <vt:lpstr>'Evaluación MCJ'!Área_de_impresión</vt:lpstr>
      <vt:lpstr>Calificación_Competencia</vt:lpstr>
      <vt:lpstr>GERENCIA_Y_ADMINISTRACIÓN</vt:lpstr>
      <vt:lpstr>INVESTIGACIÓN_ANÁLISIS_Y_ASESORAMIENTO_DE_POLÍTICAS</vt:lpstr>
      <vt:lpstr>NO_PROFESIONALES</vt:lpstr>
      <vt:lpstr>PRESTACIÓN_DE_SERVICIOS_PÚBLICOS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Mileny Raquel Araya Serrano</dc:creator>
  <cp:keywords/>
  <dc:description/>
  <cp:lastModifiedBy>Magaly Gonzalez Monge</cp:lastModifiedBy>
  <cp:revision/>
  <cp:lastPrinted>2022-10-25T14:36:55Z</cp:lastPrinted>
  <dcterms:created xsi:type="dcterms:W3CDTF">2020-11-26T04:24:47Z</dcterms:created>
  <dcterms:modified xsi:type="dcterms:W3CDTF">2022-12-19T20:50:59Z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0x0101008A2733AE848FFC448D563F484B0FC365</vt:lpwstr>
  </property>
</Properties>
</file>